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en_skoroszyt"/>
  <bookViews>
    <workbookView xWindow="0" yWindow="0" windowWidth="19440" windowHeight="7080" tabRatio="599"/>
  </bookViews>
  <sheets>
    <sheet name="na BIP" sheetId="3" r:id="rId1"/>
    <sheet name="D2.Wsk_monit" sheetId="5" state="hidden" r:id="rId2"/>
    <sheet name="def" sheetId="4" state="hidden" r:id="rId3"/>
  </sheets>
  <externalReferences>
    <externalReference r:id="rId4"/>
    <externalReference r:id="rId5"/>
    <externalReference r:id="rId6"/>
  </externalReferences>
  <definedNames>
    <definedName name="_xlnm._FilterDatabase" localSheetId="0" hidden="1">'na BIP'!$K$4:$M$4</definedName>
    <definedName name="BaP_benz_kg_Gg">#REF!</definedName>
    <definedName name="BaP_drew_kg_Gg">#REF!</definedName>
    <definedName name="BaP_ON_kg_Gg">#REF!</definedName>
    <definedName name="BaP_OO_kg_GJ">#REF!</definedName>
    <definedName name="BaP_Wk_kg_Gg">#REF!</definedName>
    <definedName name="CO_benz_Mg_Gg">#REF!</definedName>
    <definedName name="CO_benz2_Mg_Gg">#REF!</definedName>
    <definedName name="CO_drew_Mg_TJ">#REF!</definedName>
    <definedName name="CO_GZ_Mg_TJ">#REF!</definedName>
    <definedName name="CO_LPG_Mg_Gg">#REF!</definedName>
    <definedName name="CO_LPG2_Mg_Gg">#REF!</definedName>
    <definedName name="CO_LPGb_Mg_TJ">#REF!</definedName>
    <definedName name="CO_ON_Mg_Gg">#REF!</definedName>
    <definedName name="CO_ON2_Mg_Gg">#REF!</definedName>
    <definedName name="CO_OO_Mg_TJ">#REF!</definedName>
    <definedName name="CO_Wk_Mg_TJ">#REF!</definedName>
    <definedName name="CO2_Benz_kg_GJ">#REF!</definedName>
    <definedName name="CO2_biod_kg_GJ">#REF!</definedName>
    <definedName name="CO2_drew_kg_GJ">#REF!</definedName>
    <definedName name="CO2_etanol_kg_GJ">#REF!</definedName>
    <definedName name="CO2_GZ_kg_GJ">#REF!</definedName>
    <definedName name="CO2_Koks_kg_GJ">#REF!</definedName>
    <definedName name="CO2_LPG_kg_GJ">#REF!</definedName>
    <definedName name="CO2_LPGb_kg_GJ">#REF!</definedName>
    <definedName name="CO2_ON_kg_GJ">#REF!</definedName>
    <definedName name="CO2_OO_kg_GJ">#REF!</definedName>
    <definedName name="CO2_Wk_kg_GJ">#REF!</definedName>
    <definedName name="EE_1995">#REF!</definedName>
    <definedName name="EE_2013">#REF!</definedName>
    <definedName name="EE_2016">#REF!</definedName>
    <definedName name="EE_2017">#REF!</definedName>
    <definedName name="EE_2018">#REF!</definedName>
    <definedName name="EE_2019">#REF!</definedName>
    <definedName name="EE_2020">#REF!</definedName>
    <definedName name="G_Benz_Mg_m3">#REF!</definedName>
    <definedName name="G_biod_Mg_m3">#REF!</definedName>
    <definedName name="G_drew_Mg_m3">#REF!</definedName>
    <definedName name="G_Etanol_Mg_m3">#REF!</definedName>
    <definedName name="G_LPG_Mg_m3">#REF!</definedName>
    <definedName name="G_LPGb_Mg_m3">#REF!</definedName>
    <definedName name="G_olej_opałowy">#REF!</definedName>
    <definedName name="G_ON_Mg_M3">#REF!</definedName>
    <definedName name="G_OO_Mg_m3">#REF!</definedName>
    <definedName name="GWP_CH4">#REF!</definedName>
    <definedName name="GWP_N2O">#REF!</definedName>
    <definedName name="MSC_1995">#REF!</definedName>
    <definedName name="MSC_2013">#REF!</definedName>
    <definedName name="MSC_2016">#REF!</definedName>
    <definedName name="MSC_2017">#REF!</definedName>
    <definedName name="MSC_2018">#REF!</definedName>
    <definedName name="MSC_2019">#REF!</definedName>
    <definedName name="MSC_2020">#REF!</definedName>
    <definedName name="NO2_benz_Mg_Gg">#REF!</definedName>
    <definedName name="NO2_benz2_Mg_Gg">#REF!</definedName>
    <definedName name="NO2_drew_Mg_TJ">#REF!</definedName>
    <definedName name="NO2_GZ_Mg_TJ">#REF!</definedName>
    <definedName name="NO2_LPG_Mg_Gg">#REF!</definedName>
    <definedName name="NO2_LPGb_Mg_TJ">#REF!</definedName>
    <definedName name="NO2_ON_Mg_Gg">#REF!</definedName>
    <definedName name="NO2_ON2_Mg_Gg">#REF!</definedName>
    <definedName name="NO2_OO_Mg_TJ">#REF!</definedName>
    <definedName name="NO2_Wk_Mg_TJ">#REF!</definedName>
    <definedName name="PM10_benz_Mg_Gg">#REF!</definedName>
    <definedName name="PM10_drew_Mg_TJ">#REF!</definedName>
    <definedName name="PM10_GZ_MG_TJ">#REF!</definedName>
    <definedName name="PM10_koks_Mg_TJ">#REF!</definedName>
    <definedName name="PM10_LPGb_Mg_TJ">#REF!</definedName>
    <definedName name="PM10_ON_Mg_Gg">#REF!</definedName>
    <definedName name="PM10_ON2_Mg_Gg">#REF!</definedName>
    <definedName name="PM10_OO_Mg_TJ">#REF!</definedName>
    <definedName name="PM10_Wk_Mg_TJ">#REF!</definedName>
    <definedName name="PM25_benz_Mg_Gg">#REF!</definedName>
    <definedName name="PM25_drew_Mg_TJ">#REF!</definedName>
    <definedName name="PM25_GZ_Mg_TJ">#REF!</definedName>
    <definedName name="PM25_koks_Mg_TJ">#REF!</definedName>
    <definedName name="PM25_LPGb_Mg_TJ">#REF!</definedName>
    <definedName name="PM25_ON_Mg_Gg">#REF!</definedName>
    <definedName name="PM25_ON2_Mg_Gg">#REF!</definedName>
    <definedName name="PM25_OO_Mg_TJ">#REF!</definedName>
    <definedName name="PM25_Wk_Mg_TJ">#REF!</definedName>
    <definedName name="Sektory">def!$B$3:$B$12</definedName>
    <definedName name="SO2_benz_kg_Mg">#REF!</definedName>
    <definedName name="SO2_koks_Mg_Mg">#REF!</definedName>
    <definedName name="SO2_ON_kg_Mg">#REF!</definedName>
    <definedName name="SO2_OO_Mg_Mg">#REF!</definedName>
    <definedName name="SO2_Wk_Mg_Mg">#REF!</definedName>
    <definedName name="Status">def!$E$3:$E$8</definedName>
    <definedName name="WM">Wskazniki_monitorowania[nazwa]</definedName>
    <definedName name="WO_Benz_GJ_Mg">#REF!</definedName>
    <definedName name="WO_biod_GJ_Mg">#REF!</definedName>
    <definedName name="WO_drew_GJ_Mg">#REF!</definedName>
    <definedName name="WO_Etanol_GJ_Mg">#REF!</definedName>
    <definedName name="WO_GZ_GJ_tysm3">#REF!</definedName>
    <definedName name="WO_Koks_GJ_Mg">#REF!</definedName>
    <definedName name="WO_LPG_GJ_Mg">#REF!</definedName>
    <definedName name="WO_LPGb_GJ_Mg">#REF!</definedName>
    <definedName name="WO_ON_GJ_Mg">#REF!</definedName>
    <definedName name="WO_OO_GJ_MG">#REF!</definedName>
    <definedName name="WO_Wk_GJ_Mg">#REF!</definedName>
    <definedName name="Z_1CC3488F_C9A9_4549_8EBB_F0E656E6424C_.wvu.FilterData" localSheetId="0" hidden="1">'na BIP'!$B$3:$N$2322</definedName>
    <definedName name="Z_1CC3488F_C9A9_4549_8EBB_F0E656E6424C_.wvu.PrintTitles" localSheetId="0" hidden="1">'na BIP'!$3:$4</definedName>
  </definedNames>
  <calcPr calcId="125725"/>
  <fileRecoveryPr autoRecover="0"/>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2105" i="3"/>
  <c r="Y2105"/>
  <c r="Z2105"/>
  <c r="AA2105"/>
  <c r="AB2105"/>
  <c r="V2106"/>
  <c r="Y2106"/>
  <c r="Z2106"/>
  <c r="AA2106"/>
  <c r="AB2106"/>
  <c r="V2103"/>
  <c r="Y2103"/>
  <c r="Z2103"/>
  <c r="AA2103"/>
  <c r="AB2103"/>
  <c r="V2102"/>
  <c r="Y2102"/>
  <c r="Z2102"/>
  <c r="AA2102"/>
  <c r="AB2102"/>
  <c r="V2101"/>
  <c r="Y2101"/>
  <c r="Z2101"/>
  <c r="AA2101"/>
  <c r="AB2101"/>
  <c r="V2099"/>
  <c r="Y2099"/>
  <c r="Z2099"/>
  <c r="AA2099"/>
  <c r="AB2099"/>
  <c r="V2100"/>
  <c r="Y2100"/>
  <c r="Z2100"/>
  <c r="AA2100"/>
  <c r="AB2100"/>
  <c r="V2098"/>
  <c r="Y2098"/>
  <c r="Z2098"/>
  <c r="AA2098"/>
  <c r="AB2098"/>
  <c r="V2096"/>
  <c r="Y2096"/>
  <c r="Z2096"/>
  <c r="AA2096"/>
  <c r="AB2096"/>
  <c r="V2097"/>
  <c r="Y2097"/>
  <c r="Z2097"/>
  <c r="AA2097"/>
  <c r="AB2097"/>
  <c r="V2095"/>
  <c r="Y2095"/>
  <c r="Z2095"/>
  <c r="AA2095"/>
  <c r="AB2095"/>
  <c r="V2093"/>
  <c r="Y2093"/>
  <c r="Z2093"/>
  <c r="AA2093"/>
  <c r="AB2093"/>
  <c r="V2094"/>
  <c r="Y2094"/>
  <c r="Z2094"/>
  <c r="AA2094"/>
  <c r="AB2094"/>
  <c r="V2104"/>
  <c r="Y2104"/>
  <c r="Z2104"/>
  <c r="AA2104"/>
  <c r="AB2104"/>
  <c r="V2090"/>
  <c r="Y2090"/>
  <c r="Z2090"/>
  <c r="AA2090"/>
  <c r="AB2090"/>
  <c r="V2089"/>
  <c r="Y2089"/>
  <c r="Z2089"/>
  <c r="AA2089"/>
  <c r="AB2089"/>
  <c r="V2091"/>
  <c r="Y2091"/>
  <c r="Z2091"/>
  <c r="AA2091"/>
  <c r="AB2091"/>
  <c r="V2092"/>
  <c r="Y2092"/>
  <c r="Z2092"/>
  <c r="AA2092"/>
  <c r="AB2092"/>
  <c r="V2086"/>
  <c r="Y2086"/>
  <c r="Z2086"/>
  <c r="AA2086"/>
  <c r="AB2086"/>
  <c r="V2085"/>
  <c r="Y2085"/>
  <c r="Z2085"/>
  <c r="AA2085"/>
  <c r="AB2085"/>
  <c r="V2087"/>
  <c r="Y2087"/>
  <c r="Z2087"/>
  <c r="AA2087"/>
  <c r="AB2087"/>
  <c r="V2084"/>
  <c r="Y2084"/>
  <c r="Z2084"/>
  <c r="AA2084"/>
  <c r="AB2084"/>
  <c r="V2088"/>
  <c r="Y2088"/>
  <c r="Z2088"/>
  <c r="AA2088"/>
  <c r="AB2088"/>
  <c r="V2081"/>
  <c r="Y2081"/>
  <c r="Z2081"/>
  <c r="AA2081"/>
  <c r="AB2081"/>
  <c r="V2082"/>
  <c r="Y2082"/>
  <c r="Z2082"/>
  <c r="AA2082"/>
  <c r="AB2082"/>
  <c r="V2080"/>
  <c r="Y2080"/>
  <c r="Z2080"/>
  <c r="AA2080"/>
  <c r="AB2080"/>
  <c r="V2083"/>
  <c r="Y2083"/>
  <c r="Z2083"/>
  <c r="AA2083"/>
  <c r="AB2083"/>
  <c r="V2077"/>
  <c r="Y2077"/>
  <c r="Z2077"/>
  <c r="AA2077"/>
  <c r="AB2077"/>
  <c r="V2078"/>
  <c r="Y2078"/>
  <c r="Z2078"/>
  <c r="AA2078"/>
  <c r="AB2078"/>
  <c r="V2075"/>
  <c r="Y2075"/>
  <c r="Z2075"/>
  <c r="AA2075"/>
  <c r="AB2075"/>
  <c r="V2074"/>
  <c r="Y2074"/>
  <c r="Z2074"/>
  <c r="AA2074"/>
  <c r="AB2074"/>
  <c r="V2072"/>
  <c r="Y2072"/>
  <c r="Z2072"/>
  <c r="AA2072"/>
  <c r="AB2072"/>
  <c r="V2076"/>
  <c r="Y2076"/>
  <c r="Z2076"/>
  <c r="AA2076"/>
  <c r="AB2076"/>
  <c r="V2073"/>
  <c r="Y2073"/>
  <c r="Z2073"/>
  <c r="AA2073"/>
  <c r="AB2073"/>
  <c r="V2071"/>
  <c r="Y2071"/>
  <c r="Z2071"/>
  <c r="AA2071"/>
  <c r="AB2071"/>
  <c r="V2079"/>
  <c r="Y2079"/>
  <c r="Z2079"/>
  <c r="AA2079"/>
  <c r="AB2079"/>
  <c r="V2069"/>
  <c r="Y2069"/>
  <c r="Z2069"/>
  <c r="AA2069"/>
  <c r="AB2069"/>
  <c r="V2070"/>
  <c r="Y2070"/>
  <c r="Z2070"/>
  <c r="AA2070"/>
  <c r="AB2070"/>
  <c r="V2054"/>
  <c r="Y2054"/>
  <c r="Z2054"/>
  <c r="AA2054"/>
  <c r="AB2054"/>
  <c r="V2056"/>
  <c r="Y2056"/>
  <c r="Z2056"/>
  <c r="AA2056"/>
  <c r="AB2056"/>
  <c r="V2053"/>
  <c r="Y2053"/>
  <c r="Z2053"/>
  <c r="AA2053"/>
  <c r="AB2053"/>
  <c r="V2055"/>
  <c r="Y2055"/>
  <c r="Z2055"/>
  <c r="AA2055"/>
  <c r="AB2055"/>
  <c r="V2057"/>
  <c r="Y2057"/>
  <c r="Z2057"/>
  <c r="AA2057"/>
  <c r="AB2057"/>
  <c r="V2060"/>
  <c r="Y2060"/>
  <c r="Z2060"/>
  <c r="AA2060"/>
  <c r="AB2060"/>
  <c r="V2052"/>
  <c r="Y2052"/>
  <c r="Z2052"/>
  <c r="AA2052"/>
  <c r="AB2052"/>
  <c r="V2050"/>
  <c r="Y2050"/>
  <c r="Z2050"/>
  <c r="AA2050"/>
  <c r="AB2050"/>
  <c r="V2059"/>
  <c r="Y2059"/>
  <c r="Z2059"/>
  <c r="AA2059"/>
  <c r="AB2059"/>
  <c r="V2051"/>
  <c r="Y2051"/>
  <c r="Z2051"/>
  <c r="AA2051"/>
  <c r="AB2051"/>
  <c r="V2063"/>
  <c r="Y2063"/>
  <c r="Z2063"/>
  <c r="AA2063"/>
  <c r="AB2063"/>
  <c r="V2061"/>
  <c r="Y2061"/>
  <c r="Z2061"/>
  <c r="AA2061"/>
  <c r="AB2061"/>
  <c r="V2062"/>
  <c r="Y2062"/>
  <c r="Z2062"/>
  <c r="AA2062"/>
  <c r="AB2062"/>
  <c r="V2058"/>
  <c r="Y2058"/>
  <c r="Z2058"/>
  <c r="AA2058"/>
  <c r="AB2058"/>
  <c r="V2064"/>
  <c r="Y2064"/>
  <c r="Z2064"/>
  <c r="AA2064"/>
  <c r="AB2064"/>
  <c r="V2049"/>
  <c r="Y2049"/>
  <c r="Z2049"/>
  <c r="AA2049"/>
  <c r="AB2049"/>
  <c r="V2065"/>
  <c r="Y2065"/>
  <c r="Z2065"/>
  <c r="AA2065"/>
  <c r="AB2065"/>
  <c r="V2067"/>
  <c r="Y2067"/>
  <c r="Z2067"/>
  <c r="AA2067"/>
  <c r="AB2067"/>
  <c r="V2066"/>
  <c r="Y2066"/>
  <c r="Z2066"/>
  <c r="AA2066"/>
  <c r="AB2066"/>
  <c r="V2048"/>
  <c r="Y2048"/>
  <c r="Z2048"/>
  <c r="AA2048"/>
  <c r="AB2048"/>
  <c r="V2068"/>
  <c r="Y2068"/>
  <c r="Z2068"/>
  <c r="AA2068"/>
  <c r="AB2068"/>
  <c r="V2047"/>
  <c r="Y2047"/>
  <c r="Z2047"/>
  <c r="AA2047"/>
  <c r="AB2047"/>
  <c r="V2043"/>
  <c r="Y2043"/>
  <c r="Z2043"/>
  <c r="AA2043"/>
  <c r="AB2043"/>
  <c r="V2044"/>
  <c r="Y2044"/>
  <c r="Z2044"/>
  <c r="AA2044"/>
  <c r="AB2044"/>
  <c r="V2045"/>
  <c r="Y2045"/>
  <c r="Z2045"/>
  <c r="AA2045"/>
  <c r="AB2045"/>
  <c r="V2042"/>
  <c r="Y2042"/>
  <c r="Z2042"/>
  <c r="AA2042"/>
  <c r="AB2042"/>
  <c r="V2046"/>
  <c r="Y2046"/>
  <c r="Z2046"/>
  <c r="AA2046"/>
  <c r="AB2046"/>
  <c r="V2038"/>
  <c r="Y2038"/>
  <c r="Z2038"/>
  <c r="AA2038"/>
  <c r="AB2038"/>
  <c r="V2039"/>
  <c r="Y2039"/>
  <c r="Z2039"/>
  <c r="AA2039"/>
  <c r="AB2039"/>
  <c r="V2040"/>
  <c r="Y2040"/>
  <c r="Z2040"/>
  <c r="AA2040"/>
  <c r="AB2040"/>
  <c r="V2037"/>
  <c r="Y2037"/>
  <c r="Z2037"/>
  <c r="AA2037"/>
  <c r="AB2037"/>
  <c r="V2041"/>
  <c r="Y2041"/>
  <c r="Z2041"/>
  <c r="AA2041"/>
  <c r="AB2041"/>
  <c r="V2036"/>
  <c r="Y2036"/>
  <c r="Z2036"/>
  <c r="AA2036"/>
  <c r="AB2036"/>
  <c r="V2033"/>
  <c r="Y2033"/>
  <c r="Z2033"/>
  <c r="AA2033"/>
  <c r="AB2033"/>
  <c r="V2034"/>
  <c r="Y2034"/>
  <c r="Z2034"/>
  <c r="AA2034"/>
  <c r="AB2034"/>
  <c r="V2032"/>
  <c r="Y2032"/>
  <c r="Z2032"/>
  <c r="AA2032"/>
  <c r="AB2032"/>
  <c r="V2035"/>
  <c r="Y2035"/>
  <c r="Z2035"/>
  <c r="AA2035"/>
  <c r="AB2035"/>
  <c r="V2030"/>
  <c r="Y2030"/>
  <c r="Z2030"/>
  <c r="AA2030"/>
  <c r="AB2030"/>
  <c r="V2027"/>
  <c r="Y2027"/>
  <c r="Z2027"/>
  <c r="AA2027"/>
  <c r="AB2027"/>
  <c r="V2029"/>
  <c r="Y2029"/>
  <c r="Z2029"/>
  <c r="AA2029"/>
  <c r="AB2029"/>
  <c r="V2028"/>
  <c r="Y2028"/>
  <c r="Z2028"/>
  <c r="AA2028"/>
  <c r="AB2028"/>
  <c r="V2031"/>
  <c r="Y2031"/>
  <c r="Z2031"/>
  <c r="AA2031"/>
  <c r="AB2031"/>
  <c r="V2026"/>
  <c r="Y2026"/>
  <c r="Z2026"/>
  <c r="AA2026"/>
  <c r="AB2026"/>
  <c r="V2022"/>
  <c r="Y2022"/>
  <c r="Z2022"/>
  <c r="AA2022"/>
  <c r="AB2022"/>
  <c r="V2021"/>
  <c r="Y2021"/>
  <c r="Z2021"/>
  <c r="AA2021"/>
  <c r="AB2021"/>
  <c r="V2023"/>
  <c r="Y2023"/>
  <c r="Z2023"/>
  <c r="AA2023"/>
  <c r="AB2023"/>
  <c r="V2024"/>
  <c r="Y2024"/>
  <c r="Z2024"/>
  <c r="AA2024"/>
  <c r="AB2024"/>
  <c r="V2020"/>
  <c r="Y2020"/>
  <c r="Z2020"/>
  <c r="AA2020"/>
  <c r="AB2020"/>
  <c r="V2017"/>
  <c r="Y2017"/>
  <c r="Z2017"/>
  <c r="AA2017"/>
  <c r="AB2017"/>
  <c r="V2018"/>
  <c r="Y2018"/>
  <c r="Z2018"/>
  <c r="AA2018"/>
  <c r="AB2018"/>
  <c r="V2019"/>
  <c r="Y2019"/>
  <c r="Z2019"/>
  <c r="AA2019"/>
  <c r="AB2019"/>
  <c r="V2016"/>
  <c r="Y2016"/>
  <c r="Z2016"/>
  <c r="AA2016"/>
  <c r="AB2016"/>
  <c r="V2025"/>
  <c r="Y2025"/>
  <c r="Z2025"/>
  <c r="AA2025"/>
  <c r="AB2025"/>
  <c r="V2014"/>
  <c r="Y2014"/>
  <c r="Z2014"/>
  <c r="AA2014"/>
  <c r="AB2014"/>
  <c r="V2013"/>
  <c r="Y2013"/>
  <c r="Z2013"/>
  <c r="AA2013"/>
  <c r="AB2013"/>
  <c r="V2011"/>
  <c r="Y2011"/>
  <c r="Z2011"/>
  <c r="AA2011"/>
  <c r="AB2011"/>
  <c r="V2012"/>
  <c r="Y2012"/>
  <c r="Z2012"/>
  <c r="AA2012"/>
  <c r="AB2012"/>
  <c r="V2015"/>
  <c r="Y2015"/>
  <c r="Z2015"/>
  <c r="AA2015"/>
  <c r="AB2015"/>
  <c r="V2009"/>
  <c r="Y2009"/>
  <c r="Z2009"/>
  <c r="AA2009"/>
  <c r="AB2009"/>
  <c r="V2008"/>
  <c r="Y2008"/>
  <c r="Z2008"/>
  <c r="AA2008"/>
  <c r="AB2008"/>
  <c r="V2007"/>
  <c r="Y2007"/>
  <c r="Z2007"/>
  <c r="AA2007"/>
  <c r="AB2007"/>
  <c r="V2006"/>
  <c r="Y2006"/>
  <c r="Z2006"/>
  <c r="AA2006"/>
  <c r="AB2006"/>
  <c r="V2005"/>
  <c r="Y2005"/>
  <c r="Z2005"/>
  <c r="AA2005"/>
  <c r="AB2005"/>
  <c r="V2004"/>
  <c r="Y2004"/>
  <c r="Z2004"/>
  <c r="AA2004"/>
  <c r="AB2004"/>
  <c r="V2003"/>
  <c r="Y2003"/>
  <c r="Z2003"/>
  <c r="AA2003"/>
  <c r="AB2003"/>
  <c r="V2002"/>
  <c r="Y2002"/>
  <c r="Z2002"/>
  <c r="AA2002"/>
  <c r="AB2002"/>
  <c r="V2000"/>
  <c r="Y2000"/>
  <c r="Z2000"/>
  <c r="AA2000"/>
  <c r="AB2000"/>
  <c r="V2001"/>
  <c r="Y2001"/>
  <c r="Z2001"/>
  <c r="AA2001"/>
  <c r="AB2001"/>
  <c r="V1997"/>
  <c r="Y1997"/>
  <c r="Z1997"/>
  <c r="AA1997"/>
  <c r="AB1997"/>
  <c r="V1999"/>
  <c r="Y1999"/>
  <c r="Z1999"/>
  <c r="AA1999"/>
  <c r="AB1999"/>
  <c r="V1998"/>
  <c r="Y1998"/>
  <c r="Z1998"/>
  <c r="AA1998"/>
  <c r="AB1998"/>
  <c r="V1996"/>
  <c r="Y1996"/>
  <c r="Z1996"/>
  <c r="AA1996"/>
  <c r="AB1996"/>
  <c r="V1995"/>
  <c r="Y1995"/>
  <c r="Z1995"/>
  <c r="AA1995"/>
  <c r="AB1995"/>
  <c r="V1994"/>
  <c r="Y1994"/>
  <c r="Z1994"/>
  <c r="AA1994"/>
  <c r="AB1994"/>
  <c r="V1993"/>
  <c r="Y1993"/>
  <c r="Z1993"/>
  <c r="AA1993"/>
  <c r="AB1993"/>
  <c r="V1992"/>
  <c r="Y1992"/>
  <c r="Z1992"/>
  <c r="AA1992"/>
  <c r="AB1992"/>
  <c r="V1990"/>
  <c r="Y1990"/>
  <c r="Z1990"/>
  <c r="AA1990"/>
  <c r="AB1990"/>
  <c r="V1989"/>
  <c r="Y1989"/>
  <c r="Z1989"/>
  <c r="AA1989"/>
  <c r="AB1989"/>
  <c r="V1991"/>
  <c r="Y1991"/>
  <c r="Z1991"/>
  <c r="AA1991"/>
  <c r="AB1991"/>
  <c r="V1988"/>
  <c r="Y1988"/>
  <c r="Z1988"/>
  <c r="AA1988"/>
  <c r="AB1988"/>
  <c r="V1987"/>
  <c r="Y1987"/>
  <c r="Z1987"/>
  <c r="AA1987"/>
  <c r="AB1987"/>
  <c r="V2010"/>
  <c r="Y2010"/>
  <c r="Z2010"/>
  <c r="AA2010"/>
  <c r="AB2010"/>
  <c r="V1985"/>
  <c r="Y1985"/>
  <c r="Z1985"/>
  <c r="AA1985"/>
  <c r="AB1985"/>
  <c r="V1986"/>
  <c r="Y1986"/>
  <c r="Z1986"/>
  <c r="AA1986"/>
  <c r="AB1986"/>
  <c r="V1983"/>
  <c r="Y1983"/>
  <c r="Z1983"/>
  <c r="AA1983"/>
  <c r="AB1983"/>
  <c r="V1982"/>
  <c r="Y1982"/>
  <c r="Z1982"/>
  <c r="AA1982"/>
  <c r="AB1982"/>
  <c r="V1981"/>
  <c r="Y1981"/>
  <c r="Z1981"/>
  <c r="AA1981"/>
  <c r="AB1981"/>
  <c r="V1980"/>
  <c r="Y1980"/>
  <c r="Z1980"/>
  <c r="AA1980"/>
  <c r="AB1980"/>
  <c r="V1979"/>
  <c r="Y1979"/>
  <c r="Z1979"/>
  <c r="AA1979"/>
  <c r="AB1979"/>
  <c r="V1978"/>
  <c r="Y1978"/>
  <c r="Z1978"/>
  <c r="AA1978"/>
  <c r="AB1978"/>
  <c r="V1984"/>
  <c r="Y1984"/>
  <c r="Z1984"/>
  <c r="AA1984"/>
  <c r="AB1984"/>
  <c r="V1977"/>
  <c r="Y1977"/>
  <c r="Z1977"/>
  <c r="AA1977"/>
  <c r="AB1977"/>
  <c r="V1974"/>
  <c r="Y1974"/>
  <c r="Z1974"/>
  <c r="AA1974"/>
  <c r="AB1974"/>
  <c r="V1973"/>
  <c r="Y1973"/>
  <c r="Z1973"/>
  <c r="AA1973"/>
  <c r="AB1973"/>
  <c r="V1975"/>
  <c r="Y1975"/>
  <c r="Z1975"/>
  <c r="AA1975"/>
  <c r="AB1975"/>
  <c r="V1972"/>
  <c r="Y1972"/>
  <c r="Z1972"/>
  <c r="AA1972"/>
  <c r="AB1972"/>
  <c r="V1971"/>
  <c r="Y1971"/>
  <c r="Z1971"/>
  <c r="AA1971"/>
  <c r="AB1971"/>
  <c r="V1976"/>
  <c r="Y1976"/>
  <c r="Z1976"/>
  <c r="AA1976"/>
  <c r="AB1976"/>
  <c r="V1968"/>
  <c r="Y1968"/>
  <c r="Z1968"/>
  <c r="AA1968"/>
  <c r="AB1968"/>
  <c r="V1969"/>
  <c r="Y1969"/>
  <c r="Z1969"/>
  <c r="AA1969"/>
  <c r="AB1969"/>
  <c r="V1967"/>
  <c r="Y1967"/>
  <c r="Z1967"/>
  <c r="AA1967"/>
  <c r="AB1967"/>
  <c r="V1966"/>
  <c r="Y1966"/>
  <c r="Z1966"/>
  <c r="AA1966"/>
  <c r="AB1966"/>
  <c r="V1965"/>
  <c r="Y1965"/>
  <c r="Z1965"/>
  <c r="AA1965"/>
  <c r="AB1965"/>
  <c r="V1964"/>
  <c r="Y1964"/>
  <c r="Z1964"/>
  <c r="AA1964"/>
  <c r="AB1964"/>
  <c r="V1962"/>
  <c r="Y1962"/>
  <c r="Z1962"/>
  <c r="AA1962"/>
  <c r="AB1962"/>
  <c r="V1961"/>
  <c r="Y1961"/>
  <c r="Z1961"/>
  <c r="AA1961"/>
  <c r="AB1961"/>
  <c r="V1963"/>
  <c r="Y1963"/>
  <c r="Z1963"/>
  <c r="AA1963"/>
  <c r="AB1963"/>
  <c r="V1960"/>
  <c r="Y1960"/>
  <c r="Z1960"/>
  <c r="AA1960"/>
  <c r="AB1960"/>
  <c r="V1959"/>
  <c r="Y1959"/>
  <c r="Z1959"/>
  <c r="AA1959"/>
  <c r="AB1959"/>
  <c r="V1956"/>
  <c r="Y1956"/>
  <c r="Z1956"/>
  <c r="AA1956"/>
  <c r="AB1956"/>
  <c r="V1957"/>
  <c r="Y1957"/>
  <c r="Z1957"/>
  <c r="AA1957"/>
  <c r="AB1957"/>
  <c r="V1955"/>
  <c r="Y1955"/>
  <c r="Z1955"/>
  <c r="AA1955"/>
  <c r="AB1955"/>
  <c r="V1952"/>
  <c r="Y1952"/>
  <c r="Z1952"/>
  <c r="AA1952"/>
  <c r="AB1952"/>
  <c r="V1958"/>
  <c r="Y1958"/>
  <c r="Z1958"/>
  <c r="AA1958"/>
  <c r="AB1958"/>
  <c r="V1953"/>
  <c r="Y1953"/>
  <c r="Z1953"/>
  <c r="AA1953"/>
  <c r="AB1953"/>
  <c r="V1954"/>
  <c r="Y1954"/>
  <c r="Z1954"/>
  <c r="AA1954"/>
  <c r="AB1954"/>
  <c r="V1946"/>
  <c r="Y1946"/>
  <c r="Z1946"/>
  <c r="AA1946"/>
  <c r="AB1946"/>
  <c r="V1948"/>
  <c r="Y1948"/>
  <c r="Z1948"/>
  <c r="AA1948"/>
  <c r="AB1948"/>
  <c r="V1949"/>
  <c r="Y1949"/>
  <c r="Z1949"/>
  <c r="AA1949"/>
  <c r="AB1949"/>
  <c r="V1950"/>
  <c r="Y1950"/>
  <c r="Z1950"/>
  <c r="AA1950"/>
  <c r="AB1950"/>
  <c r="V1947"/>
  <c r="Y1947"/>
  <c r="Z1947"/>
  <c r="AA1947"/>
  <c r="AB1947"/>
  <c r="V1951"/>
  <c r="Y1951"/>
  <c r="Z1951"/>
  <c r="AA1951"/>
  <c r="AB1951"/>
  <c r="V1970"/>
  <c r="Y1970"/>
  <c r="Z1970"/>
  <c r="AA1970"/>
  <c r="AB1970"/>
  <c r="V1944"/>
  <c r="Y1944"/>
  <c r="Z1944"/>
  <c r="AA1944"/>
  <c r="AB1944"/>
  <c r="V1943"/>
  <c r="Y1943"/>
  <c r="Z1943"/>
  <c r="AA1943"/>
  <c r="AB1943"/>
  <c r="V1942"/>
  <c r="Y1942"/>
  <c r="Z1942"/>
  <c r="AA1942"/>
  <c r="AB1942"/>
  <c r="V1941"/>
  <c r="Y1941"/>
  <c r="Z1941"/>
  <c r="AA1941"/>
  <c r="AB1941"/>
  <c r="V1945"/>
  <c r="Y1945"/>
  <c r="Z1945"/>
  <c r="AA1945"/>
  <c r="AB1945"/>
  <c r="V1940"/>
  <c r="Y1940"/>
  <c r="Z1940"/>
  <c r="AA1940"/>
  <c r="AB1940"/>
  <c r="V1939"/>
  <c r="Y1939"/>
  <c r="Z1939"/>
  <c r="AA1939"/>
  <c r="AB1939"/>
  <c r="V1937"/>
  <c r="Y1937"/>
  <c r="Z1937"/>
  <c r="AA1937"/>
  <c r="AB1937"/>
  <c r="V1936"/>
  <c r="Y1936"/>
  <c r="Z1936"/>
  <c r="AA1936"/>
  <c r="AB1936"/>
  <c r="V1933"/>
  <c r="Y1933"/>
  <c r="Z1933"/>
  <c r="AA1933"/>
  <c r="AB1933"/>
  <c r="V1934"/>
  <c r="Y1934"/>
  <c r="Z1934"/>
  <c r="AA1934"/>
  <c r="AB1934"/>
  <c r="V1935"/>
  <c r="Y1935"/>
  <c r="Z1935"/>
  <c r="AA1935"/>
  <c r="AB1935"/>
  <c r="V1932"/>
  <c r="Y1932"/>
  <c r="Z1932"/>
  <c r="AA1932"/>
  <c r="AB1932"/>
  <c r="V1931"/>
  <c r="Y1931"/>
  <c r="Z1931"/>
  <c r="AA1931"/>
  <c r="AB1931"/>
  <c r="V1930"/>
  <c r="Y1930"/>
  <c r="Z1930"/>
  <c r="AA1930"/>
  <c r="AB1930"/>
  <c r="V1929"/>
  <c r="Y1929"/>
  <c r="Z1929"/>
  <c r="AA1929"/>
  <c r="AB1929"/>
  <c r="V1927"/>
  <c r="Y1927"/>
  <c r="Z1927"/>
  <c r="AA1927"/>
  <c r="AB1927"/>
  <c r="V1926"/>
  <c r="Y1926"/>
  <c r="Z1926"/>
  <c r="AA1926"/>
  <c r="AB1926"/>
  <c r="V1925"/>
  <c r="Y1925"/>
  <c r="Z1925"/>
  <c r="AA1925"/>
  <c r="AB1925"/>
  <c r="V1928"/>
  <c r="Y1928"/>
  <c r="Z1928"/>
  <c r="AA1928"/>
  <c r="AB1928"/>
  <c r="V1924"/>
  <c r="Y1924"/>
  <c r="Z1924"/>
  <c r="AA1924"/>
  <c r="AB1924"/>
  <c r="V1923"/>
  <c r="Y1923"/>
  <c r="Z1923"/>
  <c r="AA1923"/>
  <c r="AB1923"/>
  <c r="V1938"/>
  <c r="Y1938"/>
  <c r="Z1938"/>
  <c r="AA1938"/>
  <c r="AB1938"/>
  <c r="V1922"/>
  <c r="Y1922"/>
  <c r="Z1922"/>
  <c r="AA1922"/>
  <c r="AB1922"/>
  <c r="V1920"/>
  <c r="Y1920"/>
  <c r="Z1920"/>
  <c r="AA1920"/>
  <c r="AB1920"/>
  <c r="V1919"/>
  <c r="Y1919"/>
  <c r="Z1919"/>
  <c r="AA1919"/>
  <c r="AB1919"/>
  <c r="V1918"/>
  <c r="Y1918"/>
  <c r="Z1918"/>
  <c r="AA1918"/>
  <c r="AB1918"/>
  <c r="V1921"/>
  <c r="Y1921"/>
  <c r="Z1921"/>
  <c r="AA1921"/>
  <c r="AB1921"/>
  <c r="V1916"/>
  <c r="Y1916"/>
  <c r="Z1916"/>
  <c r="AA1916"/>
  <c r="AB1916"/>
  <c r="V1915"/>
  <c r="Y1915"/>
  <c r="Z1915"/>
  <c r="AA1915"/>
  <c r="AB1915"/>
  <c r="V1914"/>
  <c r="Y1914"/>
  <c r="Z1914"/>
  <c r="AA1914"/>
  <c r="AB1914"/>
  <c r="V1913"/>
  <c r="Y1913"/>
  <c r="Z1913"/>
  <c r="AA1913"/>
  <c r="AB1913"/>
  <c r="V1917"/>
  <c r="Y1917"/>
  <c r="Z1917"/>
  <c r="AA1917"/>
  <c r="AB1917"/>
  <c r="V1911"/>
  <c r="Y1911"/>
  <c r="Z1911"/>
  <c r="AA1911"/>
  <c r="AB1911"/>
  <c r="V1910"/>
  <c r="Y1910"/>
  <c r="Z1910"/>
  <c r="AA1910"/>
  <c r="AB1910"/>
  <c r="V1908"/>
  <c r="Y1908"/>
  <c r="Z1908"/>
  <c r="AA1908"/>
  <c r="AB1908"/>
  <c r="V1907"/>
  <c r="Y1907"/>
  <c r="Z1907"/>
  <c r="AA1907"/>
  <c r="AB1907"/>
  <c r="V1909"/>
  <c r="Y1909"/>
  <c r="Z1909"/>
  <c r="AA1909"/>
  <c r="AB1909"/>
  <c r="V1906"/>
  <c r="Y1906"/>
  <c r="Z1906"/>
  <c r="AA1906"/>
  <c r="AB1906"/>
  <c r="V1912"/>
  <c r="Y1912"/>
  <c r="Z1912"/>
  <c r="AA1912"/>
  <c r="AB1912"/>
  <c r="V1905"/>
  <c r="Y1905"/>
  <c r="Z1905"/>
  <c r="AA1905"/>
  <c r="AB1905"/>
  <c r="V1904"/>
  <c r="Y1904"/>
  <c r="Z1904"/>
  <c r="AA1904"/>
  <c r="AB1904"/>
  <c r="V1903"/>
  <c r="Y1903"/>
  <c r="Z1903"/>
  <c r="AA1903"/>
  <c r="AB1903"/>
  <c r="V1900"/>
  <c r="Y1900"/>
  <c r="Z1900"/>
  <c r="AA1900"/>
  <c r="AB1900"/>
  <c r="V1898"/>
  <c r="Y1898"/>
  <c r="Z1898"/>
  <c r="AA1898"/>
  <c r="AB1898"/>
  <c r="V1899"/>
  <c r="Y1899"/>
  <c r="Z1899"/>
  <c r="AA1899"/>
  <c r="AB1899"/>
  <c r="V1897"/>
  <c r="Y1897"/>
  <c r="Z1897"/>
  <c r="AA1897"/>
  <c r="AB1897"/>
  <c r="V1894"/>
  <c r="Y1894"/>
  <c r="Z1894"/>
  <c r="AA1894"/>
  <c r="AB1894"/>
  <c r="V1893"/>
  <c r="Y1893"/>
  <c r="Z1893"/>
  <c r="AA1893"/>
  <c r="AB1893"/>
  <c r="V1895"/>
  <c r="Y1895"/>
  <c r="Z1895"/>
  <c r="AA1895"/>
  <c r="AB1895"/>
  <c r="V1896"/>
  <c r="Y1896"/>
  <c r="Z1896"/>
  <c r="AA1896"/>
  <c r="AB1896"/>
  <c r="V1892"/>
  <c r="Y1892"/>
  <c r="Z1892"/>
  <c r="AA1892"/>
  <c r="AB1892"/>
  <c r="V1891"/>
  <c r="Y1891"/>
  <c r="Z1891"/>
  <c r="AA1891"/>
  <c r="AB1891"/>
  <c r="V1890"/>
  <c r="Y1890"/>
  <c r="Z1890"/>
  <c r="AA1890"/>
  <c r="AB1890"/>
  <c r="V1888"/>
  <c r="Y1888"/>
  <c r="Z1888"/>
  <c r="AA1888"/>
  <c r="AB1888"/>
  <c r="V1887"/>
  <c r="Y1887"/>
  <c r="Z1887"/>
  <c r="AA1887"/>
  <c r="AB1887"/>
  <c r="V1889"/>
  <c r="Y1889"/>
  <c r="Z1889"/>
  <c r="AA1889"/>
  <c r="AB1889"/>
  <c r="V1901"/>
  <c r="Y1901"/>
  <c r="Z1901"/>
  <c r="AA1901"/>
  <c r="AB1901"/>
  <c r="V1886"/>
  <c r="Y1886"/>
  <c r="Z1886"/>
  <c r="AA1886"/>
  <c r="AB1886"/>
  <c r="V1902"/>
  <c r="Y1902"/>
  <c r="Z1902"/>
  <c r="AA1902"/>
  <c r="AB1902"/>
  <c r="V1885"/>
  <c r="Y1885"/>
  <c r="Z1885"/>
  <c r="AA1885"/>
  <c r="AB1885"/>
  <c r="V1884"/>
  <c r="Y1884"/>
  <c r="Z1884"/>
  <c r="AA1884"/>
  <c r="AB1884"/>
  <c r="V1883"/>
  <c r="Y1883"/>
  <c r="Z1883"/>
  <c r="AA1883"/>
  <c r="AB1883"/>
  <c r="V1880"/>
  <c r="Y1880"/>
  <c r="Z1880"/>
  <c r="AA1880"/>
  <c r="AB1880"/>
  <c r="V1881"/>
  <c r="Y1881"/>
  <c r="Z1881"/>
  <c r="AA1881"/>
  <c r="AB1881"/>
  <c r="V1879"/>
  <c r="Y1879"/>
  <c r="Z1879"/>
  <c r="AA1879"/>
  <c r="AB1879"/>
  <c r="V1878"/>
  <c r="Y1878"/>
  <c r="Z1878"/>
  <c r="AA1878"/>
  <c r="AB1878"/>
  <c r="V1877"/>
  <c r="Y1877"/>
  <c r="Z1877"/>
  <c r="AA1877"/>
  <c r="AB1877"/>
  <c r="V1876"/>
  <c r="Y1876"/>
  <c r="Z1876"/>
  <c r="AA1876"/>
  <c r="AB1876"/>
  <c r="V1875"/>
  <c r="Y1875"/>
  <c r="Z1875"/>
  <c r="AA1875"/>
  <c r="AB1875"/>
  <c r="V1882"/>
  <c r="Y1882"/>
  <c r="Z1882"/>
  <c r="AA1882"/>
  <c r="AB1882"/>
  <c r="V1874"/>
  <c r="Y1874"/>
  <c r="Z1874"/>
  <c r="AA1874"/>
  <c r="AB1874"/>
  <c r="V1870"/>
  <c r="Y1870"/>
  <c r="Z1870"/>
  <c r="AA1870"/>
  <c r="AB1870"/>
  <c r="V1869"/>
  <c r="Y1869"/>
  <c r="Z1869"/>
  <c r="AA1869"/>
  <c r="AB1869"/>
  <c r="V1871"/>
  <c r="Y1871"/>
  <c r="Z1871"/>
  <c r="AA1871"/>
  <c r="AB1871"/>
  <c r="V1868"/>
  <c r="Y1868"/>
  <c r="Z1868"/>
  <c r="AA1868"/>
  <c r="AB1868"/>
  <c r="V1866"/>
  <c r="Y1866"/>
  <c r="Z1866"/>
  <c r="AA1866"/>
  <c r="AB1866"/>
  <c r="V1867"/>
  <c r="Y1867"/>
  <c r="Z1867"/>
  <c r="AA1867"/>
  <c r="AB1867"/>
  <c r="V1864"/>
  <c r="Y1864"/>
  <c r="Z1864"/>
  <c r="AA1864"/>
  <c r="AB1864"/>
  <c r="V1865"/>
  <c r="Y1865"/>
  <c r="Z1865"/>
  <c r="AA1865"/>
  <c r="AB1865"/>
  <c r="V1863"/>
  <c r="Y1863"/>
  <c r="Z1863"/>
  <c r="AA1863"/>
  <c r="AB1863"/>
  <c r="V1862"/>
  <c r="Y1862"/>
  <c r="Z1862"/>
  <c r="AA1862"/>
  <c r="AB1862"/>
  <c r="V1872"/>
  <c r="Y1872"/>
  <c r="Z1872"/>
  <c r="AA1872"/>
  <c r="AB1872"/>
  <c r="V1860"/>
  <c r="Y1860"/>
  <c r="Z1860"/>
  <c r="AA1860"/>
  <c r="AB1860"/>
  <c r="V1859"/>
  <c r="Y1859"/>
  <c r="Z1859"/>
  <c r="AA1859"/>
  <c r="AB1859"/>
  <c r="V1861"/>
  <c r="Y1861"/>
  <c r="Z1861"/>
  <c r="AA1861"/>
  <c r="AB1861"/>
  <c r="V1855"/>
  <c r="Y1855"/>
  <c r="Z1855"/>
  <c r="AA1855"/>
  <c r="AB1855"/>
  <c r="V1856"/>
  <c r="Y1856"/>
  <c r="Z1856"/>
  <c r="AA1856"/>
  <c r="AB1856"/>
  <c r="V1857"/>
  <c r="Y1857"/>
  <c r="Z1857"/>
  <c r="AA1857"/>
  <c r="AB1857"/>
  <c r="V1858"/>
  <c r="Y1858"/>
  <c r="Z1858"/>
  <c r="AA1858"/>
  <c r="AB1858"/>
  <c r="V1853"/>
  <c r="Y1853"/>
  <c r="Z1853"/>
  <c r="AA1853"/>
  <c r="AB1853"/>
  <c r="V1854"/>
  <c r="Y1854"/>
  <c r="Z1854"/>
  <c r="AA1854"/>
  <c r="AB1854"/>
  <c r="V1851" l="1"/>
  <c r="Y1851"/>
  <c r="Z1851"/>
  <c r="AA1851"/>
  <c r="AB1851"/>
  <c r="V1849"/>
  <c r="Y1849"/>
  <c r="Z1849"/>
  <c r="AA1849"/>
  <c r="AB1849"/>
  <c r="V1850"/>
  <c r="Y1850"/>
  <c r="Z1850"/>
  <c r="AA1850"/>
  <c r="AB1850"/>
  <c r="V1852"/>
  <c r="Y1852"/>
  <c r="Z1852"/>
  <c r="AA1852"/>
  <c r="AB1852"/>
  <c r="V1848"/>
  <c r="Y1848"/>
  <c r="Z1848"/>
  <c r="AA1848"/>
  <c r="AB1848"/>
  <c r="V1847"/>
  <c r="Y1847"/>
  <c r="Z1847"/>
  <c r="AA1847"/>
  <c r="AB1847"/>
  <c r="V1844"/>
  <c r="Y1844"/>
  <c r="Z1844"/>
  <c r="AA1844"/>
  <c r="AB1844"/>
  <c r="V1845"/>
  <c r="Y1845"/>
  <c r="Z1845"/>
  <c r="AA1845"/>
  <c r="AB1845"/>
  <c r="V1846"/>
  <c r="Y1846"/>
  <c r="Z1846"/>
  <c r="AA1846"/>
  <c r="AB1846"/>
  <c r="V1843"/>
  <c r="Y1843"/>
  <c r="Z1843"/>
  <c r="AA1843"/>
  <c r="AB1843"/>
  <c r="V1842"/>
  <c r="Y1842"/>
  <c r="Z1842"/>
  <c r="AA1842"/>
  <c r="AB1842"/>
  <c r="V1841"/>
  <c r="Y1841"/>
  <c r="Z1841"/>
  <c r="AA1841"/>
  <c r="AB1841"/>
  <c r="V1840"/>
  <c r="Y1840"/>
  <c r="Z1840"/>
  <c r="AA1840"/>
  <c r="AB1840"/>
  <c r="V1839"/>
  <c r="Y1839"/>
  <c r="Z1839"/>
  <c r="AA1839"/>
  <c r="AB1839"/>
  <c r="V1831"/>
  <c r="Y1831"/>
  <c r="Z1831"/>
  <c r="AA1831"/>
  <c r="AB1831"/>
  <c r="V1834"/>
  <c r="Y1834"/>
  <c r="Z1834"/>
  <c r="AA1834"/>
  <c r="AB1834"/>
  <c r="V1835"/>
  <c r="Y1835"/>
  <c r="Z1835"/>
  <c r="AA1835"/>
  <c r="AB1835"/>
  <c r="V1836"/>
  <c r="Y1836"/>
  <c r="Z1836"/>
  <c r="AA1836"/>
  <c r="AB1836"/>
  <c r="V1833"/>
  <c r="Y1833"/>
  <c r="Z1833"/>
  <c r="AA1833"/>
  <c r="AB1833"/>
  <c r="V1837"/>
  <c r="Y1837"/>
  <c r="Z1837"/>
  <c r="AA1837"/>
  <c r="AB1837"/>
  <c r="V1838"/>
  <c r="Y1838"/>
  <c r="Z1838"/>
  <c r="AA1838"/>
  <c r="AB1838"/>
  <c r="V1873"/>
  <c r="Y1873"/>
  <c r="Z1873"/>
  <c r="AA1873"/>
  <c r="AB1873"/>
  <c r="V1832"/>
  <c r="Y1832"/>
  <c r="Z1832"/>
  <c r="AA1832"/>
  <c r="AB1832"/>
  <c r="V1829"/>
  <c r="Y1829"/>
  <c r="Z1829"/>
  <c r="AA1829"/>
  <c r="AB1829"/>
  <c r="V1830"/>
  <c r="Y1830"/>
  <c r="Z1830"/>
  <c r="AA1830"/>
  <c r="AB1830"/>
  <c r="V1827"/>
  <c r="Y1827"/>
  <c r="Z1827"/>
  <c r="AA1827"/>
  <c r="AB1827"/>
  <c r="V1828"/>
  <c r="Y1828"/>
  <c r="Z1828"/>
  <c r="AA1828"/>
  <c r="AB1828"/>
  <c r="V1825"/>
  <c r="Y1825"/>
  <c r="Z1825"/>
  <c r="AA1825"/>
  <c r="AB1825"/>
  <c r="V1824"/>
  <c r="Y1824"/>
  <c r="Z1824"/>
  <c r="AA1824"/>
  <c r="AB1824"/>
  <c r="V1823"/>
  <c r="Y1823"/>
  <c r="Z1823"/>
  <c r="AA1823"/>
  <c r="AB1823"/>
  <c r="V1821"/>
  <c r="Y1821"/>
  <c r="Z1821"/>
  <c r="AA1821"/>
  <c r="AB1821"/>
  <c r="V1822"/>
  <c r="Y1822"/>
  <c r="Z1822"/>
  <c r="AA1822"/>
  <c r="AB1822"/>
  <c r="V1820"/>
  <c r="Y1820"/>
  <c r="Z1820"/>
  <c r="AA1820"/>
  <c r="AB1820"/>
  <c r="V1819"/>
  <c r="Y1819"/>
  <c r="Z1819"/>
  <c r="AA1819"/>
  <c r="AB1819"/>
  <c r="V1817"/>
  <c r="Y1817"/>
  <c r="Z1817"/>
  <c r="AA1817"/>
  <c r="AB1817"/>
  <c r="V1818"/>
  <c r="Y1818"/>
  <c r="Z1818"/>
  <c r="AA1818"/>
  <c r="AB1818"/>
  <c r="V1815"/>
  <c r="Y1815"/>
  <c r="Z1815"/>
  <c r="AA1815"/>
  <c r="AB1815"/>
  <c r="V1816"/>
  <c r="Y1816"/>
  <c r="Z1816"/>
  <c r="AA1816"/>
  <c r="AB1816"/>
  <c r="V1814"/>
  <c r="Y1814"/>
  <c r="Z1814"/>
  <c r="AA1814"/>
  <c r="AB1814"/>
  <c r="V1813"/>
  <c r="Y1813"/>
  <c r="Z1813"/>
  <c r="AA1813"/>
  <c r="AB1813"/>
  <c r="V1812"/>
  <c r="Y1812"/>
  <c r="Z1812"/>
  <c r="AA1812"/>
  <c r="AB1812"/>
  <c r="V1810"/>
  <c r="Y1810"/>
  <c r="Z1810"/>
  <c r="AA1810"/>
  <c r="AB1810"/>
  <c r="V1811"/>
  <c r="Y1811"/>
  <c r="Z1811"/>
  <c r="AA1811"/>
  <c r="AB1811"/>
  <c r="V1809"/>
  <c r="Y1809"/>
  <c r="Z1809"/>
  <c r="AA1809"/>
  <c r="AB1809"/>
  <c r="V1826"/>
  <c r="Y1826"/>
  <c r="Z1826"/>
  <c r="AA1826"/>
  <c r="AB1826"/>
  <c r="V1807"/>
  <c r="Y1807"/>
  <c r="Z1807"/>
  <c r="AA1807"/>
  <c r="AB1807"/>
  <c r="V1805"/>
  <c r="Y1805"/>
  <c r="Z1805"/>
  <c r="AA1805"/>
  <c r="AB1805"/>
  <c r="V1806"/>
  <c r="Y1806"/>
  <c r="Z1806"/>
  <c r="AA1806"/>
  <c r="AB1806"/>
  <c r="V1804"/>
  <c r="Y1804"/>
  <c r="Z1804"/>
  <c r="AA1804"/>
  <c r="AB1804"/>
  <c r="V1802"/>
  <c r="Y1802"/>
  <c r="Z1802"/>
  <c r="AA1802"/>
  <c r="AB1802"/>
  <c r="V1801"/>
  <c r="Y1801"/>
  <c r="Z1801"/>
  <c r="AA1801"/>
  <c r="AB1801"/>
  <c r="V1799"/>
  <c r="Y1799"/>
  <c r="Z1799"/>
  <c r="AA1799"/>
  <c r="AB1799"/>
  <c r="V1800"/>
  <c r="Y1800"/>
  <c r="Z1800"/>
  <c r="AA1800"/>
  <c r="AB1800"/>
  <c r="V1797"/>
  <c r="Y1797"/>
  <c r="Z1797"/>
  <c r="AA1797"/>
  <c r="AB1797"/>
  <c r="V1798"/>
  <c r="Y1798"/>
  <c r="Z1798"/>
  <c r="AA1798"/>
  <c r="AB1798"/>
  <c r="V1796"/>
  <c r="Y1796"/>
  <c r="Z1796"/>
  <c r="AA1796"/>
  <c r="AB1796"/>
  <c r="V1795"/>
  <c r="Y1795"/>
  <c r="Z1795"/>
  <c r="AA1795"/>
  <c r="AB1795"/>
  <c r="V1794"/>
  <c r="Y1794"/>
  <c r="Z1794"/>
  <c r="AA1794"/>
  <c r="AB1794"/>
  <c r="V1803"/>
  <c r="Y1803"/>
  <c r="Z1803"/>
  <c r="AA1803"/>
  <c r="AB1803"/>
  <c r="V1792"/>
  <c r="Y1792"/>
  <c r="Z1792"/>
  <c r="AA1792"/>
  <c r="AB1792"/>
  <c r="V1793"/>
  <c r="Y1793"/>
  <c r="Z1793"/>
  <c r="AA1793"/>
  <c r="AB1793"/>
  <c r="V1787"/>
  <c r="Y1787"/>
  <c r="Z1787"/>
  <c r="AA1787"/>
  <c r="AB1787"/>
  <c r="V1789"/>
  <c r="Y1789"/>
  <c r="Z1789"/>
  <c r="AA1789"/>
  <c r="AB1789"/>
  <c r="V1786"/>
  <c r="Y1786"/>
  <c r="Z1786"/>
  <c r="AA1786"/>
  <c r="AB1786"/>
  <c r="V1788"/>
  <c r="Y1788"/>
  <c r="Z1788"/>
  <c r="AA1788"/>
  <c r="AB1788"/>
  <c r="V1790"/>
  <c r="Y1790"/>
  <c r="Z1790"/>
  <c r="AA1790"/>
  <c r="AB1790"/>
  <c r="V1791"/>
  <c r="Y1791"/>
  <c r="Z1791"/>
  <c r="AA1791"/>
  <c r="AB1791"/>
  <c r="V1785"/>
  <c r="Y1785"/>
  <c r="Z1785"/>
  <c r="AA1785"/>
  <c r="AB1785"/>
  <c r="V1808"/>
  <c r="Y1808"/>
  <c r="Z1808"/>
  <c r="AA1808"/>
  <c r="AB1808"/>
  <c r="AB2159"/>
  <c r="AA2159"/>
  <c r="Z2159"/>
  <c r="Y2159"/>
  <c r="V2159"/>
  <c r="AB2158"/>
  <c r="AA2158"/>
  <c r="Z2158"/>
  <c r="Y2158"/>
  <c r="V2158"/>
  <c r="AB2157"/>
  <c r="AA2157"/>
  <c r="Z2157"/>
  <c r="Y2157"/>
  <c r="V2157"/>
  <c r="AB2156"/>
  <c r="AA2156"/>
  <c r="Z2156"/>
  <c r="Y2156"/>
  <c r="V2156"/>
  <c r="AB2155"/>
  <c r="AA2155"/>
  <c r="Z2155"/>
  <c r="Y2155"/>
  <c r="V2155"/>
  <c r="AB2154"/>
  <c r="AA2154"/>
  <c r="Z2154"/>
  <c r="Y2154"/>
  <c r="V2154"/>
  <c r="AB2153"/>
  <c r="AA2153"/>
  <c r="Z2153"/>
  <c r="Y2153"/>
  <c r="V2153"/>
  <c r="AB2152"/>
  <c r="AA2152"/>
  <c r="Z2152"/>
  <c r="Y2152"/>
  <c r="V2152"/>
  <c r="AB2151"/>
  <c r="AA2151"/>
  <c r="Z2151"/>
  <c r="Y2151"/>
  <c r="V2151"/>
  <c r="AB2150"/>
  <c r="AA2150"/>
  <c r="Z2150"/>
  <c r="Y2150"/>
  <c r="V2150"/>
  <c r="AB2149"/>
  <c r="AA2149"/>
  <c r="Z2149"/>
  <c r="Y2149"/>
  <c r="V2149"/>
  <c r="AB2148"/>
  <c r="AA2148"/>
  <c r="Z2148"/>
  <c r="Y2148"/>
  <c r="V2148"/>
  <c r="AB2147"/>
  <c r="AA2147"/>
  <c r="Z2147"/>
  <c r="Y2147"/>
  <c r="V2147"/>
  <c r="AB2146"/>
  <c r="AA2146"/>
  <c r="Z2146"/>
  <c r="Y2146"/>
  <c r="V2146"/>
  <c r="AB2145"/>
  <c r="AA2145"/>
  <c r="Z2145"/>
  <c r="Y2145"/>
  <c r="V2145"/>
  <c r="AB2144"/>
  <c r="AA2144"/>
  <c r="Z2144"/>
  <c r="Y2144"/>
  <c r="V2144"/>
  <c r="AB2143"/>
  <c r="AA2143"/>
  <c r="Z2143"/>
  <c r="Y2143"/>
  <c r="V2143"/>
  <c r="AB2142"/>
  <c r="AA2142"/>
  <c r="Z2142"/>
  <c r="Y2142"/>
  <c r="V2142"/>
  <c r="AB2141"/>
  <c r="AA2141"/>
  <c r="Z2141"/>
  <c r="Y2141"/>
  <c r="V2141"/>
  <c r="AB2140"/>
  <c r="AA2140"/>
  <c r="Z2140"/>
  <c r="Y2140"/>
  <c r="V2140"/>
  <c r="AB2139"/>
  <c r="AA2139"/>
  <c r="Z2139"/>
  <c r="Y2139"/>
  <c r="V2139"/>
  <c r="AB2138"/>
  <c r="AA2138"/>
  <c r="Z2138"/>
  <c r="Y2138"/>
  <c r="V2138"/>
  <c r="AB2137"/>
  <c r="AA2137"/>
  <c r="Z2137"/>
  <c r="Y2137"/>
  <c r="V2137"/>
  <c r="AB2136"/>
  <c r="AA2136"/>
  <c r="Z2136"/>
  <c r="Y2136"/>
  <c r="V2136"/>
  <c r="AB2135"/>
  <c r="AA2135"/>
  <c r="Z2135"/>
  <c r="Y2135"/>
  <c r="V2135"/>
  <c r="AB2134"/>
  <c r="AA2134"/>
  <c r="Z2134"/>
  <c r="Y2134"/>
  <c r="V2134"/>
  <c r="AB2133"/>
  <c r="AA2133"/>
  <c r="Z2133"/>
  <c r="Y2133"/>
  <c r="V2133"/>
  <c r="AB2132"/>
  <c r="AA2132"/>
  <c r="Z2132"/>
  <c r="Y2132"/>
  <c r="V2132"/>
  <c r="AB2131"/>
  <c r="AA2131"/>
  <c r="Z2131"/>
  <c r="Y2131"/>
  <c r="V2131"/>
  <c r="AB2130"/>
  <c r="AA2130"/>
  <c r="Z2130"/>
  <c r="Y2130"/>
  <c r="V2130"/>
  <c r="AB2129"/>
  <c r="AA2129"/>
  <c r="Z2129"/>
  <c r="Y2129"/>
  <c r="V2129"/>
  <c r="AB2128"/>
  <c r="AA2128"/>
  <c r="Z2128"/>
  <c r="Y2128"/>
  <c r="V2128"/>
  <c r="AB2127"/>
  <c r="AA2127"/>
  <c r="Z2127"/>
  <c r="Y2127"/>
  <c r="V2127"/>
  <c r="AB2126"/>
  <c r="AA2126"/>
  <c r="Z2126"/>
  <c r="Y2126"/>
  <c r="V2126"/>
  <c r="AB2125"/>
  <c r="AA2125"/>
  <c r="Z2125"/>
  <c r="Y2125"/>
  <c r="V2125"/>
  <c r="AB2124"/>
  <c r="AA2124"/>
  <c r="Z2124"/>
  <c r="Y2124"/>
  <c r="V2124"/>
  <c r="AB2123"/>
  <c r="AA2123"/>
  <c r="Z2123"/>
  <c r="Y2123"/>
  <c r="V2123"/>
  <c r="AB2122"/>
  <c r="AA2122"/>
  <c r="Z2122"/>
  <c r="Y2122"/>
  <c r="V2122"/>
  <c r="AB2121"/>
  <c r="AA2121"/>
  <c r="Z2121"/>
  <c r="Y2121"/>
  <c r="V2121"/>
  <c r="AB2120"/>
  <c r="AA2120"/>
  <c r="Z2120"/>
  <c r="Y2120"/>
  <c r="V2120"/>
  <c r="AB2119"/>
  <c r="AA2119"/>
  <c r="Z2119"/>
  <c r="Y2119"/>
  <c r="V2119"/>
  <c r="AB2118"/>
  <c r="AA2118"/>
  <c r="Z2118"/>
  <c r="Y2118"/>
  <c r="V2118"/>
  <c r="AB2117"/>
  <c r="AA2117"/>
  <c r="Z2117"/>
  <c r="Y2117"/>
  <c r="V2117"/>
  <c r="AB2116"/>
  <c r="AA2116"/>
  <c r="Z2116"/>
  <c r="Y2116"/>
  <c r="V2116"/>
  <c r="AB2115"/>
  <c r="AA2115"/>
  <c r="Z2115"/>
  <c r="Y2115"/>
  <c r="V2115"/>
  <c r="AB2114"/>
  <c r="AA2114"/>
  <c r="Z2114"/>
  <c r="Y2114"/>
  <c r="V2114"/>
  <c r="AB2113"/>
  <c r="AA2113"/>
  <c r="Z2113"/>
  <c r="Y2113"/>
  <c r="V2113"/>
  <c r="AB2112"/>
  <c r="AA2112"/>
  <c r="Z2112"/>
  <c r="Y2112"/>
  <c r="V2112"/>
  <c r="AB2111"/>
  <c r="AA2111"/>
  <c r="Z2111"/>
  <c r="Y2111"/>
  <c r="V2111"/>
  <c r="AB2110"/>
  <c r="AA2110"/>
  <c r="Z2110"/>
  <c r="Y2110"/>
  <c r="V2110"/>
  <c r="AB2109"/>
  <c r="AA2109"/>
  <c r="Z2109"/>
  <c r="Y2109"/>
  <c r="V2109"/>
  <c r="AB2108"/>
  <c r="AA2108"/>
  <c r="Z2108"/>
  <c r="Y2108"/>
  <c r="V2108"/>
  <c r="V2107"/>
  <c r="Y2107"/>
  <c r="Z2107"/>
  <c r="AA2107"/>
  <c r="AB2107"/>
  <c r="AB1784"/>
  <c r="AA1784"/>
  <c r="Z1784"/>
  <c r="Y1784"/>
  <c r="V1784"/>
  <c r="AB1783"/>
  <c r="AA1783"/>
  <c r="Z1783"/>
  <c r="Y1783"/>
  <c r="V1783"/>
  <c r="AB1782"/>
  <c r="AA1782"/>
  <c r="Z1782"/>
  <c r="Y1782"/>
  <c r="V1782"/>
  <c r="AB1781"/>
  <c r="AA1781"/>
  <c r="Z1781"/>
  <c r="Y1781"/>
  <c r="V1781"/>
  <c r="AB1780"/>
  <c r="AA1780"/>
  <c r="Z1780"/>
  <c r="Y1780"/>
  <c r="V1780"/>
  <c r="AB1779"/>
  <c r="AA1779"/>
  <c r="Z1779"/>
  <c r="Y1779"/>
  <c r="V1779"/>
  <c r="AB1778"/>
  <c r="AA1778"/>
  <c r="Z1778"/>
  <c r="Y1778"/>
  <c r="V1778"/>
  <c r="AB1777"/>
  <c r="AA1777"/>
  <c r="Z1777"/>
  <c r="Y1777"/>
  <c r="V1777"/>
  <c r="AB1776"/>
  <c r="AA1776"/>
  <c r="Z1776"/>
  <c r="Y1776"/>
  <c r="V1776"/>
  <c r="AB1775"/>
  <c r="AA1775"/>
  <c r="Z1775"/>
  <c r="Y1775"/>
  <c r="V1775"/>
  <c r="AB1774"/>
  <c r="AA1774"/>
  <c r="Z1774"/>
  <c r="Y1774"/>
  <c r="V1774"/>
  <c r="AB1773"/>
  <c r="AA1773"/>
  <c r="Z1773"/>
  <c r="Y1773"/>
  <c r="V1773"/>
  <c r="AB1772"/>
  <c r="AA1772"/>
  <c r="Z1772"/>
  <c r="Y1772"/>
  <c r="V1772"/>
  <c r="AB1771"/>
  <c r="AA1771"/>
  <c r="Z1771"/>
  <c r="Y1771"/>
  <c r="V1771"/>
  <c r="AB1770"/>
  <c r="AA1770"/>
  <c r="Z1770"/>
  <c r="Y1770"/>
  <c r="V1770"/>
  <c r="AB1769"/>
  <c r="AA1769"/>
  <c r="Z1769"/>
  <c r="Y1769"/>
  <c r="V1769"/>
  <c r="AB1768"/>
  <c r="AA1768"/>
  <c r="Z1768"/>
  <c r="Y1768"/>
  <c r="V1768"/>
  <c r="AB1767"/>
  <c r="AA1767"/>
  <c r="Z1767"/>
  <c r="Y1767"/>
  <c r="V1767"/>
  <c r="AB1766"/>
  <c r="AA1766"/>
  <c r="Z1766"/>
  <c r="Y1766"/>
  <c r="V1766"/>
  <c r="AB1765"/>
  <c r="AA1765"/>
  <c r="Z1765"/>
  <c r="Y1765"/>
  <c r="V1765"/>
  <c r="AB1764"/>
  <c r="AA1764"/>
  <c r="Z1764"/>
  <c r="Y1764"/>
  <c r="V1764"/>
  <c r="AB1763"/>
  <c r="AA1763"/>
  <c r="Z1763"/>
  <c r="Y1763"/>
  <c r="V1763"/>
  <c r="AB1762"/>
  <c r="AA1762"/>
  <c r="Z1762"/>
  <c r="Y1762"/>
  <c r="V1762"/>
  <c r="AB1761"/>
  <c r="AA1761"/>
  <c r="Z1761"/>
  <c r="Y1761"/>
  <c r="V1761"/>
  <c r="AB1760"/>
  <c r="AA1760"/>
  <c r="Z1760"/>
  <c r="Y1760"/>
  <c r="V1760"/>
  <c r="AB1759"/>
  <c r="AA1759"/>
  <c r="Z1759"/>
  <c r="Y1759"/>
  <c r="V1759"/>
  <c r="AB1758"/>
  <c r="AA1758"/>
  <c r="Z1758"/>
  <c r="Y1758"/>
  <c r="V1758"/>
  <c r="AB1757"/>
  <c r="AA1757"/>
  <c r="Z1757"/>
  <c r="Y1757"/>
  <c r="V1757"/>
  <c r="V1756"/>
  <c r="Y1756"/>
  <c r="Z1756"/>
  <c r="AA1756"/>
  <c r="AB1756"/>
  <c r="AB1755"/>
  <c r="AA1755"/>
  <c r="Z1755"/>
  <c r="Y1755"/>
  <c r="V1755"/>
  <c r="AB1754"/>
  <c r="AA1754"/>
  <c r="Z1754"/>
  <c r="Y1754"/>
  <c r="V1754"/>
  <c r="AB1753"/>
  <c r="AA1753"/>
  <c r="Z1753"/>
  <c r="Y1753"/>
  <c r="V1753"/>
  <c r="AB1752"/>
  <c r="AA1752"/>
  <c r="Z1752"/>
  <c r="Y1752"/>
  <c r="V1752"/>
  <c r="V1748"/>
  <c r="Y1748"/>
  <c r="Z1748"/>
  <c r="AA1748"/>
  <c r="AB1748"/>
  <c r="V1749"/>
  <c r="Y1749"/>
  <c r="Z1749"/>
  <c r="AA1749"/>
  <c r="AB1749"/>
  <c r="V1747"/>
  <c r="Y1747"/>
  <c r="Z1747"/>
  <c r="AA1747"/>
  <c r="AB1747"/>
  <c r="V1750"/>
  <c r="Y1750"/>
  <c r="Z1750"/>
  <c r="AA1750"/>
  <c r="AB1750"/>
  <c r="V1746"/>
  <c r="Y1746"/>
  <c r="Z1746"/>
  <c r="AA1746"/>
  <c r="AB1746"/>
  <c r="V1751"/>
  <c r="Y1751"/>
  <c r="Z1751"/>
  <c r="AA1751"/>
  <c r="AB1751"/>
  <c r="V1742"/>
  <c r="Y1742"/>
  <c r="Z1742"/>
  <c r="AA1742"/>
  <c r="AB1742"/>
  <c r="V1743"/>
  <c r="Y1743"/>
  <c r="Z1743"/>
  <c r="AA1743"/>
  <c r="AB1743"/>
  <c r="V1744"/>
  <c r="Y1744"/>
  <c r="Z1744"/>
  <c r="AA1744"/>
  <c r="AB1744"/>
  <c r="V1745"/>
  <c r="Y1745"/>
  <c r="Z1745"/>
  <c r="AA1745"/>
  <c r="AB1745"/>
  <c r="V1739"/>
  <c r="Y1739"/>
  <c r="Z1739"/>
  <c r="AA1739"/>
  <c r="AB1739"/>
  <c r="V1740"/>
  <c r="Y1740"/>
  <c r="Z1740"/>
  <c r="AA1740"/>
  <c r="AB1740"/>
  <c r="V1741"/>
  <c r="Y1741"/>
  <c r="Z1741"/>
  <c r="AA1741"/>
  <c r="AB1741"/>
  <c r="V1737"/>
  <c r="Y1737"/>
  <c r="Z1737"/>
  <c r="AA1737"/>
  <c r="AB1737"/>
  <c r="V1736"/>
  <c r="Y1736"/>
  <c r="Z1736"/>
  <c r="AA1736"/>
  <c r="AB1736"/>
  <c r="V1735"/>
  <c r="Y1735"/>
  <c r="Z1735"/>
  <c r="AA1735"/>
  <c r="AB1735"/>
  <c r="V1733"/>
  <c r="Y1733"/>
  <c r="Z1733"/>
  <c r="AA1733"/>
  <c r="AB1733"/>
  <c r="V1734"/>
  <c r="Y1734"/>
  <c r="Z1734"/>
  <c r="AA1734"/>
  <c r="AB1734"/>
  <c r="V1738"/>
  <c r="Y1738"/>
  <c r="Z1738"/>
  <c r="AA1738"/>
  <c r="AB1738"/>
  <c r="V1730"/>
  <c r="Y1730"/>
  <c r="Z1730"/>
  <c r="AA1730"/>
  <c r="AB1730"/>
  <c r="V1731"/>
  <c r="Y1731"/>
  <c r="Z1731"/>
  <c r="AA1731"/>
  <c r="AB1731"/>
  <c r="V1732"/>
  <c r="Y1732"/>
  <c r="Z1732"/>
  <c r="AA1732"/>
  <c r="AB1732"/>
  <c r="V1728"/>
  <c r="Y1728"/>
  <c r="Z1728"/>
  <c r="AA1728"/>
  <c r="AB1728"/>
  <c r="V1726"/>
  <c r="Y1726"/>
  <c r="Z1726"/>
  <c r="AA1726"/>
  <c r="AB1726"/>
  <c r="V1727"/>
  <c r="Y1727"/>
  <c r="Z1727"/>
  <c r="AA1727"/>
  <c r="AB1727"/>
  <c r="V1724"/>
  <c r="Y1724"/>
  <c r="Z1724"/>
  <c r="AA1724"/>
  <c r="AB1724"/>
  <c r="V1725"/>
  <c r="Y1725"/>
  <c r="Z1725"/>
  <c r="AA1725"/>
  <c r="AB1725"/>
  <c r="V1722"/>
  <c r="Y1722"/>
  <c r="Z1722"/>
  <c r="AA1722"/>
  <c r="AB1722"/>
  <c r="V1721"/>
  <c r="Y1721"/>
  <c r="Z1721"/>
  <c r="AA1721"/>
  <c r="AB1721"/>
  <c r="V1723"/>
  <c r="Y1723"/>
  <c r="Z1723"/>
  <c r="AA1723"/>
  <c r="AB1723"/>
  <c r="V1720"/>
  <c r="Y1720"/>
  <c r="Z1720"/>
  <c r="AA1720"/>
  <c r="AB1720"/>
  <c r="V1718"/>
  <c r="Y1718"/>
  <c r="Z1718"/>
  <c r="AA1718"/>
  <c r="AB1718"/>
  <c r="V1719"/>
  <c r="Y1719"/>
  <c r="Z1719"/>
  <c r="AA1719"/>
  <c r="AB1719"/>
  <c r="V1717"/>
  <c r="Y1717"/>
  <c r="Z1717"/>
  <c r="AA1717"/>
  <c r="AB1717"/>
  <c r="V1729"/>
  <c r="Y1729"/>
  <c r="Z1729"/>
  <c r="AA1729"/>
  <c r="AB1729"/>
  <c r="V1715"/>
  <c r="Y1715"/>
  <c r="Z1715"/>
  <c r="AA1715"/>
  <c r="AB1715"/>
  <c r="V1716"/>
  <c r="Y1716"/>
  <c r="Z1716"/>
  <c r="AA1716"/>
  <c r="AB1716"/>
  <c r="V1713"/>
  <c r="Y1713"/>
  <c r="Z1713"/>
  <c r="AA1713"/>
  <c r="AB1713"/>
  <c r="V1714"/>
  <c r="Y1714"/>
  <c r="Z1714"/>
  <c r="AA1714"/>
  <c r="AB1714"/>
  <c r="V1711"/>
  <c r="Y1711"/>
  <c r="Z1711"/>
  <c r="AA1711"/>
  <c r="AB1711"/>
  <c r="V1712"/>
  <c r="Y1712"/>
  <c r="Z1712"/>
  <c r="AA1712"/>
  <c r="AB1712"/>
  <c r="V1707"/>
  <c r="Y1707"/>
  <c r="Z1707"/>
  <c r="AA1707"/>
  <c r="AB1707"/>
  <c r="V1705"/>
  <c r="Y1705"/>
  <c r="Z1705"/>
  <c r="AA1705"/>
  <c r="AB1705"/>
  <c r="V1704"/>
  <c r="Y1704"/>
  <c r="Z1704"/>
  <c r="AA1704"/>
  <c r="AB1704"/>
  <c r="V1708"/>
  <c r="Y1708"/>
  <c r="Z1708"/>
  <c r="AA1708"/>
  <c r="AB1708"/>
  <c r="V1703"/>
  <c r="Y1703"/>
  <c r="Z1703"/>
  <c r="AA1703"/>
  <c r="AB1703"/>
  <c r="V1701"/>
  <c r="Y1701"/>
  <c r="Z1701"/>
  <c r="AA1701"/>
  <c r="AB1701"/>
  <c r="V1702"/>
  <c r="Y1702"/>
  <c r="Z1702"/>
  <c r="AA1702"/>
  <c r="AB1702"/>
  <c r="V1706"/>
  <c r="Y1706"/>
  <c r="Z1706"/>
  <c r="AA1706"/>
  <c r="AB1706"/>
  <c r="V1700"/>
  <c r="Y1700"/>
  <c r="Z1700"/>
  <c r="AA1700"/>
  <c r="AB1700"/>
  <c r="V1699"/>
  <c r="Y1699"/>
  <c r="Z1699"/>
  <c r="AA1699"/>
  <c r="AB1699"/>
  <c r="V1709"/>
  <c r="Y1709"/>
  <c r="Z1709"/>
  <c r="AA1709"/>
  <c r="AB1709"/>
  <c r="V1695"/>
  <c r="Y1695"/>
  <c r="Z1695"/>
  <c r="AA1695"/>
  <c r="AB1695"/>
  <c r="V1696"/>
  <c r="Y1696"/>
  <c r="Z1696"/>
  <c r="AA1696"/>
  <c r="AB1696"/>
  <c r="V1694"/>
  <c r="Y1694"/>
  <c r="Z1694"/>
  <c r="AA1694"/>
  <c r="AB1694"/>
  <c r="V1693"/>
  <c r="Y1693"/>
  <c r="Z1693"/>
  <c r="AA1693"/>
  <c r="AB1693"/>
  <c r="V1697"/>
  <c r="Y1697"/>
  <c r="Z1697"/>
  <c r="AA1697"/>
  <c r="AB1697"/>
  <c r="V1692"/>
  <c r="Y1692"/>
  <c r="Z1692"/>
  <c r="AA1692"/>
  <c r="AB1692"/>
  <c r="V1698"/>
  <c r="Y1698"/>
  <c r="Z1698"/>
  <c r="AA1698"/>
  <c r="AB1698"/>
  <c r="AB1687"/>
  <c r="AA1687"/>
  <c r="Z1687"/>
  <c r="Y1687"/>
  <c r="V1687"/>
  <c r="AB1686"/>
  <c r="AA1686"/>
  <c r="Z1686"/>
  <c r="Y1686"/>
  <c r="V1686"/>
  <c r="AB1710"/>
  <c r="AA1710"/>
  <c r="Z1710"/>
  <c r="Y1710"/>
  <c r="V1710"/>
  <c r="AB1691"/>
  <c r="AA1691"/>
  <c r="Z1691"/>
  <c r="Y1691"/>
  <c r="V1691"/>
  <c r="V1688"/>
  <c r="Y1688"/>
  <c r="Z1688"/>
  <c r="AA1688"/>
  <c r="AB1688"/>
  <c r="V1689"/>
  <c r="Y1689"/>
  <c r="Z1689"/>
  <c r="AA1689"/>
  <c r="AB1689"/>
  <c r="AB1685"/>
  <c r="AA1685"/>
  <c r="Z1685"/>
  <c r="Y1685"/>
  <c r="V1685"/>
  <c r="AB1684"/>
  <c r="AA1684"/>
  <c r="Z1684"/>
  <c r="Y1684"/>
  <c r="V1684"/>
  <c r="AB1683"/>
  <c r="AA1683"/>
  <c r="Z1683"/>
  <c r="Y1683"/>
  <c r="V1683"/>
  <c r="AB1682"/>
  <c r="AA1682"/>
  <c r="Z1682"/>
  <c r="Y1682"/>
  <c r="V1682"/>
  <c r="AB1681" l="1"/>
  <c r="AA1681"/>
  <c r="Z1681"/>
  <c r="Y1681"/>
  <c r="V1681"/>
  <c r="AB1680"/>
  <c r="AA1680"/>
  <c r="Z1680"/>
  <c r="Y1680"/>
  <c r="V1680"/>
  <c r="AB1679"/>
  <c r="AA1679"/>
  <c r="Z1679"/>
  <c r="Y1679"/>
  <c r="V1679"/>
  <c r="AB1678"/>
  <c r="AA1678"/>
  <c r="Z1678"/>
  <c r="Y1678"/>
  <c r="V1678"/>
  <c r="AB1677"/>
  <c r="AA1677"/>
  <c r="Z1677"/>
  <c r="Y1677"/>
  <c r="V1677"/>
  <c r="AB1676"/>
  <c r="AA1676"/>
  <c r="Z1676"/>
  <c r="Y1676"/>
  <c r="V1676"/>
  <c r="AB1675"/>
  <c r="AA1675"/>
  <c r="Z1675"/>
  <c r="Y1675"/>
  <c r="V1675"/>
  <c r="AB1674"/>
  <c r="AA1674"/>
  <c r="Z1674"/>
  <c r="Y1674"/>
  <c r="V1674"/>
  <c r="AB1673"/>
  <c r="AA1673"/>
  <c r="Z1673"/>
  <c r="Y1673"/>
  <c r="V1673"/>
  <c r="AB1672"/>
  <c r="AA1672"/>
  <c r="Z1672"/>
  <c r="Y1672"/>
  <c r="V1672"/>
  <c r="AB1671"/>
  <c r="AA1671"/>
  <c r="Z1671"/>
  <c r="Y1671"/>
  <c r="V1671"/>
  <c r="AB1670"/>
  <c r="AA1670"/>
  <c r="Z1670"/>
  <c r="Y1670"/>
  <c r="V1670"/>
  <c r="AB1669"/>
  <c r="AA1669"/>
  <c r="Z1669"/>
  <c r="Y1669"/>
  <c r="V1669"/>
  <c r="AB1668"/>
  <c r="AA1668"/>
  <c r="Z1668"/>
  <c r="Y1668"/>
  <c r="V1668"/>
  <c r="AB1667"/>
  <c r="AA1667"/>
  <c r="Z1667"/>
  <c r="Y1667"/>
  <c r="V1667"/>
  <c r="AB1666"/>
  <c r="AA1666"/>
  <c r="Z1666"/>
  <c r="Y1666"/>
  <c r="V1666"/>
  <c r="AB1665"/>
  <c r="AA1665"/>
  <c r="Z1665"/>
  <c r="Y1665"/>
  <c r="V1665"/>
  <c r="AB1664"/>
  <c r="AA1664"/>
  <c r="Z1664"/>
  <c r="Y1664"/>
  <c r="V1664"/>
  <c r="AB1663"/>
  <c r="AA1663"/>
  <c r="Z1663"/>
  <c r="Y1663"/>
  <c r="V1663"/>
  <c r="AB1662"/>
  <c r="AA1662"/>
  <c r="Z1662"/>
  <c r="Y1662"/>
  <c r="V1662"/>
  <c r="AB1661"/>
  <c r="AA1661"/>
  <c r="Z1661"/>
  <c r="Y1661"/>
  <c r="V1661"/>
  <c r="AB1660"/>
  <c r="AA1660"/>
  <c r="Z1660"/>
  <c r="Y1660"/>
  <c r="V1660"/>
  <c r="AB1659"/>
  <c r="AA1659"/>
  <c r="Z1659"/>
  <c r="Y1659"/>
  <c r="V1659"/>
  <c r="AB1658"/>
  <c r="AA1658"/>
  <c r="Z1658"/>
  <c r="Y1658"/>
  <c r="V1658"/>
  <c r="AB1657"/>
  <c r="AA1657"/>
  <c r="Z1657"/>
  <c r="Y1657"/>
  <c r="V1657"/>
  <c r="AB1656"/>
  <c r="AA1656"/>
  <c r="Z1656"/>
  <c r="Y1656"/>
  <c r="V1656"/>
  <c r="AB1655"/>
  <c r="AA1655"/>
  <c r="Z1655"/>
  <c r="Y1655"/>
  <c r="V1655"/>
  <c r="AB1654"/>
  <c r="AA1654"/>
  <c r="Z1654"/>
  <c r="Y1654"/>
  <c r="V1654"/>
  <c r="AB1653"/>
  <c r="AA1653"/>
  <c r="Z1653"/>
  <c r="Y1653"/>
  <c r="V1653"/>
  <c r="AB1652"/>
  <c r="AA1652"/>
  <c r="Z1652"/>
  <c r="Y1652"/>
  <c r="V1652"/>
  <c r="AB1651"/>
  <c r="AA1651"/>
  <c r="Z1651"/>
  <c r="Y1651"/>
  <c r="V1651"/>
  <c r="AB1650"/>
  <c r="AA1650"/>
  <c r="Z1650"/>
  <c r="Y1650"/>
  <c r="V1650"/>
  <c r="AB1649"/>
  <c r="AA1649"/>
  <c r="Z1649"/>
  <c r="Y1649"/>
  <c r="V1649"/>
  <c r="AB1648"/>
  <c r="AA1648"/>
  <c r="Z1648"/>
  <c r="Y1648"/>
  <c r="V1648"/>
  <c r="AB1647"/>
  <c r="AA1647"/>
  <c r="Z1647"/>
  <c r="Y1647"/>
  <c r="V1647"/>
  <c r="AB1646"/>
  <c r="AA1646"/>
  <c r="Z1646"/>
  <c r="Y1646"/>
  <c r="V1646"/>
  <c r="AB1645"/>
  <c r="AA1645"/>
  <c r="Z1645"/>
  <c r="Y1645"/>
  <c r="V1645"/>
  <c r="AB1644"/>
  <c r="AA1644"/>
  <c r="Z1644"/>
  <c r="Y1644"/>
  <c r="V1644"/>
  <c r="AB1643"/>
  <c r="AA1643"/>
  <c r="Z1643"/>
  <c r="Y1643"/>
  <c r="V1643"/>
  <c r="AB1639"/>
  <c r="AA1639"/>
  <c r="Z1639"/>
  <c r="Y1639"/>
  <c r="V1639"/>
  <c r="AB1642"/>
  <c r="AA1642"/>
  <c r="Z1642"/>
  <c r="Y1642"/>
  <c r="V1642"/>
  <c r="AB1690" l="1"/>
  <c r="AA1690"/>
  <c r="Z1690"/>
  <c r="Y1690"/>
  <c r="V1690"/>
  <c r="V1640"/>
  <c r="Y1640"/>
  <c r="Z1640"/>
  <c r="AA1640"/>
  <c r="AB1640"/>
  <c r="V1626"/>
  <c r="Y1626"/>
  <c r="Z1626"/>
  <c r="AA1626"/>
  <c r="AB1626"/>
  <c r="V1641"/>
  <c r="Y1641"/>
  <c r="Z1641"/>
  <c r="AA1641"/>
  <c r="AB1641"/>
  <c r="V1638"/>
  <c r="Y1638"/>
  <c r="Z1638"/>
  <c r="AA1638"/>
  <c r="AB1638"/>
  <c r="V1636"/>
  <c r="Y1636"/>
  <c r="Z1636"/>
  <c r="AA1636"/>
  <c r="AB1636"/>
  <c r="V1637"/>
  <c r="Y1637"/>
  <c r="Z1637"/>
  <c r="AA1637"/>
  <c r="AB1637"/>
  <c r="V1634"/>
  <c r="Y1634"/>
  <c r="Z1634"/>
  <c r="AA1634"/>
  <c r="AB1634"/>
  <c r="V1633"/>
  <c r="Y1633"/>
  <c r="Z1633"/>
  <c r="AA1633"/>
  <c r="AB1633"/>
  <c r="V1627"/>
  <c r="Y1627"/>
  <c r="Z1627"/>
  <c r="AA1627"/>
  <c r="AB1627"/>
  <c r="V1628"/>
  <c r="Y1628"/>
  <c r="Z1628"/>
  <c r="AA1628"/>
  <c r="AB1628"/>
  <c r="V1629"/>
  <c r="Y1629"/>
  <c r="Z1629"/>
  <c r="AA1629"/>
  <c r="AB1629"/>
  <c r="V1625"/>
  <c r="Y1625"/>
  <c r="Z1625"/>
  <c r="AA1625"/>
  <c r="AB1625"/>
  <c r="V1624"/>
  <c r="Y1624"/>
  <c r="Z1624"/>
  <c r="AA1624"/>
  <c r="AB1624"/>
  <c r="V1620"/>
  <c r="Y1620"/>
  <c r="Z1620"/>
  <c r="AA1620"/>
  <c r="AB1620"/>
  <c r="V1621"/>
  <c r="Y1621"/>
  <c r="Z1621"/>
  <c r="AA1621"/>
  <c r="AB1621"/>
  <c r="V1622"/>
  <c r="Y1622"/>
  <c r="Z1622"/>
  <c r="AA1622"/>
  <c r="AB1622"/>
  <c r="V1623"/>
  <c r="Y1623"/>
  <c r="Z1623"/>
  <c r="AA1623"/>
  <c r="AB1623"/>
  <c r="V1630"/>
  <c r="Y1630"/>
  <c r="Z1630"/>
  <c r="AA1630"/>
  <c r="AB1630"/>
  <c r="V1619"/>
  <c r="Y1619"/>
  <c r="Z1619"/>
  <c r="AA1619"/>
  <c r="AB1619"/>
  <c r="V1617"/>
  <c r="Y1617"/>
  <c r="Z1617"/>
  <c r="AA1617"/>
  <c r="AB1617"/>
  <c r="V1618"/>
  <c r="Y1618"/>
  <c r="Z1618"/>
  <c r="AA1618"/>
  <c r="AB1618"/>
  <c r="V1631"/>
  <c r="Y1631"/>
  <c r="Z1631"/>
  <c r="AA1631"/>
  <c r="AB1631"/>
  <c r="V1616"/>
  <c r="Y1616"/>
  <c r="Z1616"/>
  <c r="AA1616"/>
  <c r="AB1616"/>
  <c r="V1613"/>
  <c r="Y1613"/>
  <c r="Z1613"/>
  <c r="AA1613"/>
  <c r="AB1613"/>
  <c r="V1612"/>
  <c r="Y1612"/>
  <c r="Z1612"/>
  <c r="AA1612"/>
  <c r="AB1612"/>
  <c r="V1610"/>
  <c r="Y1610"/>
  <c r="Z1610"/>
  <c r="AA1610"/>
  <c r="AB1610"/>
  <c r="V1611"/>
  <c r="Y1611"/>
  <c r="Z1611"/>
  <c r="AA1611"/>
  <c r="AB1611"/>
  <c r="V1614"/>
  <c r="Y1614"/>
  <c r="Z1614"/>
  <c r="AA1614"/>
  <c r="AB1614"/>
  <c r="V1615"/>
  <c r="Y1615"/>
  <c r="Z1615"/>
  <c r="AA1615"/>
  <c r="AB1615"/>
  <c r="V1632"/>
  <c r="Y1632"/>
  <c r="Z1632"/>
  <c r="AA1632"/>
  <c r="AB1632"/>
  <c r="V1605"/>
  <c r="Y1605"/>
  <c r="Z1605"/>
  <c r="AA1605"/>
  <c r="AB1605"/>
  <c r="V1606"/>
  <c r="Y1606"/>
  <c r="Z1606"/>
  <c r="AA1606"/>
  <c r="AB1606"/>
  <c r="V1607"/>
  <c r="Y1607"/>
  <c r="Z1607"/>
  <c r="AA1607"/>
  <c r="AB1607"/>
  <c r="V1603"/>
  <c r="Y1603"/>
  <c r="Z1603"/>
  <c r="AA1603"/>
  <c r="AB1603"/>
  <c r="V1604"/>
  <c r="Y1604"/>
  <c r="Z1604"/>
  <c r="AA1604"/>
  <c r="AB1604"/>
  <c r="V1599"/>
  <c r="Y1599"/>
  <c r="Z1599"/>
  <c r="AA1599"/>
  <c r="AB1599"/>
  <c r="V1600"/>
  <c r="Y1600"/>
  <c r="Z1600"/>
  <c r="AA1600"/>
  <c r="AB1600"/>
  <c r="V1598"/>
  <c r="Y1598"/>
  <c r="Z1598"/>
  <c r="AA1598"/>
  <c r="AB1598"/>
  <c r="V1601"/>
  <c r="Y1601"/>
  <c r="Z1601"/>
  <c r="AA1601"/>
  <c r="AB1601"/>
  <c r="V1602"/>
  <c r="Y1602"/>
  <c r="Z1602"/>
  <c r="AA1602"/>
  <c r="AB1602"/>
  <c r="V1608"/>
  <c r="Y1608"/>
  <c r="Z1608"/>
  <c r="AA1608"/>
  <c r="AB1608"/>
  <c r="V1596"/>
  <c r="Y1596"/>
  <c r="Z1596"/>
  <c r="AA1596"/>
  <c r="AB1596"/>
  <c r="V1597"/>
  <c r="Y1597"/>
  <c r="Z1597"/>
  <c r="AA1597"/>
  <c r="AB1597"/>
  <c r="V1609"/>
  <c r="Y1609"/>
  <c r="Z1609"/>
  <c r="AA1609"/>
  <c r="AB1609"/>
  <c r="V1595"/>
  <c r="Y1595"/>
  <c r="Z1595"/>
  <c r="AA1595"/>
  <c r="AB1595"/>
  <c r="V1635"/>
  <c r="Y1635"/>
  <c r="Z1635"/>
  <c r="AA1635"/>
  <c r="AB1635"/>
  <c r="V1589"/>
  <c r="Y1589"/>
  <c r="Z1589"/>
  <c r="AA1589"/>
  <c r="AB1589"/>
  <c r="V1590"/>
  <c r="Y1590"/>
  <c r="Z1590"/>
  <c r="AA1590"/>
  <c r="AB1590"/>
  <c r="V1591"/>
  <c r="Y1591"/>
  <c r="Z1591"/>
  <c r="AA1591"/>
  <c r="AB1591"/>
  <c r="V1592"/>
  <c r="Y1592"/>
  <c r="Z1592"/>
  <c r="AA1592"/>
  <c r="AB1592"/>
  <c r="V1588"/>
  <c r="Y1588"/>
  <c r="Z1588"/>
  <c r="AA1588"/>
  <c r="AB1588"/>
  <c r="V1593"/>
  <c r="Y1593"/>
  <c r="Z1593"/>
  <c r="AA1593"/>
  <c r="AB1593"/>
  <c r="V1594"/>
  <c r="Y1594"/>
  <c r="Z1594"/>
  <c r="AA1594"/>
  <c r="AB1594"/>
  <c r="V1584"/>
  <c r="Y1584"/>
  <c r="Z1584"/>
  <c r="AA1584"/>
  <c r="AB1584"/>
  <c r="V1585"/>
  <c r="Y1585"/>
  <c r="Z1585"/>
  <c r="AA1585"/>
  <c r="AB1585"/>
  <c r="V1582"/>
  <c r="Y1582"/>
  <c r="Z1582"/>
  <c r="AA1582"/>
  <c r="AB1582"/>
  <c r="V1581"/>
  <c r="Y1581"/>
  <c r="Z1581"/>
  <c r="AA1581"/>
  <c r="AB1581"/>
  <c r="V1583"/>
  <c r="Y1583"/>
  <c r="Z1583"/>
  <c r="AA1583"/>
  <c r="AB1583"/>
  <c r="V1580"/>
  <c r="Y1580"/>
  <c r="Z1580"/>
  <c r="AA1580"/>
  <c r="AB1580"/>
  <c r="V1586"/>
  <c r="Y1586"/>
  <c r="Z1586"/>
  <c r="AA1586"/>
  <c r="AB1586"/>
  <c r="V1574"/>
  <c r="Y1574"/>
  <c r="Z1574"/>
  <c r="AA1574"/>
  <c r="AB1574"/>
  <c r="V1575"/>
  <c r="Y1575"/>
  <c r="Z1575"/>
  <c r="AA1575"/>
  <c r="AB1575"/>
  <c r="V1576"/>
  <c r="Y1576"/>
  <c r="Z1576"/>
  <c r="AA1576"/>
  <c r="AB1576"/>
  <c r="V1577"/>
  <c r="Y1577"/>
  <c r="Z1577"/>
  <c r="AA1577"/>
  <c r="AB1577"/>
  <c r="V1578"/>
  <c r="Y1578"/>
  <c r="Z1578"/>
  <c r="AA1578"/>
  <c r="AB1578"/>
  <c r="V1579"/>
  <c r="Y1579"/>
  <c r="Z1579"/>
  <c r="AA1579"/>
  <c r="AB1579"/>
  <c r="V1587"/>
  <c r="Y1587"/>
  <c r="Z1587"/>
  <c r="AA1587"/>
  <c r="AB1587"/>
  <c r="V1573"/>
  <c r="Y1573"/>
  <c r="Z1573"/>
  <c r="AA1573"/>
  <c r="AB1573"/>
  <c r="V1570"/>
  <c r="Y1570"/>
  <c r="Z1570"/>
  <c r="AA1570"/>
  <c r="AB1570"/>
  <c r="V1569"/>
  <c r="Y1569"/>
  <c r="Z1569"/>
  <c r="AA1569"/>
  <c r="AB1569"/>
  <c r="V1568"/>
  <c r="Y1568"/>
  <c r="Z1568"/>
  <c r="AA1568"/>
  <c r="AB1568"/>
  <c r="V1565"/>
  <c r="Y1565"/>
  <c r="Z1565"/>
  <c r="AA1565"/>
  <c r="AB1565"/>
  <c r="V1563"/>
  <c r="Y1563"/>
  <c r="Z1563"/>
  <c r="AA1563"/>
  <c r="AB1563"/>
  <c r="V1564"/>
  <c r="Y1564"/>
  <c r="Z1564"/>
  <c r="AA1564"/>
  <c r="AB1564"/>
  <c r="V1566"/>
  <c r="Y1566"/>
  <c r="Z1566"/>
  <c r="AA1566"/>
  <c r="AB1566"/>
  <c r="V1567"/>
  <c r="Y1567"/>
  <c r="Z1567"/>
  <c r="AA1567"/>
  <c r="AB1567"/>
  <c r="V1571"/>
  <c r="Y1571"/>
  <c r="Z1571"/>
  <c r="AA1571"/>
  <c r="AB1571"/>
  <c r="V1562"/>
  <c r="Y1562"/>
  <c r="Z1562"/>
  <c r="AA1562"/>
  <c r="AB1562"/>
  <c r="V1572"/>
  <c r="Y1572"/>
  <c r="Z1572"/>
  <c r="AA1572"/>
  <c r="AB1572"/>
  <c r="V1561"/>
  <c r="Y1561"/>
  <c r="Z1561"/>
  <c r="AA1561"/>
  <c r="AB1561"/>
  <c r="V1560"/>
  <c r="Y1560"/>
  <c r="Z1560"/>
  <c r="AA1560"/>
  <c r="AB1560"/>
  <c r="AB1559" l="1"/>
  <c r="AA1559"/>
  <c r="Z1559"/>
  <c r="Y1559"/>
  <c r="V1559"/>
  <c r="AB1558"/>
  <c r="AA1558"/>
  <c r="Z1558"/>
  <c r="Y1558"/>
  <c r="V1558"/>
  <c r="AB1557"/>
  <c r="AA1557"/>
  <c r="Z1557"/>
  <c r="Y1557"/>
  <c r="V1557"/>
  <c r="AB1556"/>
  <c r="AA1556"/>
  <c r="Z1556"/>
  <c r="Y1556"/>
  <c r="V1556"/>
  <c r="AB1555"/>
  <c r="AA1555"/>
  <c r="Z1555"/>
  <c r="Y1555"/>
  <c r="V1555"/>
  <c r="AB1554"/>
  <c r="AA1554"/>
  <c r="Z1554"/>
  <c r="Y1554"/>
  <c r="V1554"/>
  <c r="AB1553"/>
  <c r="AA1553"/>
  <c r="Z1553"/>
  <c r="Y1553"/>
  <c r="V1553"/>
  <c r="AB1552"/>
  <c r="AA1552"/>
  <c r="Z1552"/>
  <c r="Y1552"/>
  <c r="V1552"/>
  <c r="AB1551"/>
  <c r="AA1551"/>
  <c r="Z1551"/>
  <c r="Y1551"/>
  <c r="V1551"/>
  <c r="AB1550"/>
  <c r="AA1550"/>
  <c r="Z1550"/>
  <c r="Y1550"/>
  <c r="V1550"/>
  <c r="AB1549"/>
  <c r="AA1549"/>
  <c r="Z1549"/>
  <c r="Y1549"/>
  <c r="V1549"/>
  <c r="AB1548"/>
  <c r="AA1548"/>
  <c r="Z1548"/>
  <c r="Y1548"/>
  <c r="V1548"/>
  <c r="AB1547"/>
  <c r="AA1547"/>
  <c r="Z1547"/>
  <c r="Y1547"/>
  <c r="V1547"/>
  <c r="AB1546"/>
  <c r="AA1546"/>
  <c r="Z1546"/>
  <c r="Y1546"/>
  <c r="V1546"/>
  <c r="AB1545"/>
  <c r="AA1545"/>
  <c r="Z1545"/>
  <c r="Y1545"/>
  <c r="V1545"/>
  <c r="AB1544"/>
  <c r="AA1544"/>
  <c r="Z1544"/>
  <c r="Y1544"/>
  <c r="V1544"/>
  <c r="AB1543"/>
  <c r="AA1543"/>
  <c r="Z1543"/>
  <c r="Y1543"/>
  <c r="V1543"/>
  <c r="AB1542"/>
  <c r="AA1542"/>
  <c r="Z1542"/>
  <c r="Y1542"/>
  <c r="V1542"/>
  <c r="AB1541"/>
  <c r="AA1541"/>
  <c r="Z1541"/>
  <c r="Y1541"/>
  <c r="V1541"/>
  <c r="AB1540"/>
  <c r="AA1540"/>
  <c r="Z1540"/>
  <c r="Y1540"/>
  <c r="V1540"/>
  <c r="AB1539"/>
  <c r="AA1539"/>
  <c r="Z1539"/>
  <c r="Y1539"/>
  <c r="V1539"/>
  <c r="AB1538"/>
  <c r="AA1538"/>
  <c r="Z1538"/>
  <c r="Y1538"/>
  <c r="V1538"/>
  <c r="AB1537"/>
  <c r="AA1537"/>
  <c r="Z1537"/>
  <c r="Y1537"/>
  <c r="V1537"/>
  <c r="AB1536"/>
  <c r="AA1536"/>
  <c r="Z1536"/>
  <c r="Y1536"/>
  <c r="V1536"/>
  <c r="AB1535"/>
  <c r="AA1535"/>
  <c r="Z1535"/>
  <c r="Y1535"/>
  <c r="V1535"/>
  <c r="AB1534"/>
  <c r="AA1534"/>
  <c r="Z1534"/>
  <c r="Y1534"/>
  <c r="V1534"/>
  <c r="AB1533"/>
  <c r="AA1533"/>
  <c r="Z1533"/>
  <c r="Y1533"/>
  <c r="V1533"/>
  <c r="AB1532"/>
  <c r="AA1532"/>
  <c r="Z1532"/>
  <c r="Y1532"/>
  <c r="V1532"/>
  <c r="AB1531"/>
  <c r="AA1531"/>
  <c r="Z1531"/>
  <c r="Y1531"/>
  <c r="V1531"/>
  <c r="AB1530"/>
  <c r="AA1530"/>
  <c r="Z1530"/>
  <c r="Y1530"/>
  <c r="V1530"/>
  <c r="AB1529"/>
  <c r="AA1529"/>
  <c r="Z1529"/>
  <c r="Y1529"/>
  <c r="V1529"/>
  <c r="AB1528"/>
  <c r="AA1528"/>
  <c r="Z1528"/>
  <c r="Y1528"/>
  <c r="V1528"/>
  <c r="AB1527"/>
  <c r="AA1527"/>
  <c r="Z1527"/>
  <c r="Y1527"/>
  <c r="V1527"/>
  <c r="AB1526"/>
  <c r="AA1526"/>
  <c r="Z1526"/>
  <c r="Y1526"/>
  <c r="V1526"/>
  <c r="AB1525"/>
  <c r="AA1525"/>
  <c r="Z1525"/>
  <c r="Y1525"/>
  <c r="V1525"/>
  <c r="AB1524"/>
  <c r="AA1524"/>
  <c r="Z1524"/>
  <c r="Y1524"/>
  <c r="V1524"/>
  <c r="AB1523"/>
  <c r="AA1523"/>
  <c r="Z1523"/>
  <c r="Y1523"/>
  <c r="V1523"/>
  <c r="AB1522"/>
  <c r="AA1522"/>
  <c r="Z1522"/>
  <c r="Y1522"/>
  <c r="V1522"/>
  <c r="AB1521"/>
  <c r="AA1521"/>
  <c r="Z1521"/>
  <c r="Y1521"/>
  <c r="V1521"/>
  <c r="AB1520"/>
  <c r="AA1520"/>
  <c r="Z1520"/>
  <c r="Y1520"/>
  <c r="V1520"/>
  <c r="AB1519"/>
  <c r="AA1519"/>
  <c r="Z1519"/>
  <c r="Y1519"/>
  <c r="V1519"/>
  <c r="V1517"/>
  <c r="Y1517"/>
  <c r="Z1517"/>
  <c r="AA1517"/>
  <c r="AB1517"/>
  <c r="V1518"/>
  <c r="Y1518"/>
  <c r="Z1518"/>
  <c r="AA1518"/>
  <c r="AB1518"/>
  <c r="V1513"/>
  <c r="Y1513"/>
  <c r="Z1513"/>
  <c r="AA1513"/>
  <c r="AB1513"/>
  <c r="V1514"/>
  <c r="Y1514"/>
  <c r="Z1514"/>
  <c r="AA1514"/>
  <c r="AB1514"/>
  <c r="V1515"/>
  <c r="Y1515"/>
  <c r="Z1515"/>
  <c r="AA1515"/>
  <c r="AB1515"/>
  <c r="V1512"/>
  <c r="Y1512"/>
  <c r="Z1512"/>
  <c r="AA1512"/>
  <c r="AB1512"/>
  <c r="V1516"/>
  <c r="Y1516"/>
  <c r="Z1516"/>
  <c r="AA1516"/>
  <c r="AB1516"/>
  <c r="V1508"/>
  <c r="Y1508"/>
  <c r="Z1508"/>
  <c r="AA1508"/>
  <c r="AB1508"/>
  <c r="V1507"/>
  <c r="Y1507"/>
  <c r="Z1507"/>
  <c r="AA1507"/>
  <c r="AB1507"/>
  <c r="V1509"/>
  <c r="Y1509"/>
  <c r="Z1509"/>
  <c r="AA1509"/>
  <c r="AB1509"/>
  <c r="V1510"/>
  <c r="Y1510"/>
  <c r="Z1510"/>
  <c r="AA1510"/>
  <c r="AB1510"/>
  <c r="V1505"/>
  <c r="Y1505"/>
  <c r="Z1505"/>
  <c r="AA1505"/>
  <c r="AB1505"/>
  <c r="V1501"/>
  <c r="Y1501"/>
  <c r="Z1501"/>
  <c r="AA1501"/>
  <c r="AB1501"/>
  <c r="V1502"/>
  <c r="Y1502"/>
  <c r="Z1502"/>
  <c r="AA1502"/>
  <c r="AB1502"/>
  <c r="V1500"/>
  <c r="Y1500"/>
  <c r="Z1500"/>
  <c r="AA1500"/>
  <c r="AB1500"/>
  <c r="V1503"/>
  <c r="Y1503"/>
  <c r="Z1503"/>
  <c r="AA1503"/>
  <c r="AB1503"/>
  <c r="V1504"/>
  <c r="Y1504"/>
  <c r="Z1504"/>
  <c r="AA1504"/>
  <c r="AB1504"/>
  <c r="V1499"/>
  <c r="Y1499"/>
  <c r="Z1499"/>
  <c r="AA1499"/>
  <c r="AB1499"/>
  <c r="V1498"/>
  <c r="Y1498"/>
  <c r="Z1498"/>
  <c r="AA1498"/>
  <c r="AB1498"/>
  <c r="V1506"/>
  <c r="Y1506"/>
  <c r="Z1506"/>
  <c r="AA1506"/>
  <c r="AB1506"/>
  <c r="AB1497"/>
  <c r="AA1497"/>
  <c r="Z1497"/>
  <c r="Y1497"/>
  <c r="V1497"/>
  <c r="V1511"/>
  <c r="Y1511"/>
  <c r="Z1511"/>
  <c r="AA1511"/>
  <c r="AB1511"/>
  <c r="AB1496"/>
  <c r="AA1496"/>
  <c r="Z1496"/>
  <c r="Y1496"/>
  <c r="V1496"/>
  <c r="AB1495"/>
  <c r="AA1495"/>
  <c r="Z1495"/>
  <c r="Y1495"/>
  <c r="V1495"/>
  <c r="AB1494"/>
  <c r="AA1494"/>
  <c r="Z1494"/>
  <c r="Y1494"/>
  <c r="V1494"/>
  <c r="AB1493"/>
  <c r="AA1493"/>
  <c r="Z1493"/>
  <c r="Y1493"/>
  <c r="V1493"/>
  <c r="V1492"/>
  <c r="Y1492"/>
  <c r="Z1492"/>
  <c r="AA1492"/>
  <c r="AB1492"/>
  <c r="V1489"/>
  <c r="Y1489"/>
  <c r="Z1489"/>
  <c r="AA1489"/>
  <c r="AB1489"/>
  <c r="V1490"/>
  <c r="Y1490"/>
  <c r="Z1490"/>
  <c r="AA1490"/>
  <c r="AB1490"/>
  <c r="V1487"/>
  <c r="Y1487"/>
  <c r="Z1487"/>
  <c r="AA1487"/>
  <c r="AB1487"/>
  <c r="V1488"/>
  <c r="Y1488"/>
  <c r="Z1488"/>
  <c r="AA1488"/>
  <c r="AB1488"/>
  <c r="V1486"/>
  <c r="Y1486"/>
  <c r="Z1486"/>
  <c r="AA1486"/>
  <c r="AB1486"/>
  <c r="V1485"/>
  <c r="Y1485"/>
  <c r="Z1485"/>
  <c r="AA1485"/>
  <c r="AB1485"/>
  <c r="V1482"/>
  <c r="Y1482"/>
  <c r="Z1482"/>
  <c r="AA1482"/>
  <c r="AB1482"/>
  <c r="V1483"/>
  <c r="Y1483"/>
  <c r="Z1483"/>
  <c r="AA1483"/>
  <c r="AB1483"/>
  <c r="V1484"/>
  <c r="Y1484"/>
  <c r="Z1484"/>
  <c r="AA1484"/>
  <c r="AB1484"/>
  <c r="V1491"/>
  <c r="Y1491"/>
  <c r="Z1491"/>
  <c r="AA1491"/>
  <c r="AB1491"/>
  <c r="V1479"/>
  <c r="Y1479"/>
  <c r="Z1479"/>
  <c r="AA1479"/>
  <c r="AB1479"/>
  <c r="V1477"/>
  <c r="Y1477"/>
  <c r="Z1477"/>
  <c r="AA1477"/>
  <c r="AB1477"/>
  <c r="V1478"/>
  <c r="Y1478"/>
  <c r="Z1478"/>
  <c r="AA1478"/>
  <c r="AB1478"/>
  <c r="V1476"/>
  <c r="Y1476"/>
  <c r="Z1476"/>
  <c r="AA1476"/>
  <c r="AB1476"/>
  <c r="V1474"/>
  <c r="Y1474"/>
  <c r="Z1474"/>
  <c r="AA1474"/>
  <c r="AB1474"/>
  <c r="V1475"/>
  <c r="Y1475"/>
  <c r="Z1475"/>
  <c r="AA1475"/>
  <c r="AB1475"/>
  <c r="V1480"/>
  <c r="Y1480"/>
  <c r="Z1480"/>
  <c r="AA1480"/>
  <c r="AB1480"/>
  <c r="V1473"/>
  <c r="Y1473"/>
  <c r="Z1473"/>
  <c r="AA1473"/>
  <c r="AB1473"/>
  <c r="V1481"/>
  <c r="Y1481"/>
  <c r="Z1481"/>
  <c r="AA1481"/>
  <c r="AB1481"/>
  <c r="V1470"/>
  <c r="Y1470"/>
  <c r="Z1470"/>
  <c r="AA1470"/>
  <c r="AB1470"/>
  <c r="V1471"/>
  <c r="Y1471"/>
  <c r="Z1471"/>
  <c r="AA1471"/>
  <c r="AB1471"/>
  <c r="V1469"/>
  <c r="Y1469"/>
  <c r="Z1469"/>
  <c r="AA1469"/>
  <c r="AB1469"/>
  <c r="V1465"/>
  <c r="Y1465"/>
  <c r="Z1465"/>
  <c r="AA1465"/>
  <c r="AB1465"/>
  <c r="V1466"/>
  <c r="Y1466"/>
  <c r="Z1466"/>
  <c r="AA1466"/>
  <c r="AB1466"/>
  <c r="V1463"/>
  <c r="Y1463"/>
  <c r="Z1463"/>
  <c r="AA1463"/>
  <c r="AB1463"/>
  <c r="V1464"/>
  <c r="Y1464"/>
  <c r="Z1464"/>
  <c r="AA1464"/>
  <c r="AB1464"/>
  <c r="V1467"/>
  <c r="Y1467"/>
  <c r="Z1467"/>
  <c r="AA1467"/>
  <c r="AB1467"/>
  <c r="V1468"/>
  <c r="Y1468"/>
  <c r="Z1468"/>
  <c r="AA1468"/>
  <c r="AB1468"/>
  <c r="V1462"/>
  <c r="Y1462"/>
  <c r="Z1462"/>
  <c r="AA1462"/>
  <c r="AB1462"/>
  <c r="V1460"/>
  <c r="Y1460"/>
  <c r="Z1460"/>
  <c r="AA1460"/>
  <c r="AB1460"/>
  <c r="V1461"/>
  <c r="Y1461"/>
  <c r="Z1461"/>
  <c r="AA1461"/>
  <c r="AB1461"/>
  <c r="V1472"/>
  <c r="Y1472"/>
  <c r="Z1472"/>
  <c r="AA1472"/>
  <c r="AB1472"/>
  <c r="V1457"/>
  <c r="Y1457"/>
  <c r="Z1457"/>
  <c r="AA1457"/>
  <c r="AB1457"/>
  <c r="V1458"/>
  <c r="Y1458"/>
  <c r="Z1458"/>
  <c r="AA1458"/>
  <c r="AB1458"/>
  <c r="V1455"/>
  <c r="Y1455"/>
  <c r="Z1455"/>
  <c r="AA1455"/>
  <c r="AB1455"/>
  <c r="V1456"/>
  <c r="Y1456"/>
  <c r="Z1456"/>
  <c r="AA1456"/>
  <c r="AB1456"/>
  <c r="V1454"/>
  <c r="Y1454"/>
  <c r="Z1454"/>
  <c r="AA1454"/>
  <c r="AB1454"/>
  <c r="V1453"/>
  <c r="Y1453"/>
  <c r="Z1453"/>
  <c r="AA1453"/>
  <c r="AB1453"/>
  <c r="V1459"/>
  <c r="Y1459"/>
  <c r="Z1459"/>
  <c r="AA1459"/>
  <c r="AB1459"/>
  <c r="V1451"/>
  <c r="Y1451"/>
  <c r="Z1451"/>
  <c r="AA1451"/>
  <c r="AB1451"/>
  <c r="V1450"/>
  <c r="Y1450"/>
  <c r="Z1450"/>
  <c r="AA1450"/>
  <c r="AB1450"/>
  <c r="V1452"/>
  <c r="Y1452"/>
  <c r="Z1452"/>
  <c r="AA1452"/>
  <c r="AB1452"/>
  <c r="V1448"/>
  <c r="Y1448"/>
  <c r="Z1448"/>
  <c r="AA1448"/>
  <c r="AB1448"/>
  <c r="V1449"/>
  <c r="Y1449"/>
  <c r="Z1449"/>
  <c r="AA1449"/>
  <c r="AB1449"/>
  <c r="V1447"/>
  <c r="Y1447"/>
  <c r="Z1447"/>
  <c r="AA1447"/>
  <c r="AB1447"/>
  <c r="V1445"/>
  <c r="Y1445"/>
  <c r="Z1445"/>
  <c r="AA1445"/>
  <c r="AB1445"/>
  <c r="V1446"/>
  <c r="Y1446"/>
  <c r="Z1446"/>
  <c r="AA1446"/>
  <c r="AB1446"/>
  <c r="V1442"/>
  <c r="Y1442"/>
  <c r="Z1442"/>
  <c r="AA1442"/>
  <c r="AB1442"/>
  <c r="V1443"/>
  <c r="Y1443"/>
  <c r="Z1443"/>
  <c r="AA1443"/>
  <c r="AB1443"/>
  <c r="V1441"/>
  <c r="Y1441"/>
  <c r="Z1441"/>
  <c r="AA1441"/>
  <c r="AB1441"/>
  <c r="V1440"/>
  <c r="Y1440"/>
  <c r="Z1440"/>
  <c r="AA1440"/>
  <c r="AB1440"/>
  <c r="V1444"/>
  <c r="Y1444"/>
  <c r="Z1444"/>
  <c r="AA1444"/>
  <c r="AB1444"/>
  <c r="V1439"/>
  <c r="Y1439"/>
  <c r="Z1439"/>
  <c r="AA1439"/>
  <c r="AB1439"/>
  <c r="V1438"/>
  <c r="Y1438"/>
  <c r="Z1438"/>
  <c r="AA1438"/>
  <c r="AB1438"/>
  <c r="V1437"/>
  <c r="Y1437"/>
  <c r="Z1437"/>
  <c r="AA1437"/>
  <c r="AB1437"/>
  <c r="V1435"/>
  <c r="Y1435"/>
  <c r="Z1435"/>
  <c r="AA1435"/>
  <c r="AB1435"/>
  <c r="V1436"/>
  <c r="Y1436"/>
  <c r="Z1436"/>
  <c r="AA1436"/>
  <c r="AB1436"/>
  <c r="V1422"/>
  <c r="Y1422"/>
  <c r="Z1422"/>
  <c r="AA1422"/>
  <c r="AB1422"/>
  <c r="V1421"/>
  <c r="Y1421"/>
  <c r="Z1421"/>
  <c r="AA1421"/>
  <c r="AB1421"/>
  <c r="V1420"/>
  <c r="Y1420"/>
  <c r="Z1420"/>
  <c r="AA1420"/>
  <c r="AB1420"/>
  <c r="V1423"/>
  <c r="Y1423"/>
  <c r="Z1423"/>
  <c r="AA1423"/>
  <c r="AB1423"/>
  <c r="V1424"/>
  <c r="Y1424"/>
  <c r="Z1424"/>
  <c r="AA1424"/>
  <c r="AB1424"/>
  <c r="V1425"/>
  <c r="Y1425"/>
  <c r="Z1425"/>
  <c r="AA1425"/>
  <c r="AB1425"/>
  <c r="V1418"/>
  <c r="Y1418"/>
  <c r="Z1418"/>
  <c r="AA1418"/>
  <c r="AB1418"/>
  <c r="V1419"/>
  <c r="Y1419"/>
  <c r="Z1419"/>
  <c r="AA1419"/>
  <c r="AB1419"/>
  <c r="V1426"/>
  <c r="Y1426"/>
  <c r="Z1426"/>
  <c r="AA1426"/>
  <c r="AB1426"/>
  <c r="V1427"/>
  <c r="Y1427"/>
  <c r="Z1427"/>
  <c r="AA1427"/>
  <c r="AB1427"/>
  <c r="V1428"/>
  <c r="Y1428"/>
  <c r="Z1428"/>
  <c r="AA1428"/>
  <c r="AB1428"/>
  <c r="V1429"/>
  <c r="Y1429"/>
  <c r="Z1429"/>
  <c r="AA1429"/>
  <c r="AB1429"/>
  <c r="V1430"/>
  <c r="Y1430"/>
  <c r="Z1430"/>
  <c r="AA1430"/>
  <c r="AB1430"/>
  <c r="V1431"/>
  <c r="Y1431"/>
  <c r="Z1431"/>
  <c r="AA1431"/>
  <c r="AB1431"/>
  <c r="V1417"/>
  <c r="Y1417"/>
  <c r="Z1417"/>
  <c r="AA1417"/>
  <c r="AB1417"/>
  <c r="V1416"/>
  <c r="Y1416"/>
  <c r="Z1416"/>
  <c r="AA1416"/>
  <c r="AB1416"/>
  <c r="V1412"/>
  <c r="Y1412"/>
  <c r="Z1412"/>
  <c r="AA1412"/>
  <c r="AB1412"/>
  <c r="V1410"/>
  <c r="Y1410"/>
  <c r="Z1410"/>
  <c r="AA1410"/>
  <c r="AB1410"/>
  <c r="V1408"/>
  <c r="Y1408"/>
  <c r="Z1408"/>
  <c r="AA1408"/>
  <c r="AB1408"/>
  <c r="V1409"/>
  <c r="Y1409"/>
  <c r="Z1409"/>
  <c r="AA1409"/>
  <c r="AB1409"/>
  <c r="V1411"/>
  <c r="Y1411"/>
  <c r="Z1411"/>
  <c r="AA1411"/>
  <c r="AB1411"/>
  <c r="V1413"/>
  <c r="Y1413"/>
  <c r="Z1413"/>
  <c r="AA1413"/>
  <c r="AB1413"/>
  <c r="V1400"/>
  <c r="Y1400"/>
  <c r="Z1400"/>
  <c r="AA1400"/>
  <c r="AB1400"/>
  <c r="V1401"/>
  <c r="Y1401"/>
  <c r="Z1401"/>
  <c r="AA1401"/>
  <c r="AB1401"/>
  <c r="V1399"/>
  <c r="Y1399"/>
  <c r="Z1399"/>
  <c r="AA1399"/>
  <c r="AB1399"/>
  <c r="V1402"/>
  <c r="Y1402"/>
  <c r="Z1402"/>
  <c r="AA1402"/>
  <c r="AB1402"/>
  <c r="V1398"/>
  <c r="Y1398"/>
  <c r="Z1398"/>
  <c r="AA1398"/>
  <c r="AB1398"/>
  <c r="V1406"/>
  <c r="Y1406"/>
  <c r="Z1406"/>
  <c r="AA1406"/>
  <c r="AB1406"/>
  <c r="V1404"/>
  <c r="Y1404"/>
  <c r="Z1404"/>
  <c r="AA1404"/>
  <c r="AB1404"/>
  <c r="V1405"/>
  <c r="Y1405"/>
  <c r="Z1405"/>
  <c r="AA1405"/>
  <c r="AB1405"/>
  <c r="V1396"/>
  <c r="Y1396"/>
  <c r="Z1396"/>
  <c r="AA1396"/>
  <c r="AB1396"/>
  <c r="V1397"/>
  <c r="Y1397"/>
  <c r="Z1397"/>
  <c r="AA1397"/>
  <c r="AB1397"/>
  <c r="V1403"/>
  <c r="Y1403"/>
  <c r="Z1403"/>
  <c r="AA1403"/>
  <c r="AB1403"/>
  <c r="V1407"/>
  <c r="Y1407"/>
  <c r="Z1407"/>
  <c r="AA1407"/>
  <c r="AB1407"/>
  <c r="V1391"/>
  <c r="Y1391"/>
  <c r="Z1391"/>
  <c r="AA1391"/>
  <c r="AB1391"/>
  <c r="V1390"/>
  <c r="Y1390"/>
  <c r="Z1390"/>
  <c r="AA1390"/>
  <c r="AB1390"/>
  <c r="V1393"/>
  <c r="Y1393"/>
  <c r="Z1393"/>
  <c r="AA1393"/>
  <c r="AB1393"/>
  <c r="V1389"/>
  <c r="Y1389"/>
  <c r="Z1389"/>
  <c r="AA1389"/>
  <c r="AB1389"/>
  <c r="V1394"/>
  <c r="Y1394"/>
  <c r="Z1394"/>
  <c r="AA1394"/>
  <c r="AB1394"/>
  <c r="V1392"/>
  <c r="Y1392"/>
  <c r="Z1392"/>
  <c r="AA1392"/>
  <c r="AB1392"/>
  <c r="V1395"/>
  <c r="Y1395"/>
  <c r="Z1395"/>
  <c r="AA1395"/>
  <c r="AB1395"/>
  <c r="V1377"/>
  <c r="Y1377"/>
  <c r="Z1377"/>
  <c r="AA1377"/>
  <c r="AB1377"/>
  <c r="V1378"/>
  <c r="Y1378"/>
  <c r="Z1378"/>
  <c r="AA1378"/>
  <c r="AB1378"/>
  <c r="V1379"/>
  <c r="Y1379"/>
  <c r="Z1379"/>
  <c r="AA1379"/>
  <c r="AB1379"/>
  <c r="V1380"/>
  <c r="Y1380"/>
  <c r="Z1380"/>
  <c r="AA1380"/>
  <c r="AB1380"/>
  <c r="V1381"/>
  <c r="Y1381"/>
  <c r="Z1381"/>
  <c r="AA1381"/>
  <c r="AB1381"/>
  <c r="V1382"/>
  <c r="Y1382"/>
  <c r="Z1382"/>
  <c r="AA1382"/>
  <c r="AB1382"/>
  <c r="V1383"/>
  <c r="Y1383"/>
  <c r="Z1383"/>
  <c r="AA1383"/>
  <c r="AB1383"/>
  <c r="V1385"/>
  <c r="Y1385"/>
  <c r="Z1385"/>
  <c r="AA1385"/>
  <c r="AB1385"/>
  <c r="V1386"/>
  <c r="Y1386"/>
  <c r="Z1386"/>
  <c r="AA1386"/>
  <c r="AB1386"/>
  <c r="V1384"/>
  <c r="Y1384"/>
  <c r="Z1384"/>
  <c r="AA1384"/>
  <c r="AB1384"/>
  <c r="V1387"/>
  <c r="Y1387"/>
  <c r="Z1387"/>
  <c r="AA1387"/>
  <c r="AB1387"/>
  <c r="V1374"/>
  <c r="Y1374"/>
  <c r="Z1374"/>
  <c r="AA1374"/>
  <c r="AB1374"/>
  <c r="V1375"/>
  <c r="Y1375"/>
  <c r="Z1375"/>
  <c r="AA1375"/>
  <c r="AB1375"/>
  <c r="V1376"/>
  <c r="Y1376"/>
  <c r="Z1376"/>
  <c r="AA1376"/>
  <c r="AB1376"/>
  <c r="V1388"/>
  <c r="Y1388"/>
  <c r="Z1388"/>
  <c r="AA1388"/>
  <c r="AB1388"/>
  <c r="V1414"/>
  <c r="Y1414"/>
  <c r="Z1414"/>
  <c r="AA1414"/>
  <c r="AB1414"/>
  <c r="V1415"/>
  <c r="Y1415"/>
  <c r="Z1415"/>
  <c r="AA1415"/>
  <c r="AB1415"/>
  <c r="AB438"/>
  <c r="AA438"/>
  <c r="Z438"/>
  <c r="Y438"/>
  <c r="V438"/>
  <c r="AB437"/>
  <c r="AA437"/>
  <c r="Z437"/>
  <c r="Y437"/>
  <c r="V437"/>
  <c r="V1371" l="1"/>
  <c r="Y1371"/>
  <c r="Z1371"/>
  <c r="AA1371"/>
  <c r="AB1371"/>
  <c r="V1370"/>
  <c r="Y1370"/>
  <c r="Z1370"/>
  <c r="AA1370"/>
  <c r="AB1370"/>
  <c r="V1372"/>
  <c r="Y1372"/>
  <c r="Z1372"/>
  <c r="AA1372"/>
  <c r="AB1372"/>
  <c r="V1373"/>
  <c r="Y1373"/>
  <c r="Z1373"/>
  <c r="AA1373"/>
  <c r="AB1373"/>
  <c r="V1369"/>
  <c r="Y1369"/>
  <c r="Z1369"/>
  <c r="AA1369"/>
  <c r="AB1369"/>
  <c r="V1368"/>
  <c r="Y1368"/>
  <c r="Z1368"/>
  <c r="AA1368"/>
  <c r="AB1368"/>
  <c r="V1364"/>
  <c r="Y1364"/>
  <c r="Z1364"/>
  <c r="AA1364"/>
  <c r="AB1364"/>
  <c r="V1365"/>
  <c r="Y1365"/>
  <c r="Z1365"/>
  <c r="AA1365"/>
  <c r="AB1365"/>
  <c r="V1363"/>
  <c r="Y1363"/>
  <c r="Z1363"/>
  <c r="AA1363"/>
  <c r="AB1363"/>
  <c r="V1366"/>
  <c r="Y1366"/>
  <c r="Z1366"/>
  <c r="AA1366"/>
  <c r="AB1366"/>
  <c r="V1367"/>
  <c r="Y1367"/>
  <c r="Z1367"/>
  <c r="AA1367"/>
  <c r="AB1367"/>
  <c r="V1362"/>
  <c r="Y1362"/>
  <c r="Z1362"/>
  <c r="AA1362"/>
  <c r="AB1362"/>
  <c r="V1358"/>
  <c r="Y1358"/>
  <c r="Z1358"/>
  <c r="AA1358"/>
  <c r="AB1358"/>
  <c r="V1357"/>
  <c r="Y1357"/>
  <c r="Z1357"/>
  <c r="AA1357"/>
  <c r="AB1357"/>
  <c r="V1356"/>
  <c r="Y1356"/>
  <c r="Z1356"/>
  <c r="AA1356"/>
  <c r="AB1356"/>
  <c r="V1354"/>
  <c r="Y1354"/>
  <c r="Z1354"/>
  <c r="AA1354"/>
  <c r="AB1354"/>
  <c r="V1355"/>
  <c r="Y1355"/>
  <c r="Z1355"/>
  <c r="AA1355"/>
  <c r="AB1355"/>
  <c r="V1359"/>
  <c r="Y1359"/>
  <c r="Z1359"/>
  <c r="AA1359"/>
  <c r="AB1359"/>
  <c r="V1360"/>
  <c r="Y1360"/>
  <c r="Z1360"/>
  <c r="AA1360"/>
  <c r="AB1360"/>
  <c r="V1361"/>
  <c r="Y1361"/>
  <c r="Z1361"/>
  <c r="AA1361"/>
  <c r="AB1361"/>
  <c r="V1353"/>
  <c r="Y1353"/>
  <c r="Z1353"/>
  <c r="AA1353"/>
  <c r="AB1353"/>
  <c r="V1345"/>
  <c r="Y1345"/>
  <c r="Z1345"/>
  <c r="AA1345"/>
  <c r="AB1345"/>
  <c r="V1346"/>
  <c r="Y1346"/>
  <c r="Z1346"/>
  <c r="AA1346"/>
  <c r="AB1346"/>
  <c r="V1347"/>
  <c r="Y1347"/>
  <c r="Z1347"/>
  <c r="AA1347"/>
  <c r="AB1347"/>
  <c r="V1348"/>
  <c r="Y1348"/>
  <c r="Z1348"/>
  <c r="AA1348"/>
  <c r="AB1348"/>
  <c r="V1349"/>
  <c r="Y1349"/>
  <c r="Z1349"/>
  <c r="AA1349"/>
  <c r="AB1349"/>
  <c r="V1343"/>
  <c r="Y1343"/>
  <c r="Z1343"/>
  <c r="AA1343"/>
  <c r="AB1343"/>
  <c r="V1342"/>
  <c r="Y1342"/>
  <c r="Z1342"/>
  <c r="AA1342"/>
  <c r="AB1342"/>
  <c r="V1344"/>
  <c r="Y1344"/>
  <c r="Z1344"/>
  <c r="AA1344"/>
  <c r="AB1344"/>
  <c r="V1350"/>
  <c r="Y1350"/>
  <c r="Z1350"/>
  <c r="AA1350"/>
  <c r="AB1350"/>
  <c r="V1351"/>
  <c r="Y1351"/>
  <c r="Z1351"/>
  <c r="AA1351"/>
  <c r="AB1351"/>
  <c r="V1352"/>
  <c r="Y1352"/>
  <c r="Z1352"/>
  <c r="AA1352"/>
  <c r="AB1352"/>
  <c r="V1331"/>
  <c r="Y1331"/>
  <c r="Z1331"/>
  <c r="AA1331"/>
  <c r="AB1331"/>
  <c r="V1332"/>
  <c r="Y1332"/>
  <c r="Z1332"/>
  <c r="AA1332"/>
  <c r="AB1332"/>
  <c r="V1333"/>
  <c r="Y1333"/>
  <c r="Z1333"/>
  <c r="AA1333"/>
  <c r="AB1333"/>
  <c r="V1335"/>
  <c r="Y1335"/>
  <c r="Z1335"/>
  <c r="AA1335"/>
  <c r="AB1335"/>
  <c r="V1334"/>
  <c r="Y1334"/>
  <c r="Z1334"/>
  <c r="AA1334"/>
  <c r="AB1334"/>
  <c r="V1340"/>
  <c r="Y1340"/>
  <c r="Z1340"/>
  <c r="AA1340"/>
  <c r="AB1340"/>
  <c r="V1339"/>
  <c r="Y1339"/>
  <c r="Z1339"/>
  <c r="AA1339"/>
  <c r="AB1339"/>
  <c r="V1338"/>
  <c r="Y1338"/>
  <c r="Z1338"/>
  <c r="AA1338"/>
  <c r="AB1338"/>
  <c r="V1337"/>
  <c r="Y1337"/>
  <c r="Z1337"/>
  <c r="AA1337"/>
  <c r="AB1337"/>
  <c r="V1336"/>
  <c r="Y1336"/>
  <c r="Z1336"/>
  <c r="AA1336"/>
  <c r="AB1336"/>
  <c r="V1330"/>
  <c r="Y1330"/>
  <c r="Z1330"/>
  <c r="AA1330"/>
  <c r="AB1330"/>
  <c r="V1329"/>
  <c r="Y1329"/>
  <c r="Z1329"/>
  <c r="AA1329"/>
  <c r="AB1329"/>
  <c r="V1328"/>
  <c r="Y1328"/>
  <c r="Z1328"/>
  <c r="AA1328"/>
  <c r="AB1328"/>
  <c r="V1327"/>
  <c r="Y1327"/>
  <c r="Z1327"/>
  <c r="AA1327"/>
  <c r="AB1327"/>
  <c r="V1326"/>
  <c r="Y1326"/>
  <c r="Z1326"/>
  <c r="AA1326"/>
  <c r="AB1326"/>
  <c r="V1341"/>
  <c r="Y1341"/>
  <c r="Z1341"/>
  <c r="AA1341"/>
  <c r="AB1341"/>
  <c r="V1325"/>
  <c r="Y1325"/>
  <c r="Z1325"/>
  <c r="AA1325"/>
  <c r="AB1325"/>
  <c r="V1324"/>
  <c r="Y1324"/>
  <c r="Z1324"/>
  <c r="AA1324"/>
  <c r="AB1324"/>
  <c r="V1323"/>
  <c r="Y1323"/>
  <c r="Z1323"/>
  <c r="AA1323"/>
  <c r="AB1323"/>
  <c r="V1322"/>
  <c r="Y1322"/>
  <c r="Z1322"/>
  <c r="AA1322"/>
  <c r="AB1322"/>
  <c r="V1321"/>
  <c r="Y1321"/>
  <c r="Z1321"/>
  <c r="AA1321"/>
  <c r="AB1321"/>
  <c r="V1320"/>
  <c r="Y1320"/>
  <c r="Z1320"/>
  <c r="AA1320"/>
  <c r="AB1320"/>
  <c r="V1319"/>
  <c r="Y1319"/>
  <c r="Z1319"/>
  <c r="AA1319"/>
  <c r="AB1319"/>
  <c r="V1318"/>
  <c r="Y1318"/>
  <c r="Z1318"/>
  <c r="AA1318"/>
  <c r="AB1318"/>
  <c r="V1317"/>
  <c r="Y1317"/>
  <c r="Z1317"/>
  <c r="AA1317"/>
  <c r="AB1317"/>
  <c r="V1316"/>
  <c r="Y1316"/>
  <c r="Z1316"/>
  <c r="AA1316"/>
  <c r="AB1316"/>
  <c r="V1315"/>
  <c r="Y1315"/>
  <c r="Z1315"/>
  <c r="AA1315"/>
  <c r="AB1315"/>
  <c r="V1314"/>
  <c r="Y1314"/>
  <c r="Z1314"/>
  <c r="AA1314"/>
  <c r="AB1314"/>
  <c r="V1313"/>
  <c r="Y1313"/>
  <c r="Z1313"/>
  <c r="AA1313"/>
  <c r="AB1313"/>
  <c r="V1312"/>
  <c r="Y1312"/>
  <c r="Z1312"/>
  <c r="AA1312"/>
  <c r="AB1312"/>
  <c r="V1311"/>
  <c r="Y1311"/>
  <c r="Z1311"/>
  <c r="AA1311"/>
  <c r="AB1311"/>
  <c r="V1309"/>
  <c r="Y1309"/>
  <c r="Z1309"/>
  <c r="AA1309"/>
  <c r="AB1309"/>
  <c r="V1310"/>
  <c r="Y1310"/>
  <c r="Z1310"/>
  <c r="AA1310"/>
  <c r="AB1310"/>
  <c r="V1307"/>
  <c r="Y1307"/>
  <c r="Z1307"/>
  <c r="AA1307"/>
  <c r="AB1307"/>
  <c r="V1306"/>
  <c r="Y1306"/>
  <c r="Z1306"/>
  <c r="AA1306"/>
  <c r="AB1306"/>
  <c r="V1305"/>
  <c r="Y1305"/>
  <c r="Z1305"/>
  <c r="AA1305"/>
  <c r="AB1305"/>
  <c r="V1304"/>
  <c r="Y1304"/>
  <c r="Z1304"/>
  <c r="AA1304"/>
  <c r="AB1304"/>
  <c r="V1302"/>
  <c r="Y1302"/>
  <c r="Z1302"/>
  <c r="AA1302"/>
  <c r="AB1302"/>
  <c r="V1303"/>
  <c r="Y1303"/>
  <c r="Z1303"/>
  <c r="AA1303"/>
  <c r="AB1303"/>
  <c r="V1300"/>
  <c r="Y1300"/>
  <c r="Z1300"/>
  <c r="AA1300"/>
  <c r="AB1300"/>
  <c r="V1294"/>
  <c r="Y1294"/>
  <c r="Z1294"/>
  <c r="AA1294"/>
  <c r="AB1294"/>
  <c r="V1295"/>
  <c r="Y1295"/>
  <c r="Z1295"/>
  <c r="AA1295"/>
  <c r="AB1295"/>
  <c r="V1296"/>
  <c r="Y1296"/>
  <c r="Z1296"/>
  <c r="AA1296"/>
  <c r="AB1296"/>
  <c r="V1297"/>
  <c r="Y1297"/>
  <c r="Z1297"/>
  <c r="AA1297"/>
  <c r="AB1297"/>
  <c r="V1299"/>
  <c r="Y1299"/>
  <c r="Z1299"/>
  <c r="AA1299"/>
  <c r="AB1299"/>
  <c r="V1308"/>
  <c r="Y1308"/>
  <c r="Z1308"/>
  <c r="AA1308"/>
  <c r="AB1308"/>
  <c r="V1298"/>
  <c r="Y1298"/>
  <c r="Z1298"/>
  <c r="AA1298"/>
  <c r="AB1298"/>
  <c r="V1292"/>
  <c r="Y1292"/>
  <c r="Z1292"/>
  <c r="AA1292"/>
  <c r="AB1292"/>
  <c r="V1293"/>
  <c r="Y1293"/>
  <c r="Z1293"/>
  <c r="AA1293"/>
  <c r="AB1293"/>
  <c r="V1288"/>
  <c r="Y1288"/>
  <c r="Z1288"/>
  <c r="AA1288"/>
  <c r="AB1288"/>
  <c r="V1289"/>
  <c r="Y1289"/>
  <c r="Z1289"/>
  <c r="AA1289"/>
  <c r="AB1289"/>
  <c r="V1279" l="1"/>
  <c r="Y1279"/>
  <c r="Z1279"/>
  <c r="AA1279"/>
  <c r="AB1279"/>
  <c r="V1280"/>
  <c r="Y1280"/>
  <c r="Z1280"/>
  <c r="AA1280"/>
  <c r="AB1280"/>
  <c r="V1285"/>
  <c r="Y1285"/>
  <c r="Z1285"/>
  <c r="AA1285"/>
  <c r="AB1285"/>
  <c r="V1286"/>
  <c r="Y1286"/>
  <c r="Z1286"/>
  <c r="AA1286"/>
  <c r="AB1286"/>
  <c r="V1284"/>
  <c r="Y1284"/>
  <c r="Z1284"/>
  <c r="AA1284"/>
  <c r="AB1284"/>
  <c r="V1282"/>
  <c r="Y1282"/>
  <c r="Z1282"/>
  <c r="AA1282"/>
  <c r="AB1282"/>
  <c r="V1283"/>
  <c r="Y1283"/>
  <c r="Z1283"/>
  <c r="AA1283"/>
  <c r="AB1283"/>
  <c r="V1287"/>
  <c r="Y1287"/>
  <c r="Z1287"/>
  <c r="AA1287"/>
  <c r="AB1287"/>
  <c r="V1278"/>
  <c r="Y1278"/>
  <c r="Z1278"/>
  <c r="AA1278"/>
  <c r="AB1278"/>
  <c r="V1281"/>
  <c r="Y1281"/>
  <c r="Z1281"/>
  <c r="AA1281"/>
  <c r="AB1281"/>
  <c r="V1290"/>
  <c r="Y1290"/>
  <c r="Z1290"/>
  <c r="AA1290"/>
  <c r="AB1290"/>
  <c r="V1277"/>
  <c r="Y1277"/>
  <c r="Z1277"/>
  <c r="AA1277"/>
  <c r="AB1277"/>
  <c r="V1291"/>
  <c r="Y1291"/>
  <c r="Z1291"/>
  <c r="AA1291"/>
  <c r="AB1291"/>
  <c r="V1275"/>
  <c r="Y1275"/>
  <c r="Z1275"/>
  <c r="AA1275"/>
  <c r="AB1275"/>
  <c r="V1276"/>
  <c r="Y1276"/>
  <c r="Z1276"/>
  <c r="AA1276"/>
  <c r="AB1276"/>
  <c r="V1274"/>
  <c r="Y1274"/>
  <c r="Z1274"/>
  <c r="AA1274"/>
  <c r="AB1274"/>
  <c r="V1262"/>
  <c r="Y1262"/>
  <c r="Z1262"/>
  <c r="AA1262"/>
  <c r="AB1262"/>
  <c r="V1263"/>
  <c r="Y1263"/>
  <c r="Z1263"/>
  <c r="AA1263"/>
  <c r="AB1263"/>
  <c r="V1264"/>
  <c r="Y1264"/>
  <c r="Z1264"/>
  <c r="AA1264"/>
  <c r="AB1264"/>
  <c r="V1265"/>
  <c r="Y1265"/>
  <c r="Z1265"/>
  <c r="AA1265"/>
  <c r="AB1265"/>
  <c r="V1266"/>
  <c r="Y1266"/>
  <c r="Z1266"/>
  <c r="AA1266"/>
  <c r="AB1266"/>
  <c r="V1267"/>
  <c r="Y1267"/>
  <c r="Z1267"/>
  <c r="AA1267"/>
  <c r="AB1267"/>
  <c r="V1268"/>
  <c r="Y1268"/>
  <c r="Z1268"/>
  <c r="AA1268"/>
  <c r="AB1268"/>
  <c r="V1269"/>
  <c r="Y1269"/>
  <c r="Z1269"/>
  <c r="AA1269"/>
  <c r="AB1269"/>
  <c r="V1270"/>
  <c r="Y1270"/>
  <c r="Z1270"/>
  <c r="AA1270"/>
  <c r="AB1270"/>
  <c r="V1271"/>
  <c r="Y1271"/>
  <c r="Z1271"/>
  <c r="AA1271"/>
  <c r="AB1271"/>
  <c r="V1261"/>
  <c r="Y1261"/>
  <c r="Z1261"/>
  <c r="AA1261"/>
  <c r="AB1261"/>
  <c r="V1258" l="1"/>
  <c r="Y1258"/>
  <c r="Z1258"/>
  <c r="AA1258"/>
  <c r="AB1258"/>
  <c r="V1260"/>
  <c r="Y1260"/>
  <c r="Z1260"/>
  <c r="AA1260"/>
  <c r="AB1260"/>
  <c r="V1272"/>
  <c r="Y1272"/>
  <c r="Z1272"/>
  <c r="AA1272"/>
  <c r="AB1272"/>
  <c r="V1273"/>
  <c r="Y1273"/>
  <c r="Z1273"/>
  <c r="AA1273"/>
  <c r="AB1273"/>
  <c r="V1259"/>
  <c r="Y1259"/>
  <c r="Z1259"/>
  <c r="AA1259"/>
  <c r="AB1259"/>
  <c r="V1257"/>
  <c r="Y1257"/>
  <c r="Z1257"/>
  <c r="AA1257"/>
  <c r="AB1257"/>
  <c r="V1256"/>
  <c r="Y1256"/>
  <c r="Z1256"/>
  <c r="AA1256"/>
  <c r="AB1256"/>
  <c r="V1255"/>
  <c r="Y1255"/>
  <c r="Z1255"/>
  <c r="AA1255"/>
  <c r="AB1255"/>
  <c r="V1246"/>
  <c r="Y1246"/>
  <c r="Z1246"/>
  <c r="AA1246"/>
  <c r="AB1246"/>
  <c r="V1245"/>
  <c r="Y1245"/>
  <c r="Z1245"/>
  <c r="AA1245"/>
  <c r="AB1245"/>
  <c r="V1247"/>
  <c r="Y1247"/>
  <c r="Z1247"/>
  <c r="AA1247"/>
  <c r="AB1247"/>
  <c r="V1250"/>
  <c r="Y1250"/>
  <c r="Z1250"/>
  <c r="AA1250"/>
  <c r="AB1250"/>
  <c r="V1252"/>
  <c r="Y1252"/>
  <c r="Z1252"/>
  <c r="AA1252"/>
  <c r="AB1252"/>
  <c r="V1251"/>
  <c r="Y1251"/>
  <c r="Z1251"/>
  <c r="AA1251"/>
  <c r="AB1251"/>
  <c r="V1249"/>
  <c r="Y1249"/>
  <c r="Z1249"/>
  <c r="AA1249"/>
  <c r="AB1249"/>
  <c r="V1253"/>
  <c r="Y1253"/>
  <c r="Z1253"/>
  <c r="AA1253"/>
  <c r="AB1253"/>
  <c r="V1248"/>
  <c r="Y1248"/>
  <c r="Z1248"/>
  <c r="AA1248"/>
  <c r="AB1248"/>
  <c r="V1254"/>
  <c r="Y1254"/>
  <c r="Z1254"/>
  <c r="AA1254"/>
  <c r="AB1254"/>
  <c r="V1244"/>
  <c r="Y1244"/>
  <c r="Z1244"/>
  <c r="AA1244"/>
  <c r="AB1244"/>
  <c r="V1242"/>
  <c r="Y1242"/>
  <c r="Z1242"/>
  <c r="AA1242"/>
  <c r="AB1242"/>
  <c r="V1243"/>
  <c r="Y1243"/>
  <c r="Z1243"/>
  <c r="AA1243"/>
  <c r="AB1243"/>
  <c r="V1240"/>
  <c r="Y1240"/>
  <c r="Z1240"/>
  <c r="AA1240"/>
  <c r="AB1240"/>
  <c r="V1239"/>
  <c r="Y1239"/>
  <c r="Z1239"/>
  <c r="AA1239"/>
  <c r="AB1239"/>
  <c r="V1238"/>
  <c r="Y1238"/>
  <c r="Z1238"/>
  <c r="AA1238"/>
  <c r="AB1238"/>
  <c r="V1237"/>
  <c r="Y1237"/>
  <c r="Z1237"/>
  <c r="AA1237"/>
  <c r="AB1237"/>
  <c r="V1241"/>
  <c r="Y1241"/>
  <c r="Z1241"/>
  <c r="AA1241"/>
  <c r="AB1241"/>
  <c r="V1301"/>
  <c r="Y1301"/>
  <c r="Z1301"/>
  <c r="AA1301"/>
  <c r="AB1301"/>
  <c r="V1236"/>
  <c r="Y1236"/>
  <c r="Z1236"/>
  <c r="AA1236"/>
  <c r="AB1236"/>
  <c r="V1235"/>
  <c r="Y1235"/>
  <c r="Z1235"/>
  <c r="AA1235"/>
  <c r="AB1235"/>
  <c r="V1233"/>
  <c r="Y1233"/>
  <c r="Z1233"/>
  <c r="AA1233"/>
  <c r="AB1233"/>
  <c r="V1234"/>
  <c r="Y1234"/>
  <c r="Z1234"/>
  <c r="AA1234"/>
  <c r="AB1234"/>
  <c r="V1231"/>
  <c r="Y1231"/>
  <c r="Z1231"/>
  <c r="AA1231"/>
  <c r="AB1231"/>
  <c r="V1230"/>
  <c r="Y1230"/>
  <c r="Z1230"/>
  <c r="AA1230"/>
  <c r="AB1230"/>
  <c r="V1229" l="1"/>
  <c r="Y1229"/>
  <c r="Z1229"/>
  <c r="AA1229"/>
  <c r="AB1229"/>
  <c r="V1232"/>
  <c r="Y1232"/>
  <c r="Z1232"/>
  <c r="AA1232"/>
  <c r="AB1232"/>
  <c r="V1227"/>
  <c r="Y1227"/>
  <c r="Z1227"/>
  <c r="AA1227"/>
  <c r="AB1227"/>
  <c r="V1225"/>
  <c r="Y1225"/>
  <c r="Z1225"/>
  <c r="AA1225"/>
  <c r="AB1225"/>
  <c r="V1224"/>
  <c r="Y1224"/>
  <c r="Z1224"/>
  <c r="AA1224"/>
  <c r="AB1224"/>
  <c r="V1223"/>
  <c r="Y1223"/>
  <c r="Z1223"/>
  <c r="AA1223"/>
  <c r="AB1223"/>
  <c r="V1222"/>
  <c r="Y1222"/>
  <c r="Z1222"/>
  <c r="AA1222"/>
  <c r="AB1222"/>
  <c r="V1221"/>
  <c r="Y1221"/>
  <c r="Z1221"/>
  <c r="AA1221"/>
  <c r="AB1221"/>
  <c r="V1220" l="1"/>
  <c r="Y1220"/>
  <c r="Z1220"/>
  <c r="AA1220"/>
  <c r="AB1220"/>
  <c r="V1226"/>
  <c r="Y1226"/>
  <c r="Z1226"/>
  <c r="AA1226"/>
  <c r="AB1226"/>
  <c r="V1219"/>
  <c r="Y1219"/>
  <c r="Z1219"/>
  <c r="AA1219"/>
  <c r="AB1219"/>
  <c r="V1216"/>
  <c r="Y1216"/>
  <c r="Z1216"/>
  <c r="AA1216"/>
  <c r="AB1216"/>
  <c r="V1215"/>
  <c r="Y1215"/>
  <c r="Z1215"/>
  <c r="AA1215"/>
  <c r="AB1215"/>
  <c r="V1217"/>
  <c r="Y1217"/>
  <c r="Z1217"/>
  <c r="AA1217"/>
  <c r="AB1217"/>
  <c r="V1218"/>
  <c r="Y1218"/>
  <c r="Z1218"/>
  <c r="AA1218"/>
  <c r="AB1218"/>
  <c r="V1214"/>
  <c r="Y1214"/>
  <c r="Z1214"/>
  <c r="AA1214"/>
  <c r="AB1214"/>
  <c r="V1213"/>
  <c r="Y1213"/>
  <c r="Z1213"/>
  <c r="AA1213"/>
  <c r="AB1213"/>
  <c r="V1211"/>
  <c r="Y1211"/>
  <c r="Z1211"/>
  <c r="AA1211"/>
  <c r="AB1211"/>
  <c r="V1210"/>
  <c r="Y1210"/>
  <c r="Z1210"/>
  <c r="AA1210"/>
  <c r="AB1210"/>
  <c r="V1209"/>
  <c r="Y1209"/>
  <c r="Z1209"/>
  <c r="AA1209"/>
  <c r="AB1209"/>
  <c r="V1208"/>
  <c r="Y1208"/>
  <c r="Z1208"/>
  <c r="AA1208"/>
  <c r="AB1208"/>
  <c r="V1207"/>
  <c r="Y1207"/>
  <c r="Z1207"/>
  <c r="AA1207"/>
  <c r="AB1207"/>
  <c r="V1206"/>
  <c r="Y1206"/>
  <c r="Z1206"/>
  <c r="AA1206"/>
  <c r="AB1206"/>
  <c r="V1212"/>
  <c r="Y1212"/>
  <c r="Z1212"/>
  <c r="AA1212"/>
  <c r="AB1212"/>
  <c r="V1203"/>
  <c r="Y1203"/>
  <c r="Z1203"/>
  <c r="AA1203"/>
  <c r="AB1203"/>
  <c r="V1202"/>
  <c r="Y1202"/>
  <c r="Z1202"/>
  <c r="AA1202"/>
  <c r="AB1202"/>
  <c r="V1204"/>
  <c r="Y1204"/>
  <c r="Z1204"/>
  <c r="AA1204"/>
  <c r="AB1204"/>
  <c r="V1205"/>
  <c r="Y1205"/>
  <c r="Z1205"/>
  <c r="AA1205"/>
  <c r="AB1205"/>
  <c r="V1189"/>
  <c r="Y1189"/>
  <c r="Z1189"/>
  <c r="AA1189"/>
  <c r="AB1189"/>
  <c r="V1194"/>
  <c r="Y1194"/>
  <c r="Z1194"/>
  <c r="AA1194"/>
  <c r="AB1194"/>
  <c r="V1195"/>
  <c r="Y1195"/>
  <c r="Z1195"/>
  <c r="AA1195"/>
  <c r="AB1195"/>
  <c r="V1196"/>
  <c r="Y1196"/>
  <c r="Z1196"/>
  <c r="AA1196"/>
  <c r="AB1196"/>
  <c r="V1197"/>
  <c r="Y1197"/>
  <c r="Z1197"/>
  <c r="AA1197"/>
  <c r="AB1197"/>
  <c r="V1198"/>
  <c r="Y1198"/>
  <c r="Z1198"/>
  <c r="AA1198"/>
  <c r="AB1198"/>
  <c r="V1199"/>
  <c r="Y1199"/>
  <c r="Z1199"/>
  <c r="AA1199"/>
  <c r="AB1199"/>
  <c r="V1193"/>
  <c r="Y1193"/>
  <c r="Z1193"/>
  <c r="AA1193"/>
  <c r="AB1193"/>
  <c r="V1191"/>
  <c r="Y1191"/>
  <c r="Z1191"/>
  <c r="AA1191"/>
  <c r="AB1191"/>
  <c r="V1200"/>
  <c r="Y1200"/>
  <c r="Z1200"/>
  <c r="AA1200"/>
  <c r="AB1200"/>
  <c r="V1187"/>
  <c r="Y1187"/>
  <c r="Z1187"/>
  <c r="AA1187"/>
  <c r="AB1187"/>
  <c r="V1186"/>
  <c r="Y1186"/>
  <c r="Z1186"/>
  <c r="AA1186"/>
  <c r="AB1186"/>
  <c r="V1188"/>
  <c r="Y1188"/>
  <c r="Z1188"/>
  <c r="AA1188"/>
  <c r="AB1188"/>
  <c r="V1192"/>
  <c r="Y1192"/>
  <c r="Z1192"/>
  <c r="AA1192"/>
  <c r="AB1192"/>
  <c r="V1190"/>
  <c r="Y1190"/>
  <c r="Z1190"/>
  <c r="AA1190"/>
  <c r="AB1190"/>
  <c r="V1201"/>
  <c r="Y1201"/>
  <c r="Z1201"/>
  <c r="AA1201"/>
  <c r="AB1201"/>
  <c r="V1174"/>
  <c r="Y1174"/>
  <c r="Z1174"/>
  <c r="AA1174"/>
  <c r="AB1174"/>
  <c r="V1175"/>
  <c r="Y1175"/>
  <c r="Z1175"/>
  <c r="AA1175"/>
  <c r="AB1175"/>
  <c r="V1176"/>
  <c r="Y1176"/>
  <c r="Z1176"/>
  <c r="AA1176"/>
  <c r="AB1176"/>
  <c r="V1178"/>
  <c r="Y1178"/>
  <c r="Z1178"/>
  <c r="AA1178"/>
  <c r="AB1178"/>
  <c r="V1179"/>
  <c r="Y1179"/>
  <c r="Z1179"/>
  <c r="AA1179"/>
  <c r="AB1179"/>
  <c r="V1177"/>
  <c r="Y1177"/>
  <c r="Z1177"/>
  <c r="AA1177"/>
  <c r="AB1177"/>
  <c r="V1173"/>
  <c r="Y1173"/>
  <c r="Z1173"/>
  <c r="AA1173"/>
  <c r="AB1173"/>
  <c r="V1180"/>
  <c r="Y1180"/>
  <c r="Z1180"/>
  <c r="AA1180"/>
  <c r="AB1180"/>
  <c r="V1181"/>
  <c r="Y1181"/>
  <c r="Z1181"/>
  <c r="AA1181"/>
  <c r="AB1181"/>
  <c r="V1182"/>
  <c r="Y1182"/>
  <c r="Z1182"/>
  <c r="AA1182"/>
  <c r="AB1182"/>
  <c r="V1183"/>
  <c r="Y1183"/>
  <c r="Z1183"/>
  <c r="AA1183"/>
  <c r="AB1183"/>
  <c r="V1184"/>
  <c r="Y1184"/>
  <c r="Z1184"/>
  <c r="AA1184"/>
  <c r="AB1184"/>
  <c r="V1172"/>
  <c r="Y1172"/>
  <c r="Z1172"/>
  <c r="AA1172"/>
  <c r="AB1172"/>
  <c r="V1170"/>
  <c r="Y1170"/>
  <c r="Z1170"/>
  <c r="AA1170"/>
  <c r="AB1170"/>
  <c r="V1169"/>
  <c r="Y1169"/>
  <c r="Z1169"/>
  <c r="AA1169"/>
  <c r="AB1169"/>
  <c r="V1171"/>
  <c r="Y1171"/>
  <c r="Z1171"/>
  <c r="AA1171"/>
  <c r="AB1171"/>
  <c r="V1166"/>
  <c r="Y1166"/>
  <c r="Z1166"/>
  <c r="AA1166"/>
  <c r="AB1166"/>
  <c r="V1167"/>
  <c r="Y1167"/>
  <c r="Z1167"/>
  <c r="AA1167"/>
  <c r="AB1167"/>
  <c r="V1168"/>
  <c r="Y1168"/>
  <c r="Z1168"/>
  <c r="AA1168"/>
  <c r="AB1168"/>
  <c r="V1164"/>
  <c r="Y1164"/>
  <c r="Z1164"/>
  <c r="AA1164"/>
  <c r="AB1164"/>
  <c r="V1163"/>
  <c r="Y1163"/>
  <c r="Z1163"/>
  <c r="AA1163"/>
  <c r="AB1163"/>
  <c r="V1165"/>
  <c r="Y1165"/>
  <c r="Z1165"/>
  <c r="AA1165"/>
  <c r="AB1165"/>
  <c r="V1162"/>
  <c r="Y1162"/>
  <c r="Z1162"/>
  <c r="AA1162"/>
  <c r="AB1162"/>
  <c r="V1160"/>
  <c r="Y1160"/>
  <c r="Z1160"/>
  <c r="AA1160"/>
  <c r="AB1160"/>
  <c r="V1159"/>
  <c r="Y1159"/>
  <c r="Z1159"/>
  <c r="AA1159"/>
  <c r="AB1159"/>
  <c r="V1161"/>
  <c r="Y1161"/>
  <c r="Z1161"/>
  <c r="AA1161"/>
  <c r="AB1161"/>
  <c r="V1185"/>
  <c r="Y1185"/>
  <c r="Z1185"/>
  <c r="AA1185"/>
  <c r="AB1185"/>
  <c r="V1157"/>
  <c r="Y1157"/>
  <c r="Z1157"/>
  <c r="AA1157"/>
  <c r="AB1157"/>
  <c r="V1156"/>
  <c r="Y1156"/>
  <c r="Z1156"/>
  <c r="AA1156"/>
  <c r="AB1156"/>
  <c r="V1155"/>
  <c r="Y1155"/>
  <c r="Z1155"/>
  <c r="AA1155"/>
  <c r="AB1155"/>
  <c r="V1154"/>
  <c r="Y1154"/>
  <c r="Z1154"/>
  <c r="AA1154"/>
  <c r="AB1154"/>
  <c r="V1153"/>
  <c r="Y1153"/>
  <c r="Z1153"/>
  <c r="AA1153"/>
  <c r="AB1153"/>
  <c r="V1158"/>
  <c r="Y1158"/>
  <c r="Z1158"/>
  <c r="AA1158"/>
  <c r="AB1158"/>
  <c r="V1150"/>
  <c r="Y1150"/>
  <c r="Z1150"/>
  <c r="AA1150"/>
  <c r="AB1150"/>
  <c r="V1149"/>
  <c r="Y1149"/>
  <c r="Z1149"/>
  <c r="AA1149"/>
  <c r="AB1149"/>
  <c r="V1147"/>
  <c r="Y1147"/>
  <c r="Z1147"/>
  <c r="AA1147"/>
  <c r="AB1147"/>
  <c r="V1148"/>
  <c r="Y1148"/>
  <c r="Z1148"/>
  <c r="AA1148"/>
  <c r="AB1148"/>
  <c r="V1151"/>
  <c r="Y1151"/>
  <c r="Z1151"/>
  <c r="AA1151"/>
  <c r="AB1151"/>
  <c r="V1145"/>
  <c r="Y1145"/>
  <c r="Z1145"/>
  <c r="AA1145"/>
  <c r="AB1145"/>
  <c r="V1146"/>
  <c r="Y1146"/>
  <c r="Z1146"/>
  <c r="AA1146"/>
  <c r="AB1146"/>
  <c r="V1144"/>
  <c r="Y1144"/>
  <c r="Z1144"/>
  <c r="AA1144"/>
  <c r="AB1144"/>
  <c r="V1143"/>
  <c r="Y1143"/>
  <c r="Z1143"/>
  <c r="AA1143"/>
  <c r="AB1143"/>
  <c r="V1142"/>
  <c r="Y1142"/>
  <c r="Z1142"/>
  <c r="AA1142"/>
  <c r="AB1142"/>
  <c r="V1152"/>
  <c r="Y1152"/>
  <c r="Z1152"/>
  <c r="AA1152"/>
  <c r="AB1152"/>
  <c r="V1141"/>
  <c r="Y1141"/>
  <c r="Z1141"/>
  <c r="AA1141"/>
  <c r="AB1141"/>
  <c r="V1139"/>
  <c r="Y1139"/>
  <c r="Z1139"/>
  <c r="AA1139"/>
  <c r="AB1139"/>
  <c r="V1140"/>
  <c r="Y1140"/>
  <c r="Z1140"/>
  <c r="AA1140"/>
  <c r="AB1140"/>
  <c r="V1228"/>
  <c r="Y1228"/>
  <c r="Z1228"/>
  <c r="AA1228"/>
  <c r="AB1228"/>
  <c r="V1136"/>
  <c r="Y1136"/>
  <c r="Z1136"/>
  <c r="AA1136"/>
  <c r="AB1136"/>
  <c r="V1135"/>
  <c r="Y1135"/>
  <c r="Z1135"/>
  <c r="AA1135"/>
  <c r="AB1135"/>
  <c r="V1137"/>
  <c r="Y1137"/>
  <c r="Z1137"/>
  <c r="AA1137"/>
  <c r="AB1137"/>
  <c r="V1134"/>
  <c r="Y1134"/>
  <c r="Z1134"/>
  <c r="AA1134"/>
  <c r="AB1134"/>
  <c r="V1132"/>
  <c r="Y1132"/>
  <c r="Z1132"/>
  <c r="AA1132"/>
  <c r="AB1132"/>
  <c r="V1133"/>
  <c r="Y1133"/>
  <c r="Z1133"/>
  <c r="AA1133"/>
  <c r="AB1133"/>
  <c r="V1130"/>
  <c r="Y1130"/>
  <c r="Z1130"/>
  <c r="AA1130"/>
  <c r="AB1130"/>
  <c r="V1129"/>
  <c r="Y1129"/>
  <c r="Z1129"/>
  <c r="AA1129"/>
  <c r="AB1129"/>
  <c r="V1126"/>
  <c r="Y1126"/>
  <c r="Z1126"/>
  <c r="AA1126"/>
  <c r="AB1126"/>
  <c r="V1127"/>
  <c r="Y1127"/>
  <c r="Z1127"/>
  <c r="AA1127"/>
  <c r="AB1127"/>
  <c r="V1125"/>
  <c r="Y1125"/>
  <c r="Z1125"/>
  <c r="AA1125"/>
  <c r="AB1125"/>
  <c r="V1124"/>
  <c r="Y1124"/>
  <c r="Z1124"/>
  <c r="AA1124"/>
  <c r="AB1124"/>
  <c r="V1123"/>
  <c r="Y1123"/>
  <c r="Z1123"/>
  <c r="AA1123"/>
  <c r="AB1123"/>
  <c r="V1122"/>
  <c r="Y1122"/>
  <c r="Z1122"/>
  <c r="AA1122"/>
  <c r="AB1122"/>
  <c r="V1121"/>
  <c r="Y1121"/>
  <c r="Z1121"/>
  <c r="AA1121"/>
  <c r="AB1121"/>
  <c r="V1120"/>
  <c r="Y1120"/>
  <c r="Z1120"/>
  <c r="AA1120"/>
  <c r="AB1120"/>
  <c r="V1128"/>
  <c r="Y1128"/>
  <c r="Z1128"/>
  <c r="AA1128"/>
  <c r="AB1128"/>
  <c r="V1118"/>
  <c r="Y1118"/>
  <c r="Z1118"/>
  <c r="AA1118"/>
  <c r="AB1118"/>
  <c r="V1119"/>
  <c r="Y1119"/>
  <c r="Z1119"/>
  <c r="AA1119"/>
  <c r="AB1119"/>
  <c r="V1117"/>
  <c r="Y1117"/>
  <c r="Z1117"/>
  <c r="AA1117"/>
  <c r="AB1117"/>
  <c r="V1115"/>
  <c r="Y1115"/>
  <c r="Z1115"/>
  <c r="AA1115"/>
  <c r="AB1115"/>
  <c r="V1114"/>
  <c r="Y1114"/>
  <c r="Z1114"/>
  <c r="AA1114"/>
  <c r="AB1114"/>
  <c r="V1113"/>
  <c r="Y1113"/>
  <c r="Z1113"/>
  <c r="AA1113"/>
  <c r="AB1113"/>
  <c r="V1116"/>
  <c r="Y1116"/>
  <c r="Z1116"/>
  <c r="AA1116"/>
  <c r="AB1116"/>
  <c r="V1112"/>
  <c r="Y1112"/>
  <c r="Z1112"/>
  <c r="AA1112"/>
  <c r="AB1112"/>
  <c r="V1110"/>
  <c r="Y1110"/>
  <c r="Z1110"/>
  <c r="AA1110"/>
  <c r="AB1110"/>
  <c r="V1109"/>
  <c r="Y1109"/>
  <c r="Z1109"/>
  <c r="AA1109"/>
  <c r="AB1109"/>
  <c r="V1108"/>
  <c r="Y1108"/>
  <c r="Z1108"/>
  <c r="AA1108"/>
  <c r="AB1108"/>
  <c r="V1107"/>
  <c r="Y1107"/>
  <c r="Z1107"/>
  <c r="AA1107"/>
  <c r="AB1107"/>
  <c r="V1111"/>
  <c r="Y1111"/>
  <c r="Z1111"/>
  <c r="AA1111"/>
  <c r="AB1111"/>
  <c r="V1104"/>
  <c r="Y1104"/>
  <c r="Z1104"/>
  <c r="AA1104"/>
  <c r="AB1104"/>
  <c r="V1103"/>
  <c r="Y1103"/>
  <c r="Z1103"/>
  <c r="AA1103"/>
  <c r="AB1103"/>
  <c r="V1105"/>
  <c r="Y1105"/>
  <c r="Z1105"/>
  <c r="AA1105"/>
  <c r="AB1105"/>
  <c r="V1106"/>
  <c r="Y1106"/>
  <c r="Z1106"/>
  <c r="AA1106"/>
  <c r="AB1106"/>
  <c r="V1131"/>
  <c r="Y1131"/>
  <c r="Z1131"/>
  <c r="AA1131"/>
  <c r="AB1131"/>
  <c r="V1138"/>
  <c r="Y1138"/>
  <c r="Z1138"/>
  <c r="AA1138"/>
  <c r="AB1138"/>
  <c r="V1099"/>
  <c r="Y1099"/>
  <c r="Z1099"/>
  <c r="AA1099"/>
  <c r="AB1099"/>
  <c r="V1100"/>
  <c r="Y1100"/>
  <c r="Z1100"/>
  <c r="AA1100"/>
  <c r="AB1100"/>
  <c r="V1098"/>
  <c r="Y1098"/>
  <c r="Z1098"/>
  <c r="AA1098"/>
  <c r="AB1098"/>
  <c r="V1097"/>
  <c r="Y1097"/>
  <c r="Z1097"/>
  <c r="AA1097"/>
  <c r="AB1097"/>
  <c r="V1094"/>
  <c r="Y1094"/>
  <c r="Z1094"/>
  <c r="AA1094"/>
  <c r="AB1094"/>
  <c r="V1095"/>
  <c r="Y1095"/>
  <c r="Z1095"/>
  <c r="AA1095"/>
  <c r="AB1095"/>
  <c r="V1092"/>
  <c r="Y1092"/>
  <c r="Z1092"/>
  <c r="AA1092"/>
  <c r="AB1092"/>
  <c r="V1093"/>
  <c r="Y1093"/>
  <c r="Z1093"/>
  <c r="AA1093"/>
  <c r="AB1093"/>
  <c r="V1090"/>
  <c r="Y1090"/>
  <c r="Z1090"/>
  <c r="AA1090"/>
  <c r="AB1090"/>
  <c r="V1089" l="1"/>
  <c r="Y1089"/>
  <c r="Z1089"/>
  <c r="AA1089"/>
  <c r="AB1089"/>
  <c r="V1087"/>
  <c r="Y1087"/>
  <c r="Z1087"/>
  <c r="AA1087"/>
  <c r="AB1087"/>
  <c r="V1088"/>
  <c r="Y1088"/>
  <c r="Z1088"/>
  <c r="AA1088"/>
  <c r="AB1088"/>
  <c r="V1086"/>
  <c r="Y1086"/>
  <c r="Z1086"/>
  <c r="AA1086"/>
  <c r="AB1086"/>
  <c r="V1084"/>
  <c r="Y1084"/>
  <c r="Z1084"/>
  <c r="AA1084"/>
  <c r="AB1084"/>
  <c r="V1083"/>
  <c r="Y1083"/>
  <c r="Z1083"/>
  <c r="AA1083"/>
  <c r="AB1083"/>
  <c r="V1085"/>
  <c r="Y1085"/>
  <c r="Z1085"/>
  <c r="AA1085"/>
  <c r="AB1085"/>
  <c r="V1081"/>
  <c r="Y1081"/>
  <c r="Z1081"/>
  <c r="AA1081"/>
  <c r="AB1081"/>
  <c r="V1080"/>
  <c r="Y1080"/>
  <c r="Z1080"/>
  <c r="AA1080"/>
  <c r="AB1080"/>
  <c r="V1082"/>
  <c r="Y1082"/>
  <c r="Z1082"/>
  <c r="AA1082"/>
  <c r="AB1082"/>
  <c r="V1078"/>
  <c r="Y1078"/>
  <c r="Z1078"/>
  <c r="AA1078"/>
  <c r="AB1078"/>
  <c r="V1077"/>
  <c r="Y1077"/>
  <c r="Z1077"/>
  <c r="AA1077"/>
  <c r="AB1077"/>
  <c r="V1076"/>
  <c r="Y1076"/>
  <c r="Z1076"/>
  <c r="AA1076"/>
  <c r="AB1076"/>
  <c r="V1079"/>
  <c r="Y1079"/>
  <c r="Z1079"/>
  <c r="AA1079"/>
  <c r="AB1079"/>
  <c r="V1075"/>
  <c r="Y1075"/>
  <c r="Z1075"/>
  <c r="AA1075"/>
  <c r="AB1075"/>
  <c r="V1074"/>
  <c r="Y1074"/>
  <c r="Z1074"/>
  <c r="AA1074"/>
  <c r="AB1074"/>
  <c r="V1073"/>
  <c r="Y1073"/>
  <c r="Z1073"/>
  <c r="AA1073"/>
  <c r="AB1073"/>
  <c r="V1072"/>
  <c r="Y1072"/>
  <c r="Z1072"/>
  <c r="AA1072"/>
  <c r="AB1072"/>
  <c r="V1070"/>
  <c r="Y1070"/>
  <c r="Z1070"/>
  <c r="AA1070"/>
  <c r="AB1070"/>
  <c r="V1068"/>
  <c r="Y1068"/>
  <c r="Z1068"/>
  <c r="AA1068"/>
  <c r="AB1068"/>
  <c r="V1069"/>
  <c r="Y1069"/>
  <c r="Z1069"/>
  <c r="AA1069"/>
  <c r="AB1069"/>
  <c r="V1066"/>
  <c r="Y1066"/>
  <c r="Z1066"/>
  <c r="AA1066"/>
  <c r="AB1066"/>
  <c r="V1067"/>
  <c r="Y1067"/>
  <c r="Z1067"/>
  <c r="AA1067"/>
  <c r="AB1067"/>
  <c r="V1065"/>
  <c r="Y1065"/>
  <c r="Z1065"/>
  <c r="AA1065"/>
  <c r="AB1065"/>
  <c r="V1071"/>
  <c r="Y1071"/>
  <c r="Z1071"/>
  <c r="AA1071"/>
  <c r="AB1071"/>
  <c r="V1091"/>
  <c r="Y1091"/>
  <c r="Z1091"/>
  <c r="AA1091"/>
  <c r="AB1091"/>
  <c r="V1096"/>
  <c r="Y1096"/>
  <c r="Z1096"/>
  <c r="AA1096"/>
  <c r="AB1096"/>
  <c r="V1101"/>
  <c r="Y1101"/>
  <c r="Z1101"/>
  <c r="AA1101"/>
  <c r="AB1101"/>
  <c r="V1063"/>
  <c r="Y1063"/>
  <c r="Z1063"/>
  <c r="AA1063"/>
  <c r="AB1063"/>
  <c r="V1064"/>
  <c r="Y1064"/>
  <c r="Z1064"/>
  <c r="AA1064"/>
  <c r="AB1064"/>
  <c r="V1061"/>
  <c r="Y1061"/>
  <c r="Z1061"/>
  <c r="AA1061"/>
  <c r="AB1061"/>
  <c r="V1060"/>
  <c r="Y1060"/>
  <c r="Z1060"/>
  <c r="AA1060"/>
  <c r="AB1060"/>
  <c r="V1062"/>
  <c r="Y1062"/>
  <c r="Z1062"/>
  <c r="AA1062"/>
  <c r="AB1062"/>
  <c r="V1102"/>
  <c r="Y1102"/>
  <c r="Z1102"/>
  <c r="AA1102"/>
  <c r="AB1102"/>
  <c r="V1058"/>
  <c r="Y1058"/>
  <c r="Z1058"/>
  <c r="AA1058"/>
  <c r="AB1058"/>
  <c r="V1057"/>
  <c r="Y1057"/>
  <c r="Z1057"/>
  <c r="AA1057"/>
  <c r="AB1057"/>
  <c r="V1054"/>
  <c r="Y1054"/>
  <c r="Z1054"/>
  <c r="AA1054"/>
  <c r="AB1054"/>
  <c r="V1055"/>
  <c r="Y1055"/>
  <c r="Z1055"/>
  <c r="AA1055"/>
  <c r="AB1055"/>
  <c r="V1052"/>
  <c r="Y1052"/>
  <c r="Z1052"/>
  <c r="AA1052"/>
  <c r="AB1052"/>
  <c r="V1051"/>
  <c r="Y1051"/>
  <c r="Z1051"/>
  <c r="AA1051"/>
  <c r="AB1051"/>
  <c r="V1050"/>
  <c r="Y1050"/>
  <c r="Z1050"/>
  <c r="AA1050"/>
  <c r="AB1050"/>
  <c r="V1053"/>
  <c r="Y1053"/>
  <c r="Z1053"/>
  <c r="AA1053"/>
  <c r="AB1053"/>
  <c r="V1047"/>
  <c r="Y1047"/>
  <c r="Z1047"/>
  <c r="AA1047"/>
  <c r="AB1047"/>
  <c r="V1046"/>
  <c r="Y1046"/>
  <c r="Z1046"/>
  <c r="AA1046"/>
  <c r="AB1046"/>
  <c r="V1048"/>
  <c r="Y1048"/>
  <c r="Z1048"/>
  <c r="AA1048"/>
  <c r="AB1048"/>
  <c r="V1044"/>
  <c r="Y1044"/>
  <c r="Z1044"/>
  <c r="AA1044"/>
  <c r="AB1044"/>
  <c r="V1042"/>
  <c r="Y1042"/>
  <c r="Z1042"/>
  <c r="AA1042"/>
  <c r="AB1042"/>
  <c r="V1041"/>
  <c r="Y1041"/>
  <c r="Z1041"/>
  <c r="AA1041"/>
  <c r="AB1041"/>
  <c r="V1040"/>
  <c r="Y1040"/>
  <c r="Z1040"/>
  <c r="AA1040"/>
  <c r="AB1040"/>
  <c r="V1039"/>
  <c r="Y1039"/>
  <c r="Z1039"/>
  <c r="AA1039"/>
  <c r="AB1039"/>
  <c r="V1043"/>
  <c r="Y1043"/>
  <c r="Z1043"/>
  <c r="AA1043"/>
  <c r="AB1043"/>
  <c r="V1045"/>
  <c r="Y1045"/>
  <c r="Z1045"/>
  <c r="AA1045"/>
  <c r="AB1045"/>
  <c r="V1038"/>
  <c r="Y1038"/>
  <c r="Z1038"/>
  <c r="AA1038"/>
  <c r="AB1038"/>
  <c r="V1036"/>
  <c r="Y1036"/>
  <c r="Z1036"/>
  <c r="AA1036"/>
  <c r="AB1036"/>
  <c r="V1037"/>
  <c r="Y1037"/>
  <c r="Z1037"/>
  <c r="AA1037"/>
  <c r="AB1037"/>
  <c r="V1049"/>
  <c r="Y1049"/>
  <c r="Z1049"/>
  <c r="AA1049"/>
  <c r="AB1049"/>
  <c r="V1034"/>
  <c r="Y1034"/>
  <c r="Z1034"/>
  <c r="AA1034"/>
  <c r="AB1034"/>
  <c r="V1032"/>
  <c r="Y1032"/>
  <c r="Z1032"/>
  <c r="AA1032"/>
  <c r="AB1032"/>
  <c r="V1031"/>
  <c r="Y1031"/>
  <c r="Z1031"/>
  <c r="AA1031"/>
  <c r="AB1031"/>
  <c r="V1030"/>
  <c r="Y1030"/>
  <c r="Z1030"/>
  <c r="AA1030"/>
  <c r="AB1030"/>
  <c r="V1033"/>
  <c r="Y1033"/>
  <c r="Z1033"/>
  <c r="AA1033"/>
  <c r="AB1033"/>
  <c r="V1029"/>
  <c r="Y1029"/>
  <c r="Z1029"/>
  <c r="AA1029"/>
  <c r="AB1029"/>
  <c r="V1035"/>
  <c r="Y1035"/>
  <c r="Z1035"/>
  <c r="AA1035"/>
  <c r="AB1035"/>
  <c r="V1056"/>
  <c r="Y1056"/>
  <c r="Z1056"/>
  <c r="AA1056"/>
  <c r="AB1056"/>
  <c r="V1028"/>
  <c r="Y1028"/>
  <c r="Z1028"/>
  <c r="AA1028"/>
  <c r="AB1028"/>
  <c r="V1059"/>
  <c r="Y1059"/>
  <c r="Z1059"/>
  <c r="AA1059"/>
  <c r="AB1059"/>
  <c r="V1025"/>
  <c r="Y1025"/>
  <c r="Z1025"/>
  <c r="AA1025"/>
  <c r="AB1025"/>
  <c r="V1026"/>
  <c r="Y1026"/>
  <c r="Z1026"/>
  <c r="AA1026"/>
  <c r="AB1026"/>
  <c r="V1023"/>
  <c r="Y1023"/>
  <c r="Z1023"/>
  <c r="AA1023"/>
  <c r="AB1023"/>
  <c r="V1022"/>
  <c r="Y1022"/>
  <c r="Z1022"/>
  <c r="AA1022"/>
  <c r="AB1022"/>
  <c r="V1020"/>
  <c r="Y1020"/>
  <c r="Z1020"/>
  <c r="AA1020"/>
  <c r="AB1020"/>
  <c r="V1021"/>
  <c r="Y1021"/>
  <c r="Z1021"/>
  <c r="AA1021"/>
  <c r="AB1021"/>
  <c r="V1024"/>
  <c r="Y1024"/>
  <c r="Z1024"/>
  <c r="AA1024"/>
  <c r="AB1024"/>
  <c r="V1027"/>
  <c r="Y1027"/>
  <c r="Z1027"/>
  <c r="AA1027"/>
  <c r="AB1027"/>
  <c r="V1018"/>
  <c r="Y1018"/>
  <c r="Z1018"/>
  <c r="AA1018"/>
  <c r="AB1018"/>
  <c r="V1016"/>
  <c r="Y1016"/>
  <c r="Z1016"/>
  <c r="AA1016"/>
  <c r="AB1016"/>
  <c r="V1017"/>
  <c r="Y1017"/>
  <c r="Z1017"/>
  <c r="AA1017"/>
  <c r="AB1017"/>
  <c r="V1014"/>
  <c r="Y1014"/>
  <c r="Z1014"/>
  <c r="AA1014"/>
  <c r="AB1014"/>
  <c r="V1015"/>
  <c r="Y1015"/>
  <c r="Z1015"/>
  <c r="AA1015"/>
  <c r="AB1015"/>
  <c r="V1013"/>
  <c r="Y1013"/>
  <c r="Z1013"/>
  <c r="AA1013"/>
  <c r="AB1013"/>
  <c r="V1012"/>
  <c r="Y1012"/>
  <c r="Z1012"/>
  <c r="AA1012"/>
  <c r="AB1012"/>
  <c r="V1010"/>
  <c r="Y1010"/>
  <c r="Z1010"/>
  <c r="AA1010"/>
  <c r="AB1010"/>
  <c r="V1011"/>
  <c r="Y1011"/>
  <c r="Z1011"/>
  <c r="AA1011"/>
  <c r="AB1011"/>
  <c r="V1008"/>
  <c r="Y1008"/>
  <c r="Z1008"/>
  <c r="AA1008"/>
  <c r="AB1008"/>
  <c r="V1007"/>
  <c r="Y1007"/>
  <c r="Z1007"/>
  <c r="AA1007"/>
  <c r="AB1007"/>
  <c r="V1006"/>
  <c r="Y1006"/>
  <c r="Z1006"/>
  <c r="AA1006"/>
  <c r="AB1006"/>
  <c r="V1009"/>
  <c r="Y1009"/>
  <c r="Z1009"/>
  <c r="AA1009"/>
  <c r="AB1009"/>
  <c r="V1019"/>
  <c r="Y1019"/>
  <c r="Z1019"/>
  <c r="AA1019"/>
  <c r="AB1019"/>
  <c r="V1004"/>
  <c r="Y1004"/>
  <c r="Z1004"/>
  <c r="AA1004"/>
  <c r="AB1004"/>
  <c r="V1003"/>
  <c r="Y1003"/>
  <c r="Z1003"/>
  <c r="AA1003"/>
  <c r="AB1003"/>
  <c r="V1005"/>
  <c r="Y1005"/>
  <c r="Z1005"/>
  <c r="AA1005"/>
  <c r="AB1005"/>
  <c r="V1001"/>
  <c r="Y1001"/>
  <c r="Z1001"/>
  <c r="AA1001"/>
  <c r="AB1001"/>
  <c r="V1000"/>
  <c r="Y1000"/>
  <c r="Z1000"/>
  <c r="AA1000"/>
  <c r="AB1000"/>
  <c r="V998"/>
  <c r="Y998"/>
  <c r="Z998"/>
  <c r="AA998"/>
  <c r="AB998"/>
  <c r="V997"/>
  <c r="Y997"/>
  <c r="Z997"/>
  <c r="AA997"/>
  <c r="AB997"/>
  <c r="V995"/>
  <c r="Y995"/>
  <c r="Z995"/>
  <c r="AA995"/>
  <c r="AB995"/>
  <c r="V996"/>
  <c r="Y996"/>
  <c r="Z996"/>
  <c r="AA996"/>
  <c r="AB996"/>
  <c r="V993"/>
  <c r="Y993"/>
  <c r="Z993"/>
  <c r="AA993"/>
  <c r="AB993"/>
  <c r="V994"/>
  <c r="Y994"/>
  <c r="Z994"/>
  <c r="AA994"/>
  <c r="AB994"/>
  <c r="V999"/>
  <c r="Y999"/>
  <c r="Z999"/>
  <c r="AA999"/>
  <c r="AB999"/>
  <c r="V991"/>
  <c r="Y991"/>
  <c r="Z991"/>
  <c r="AA991"/>
  <c r="AB991"/>
  <c r="V990"/>
  <c r="Y990"/>
  <c r="Z990"/>
  <c r="AA990"/>
  <c r="AB990"/>
  <c r="V989"/>
  <c r="Y989"/>
  <c r="Z989"/>
  <c r="AA989"/>
  <c r="AB989"/>
  <c r="V988"/>
  <c r="Y988"/>
  <c r="Z988"/>
  <c r="AA988"/>
  <c r="AB988"/>
  <c r="V992"/>
  <c r="Y992"/>
  <c r="Z992"/>
  <c r="AA992"/>
  <c r="AB992"/>
  <c r="V1002"/>
  <c r="Y1002"/>
  <c r="Z1002"/>
  <c r="AA1002"/>
  <c r="AB1002"/>
  <c r="V986"/>
  <c r="Y986"/>
  <c r="Z986"/>
  <c r="AA986"/>
  <c r="AB986"/>
  <c r="V984"/>
  <c r="Y984"/>
  <c r="Z984"/>
  <c r="AA984"/>
  <c r="AB984"/>
  <c r="V983"/>
  <c r="Y983"/>
  <c r="Z983"/>
  <c r="AA983"/>
  <c r="AB983"/>
  <c r="V985"/>
  <c r="Y985"/>
  <c r="Z985"/>
  <c r="AA985"/>
  <c r="AB985"/>
  <c r="V981"/>
  <c r="Y981"/>
  <c r="Z981"/>
  <c r="AA981"/>
  <c r="AB981"/>
  <c r="V982"/>
  <c r="Y982"/>
  <c r="Z982"/>
  <c r="AA982"/>
  <c r="AB982"/>
  <c r="V977"/>
  <c r="Y977"/>
  <c r="Z977"/>
  <c r="AA977"/>
  <c r="AB977"/>
  <c r="V978"/>
  <c r="Y978"/>
  <c r="Z978"/>
  <c r="AA978"/>
  <c r="AB978"/>
  <c r="V979"/>
  <c r="Y979"/>
  <c r="Z979"/>
  <c r="AA979"/>
  <c r="AB979"/>
  <c r="V976"/>
  <c r="Y976"/>
  <c r="Z976"/>
  <c r="AA976"/>
  <c r="AB976"/>
  <c r="V973"/>
  <c r="Y973"/>
  <c r="Z973"/>
  <c r="AA973"/>
  <c r="AB973"/>
  <c r="V972"/>
  <c r="Y972"/>
  <c r="Z972"/>
  <c r="AA972"/>
  <c r="AB972"/>
  <c r="V974"/>
  <c r="Y974"/>
  <c r="Z974"/>
  <c r="AA974"/>
  <c r="AB974"/>
  <c r="V975"/>
  <c r="Y975"/>
  <c r="Z975"/>
  <c r="AA975"/>
  <c r="AB975"/>
  <c r="V980"/>
  <c r="Y980"/>
  <c r="Z980"/>
  <c r="AA980"/>
  <c r="AB980"/>
  <c r="V970"/>
  <c r="Y970"/>
  <c r="Z970"/>
  <c r="AA970"/>
  <c r="AB970"/>
  <c r="V969"/>
  <c r="Y969"/>
  <c r="Z969"/>
  <c r="AA969"/>
  <c r="AB969"/>
  <c r="V968"/>
  <c r="Y968"/>
  <c r="Z968"/>
  <c r="AA968"/>
  <c r="AB968"/>
  <c r="V971"/>
  <c r="Y971"/>
  <c r="Z971"/>
  <c r="AA971"/>
  <c r="AB971"/>
  <c r="V987"/>
  <c r="Y987"/>
  <c r="Z987"/>
  <c r="AA987"/>
  <c r="AB987"/>
  <c r="V965"/>
  <c r="Y965"/>
  <c r="Z965"/>
  <c r="AA965"/>
  <c r="AB965"/>
  <c r="V966"/>
  <c r="Y966"/>
  <c r="Z966"/>
  <c r="AA966"/>
  <c r="AB966"/>
  <c r="V962"/>
  <c r="Y962"/>
  <c r="Z962"/>
  <c r="AA962"/>
  <c r="AB962"/>
  <c r="V961"/>
  <c r="Y961"/>
  <c r="Z961"/>
  <c r="AA961"/>
  <c r="AB961"/>
  <c r="V963"/>
  <c r="Y963"/>
  <c r="Z963"/>
  <c r="AA963"/>
  <c r="AB963"/>
  <c r="V959"/>
  <c r="Y959"/>
  <c r="Z959"/>
  <c r="AA959"/>
  <c r="AB959"/>
  <c r="V958"/>
  <c r="Y958"/>
  <c r="Z958"/>
  <c r="AA958"/>
  <c r="AB958"/>
  <c r="V957"/>
  <c r="Y957"/>
  <c r="Z957"/>
  <c r="AA957"/>
  <c r="AB957"/>
  <c r="V960"/>
  <c r="Y960"/>
  <c r="Z960"/>
  <c r="AA960"/>
  <c r="AB960"/>
  <c r="V956"/>
  <c r="Y956"/>
  <c r="Z956"/>
  <c r="AA956"/>
  <c r="AB956"/>
  <c r="V954"/>
  <c r="Y954"/>
  <c r="Z954"/>
  <c r="AA954"/>
  <c r="AB954"/>
  <c r="V953"/>
  <c r="Y953"/>
  <c r="Z953"/>
  <c r="AA953"/>
  <c r="AB953"/>
  <c r="V955"/>
  <c r="Y955"/>
  <c r="Z955"/>
  <c r="AA955"/>
  <c r="AB955"/>
  <c r="V951"/>
  <c r="Y951"/>
  <c r="Z951"/>
  <c r="AA951"/>
  <c r="AB951"/>
  <c r="V952"/>
  <c r="Y952"/>
  <c r="Z952"/>
  <c r="AA952"/>
  <c r="AB952"/>
  <c r="V948"/>
  <c r="Y948"/>
  <c r="Z948"/>
  <c r="AA948"/>
  <c r="AB948"/>
  <c r="V949"/>
  <c r="Y949"/>
  <c r="Z949"/>
  <c r="AA949"/>
  <c r="AB949"/>
  <c r="V945"/>
  <c r="Y945"/>
  <c r="Z945"/>
  <c r="AA945"/>
  <c r="AB945"/>
  <c r="V946"/>
  <c r="Y946"/>
  <c r="Z946"/>
  <c r="AA946"/>
  <c r="AB946"/>
  <c r="V947"/>
  <c r="Y947"/>
  <c r="Z947"/>
  <c r="AA947"/>
  <c r="AB947"/>
  <c r="V964"/>
  <c r="Y964"/>
  <c r="Z964"/>
  <c r="AA964"/>
  <c r="AB964"/>
  <c r="V950"/>
  <c r="Y950"/>
  <c r="Z950"/>
  <c r="AA950"/>
  <c r="AB950"/>
  <c r="V967"/>
  <c r="Y967"/>
  <c r="Z967"/>
  <c r="AA967"/>
  <c r="AB967"/>
  <c r="V943"/>
  <c r="Y943"/>
  <c r="Z943"/>
  <c r="AA943"/>
  <c r="AB943"/>
  <c r="V941"/>
  <c r="Y941"/>
  <c r="Z941"/>
  <c r="AA941"/>
  <c r="AB941"/>
  <c r="V938"/>
  <c r="Y938"/>
  <c r="Z938"/>
  <c r="AA938"/>
  <c r="AB938"/>
  <c r="V939"/>
  <c r="Y939"/>
  <c r="Z939"/>
  <c r="AA939"/>
  <c r="AB939"/>
  <c r="V937"/>
  <c r="Y937"/>
  <c r="Z937"/>
  <c r="AA937"/>
  <c r="AB937"/>
  <c r="V935"/>
  <c r="Y935"/>
  <c r="Z935"/>
  <c r="AA935"/>
  <c r="AB935"/>
  <c r="V936"/>
  <c r="Y936"/>
  <c r="Z936"/>
  <c r="AA936"/>
  <c r="AB936"/>
  <c r="V934"/>
  <c r="Y934"/>
  <c r="Z934"/>
  <c r="AA934"/>
  <c r="AB934"/>
  <c r="V932"/>
  <c r="Y932"/>
  <c r="Z932"/>
  <c r="AA932"/>
  <c r="AB932"/>
  <c r="V933"/>
  <c r="Y933"/>
  <c r="Z933"/>
  <c r="AA933"/>
  <c r="AB933"/>
  <c r="V940"/>
  <c r="Y940"/>
  <c r="Z940"/>
  <c r="AA940"/>
  <c r="AB940"/>
  <c r="V930"/>
  <c r="Y930"/>
  <c r="Z930"/>
  <c r="AA930"/>
  <c r="AB930"/>
  <c r="V931"/>
  <c r="Y931"/>
  <c r="Z931"/>
  <c r="AA931"/>
  <c r="AB931"/>
  <c r="V928"/>
  <c r="Y928"/>
  <c r="Z928"/>
  <c r="AA928"/>
  <c r="AB928"/>
  <c r="V908"/>
  <c r="Y908"/>
  <c r="Z908"/>
  <c r="AA908"/>
  <c r="AB908"/>
  <c r="V907"/>
  <c r="Y907"/>
  <c r="Z907"/>
  <c r="AA907"/>
  <c r="AB907"/>
  <c r="V905"/>
  <c r="Y905"/>
  <c r="Z905"/>
  <c r="AA905"/>
  <c r="AB905"/>
  <c r="V904"/>
  <c r="Y904"/>
  <c r="Z904"/>
  <c r="AA904"/>
  <c r="AB904"/>
  <c r="V903"/>
  <c r="Y903"/>
  <c r="Z903"/>
  <c r="AA903"/>
  <c r="AB903"/>
  <c r="V902"/>
  <c r="Y902"/>
  <c r="Z902"/>
  <c r="AA902"/>
  <c r="AB902"/>
  <c r="V906"/>
  <c r="Y906"/>
  <c r="Z906"/>
  <c r="AA906"/>
  <c r="AB906"/>
  <c r="V926"/>
  <c r="Y926"/>
  <c r="Z926"/>
  <c r="AA926"/>
  <c r="AB926"/>
  <c r="V925"/>
  <c r="Y925"/>
  <c r="Z925"/>
  <c r="AA925"/>
  <c r="AB925"/>
  <c r="V927"/>
  <c r="Y927"/>
  <c r="Z927"/>
  <c r="AA927"/>
  <c r="AB927"/>
  <c r="V924"/>
  <c r="Y924"/>
  <c r="Z924"/>
  <c r="AA924"/>
  <c r="AB924"/>
  <c r="V923"/>
  <c r="Y923"/>
  <c r="Z923"/>
  <c r="AA923"/>
  <c r="AB923"/>
  <c r="V921"/>
  <c r="Y921"/>
  <c r="Z921"/>
  <c r="AA921"/>
  <c r="AB921"/>
  <c r="V920"/>
  <c r="Y920"/>
  <c r="Z920"/>
  <c r="AA920"/>
  <c r="AB920"/>
  <c r="V922"/>
  <c r="Y922"/>
  <c r="Z922"/>
  <c r="AA922"/>
  <c r="AB922"/>
  <c r="V929"/>
  <c r="Y929"/>
  <c r="Z929"/>
  <c r="AA929"/>
  <c r="AB929"/>
  <c r="V918"/>
  <c r="Y918"/>
  <c r="Z918"/>
  <c r="AA918"/>
  <c r="AB918"/>
  <c r="V917"/>
  <c r="Y917"/>
  <c r="Z917"/>
  <c r="AA917"/>
  <c r="AB917"/>
  <c r="V919"/>
  <c r="Y919"/>
  <c r="Z919"/>
  <c r="AA919"/>
  <c r="AB919"/>
  <c r="V942"/>
  <c r="Y942"/>
  <c r="Z942"/>
  <c r="AA942"/>
  <c r="AB942"/>
  <c r="V944"/>
  <c r="Y944"/>
  <c r="Z944"/>
  <c r="AA944"/>
  <c r="AB944"/>
  <c r="V916"/>
  <c r="Y916"/>
  <c r="Z916"/>
  <c r="AA916"/>
  <c r="AB916"/>
  <c r="V843"/>
  <c r="V844"/>
  <c r="V845"/>
  <c r="V846"/>
  <c r="V847"/>
  <c r="V848"/>
  <c r="V849"/>
  <c r="V850"/>
  <c r="V851"/>
  <c r="V852"/>
  <c r="V853"/>
  <c r="V854"/>
  <c r="V855"/>
  <c r="V856"/>
  <c r="V857"/>
  <c r="V858"/>
  <c r="V859"/>
  <c r="V860"/>
  <c r="Y843"/>
  <c r="Y844"/>
  <c r="Y845"/>
  <c r="Y846"/>
  <c r="Y847"/>
  <c r="Y848"/>
  <c r="Y849"/>
  <c r="Y850"/>
  <c r="Y851"/>
  <c r="Y852"/>
  <c r="Y853"/>
  <c r="Y854"/>
  <c r="Y855"/>
  <c r="Y856"/>
  <c r="Y857"/>
  <c r="Y858"/>
  <c r="Y859"/>
  <c r="Y860"/>
  <c r="Z843"/>
  <c r="Z844"/>
  <c r="Z845"/>
  <c r="Z846"/>
  <c r="Z847"/>
  <c r="Z848"/>
  <c r="Z849"/>
  <c r="Z850"/>
  <c r="Z851"/>
  <c r="Z852"/>
  <c r="Z853"/>
  <c r="Z854"/>
  <c r="Z855"/>
  <c r="Z856"/>
  <c r="Z857"/>
  <c r="Z858"/>
  <c r="Z859"/>
  <c r="Z860"/>
  <c r="AA843"/>
  <c r="AA844"/>
  <c r="AA845"/>
  <c r="AA846"/>
  <c r="AA847"/>
  <c r="AA848"/>
  <c r="AA849"/>
  <c r="AA850"/>
  <c r="AA851"/>
  <c r="AA852"/>
  <c r="AA853"/>
  <c r="AA854"/>
  <c r="AA855"/>
  <c r="AA856"/>
  <c r="AA857"/>
  <c r="AA858"/>
  <c r="AA859"/>
  <c r="AA860"/>
  <c r="AB843"/>
  <c r="AB844"/>
  <c r="AB845"/>
  <c r="AB846"/>
  <c r="AB847"/>
  <c r="AB848"/>
  <c r="AB849"/>
  <c r="AB850"/>
  <c r="AB851"/>
  <c r="AB852"/>
  <c r="AB853"/>
  <c r="AB854"/>
  <c r="AB855"/>
  <c r="AB856"/>
  <c r="AB857"/>
  <c r="AB858"/>
  <c r="AB859"/>
  <c r="AB860"/>
  <c r="V861"/>
  <c r="V862"/>
  <c r="V863"/>
  <c r="V864"/>
  <c r="V865"/>
  <c r="V866"/>
  <c r="V867"/>
  <c r="V868"/>
  <c r="V869"/>
  <c r="V870"/>
  <c r="V871"/>
  <c r="V872"/>
  <c r="V873"/>
  <c r="V874"/>
  <c r="V875"/>
  <c r="V876"/>
  <c r="V877"/>
  <c r="V878"/>
  <c r="Y861"/>
  <c r="Y862"/>
  <c r="Y863"/>
  <c r="Y864"/>
  <c r="Y865"/>
  <c r="Y866"/>
  <c r="Y867"/>
  <c r="Y868"/>
  <c r="Y869"/>
  <c r="Y870"/>
  <c r="Y871"/>
  <c r="Y872"/>
  <c r="Y873"/>
  <c r="Y874"/>
  <c r="Y875"/>
  <c r="Y876"/>
  <c r="Y877"/>
  <c r="Y878"/>
  <c r="Z861"/>
  <c r="Z862"/>
  <c r="Z863"/>
  <c r="Z864"/>
  <c r="Z865"/>
  <c r="Z866"/>
  <c r="Z867"/>
  <c r="Z868"/>
  <c r="Z869"/>
  <c r="Z870"/>
  <c r="Z871"/>
  <c r="Z872"/>
  <c r="Z873"/>
  <c r="Z874"/>
  <c r="Z875"/>
  <c r="Z876"/>
  <c r="Z877"/>
  <c r="Z878"/>
  <c r="AA861"/>
  <c r="AA862"/>
  <c r="AA863"/>
  <c r="AA864"/>
  <c r="AA865"/>
  <c r="AA866"/>
  <c r="AA867"/>
  <c r="AA868"/>
  <c r="AA869"/>
  <c r="AA870"/>
  <c r="AA871"/>
  <c r="AA872"/>
  <c r="AA873"/>
  <c r="AA874"/>
  <c r="AA875"/>
  <c r="AA876"/>
  <c r="AA877"/>
  <c r="AA878"/>
  <c r="AB861"/>
  <c r="AB862"/>
  <c r="AB863"/>
  <c r="AB864"/>
  <c r="AB865"/>
  <c r="AB866"/>
  <c r="AB867"/>
  <c r="AB868"/>
  <c r="AB869"/>
  <c r="AB870"/>
  <c r="AB871"/>
  <c r="AB872"/>
  <c r="AB873"/>
  <c r="AB874"/>
  <c r="AB875"/>
  <c r="AB876"/>
  <c r="AB877"/>
  <c r="AB878"/>
  <c r="V879"/>
  <c r="V880"/>
  <c r="V881"/>
  <c r="V882"/>
  <c r="V883"/>
  <c r="V884"/>
  <c r="V885"/>
  <c r="V886"/>
  <c r="V887"/>
  <c r="V888"/>
  <c r="V889"/>
  <c r="V890"/>
  <c r="V891"/>
  <c r="V892"/>
  <c r="V893"/>
  <c r="V894"/>
  <c r="V895"/>
  <c r="V896"/>
  <c r="Y879"/>
  <c r="Y880"/>
  <c r="Y881"/>
  <c r="Y882"/>
  <c r="Y883"/>
  <c r="Y884"/>
  <c r="Y885"/>
  <c r="Y886"/>
  <c r="Y887"/>
  <c r="Y888"/>
  <c r="Y889"/>
  <c r="Y890"/>
  <c r="Y891"/>
  <c r="Y892"/>
  <c r="Y893"/>
  <c r="Y894"/>
  <c r="Y895"/>
  <c r="Y896"/>
  <c r="Z879"/>
  <c r="Z880"/>
  <c r="Z881"/>
  <c r="Z882"/>
  <c r="Z883"/>
  <c r="Z884"/>
  <c r="Z885"/>
  <c r="Z886"/>
  <c r="Z887"/>
  <c r="Z888"/>
  <c r="Z889"/>
  <c r="Z890"/>
  <c r="Z891"/>
  <c r="Z892"/>
  <c r="Z893"/>
  <c r="Z894"/>
  <c r="Z895"/>
  <c r="Z896"/>
  <c r="AA879"/>
  <c r="AA880"/>
  <c r="AA881"/>
  <c r="AA882"/>
  <c r="AA883"/>
  <c r="AA884"/>
  <c r="AA885"/>
  <c r="AA886"/>
  <c r="AA887"/>
  <c r="AA888"/>
  <c r="AA889"/>
  <c r="AA890"/>
  <c r="AA891"/>
  <c r="AA892"/>
  <c r="AA893"/>
  <c r="AA894"/>
  <c r="AA895"/>
  <c r="AA896"/>
  <c r="AB879"/>
  <c r="AB880"/>
  <c r="AB881"/>
  <c r="AB882"/>
  <c r="AB883"/>
  <c r="AB884"/>
  <c r="AB885"/>
  <c r="AB886"/>
  <c r="AB887"/>
  <c r="AB888"/>
  <c r="AB889"/>
  <c r="AB890"/>
  <c r="AB891"/>
  <c r="AB892"/>
  <c r="AB893"/>
  <c r="AB894"/>
  <c r="AB895"/>
  <c r="AB896"/>
  <c r="V897"/>
  <c r="V898"/>
  <c r="V899"/>
  <c r="V900"/>
  <c r="V901"/>
  <c r="V909"/>
  <c r="V910"/>
  <c r="V911"/>
  <c r="V912"/>
  <c r="V913"/>
  <c r="V914"/>
  <c r="V915"/>
  <c r="Y897"/>
  <c r="Y898"/>
  <c r="Y899"/>
  <c r="Y900"/>
  <c r="Y901"/>
  <c r="Y909"/>
  <c r="Y910"/>
  <c r="Y911"/>
  <c r="Y912"/>
  <c r="Y913"/>
  <c r="Y914"/>
  <c r="Y915"/>
  <c r="Z897"/>
  <c r="Z898"/>
  <c r="Z899"/>
  <c r="Z900"/>
  <c r="Z901"/>
  <c r="Z909"/>
  <c r="Z910"/>
  <c r="Z911"/>
  <c r="Z912"/>
  <c r="Z913"/>
  <c r="Z914"/>
  <c r="Z915"/>
  <c r="AA897"/>
  <c r="AA898"/>
  <c r="AA899"/>
  <c r="AA900"/>
  <c r="AA901"/>
  <c r="AA909"/>
  <c r="AA910"/>
  <c r="AA911"/>
  <c r="AA912"/>
  <c r="AA913"/>
  <c r="AA914"/>
  <c r="AA915"/>
  <c r="AB897"/>
  <c r="AB898"/>
  <c r="AB899"/>
  <c r="AB900"/>
  <c r="AB901"/>
  <c r="AB909"/>
  <c r="AB910"/>
  <c r="AB911"/>
  <c r="AB912"/>
  <c r="AB913"/>
  <c r="AB914"/>
  <c r="AB915"/>
  <c r="V840"/>
  <c r="V841"/>
  <c r="V842"/>
  <c r="Y840"/>
  <c r="Y841"/>
  <c r="Y842"/>
  <c r="Z840"/>
  <c r="Z841"/>
  <c r="Z842"/>
  <c r="AA840"/>
  <c r="AA841"/>
  <c r="AA842"/>
  <c r="AB840"/>
  <c r="AB841"/>
  <c r="AB842"/>
  <c r="V836"/>
  <c r="V837"/>
  <c r="V838"/>
  <c r="Y836"/>
  <c r="Y837"/>
  <c r="Y838"/>
  <c r="Z836"/>
  <c r="Z837"/>
  <c r="Z838"/>
  <c r="AA836"/>
  <c r="AA837"/>
  <c r="AA838"/>
  <c r="AB836"/>
  <c r="AB837"/>
  <c r="AB838"/>
  <c r="V833"/>
  <c r="V834"/>
  <c r="V835"/>
  <c r="Y833"/>
  <c r="Y834"/>
  <c r="Y835"/>
  <c r="Z833"/>
  <c r="Z834"/>
  <c r="Z835"/>
  <c r="AA833"/>
  <c r="AA834"/>
  <c r="AA835"/>
  <c r="AB833"/>
  <c r="AB834"/>
  <c r="AB835"/>
  <c r="V830"/>
  <c r="V831"/>
  <c r="V832"/>
  <c r="Y830"/>
  <c r="Y831"/>
  <c r="Y832"/>
  <c r="Z830"/>
  <c r="Z831"/>
  <c r="Z832"/>
  <c r="AA830"/>
  <c r="AA831"/>
  <c r="AA832"/>
  <c r="AB830"/>
  <c r="AB831"/>
  <c r="AB832"/>
  <c r="V825"/>
  <c r="V826"/>
  <c r="V827"/>
  <c r="V828"/>
  <c r="Y825"/>
  <c r="Y826"/>
  <c r="Y827"/>
  <c r="Y828"/>
  <c r="Z825"/>
  <c r="Z826"/>
  <c r="Z827"/>
  <c r="Z828"/>
  <c r="AA825"/>
  <c r="AA826"/>
  <c r="AA827"/>
  <c r="AA828"/>
  <c r="AB825"/>
  <c r="AB826"/>
  <c r="AB827"/>
  <c r="AB828"/>
  <c r="V821"/>
  <c r="V822"/>
  <c r="V823"/>
  <c r="V824"/>
  <c r="Y821"/>
  <c r="Y822"/>
  <c r="Y823"/>
  <c r="Y824"/>
  <c r="Z821"/>
  <c r="Z822"/>
  <c r="Z823"/>
  <c r="Z824"/>
  <c r="AA821"/>
  <c r="AA822"/>
  <c r="AA823"/>
  <c r="AA824"/>
  <c r="AB821"/>
  <c r="AB822"/>
  <c r="AB823"/>
  <c r="AB824"/>
  <c r="V816"/>
  <c r="V817"/>
  <c r="V818"/>
  <c r="Y816"/>
  <c r="Y817"/>
  <c r="Y818"/>
  <c r="Z816"/>
  <c r="Z817"/>
  <c r="Z818"/>
  <c r="AA816"/>
  <c r="AA817"/>
  <c r="AA818"/>
  <c r="AB816"/>
  <c r="AB817"/>
  <c r="AB818"/>
  <c r="V819"/>
  <c r="V820"/>
  <c r="V829"/>
  <c r="Y819"/>
  <c r="Y820"/>
  <c r="Y829"/>
  <c r="Z819"/>
  <c r="Z820"/>
  <c r="Z829"/>
  <c r="AA819"/>
  <c r="AA820"/>
  <c r="AA829"/>
  <c r="AB819"/>
  <c r="AB820"/>
  <c r="AB829"/>
  <c r="V806"/>
  <c r="V807"/>
  <c r="V808"/>
  <c r="V809"/>
  <c r="V810"/>
  <c r="V811"/>
  <c r="Y806"/>
  <c r="Y807"/>
  <c r="Y808"/>
  <c r="Y809"/>
  <c r="Y810"/>
  <c r="Y811"/>
  <c r="Z806"/>
  <c r="Z807"/>
  <c r="Z808"/>
  <c r="Z809"/>
  <c r="Z810"/>
  <c r="Z811"/>
  <c r="AA806"/>
  <c r="AA807"/>
  <c r="AA808"/>
  <c r="AA809"/>
  <c r="AA810"/>
  <c r="AA811"/>
  <c r="AB806"/>
  <c r="AB807"/>
  <c r="AB808"/>
  <c r="AB809"/>
  <c r="AB810"/>
  <c r="AB811"/>
  <c r="V812"/>
  <c r="V813"/>
  <c r="V814"/>
  <c r="Y812"/>
  <c r="Y813"/>
  <c r="Y814"/>
  <c r="Z812"/>
  <c r="Z813"/>
  <c r="Z814"/>
  <c r="AA812"/>
  <c r="AA813"/>
  <c r="AA814"/>
  <c r="AB812"/>
  <c r="AB813"/>
  <c r="AB814"/>
  <c r="V815"/>
  <c r="V839"/>
  <c r="Y815"/>
  <c r="Y839"/>
  <c r="Z815"/>
  <c r="Z839"/>
  <c r="AA815"/>
  <c r="AA839"/>
  <c r="AB815"/>
  <c r="AB839"/>
  <c r="V803"/>
  <c r="Y803"/>
  <c r="Z803"/>
  <c r="AA803"/>
  <c r="AB803"/>
  <c r="V801"/>
  <c r="Y801"/>
  <c r="Z801"/>
  <c r="AA801"/>
  <c r="AB801"/>
  <c r="V802"/>
  <c r="Y802"/>
  <c r="Z802"/>
  <c r="AA802"/>
  <c r="AB802"/>
  <c r="V804"/>
  <c r="Y804"/>
  <c r="Z804"/>
  <c r="AA804"/>
  <c r="AB804"/>
  <c r="V798"/>
  <c r="Y798"/>
  <c r="Z798"/>
  <c r="AA798"/>
  <c r="AB798"/>
  <c r="V797"/>
  <c r="Y797"/>
  <c r="Z797"/>
  <c r="AA797"/>
  <c r="AB797"/>
  <c r="V799"/>
  <c r="Y799"/>
  <c r="Z799"/>
  <c r="AA799"/>
  <c r="AB799"/>
  <c r="V794"/>
  <c r="Y794"/>
  <c r="Z794"/>
  <c r="AA794"/>
  <c r="AB794"/>
  <c r="V792"/>
  <c r="Y792"/>
  <c r="Z792"/>
  <c r="AA792"/>
  <c r="AB792"/>
  <c r="V791"/>
  <c r="Y791"/>
  <c r="Z791"/>
  <c r="AA791"/>
  <c r="AB791"/>
  <c r="V788"/>
  <c r="Y788"/>
  <c r="Z788"/>
  <c r="AA788"/>
  <c r="AB788"/>
  <c r="V787"/>
  <c r="Y787"/>
  <c r="Z787"/>
  <c r="AA787"/>
  <c r="AB787"/>
  <c r="V789"/>
  <c r="Y789"/>
  <c r="Z789"/>
  <c r="AA789"/>
  <c r="AB789"/>
  <c r="V790"/>
  <c r="Y790"/>
  <c r="Z790"/>
  <c r="AA790"/>
  <c r="AB790"/>
  <c r="V786"/>
  <c r="Y786"/>
  <c r="Z786"/>
  <c r="AA786"/>
  <c r="AB786"/>
  <c r="V793"/>
  <c r="Y793"/>
  <c r="Z793"/>
  <c r="AA793"/>
  <c r="AB793"/>
  <c r="V784"/>
  <c r="Y784"/>
  <c r="Z784"/>
  <c r="AA784"/>
  <c r="AB784"/>
  <c r="V785"/>
  <c r="Y785"/>
  <c r="Z785"/>
  <c r="AA785"/>
  <c r="AB785"/>
  <c r="V795"/>
  <c r="Y795"/>
  <c r="Z795"/>
  <c r="AA795"/>
  <c r="AB795"/>
  <c r="V783"/>
  <c r="Y783"/>
  <c r="Z783"/>
  <c r="AA783"/>
  <c r="AB783"/>
  <c r="V781"/>
  <c r="Y781"/>
  <c r="Z781"/>
  <c r="AA781"/>
  <c r="AB781"/>
  <c r="V782"/>
  <c r="Y782"/>
  <c r="Z782"/>
  <c r="AA782"/>
  <c r="AB782"/>
  <c r="V796"/>
  <c r="Y796"/>
  <c r="Z796"/>
  <c r="AA796"/>
  <c r="AB796"/>
  <c r="V780"/>
  <c r="Y780"/>
  <c r="Z780"/>
  <c r="AA780"/>
  <c r="AB780"/>
  <c r="V778"/>
  <c r="Y778"/>
  <c r="Z778"/>
  <c r="AA778"/>
  <c r="AB778"/>
  <c r="V779"/>
  <c r="Y779"/>
  <c r="Z779"/>
  <c r="AA779"/>
  <c r="AB779"/>
  <c r="V800"/>
  <c r="Y800"/>
  <c r="Z800"/>
  <c r="AA800"/>
  <c r="AB800"/>
  <c r="V805"/>
  <c r="Y805"/>
  <c r="Z805"/>
  <c r="AA805"/>
  <c r="AB805"/>
  <c r="V776"/>
  <c r="Y776"/>
  <c r="Z776"/>
  <c r="AA776"/>
  <c r="AB776"/>
  <c r="V775"/>
  <c r="Y775"/>
  <c r="Z775"/>
  <c r="AA775"/>
  <c r="AB775"/>
  <c r="V774"/>
  <c r="Y774"/>
  <c r="Z774"/>
  <c r="AA774"/>
  <c r="AB774"/>
  <c r="V777"/>
  <c r="Y777"/>
  <c r="Z777"/>
  <c r="AA777"/>
  <c r="AB777"/>
  <c r="V773"/>
  <c r="Y773"/>
  <c r="Z773"/>
  <c r="AA773"/>
  <c r="AB773"/>
  <c r="V762"/>
  <c r="V763"/>
  <c r="V764"/>
  <c r="V765"/>
  <c r="V766"/>
  <c r="Y762"/>
  <c r="Y763"/>
  <c r="Y764"/>
  <c r="Y765"/>
  <c r="Y766"/>
  <c r="Z762"/>
  <c r="Z763"/>
  <c r="Z764"/>
  <c r="Z765"/>
  <c r="Z766"/>
  <c r="AA762"/>
  <c r="AA763"/>
  <c r="AA764"/>
  <c r="AA765"/>
  <c r="AA766"/>
  <c r="AB762"/>
  <c r="AB763"/>
  <c r="AB764"/>
  <c r="AB765"/>
  <c r="AB766"/>
  <c r="V767"/>
  <c r="V768"/>
  <c r="V769"/>
  <c r="V770"/>
  <c r="V771"/>
  <c r="Y767"/>
  <c r="Y768"/>
  <c r="Y769"/>
  <c r="Y770"/>
  <c r="Y771"/>
  <c r="Z767"/>
  <c r="Z768"/>
  <c r="Z769"/>
  <c r="Z770"/>
  <c r="Z771"/>
  <c r="AA767"/>
  <c r="AA768"/>
  <c r="AA769"/>
  <c r="AA770"/>
  <c r="AA771"/>
  <c r="AB767"/>
  <c r="AB768"/>
  <c r="AB769"/>
  <c r="AB770"/>
  <c r="AB771"/>
  <c r="V751"/>
  <c r="V752"/>
  <c r="V753"/>
  <c r="V754"/>
  <c r="V755"/>
  <c r="V756"/>
  <c r="V757"/>
  <c r="V758"/>
  <c r="Y751"/>
  <c r="Y752"/>
  <c r="Y753"/>
  <c r="Y754"/>
  <c r="Y755"/>
  <c r="Y756"/>
  <c r="Y757"/>
  <c r="Y758"/>
  <c r="Z751"/>
  <c r="Z752"/>
  <c r="Z753"/>
  <c r="Z754"/>
  <c r="Z755"/>
  <c r="Z756"/>
  <c r="Z757"/>
  <c r="Z758"/>
  <c r="AA751"/>
  <c r="AA752"/>
  <c r="AA753"/>
  <c r="AA754"/>
  <c r="AA755"/>
  <c r="AA756"/>
  <c r="AA757"/>
  <c r="AA758"/>
  <c r="AB751"/>
  <c r="AB752"/>
  <c r="AB753"/>
  <c r="AB754"/>
  <c r="AB755"/>
  <c r="AB756"/>
  <c r="AB757"/>
  <c r="AB758"/>
  <c r="V739"/>
  <c r="V740"/>
  <c r="V741"/>
  <c r="V742"/>
  <c r="V743"/>
  <c r="V744"/>
  <c r="V745"/>
  <c r="V746"/>
  <c r="V747"/>
  <c r="V748"/>
  <c r="Y739"/>
  <c r="Y740"/>
  <c r="Y741"/>
  <c r="Y742"/>
  <c r="Y743"/>
  <c r="Y744"/>
  <c r="Y745"/>
  <c r="Y746"/>
  <c r="Y747"/>
  <c r="Y748"/>
  <c r="Z739"/>
  <c r="Z740"/>
  <c r="Z741"/>
  <c r="Z742"/>
  <c r="Z743"/>
  <c r="Z744"/>
  <c r="Z745"/>
  <c r="Z746"/>
  <c r="Z747"/>
  <c r="Z748"/>
  <c r="AA739"/>
  <c r="AA740"/>
  <c r="AA741"/>
  <c r="AA742"/>
  <c r="AA743"/>
  <c r="AA744"/>
  <c r="AA745"/>
  <c r="AA746"/>
  <c r="AA747"/>
  <c r="AA748"/>
  <c r="AB739"/>
  <c r="AB740"/>
  <c r="AB741"/>
  <c r="AB742"/>
  <c r="AB743"/>
  <c r="AB744"/>
  <c r="AB745"/>
  <c r="AB746"/>
  <c r="AB747"/>
  <c r="AB748"/>
  <c r="V707"/>
  <c r="V708"/>
  <c r="V709"/>
  <c r="V710"/>
  <c r="V711"/>
  <c r="V712"/>
  <c r="V713"/>
  <c r="V714"/>
  <c r="V715"/>
  <c r="V716"/>
  <c r="V717"/>
  <c r="V718"/>
  <c r="V719"/>
  <c r="V720"/>
  <c r="Y707"/>
  <c r="Y708"/>
  <c r="Y709"/>
  <c r="Y710"/>
  <c r="Y711"/>
  <c r="Y712"/>
  <c r="Y713"/>
  <c r="Y714"/>
  <c r="Y715"/>
  <c r="Y716"/>
  <c r="Y717"/>
  <c r="Y718"/>
  <c r="Y719"/>
  <c r="Y720"/>
  <c r="Z707"/>
  <c r="Z708"/>
  <c r="Z709"/>
  <c r="Z710"/>
  <c r="Z711"/>
  <c r="Z712"/>
  <c r="Z713"/>
  <c r="Z714"/>
  <c r="Z715"/>
  <c r="Z716"/>
  <c r="Z717"/>
  <c r="Z718"/>
  <c r="Z719"/>
  <c r="Z720"/>
  <c r="AA707"/>
  <c r="AA708"/>
  <c r="AA709"/>
  <c r="AA710"/>
  <c r="AA711"/>
  <c r="AA712"/>
  <c r="AA713"/>
  <c r="AA714"/>
  <c r="AA715"/>
  <c r="AA716"/>
  <c r="AA717"/>
  <c r="AA718"/>
  <c r="AA719"/>
  <c r="AA720"/>
  <c r="AB707"/>
  <c r="AB708"/>
  <c r="AB709"/>
  <c r="AB710"/>
  <c r="AB711"/>
  <c r="AB712"/>
  <c r="AB713"/>
  <c r="AB714"/>
  <c r="AB715"/>
  <c r="AB716"/>
  <c r="AB717"/>
  <c r="AB718"/>
  <c r="AB719"/>
  <c r="AB720"/>
  <c r="V721"/>
  <c r="V722"/>
  <c r="V723"/>
  <c r="V724"/>
  <c r="V725"/>
  <c r="V726"/>
  <c r="V727"/>
  <c r="V728"/>
  <c r="V729"/>
  <c r="V730"/>
  <c r="V731"/>
  <c r="V732"/>
  <c r="V733"/>
  <c r="V734"/>
  <c r="Y721"/>
  <c r="Y722"/>
  <c r="Y723"/>
  <c r="Y724"/>
  <c r="Y725"/>
  <c r="Y726"/>
  <c r="Y727"/>
  <c r="Y728"/>
  <c r="Y729"/>
  <c r="Y730"/>
  <c r="Y731"/>
  <c r="Y732"/>
  <c r="Y733"/>
  <c r="Y734"/>
  <c r="Z721"/>
  <c r="Z722"/>
  <c r="Z723"/>
  <c r="Z724"/>
  <c r="Z725"/>
  <c r="Z726"/>
  <c r="Z727"/>
  <c r="Z728"/>
  <c r="Z729"/>
  <c r="Z730"/>
  <c r="Z731"/>
  <c r="Z732"/>
  <c r="Z733"/>
  <c r="Z734"/>
  <c r="AA721"/>
  <c r="AA722"/>
  <c r="AA723"/>
  <c r="AA724"/>
  <c r="AA725"/>
  <c r="AA726"/>
  <c r="AA727"/>
  <c r="AA728"/>
  <c r="AA729"/>
  <c r="AA730"/>
  <c r="AA731"/>
  <c r="AA732"/>
  <c r="AA733"/>
  <c r="AA734"/>
  <c r="AB721"/>
  <c r="AB722"/>
  <c r="AB723"/>
  <c r="AB724"/>
  <c r="AB725"/>
  <c r="AB726"/>
  <c r="AB727"/>
  <c r="AB728"/>
  <c r="AB729"/>
  <c r="AB730"/>
  <c r="AB731"/>
  <c r="AB732"/>
  <c r="AB733"/>
  <c r="AB734"/>
  <c r="V661"/>
  <c r="V662"/>
  <c r="V663"/>
  <c r="V664"/>
  <c r="V665"/>
  <c r="V666"/>
  <c r="V667"/>
  <c r="V668"/>
  <c r="V669"/>
  <c r="V670"/>
  <c r="V671"/>
  <c r="V672"/>
  <c r="V673"/>
  <c r="V674"/>
  <c r="V675"/>
  <c r="V676"/>
  <c r="V677"/>
  <c r="V678"/>
  <c r="V679"/>
  <c r="V680"/>
  <c r="Y661"/>
  <c r="Y662"/>
  <c r="Y663"/>
  <c r="Y664"/>
  <c r="Y665"/>
  <c r="Y666"/>
  <c r="Y667"/>
  <c r="Y668"/>
  <c r="Y669"/>
  <c r="Y670"/>
  <c r="Y671"/>
  <c r="Y672"/>
  <c r="Y673"/>
  <c r="Y674"/>
  <c r="Y675"/>
  <c r="Y676"/>
  <c r="Y677"/>
  <c r="Y678"/>
  <c r="Y679"/>
  <c r="Y680"/>
  <c r="Z661"/>
  <c r="Z662"/>
  <c r="Z663"/>
  <c r="Z664"/>
  <c r="Z665"/>
  <c r="Z666"/>
  <c r="Z667"/>
  <c r="Z668"/>
  <c r="Z669"/>
  <c r="Z670"/>
  <c r="Z671"/>
  <c r="Z672"/>
  <c r="Z673"/>
  <c r="Z674"/>
  <c r="Z675"/>
  <c r="Z676"/>
  <c r="Z677"/>
  <c r="Z678"/>
  <c r="Z679"/>
  <c r="Z680"/>
  <c r="AA661"/>
  <c r="AA662"/>
  <c r="AA663"/>
  <c r="AA664"/>
  <c r="AA665"/>
  <c r="AA666"/>
  <c r="AA667"/>
  <c r="AA668"/>
  <c r="AA669"/>
  <c r="AA670"/>
  <c r="AA671"/>
  <c r="AA672"/>
  <c r="AA673"/>
  <c r="AA674"/>
  <c r="AA675"/>
  <c r="AA676"/>
  <c r="AA677"/>
  <c r="AA678"/>
  <c r="AA679"/>
  <c r="AA680"/>
  <c r="AB661"/>
  <c r="AB662"/>
  <c r="AB663"/>
  <c r="AB664"/>
  <c r="AB665"/>
  <c r="AB666"/>
  <c r="AB667"/>
  <c r="AB668"/>
  <c r="AB669"/>
  <c r="AB670"/>
  <c r="AB671"/>
  <c r="AB672"/>
  <c r="AB673"/>
  <c r="AB674"/>
  <c r="AB675"/>
  <c r="AB676"/>
  <c r="AB677"/>
  <c r="AB678"/>
  <c r="AB679"/>
  <c r="AB680"/>
  <c r="V681"/>
  <c r="V682"/>
  <c r="V683"/>
  <c r="V684"/>
  <c r="V685"/>
  <c r="V686"/>
  <c r="V687"/>
  <c r="V688"/>
  <c r="V689"/>
  <c r="V690"/>
  <c r="V691"/>
  <c r="V692"/>
  <c r="V693"/>
  <c r="V694"/>
  <c r="V695"/>
  <c r="V696"/>
  <c r="V697"/>
  <c r="V698"/>
  <c r="V699"/>
  <c r="V700"/>
  <c r="Y681"/>
  <c r="Y682"/>
  <c r="Y683"/>
  <c r="Y684"/>
  <c r="Y685"/>
  <c r="Y686"/>
  <c r="Y687"/>
  <c r="Y688"/>
  <c r="Y689"/>
  <c r="Y690"/>
  <c r="Y691"/>
  <c r="Y692"/>
  <c r="Y693"/>
  <c r="Y694"/>
  <c r="Y695"/>
  <c r="Y696"/>
  <c r="Y697"/>
  <c r="Y698"/>
  <c r="Y699"/>
  <c r="Y700"/>
  <c r="Z681"/>
  <c r="Z682"/>
  <c r="Z683"/>
  <c r="Z684"/>
  <c r="Z685"/>
  <c r="Z686"/>
  <c r="Z687"/>
  <c r="Z688"/>
  <c r="Z689"/>
  <c r="Z690"/>
  <c r="Z691"/>
  <c r="Z692"/>
  <c r="Z693"/>
  <c r="Z694"/>
  <c r="Z695"/>
  <c r="Z696"/>
  <c r="Z697"/>
  <c r="Z698"/>
  <c r="Z699"/>
  <c r="Z700"/>
  <c r="AA681"/>
  <c r="AA682"/>
  <c r="AA683"/>
  <c r="AA684"/>
  <c r="AA685"/>
  <c r="AA686"/>
  <c r="AA687"/>
  <c r="AA688"/>
  <c r="AA689"/>
  <c r="AA690"/>
  <c r="AA691"/>
  <c r="AA692"/>
  <c r="AA693"/>
  <c r="AA694"/>
  <c r="AA695"/>
  <c r="AA696"/>
  <c r="AA697"/>
  <c r="AA698"/>
  <c r="AA699"/>
  <c r="AA700"/>
  <c r="AB681"/>
  <c r="AB682"/>
  <c r="AB683"/>
  <c r="AB684"/>
  <c r="AB685"/>
  <c r="AB686"/>
  <c r="AB687"/>
  <c r="AB688"/>
  <c r="AB689"/>
  <c r="AB690"/>
  <c r="AB691"/>
  <c r="AB692"/>
  <c r="AB693"/>
  <c r="AB694"/>
  <c r="AB695"/>
  <c r="AB696"/>
  <c r="AB697"/>
  <c r="AB698"/>
  <c r="AB699"/>
  <c r="AB700"/>
  <c r="V701"/>
  <c r="V702"/>
  <c r="V703"/>
  <c r="V704"/>
  <c r="V705"/>
  <c r="Y701"/>
  <c r="Y702"/>
  <c r="Y703"/>
  <c r="Y704"/>
  <c r="Y705"/>
  <c r="Z701"/>
  <c r="Z702"/>
  <c r="Z703"/>
  <c r="Z704"/>
  <c r="Z705"/>
  <c r="AA701"/>
  <c r="AA702"/>
  <c r="AA703"/>
  <c r="AA704"/>
  <c r="AA705"/>
  <c r="AB701"/>
  <c r="AB702"/>
  <c r="AB703"/>
  <c r="AB704"/>
  <c r="AB705"/>
  <c r="V706"/>
  <c r="V735"/>
  <c r="V736"/>
  <c r="V737"/>
  <c r="V738"/>
  <c r="Y706"/>
  <c r="Y735"/>
  <c r="Y736"/>
  <c r="Y737"/>
  <c r="Y738"/>
  <c r="Z706"/>
  <c r="Z735"/>
  <c r="Z736"/>
  <c r="Z737"/>
  <c r="Z738"/>
  <c r="AA706"/>
  <c r="AA735"/>
  <c r="AA736"/>
  <c r="AA737"/>
  <c r="AA738"/>
  <c r="AB706"/>
  <c r="AB735"/>
  <c r="AB736"/>
  <c r="AB737"/>
  <c r="AB738"/>
  <c r="V749"/>
  <c r="V750"/>
  <c r="V759"/>
  <c r="V760"/>
  <c r="V761"/>
  <c r="Y749"/>
  <c r="Y750"/>
  <c r="Y759"/>
  <c r="Y760"/>
  <c r="Y761"/>
  <c r="Z749"/>
  <c r="Z750"/>
  <c r="Z759"/>
  <c r="Z760"/>
  <c r="Z761"/>
  <c r="AA749"/>
  <c r="AA750"/>
  <c r="AA759"/>
  <c r="AA760"/>
  <c r="AA761"/>
  <c r="AB749"/>
  <c r="AB750"/>
  <c r="AB759"/>
  <c r="AB760"/>
  <c r="AB761"/>
  <c r="V621"/>
  <c r="V622"/>
  <c r="V623"/>
  <c r="V624"/>
  <c r="V625"/>
  <c r="V626"/>
  <c r="V627"/>
  <c r="V628"/>
  <c r="V629"/>
  <c r="V630"/>
  <c r="V631"/>
  <c r="V632"/>
  <c r="V633"/>
  <c r="V634"/>
  <c r="V635"/>
  <c r="Y621"/>
  <c r="Y622"/>
  <c r="Y623"/>
  <c r="Y624"/>
  <c r="Y625"/>
  <c r="Y626"/>
  <c r="Y627"/>
  <c r="Y628"/>
  <c r="Y629"/>
  <c r="Y630"/>
  <c r="Y631"/>
  <c r="Y632"/>
  <c r="Y633"/>
  <c r="Y634"/>
  <c r="Y635"/>
  <c r="Z621"/>
  <c r="Z622"/>
  <c r="Z623"/>
  <c r="Z624"/>
  <c r="Z625"/>
  <c r="Z626"/>
  <c r="Z627"/>
  <c r="Z628"/>
  <c r="Z629"/>
  <c r="Z630"/>
  <c r="Z631"/>
  <c r="Z632"/>
  <c r="Z633"/>
  <c r="Z634"/>
  <c r="Z635"/>
  <c r="AA621"/>
  <c r="AA622"/>
  <c r="AA623"/>
  <c r="AA624"/>
  <c r="AA625"/>
  <c r="AA626"/>
  <c r="AA627"/>
  <c r="AA628"/>
  <c r="AA629"/>
  <c r="AA630"/>
  <c r="AA631"/>
  <c r="AA632"/>
  <c r="AA633"/>
  <c r="AA634"/>
  <c r="AA635"/>
  <c r="AB621"/>
  <c r="AB622"/>
  <c r="AB623"/>
  <c r="AB624"/>
  <c r="AB625"/>
  <c r="AB626"/>
  <c r="AB627"/>
  <c r="AB628"/>
  <c r="AB629"/>
  <c r="AB630"/>
  <c r="AB631"/>
  <c r="AB632"/>
  <c r="AB633"/>
  <c r="AB634"/>
  <c r="AB635"/>
  <c r="V636"/>
  <c r="V637"/>
  <c r="V638"/>
  <c r="V639"/>
  <c r="V640"/>
  <c r="V641"/>
  <c r="V642"/>
  <c r="V643"/>
  <c r="V644"/>
  <c r="V645"/>
  <c r="V646"/>
  <c r="V647"/>
  <c r="V648"/>
  <c r="V649"/>
  <c r="V650"/>
  <c r="Y636"/>
  <c r="Y637"/>
  <c r="Y638"/>
  <c r="Y639"/>
  <c r="Y640"/>
  <c r="Y641"/>
  <c r="Y642"/>
  <c r="Y643"/>
  <c r="Y644"/>
  <c r="Y645"/>
  <c r="Y646"/>
  <c r="Y647"/>
  <c r="Y648"/>
  <c r="Y649"/>
  <c r="Y650"/>
  <c r="Z636"/>
  <c r="Z637"/>
  <c r="Z638"/>
  <c r="Z639"/>
  <c r="Z640"/>
  <c r="Z641"/>
  <c r="Z642"/>
  <c r="Z643"/>
  <c r="Z644"/>
  <c r="Z645"/>
  <c r="Z646"/>
  <c r="Z647"/>
  <c r="Z648"/>
  <c r="Z649"/>
  <c r="Z650"/>
  <c r="AA636"/>
  <c r="AA637"/>
  <c r="AA638"/>
  <c r="AA639"/>
  <c r="AA640"/>
  <c r="AA641"/>
  <c r="AA642"/>
  <c r="AA643"/>
  <c r="AA644"/>
  <c r="AA645"/>
  <c r="AA646"/>
  <c r="AA647"/>
  <c r="AA648"/>
  <c r="AA649"/>
  <c r="AA650"/>
  <c r="AB636"/>
  <c r="AB637"/>
  <c r="AB638"/>
  <c r="AB639"/>
  <c r="AB640"/>
  <c r="AB641"/>
  <c r="AB642"/>
  <c r="AB643"/>
  <c r="AB644"/>
  <c r="AB645"/>
  <c r="AB646"/>
  <c r="AB647"/>
  <c r="AB648"/>
  <c r="AB649"/>
  <c r="AB650"/>
  <c r="V651"/>
  <c r="V652"/>
  <c r="V653"/>
  <c r="Y651"/>
  <c r="Y652"/>
  <c r="Y653"/>
  <c r="Z651"/>
  <c r="Z652"/>
  <c r="Z653"/>
  <c r="AA651"/>
  <c r="AA652"/>
  <c r="AA653"/>
  <c r="AB651"/>
  <c r="AB652"/>
  <c r="AB653"/>
  <c r="V654"/>
  <c r="V655"/>
  <c r="V656"/>
  <c r="Y654"/>
  <c r="Y655"/>
  <c r="Y656"/>
  <c r="Z654"/>
  <c r="Z655"/>
  <c r="Z656"/>
  <c r="AA654"/>
  <c r="AA655"/>
  <c r="AA656"/>
  <c r="AB654"/>
  <c r="AB655"/>
  <c r="AB656"/>
  <c r="V657"/>
  <c r="V658"/>
  <c r="V659"/>
  <c r="Y657"/>
  <c r="Y658"/>
  <c r="Y659"/>
  <c r="Z657"/>
  <c r="Z658"/>
  <c r="Z659"/>
  <c r="AA657"/>
  <c r="AA658"/>
  <c r="AA659"/>
  <c r="AB657"/>
  <c r="AB658"/>
  <c r="AB659"/>
  <c r="V660"/>
  <c r="V772"/>
  <c r="Y660"/>
  <c r="Y772"/>
  <c r="Z660"/>
  <c r="Z772"/>
  <c r="AA660"/>
  <c r="AA772"/>
  <c r="AB660"/>
  <c r="AB772"/>
  <c r="V199"/>
  <c r="Y199"/>
  <c r="Z199"/>
  <c r="AA199"/>
  <c r="AB199"/>
  <c r="V609"/>
  <c r="Y609"/>
  <c r="Z609"/>
  <c r="AA609"/>
  <c r="AB609"/>
  <c r="V607"/>
  <c r="Y607"/>
  <c r="Z607"/>
  <c r="AA607"/>
  <c r="AB607"/>
  <c r="V608"/>
  <c r="Y608"/>
  <c r="Z608"/>
  <c r="AA608"/>
  <c r="AB608"/>
  <c r="V610"/>
  <c r="Y610"/>
  <c r="Z610"/>
  <c r="AA610"/>
  <c r="AB610"/>
  <c r="V611"/>
  <c r="Y611"/>
  <c r="Z611"/>
  <c r="AA611"/>
  <c r="AB611"/>
  <c r="V606"/>
  <c r="Y606"/>
  <c r="Z606"/>
  <c r="AA606"/>
  <c r="AB606"/>
  <c r="V612"/>
  <c r="Y612"/>
  <c r="Z612"/>
  <c r="AA612"/>
  <c r="AB612"/>
  <c r="V605"/>
  <c r="Y605"/>
  <c r="Z605"/>
  <c r="AA605"/>
  <c r="AB605"/>
  <c r="V603"/>
  <c r="Y603"/>
  <c r="Z603"/>
  <c r="AA603"/>
  <c r="AB603"/>
  <c r="V604"/>
  <c r="Y604"/>
  <c r="Z604"/>
  <c r="AA604"/>
  <c r="AB604"/>
  <c r="V599"/>
  <c r="Y599"/>
  <c r="Z599"/>
  <c r="AA599"/>
  <c r="AB599"/>
  <c r="V598"/>
  <c r="Y598"/>
  <c r="Z598"/>
  <c r="AA598"/>
  <c r="AB598"/>
  <c r="V597"/>
  <c r="Y597"/>
  <c r="Z597"/>
  <c r="AA597"/>
  <c r="AB597"/>
  <c r="V600"/>
  <c r="Y600"/>
  <c r="Z600"/>
  <c r="AA600"/>
  <c r="AB600"/>
  <c r="V602"/>
  <c r="Y602"/>
  <c r="Z602"/>
  <c r="AA602"/>
  <c r="AB602"/>
  <c r="V596"/>
  <c r="Y596"/>
  <c r="Z596"/>
  <c r="AA596"/>
  <c r="AB596"/>
  <c r="V614"/>
  <c r="Y614"/>
  <c r="Z614"/>
  <c r="AA614"/>
  <c r="AB614"/>
  <c r="V601"/>
  <c r="Y601"/>
  <c r="Z601"/>
  <c r="AA601"/>
  <c r="AB601"/>
  <c r="V595"/>
  <c r="Y595"/>
  <c r="Z595"/>
  <c r="AA595"/>
  <c r="AB595"/>
  <c r="V613"/>
  <c r="Y613"/>
  <c r="Z613"/>
  <c r="AA613"/>
  <c r="AB613"/>
  <c r="V591"/>
  <c r="Y591"/>
  <c r="Z591"/>
  <c r="AA591"/>
  <c r="AB591"/>
  <c r="V590"/>
  <c r="Y590"/>
  <c r="Z590"/>
  <c r="AA590"/>
  <c r="AB590"/>
  <c r="V589"/>
  <c r="Y589"/>
  <c r="Z589"/>
  <c r="AA589"/>
  <c r="AB589"/>
  <c r="V588"/>
  <c r="Y588"/>
  <c r="Z588"/>
  <c r="AA588"/>
  <c r="AB588"/>
  <c r="V586"/>
  <c r="Y586"/>
  <c r="Z586"/>
  <c r="AA586"/>
  <c r="AB586"/>
  <c r="V587"/>
  <c r="Y587"/>
  <c r="Z587"/>
  <c r="AA587"/>
  <c r="AB587"/>
  <c r="V592"/>
  <c r="Y592"/>
  <c r="Z592"/>
  <c r="AA592"/>
  <c r="AB592"/>
  <c r="V582"/>
  <c r="Y582"/>
  <c r="Z582"/>
  <c r="AA582"/>
  <c r="AB582"/>
  <c r="V579"/>
  <c r="Y579"/>
  <c r="Z579"/>
  <c r="AA579"/>
  <c r="AB579"/>
  <c r="V578"/>
  <c r="Y578"/>
  <c r="Z578"/>
  <c r="AA578"/>
  <c r="AB578"/>
  <c r="V593"/>
  <c r="Y593"/>
  <c r="Z593"/>
  <c r="AA593"/>
  <c r="AB593"/>
  <c r="V594"/>
  <c r="Y594"/>
  <c r="Z594"/>
  <c r="AA594"/>
  <c r="AB594"/>
  <c r="V583"/>
  <c r="Y583"/>
  <c r="Z583"/>
  <c r="AA583"/>
  <c r="AB583"/>
  <c r="V584"/>
  <c r="Y584"/>
  <c r="Z584"/>
  <c r="AA584"/>
  <c r="AB584"/>
  <c r="V577"/>
  <c r="Y577"/>
  <c r="Z577"/>
  <c r="AA577"/>
  <c r="AB577"/>
  <c r="V580"/>
  <c r="Y580"/>
  <c r="Z580"/>
  <c r="AA580"/>
  <c r="AB580"/>
  <c r="V581"/>
  <c r="Y581"/>
  <c r="Z581"/>
  <c r="AA581"/>
  <c r="AB581"/>
  <c r="V576"/>
  <c r="Y576"/>
  <c r="Z576"/>
  <c r="AA576"/>
  <c r="AB576"/>
  <c r="V585"/>
  <c r="Y585"/>
  <c r="Z585"/>
  <c r="AA585"/>
  <c r="AB585"/>
  <c r="V615"/>
  <c r="Y615"/>
  <c r="Z615"/>
  <c r="AA615"/>
  <c r="AB615"/>
  <c r="V616"/>
  <c r="Y616"/>
  <c r="Z616"/>
  <c r="AA616"/>
  <c r="AB616"/>
  <c r="V617"/>
  <c r="Y617"/>
  <c r="Z617"/>
  <c r="AA617"/>
  <c r="AB617"/>
  <c r="V618"/>
  <c r="Y618"/>
  <c r="Z618"/>
  <c r="AA618"/>
  <c r="AB618"/>
  <c r="V573"/>
  <c r="Y573"/>
  <c r="Z573"/>
  <c r="AA573"/>
  <c r="AB573"/>
  <c r="V572"/>
  <c r="Y572"/>
  <c r="Z572"/>
  <c r="AA572"/>
  <c r="AB572"/>
  <c r="V574"/>
  <c r="Y574"/>
  <c r="Z574"/>
  <c r="AA574"/>
  <c r="AB574"/>
  <c r="V575"/>
  <c r="Y575"/>
  <c r="Z575"/>
  <c r="AA575"/>
  <c r="AB575"/>
  <c r="V619"/>
  <c r="Y619"/>
  <c r="Z619"/>
  <c r="AA619"/>
  <c r="AB619"/>
  <c r="V569"/>
  <c r="Y569"/>
  <c r="Z569"/>
  <c r="AA569"/>
  <c r="AB569"/>
  <c r="V571"/>
  <c r="Y571"/>
  <c r="Z571"/>
  <c r="AA571"/>
  <c r="AB571"/>
  <c r="V570"/>
  <c r="Y570"/>
  <c r="Z570"/>
  <c r="AA570"/>
  <c r="AB570"/>
  <c r="V568"/>
  <c r="Y568"/>
  <c r="Z568"/>
  <c r="AA568"/>
  <c r="AB568"/>
  <c r="V620"/>
  <c r="Y620"/>
  <c r="Z620"/>
  <c r="AA620"/>
  <c r="AB620"/>
  <c r="V567"/>
  <c r="Y567"/>
  <c r="Z567"/>
  <c r="AA567"/>
  <c r="AB567"/>
  <c r="V565"/>
  <c r="Y565"/>
  <c r="Z565"/>
  <c r="AA565"/>
  <c r="AB565"/>
  <c r="V562"/>
  <c r="Y562"/>
  <c r="Z562"/>
  <c r="AA562"/>
  <c r="AB562"/>
  <c r="V563"/>
  <c r="Y563"/>
  <c r="Z563"/>
  <c r="AA563"/>
  <c r="AB563"/>
  <c r="V560"/>
  <c r="Y560"/>
  <c r="Z560"/>
  <c r="AA560"/>
  <c r="AB560"/>
  <c r="V559"/>
  <c r="Y559"/>
  <c r="Z559"/>
  <c r="AA559"/>
  <c r="AB559"/>
  <c r="V564"/>
  <c r="Y564"/>
  <c r="Z564"/>
  <c r="AA564"/>
  <c r="AB564"/>
  <c r="V566"/>
  <c r="Y566"/>
  <c r="Z566"/>
  <c r="AA566"/>
  <c r="AB566"/>
  <c r="V561"/>
  <c r="Y561"/>
  <c r="Z561"/>
  <c r="AA561"/>
  <c r="AB561"/>
  <c r="V557"/>
  <c r="Y557"/>
  <c r="Z557"/>
  <c r="AA557"/>
  <c r="AB557"/>
  <c r="V558"/>
  <c r="Y558"/>
  <c r="Z558"/>
  <c r="AA558"/>
  <c r="AB558"/>
  <c r="V556"/>
  <c r="Y556"/>
  <c r="Z556"/>
  <c r="AA556"/>
  <c r="AB556"/>
  <c r="V554"/>
  <c r="Y554"/>
  <c r="Z554"/>
  <c r="AA554"/>
  <c r="AB554"/>
  <c r="V553"/>
  <c r="Y553"/>
  <c r="Z553"/>
  <c r="AA553"/>
  <c r="AB553"/>
  <c r="V552"/>
  <c r="Y552"/>
  <c r="Z552"/>
  <c r="AA552"/>
  <c r="AB552"/>
  <c r="V550"/>
  <c r="Y550"/>
  <c r="Z550"/>
  <c r="AA550"/>
  <c r="AB550"/>
  <c r="V549"/>
  <c r="Y549"/>
  <c r="Z549"/>
  <c r="AA549"/>
  <c r="AB549"/>
  <c r="V547"/>
  <c r="Y547"/>
  <c r="Z547"/>
  <c r="AA547"/>
  <c r="AB547"/>
  <c r="V546"/>
  <c r="Y546"/>
  <c r="Z546"/>
  <c r="AA546"/>
  <c r="AB546"/>
  <c r="V548"/>
  <c r="Y548"/>
  <c r="Z548"/>
  <c r="AA548"/>
  <c r="AB548"/>
  <c r="V551"/>
  <c r="Y551"/>
  <c r="Z551"/>
  <c r="AA551"/>
  <c r="AB551"/>
  <c r="V541"/>
  <c r="Y541"/>
  <c r="Z541"/>
  <c r="AA541"/>
  <c r="AB541"/>
  <c r="V542"/>
  <c r="Y542"/>
  <c r="Z542"/>
  <c r="AA542"/>
  <c r="AB542"/>
  <c r="V539"/>
  <c r="Y539"/>
  <c r="Z539"/>
  <c r="AA539"/>
  <c r="AB539"/>
  <c r="V538"/>
  <c r="Y538"/>
  <c r="Z538"/>
  <c r="AA538"/>
  <c r="AB538"/>
  <c r="V537"/>
  <c r="Y537"/>
  <c r="Z537"/>
  <c r="AA537"/>
  <c r="AB537"/>
  <c r="V540"/>
  <c r="Y540"/>
  <c r="Z540"/>
  <c r="AA540"/>
  <c r="AB540"/>
  <c r="V544"/>
  <c r="Y544"/>
  <c r="Z544"/>
  <c r="AA544"/>
  <c r="AB544"/>
  <c r="V545"/>
  <c r="Y545"/>
  <c r="Z545"/>
  <c r="AA545"/>
  <c r="AB545"/>
  <c r="V534"/>
  <c r="Y534"/>
  <c r="Z534"/>
  <c r="AA534"/>
  <c r="AB534"/>
  <c r="V535"/>
  <c r="Y535"/>
  <c r="Z535"/>
  <c r="AA535"/>
  <c r="AB535"/>
  <c r="V536"/>
  <c r="Y536"/>
  <c r="Z536"/>
  <c r="AA536"/>
  <c r="AB536"/>
  <c r="V533"/>
  <c r="Y533"/>
  <c r="Z533"/>
  <c r="AA533"/>
  <c r="AB533"/>
  <c r="V543"/>
  <c r="Y543"/>
  <c r="Z543"/>
  <c r="AA543"/>
  <c r="AB543"/>
  <c r="V529"/>
  <c r="Y529"/>
  <c r="Z529"/>
  <c r="AA529"/>
  <c r="AB529"/>
  <c r="V531"/>
  <c r="Y531"/>
  <c r="Z531"/>
  <c r="AA531"/>
  <c r="AB531"/>
  <c r="V532"/>
  <c r="Y532"/>
  <c r="Z532"/>
  <c r="AA532"/>
  <c r="AB532"/>
  <c r="V527"/>
  <c r="Y527"/>
  <c r="Z527"/>
  <c r="AA527"/>
  <c r="AB527"/>
  <c r="V525"/>
  <c r="Y525"/>
  <c r="Z525"/>
  <c r="AA525"/>
  <c r="AB525"/>
  <c r="V526"/>
  <c r="Y526"/>
  <c r="Z526"/>
  <c r="AA526"/>
  <c r="AB526"/>
  <c r="V528"/>
  <c r="Y528"/>
  <c r="Z528"/>
  <c r="AA528"/>
  <c r="AB528"/>
  <c r="V524"/>
  <c r="Y524"/>
  <c r="Z524"/>
  <c r="AA524"/>
  <c r="AB524"/>
  <c r="V521"/>
  <c r="Y521"/>
  <c r="Z521"/>
  <c r="AA521"/>
  <c r="AB521"/>
  <c r="V555"/>
  <c r="Y555"/>
  <c r="Z555"/>
  <c r="AA555"/>
  <c r="AB555"/>
  <c r="V523"/>
  <c r="Y523"/>
  <c r="Z523"/>
  <c r="AA523"/>
  <c r="AB523"/>
  <c r="V530"/>
  <c r="Y530"/>
  <c r="Z530"/>
  <c r="AA530"/>
  <c r="AB530"/>
  <c r="V518"/>
  <c r="Y518"/>
  <c r="Z518"/>
  <c r="AA518"/>
  <c r="AB518"/>
  <c r="V517"/>
  <c r="Y517"/>
  <c r="Z517"/>
  <c r="AA517"/>
  <c r="AB517"/>
  <c r="V516"/>
  <c r="Y516"/>
  <c r="Z516"/>
  <c r="AA516"/>
  <c r="AB516"/>
  <c r="V515"/>
  <c r="Y515"/>
  <c r="Z515"/>
  <c r="AA515"/>
  <c r="AB515"/>
  <c r="V519"/>
  <c r="Y519"/>
  <c r="Z519"/>
  <c r="AA519"/>
  <c r="AB519"/>
  <c r="V514"/>
  <c r="Y514"/>
  <c r="Z514"/>
  <c r="AA514"/>
  <c r="AB514"/>
  <c r="V513"/>
  <c r="Y513"/>
  <c r="Z513"/>
  <c r="AA513"/>
  <c r="AB513"/>
  <c r="V520"/>
  <c r="Y520"/>
  <c r="Z520"/>
  <c r="AA520"/>
  <c r="AB520"/>
  <c r="V509"/>
  <c r="Y509"/>
  <c r="Z509"/>
  <c r="AA509"/>
  <c r="AB509"/>
  <c r="V510"/>
  <c r="Y510"/>
  <c r="Z510"/>
  <c r="AA510"/>
  <c r="AB510"/>
  <c r="V508"/>
  <c r="Y508"/>
  <c r="Z508"/>
  <c r="AA508"/>
  <c r="AB508"/>
  <c r="V511"/>
  <c r="Y511"/>
  <c r="Z511"/>
  <c r="AA511"/>
  <c r="AB511"/>
  <c r="V512"/>
  <c r="Y512"/>
  <c r="Z512"/>
  <c r="AA512"/>
  <c r="AB512"/>
  <c r="V504"/>
  <c r="Y504"/>
  <c r="Z504"/>
  <c r="AA504"/>
  <c r="AB504"/>
  <c r="V505"/>
  <c r="Y505"/>
  <c r="Z505"/>
  <c r="AA505"/>
  <c r="AB505"/>
  <c r="V506"/>
  <c r="Y506"/>
  <c r="Z506"/>
  <c r="AA506"/>
  <c r="AB506"/>
  <c r="V507"/>
  <c r="Y507"/>
  <c r="Z507"/>
  <c r="AA507"/>
  <c r="AB507"/>
  <c r="V501"/>
  <c r="Y501"/>
  <c r="Z501"/>
  <c r="AA501"/>
  <c r="AB501"/>
  <c r="V502"/>
  <c r="Y502"/>
  <c r="Z502"/>
  <c r="AA502"/>
  <c r="AB502"/>
  <c r="V503"/>
  <c r="Y503"/>
  <c r="Z503"/>
  <c r="AA503"/>
  <c r="AB503"/>
  <c r="V499"/>
  <c r="Y499"/>
  <c r="Z499"/>
  <c r="AA499"/>
  <c r="AB499"/>
  <c r="V497"/>
  <c r="Y497"/>
  <c r="Z497"/>
  <c r="AA497"/>
  <c r="AB497"/>
  <c r="V498"/>
  <c r="Y498"/>
  <c r="Z498"/>
  <c r="AA498"/>
  <c r="AB498"/>
  <c r="V495"/>
  <c r="Y495"/>
  <c r="Z495"/>
  <c r="AA495"/>
  <c r="AB495"/>
  <c r="V494"/>
  <c r="Y494"/>
  <c r="Z494"/>
  <c r="AA494"/>
  <c r="AB494"/>
  <c r="V491"/>
  <c r="Y491"/>
  <c r="Z491"/>
  <c r="AA491"/>
  <c r="AB491"/>
  <c r="V492"/>
  <c r="Y492"/>
  <c r="Z492"/>
  <c r="AA492"/>
  <c r="AB492"/>
  <c r="V493"/>
  <c r="Y493"/>
  <c r="Z493"/>
  <c r="AA493"/>
  <c r="AB493"/>
  <c r="V496"/>
  <c r="Y496"/>
  <c r="Z496"/>
  <c r="AA496"/>
  <c r="AB496"/>
  <c r="V500"/>
  <c r="Y500"/>
  <c r="Z500"/>
  <c r="AA500"/>
  <c r="AB500"/>
  <c r="V489"/>
  <c r="Y489"/>
  <c r="Z489"/>
  <c r="AA489"/>
  <c r="AB489"/>
  <c r="V488"/>
  <c r="Y488"/>
  <c r="Z488"/>
  <c r="AA488"/>
  <c r="AB488"/>
  <c r="V485"/>
  <c r="Y485"/>
  <c r="Z485"/>
  <c r="AA485"/>
  <c r="AB485"/>
  <c r="V484"/>
  <c r="Y484"/>
  <c r="Z484"/>
  <c r="AA484"/>
  <c r="AB484"/>
  <c r="V486"/>
  <c r="Y486"/>
  <c r="Z486"/>
  <c r="AA486"/>
  <c r="AB486"/>
  <c r="V487"/>
  <c r="Y487"/>
  <c r="Z487"/>
  <c r="AA487"/>
  <c r="AB487"/>
  <c r="V490"/>
  <c r="Y490"/>
  <c r="Z490"/>
  <c r="AA490"/>
  <c r="AB490"/>
  <c r="V483"/>
  <c r="Y483"/>
  <c r="Z483"/>
  <c r="AA483"/>
  <c r="AB483"/>
  <c r="V482"/>
  <c r="Y482"/>
  <c r="Z482"/>
  <c r="AA482"/>
  <c r="AB482"/>
  <c r="V480"/>
  <c r="Y480"/>
  <c r="Z480"/>
  <c r="AA480"/>
  <c r="AB480"/>
  <c r="V481"/>
  <c r="Y481"/>
  <c r="Z481"/>
  <c r="AA481"/>
  <c r="AB481"/>
  <c r="V478"/>
  <c r="Y478"/>
  <c r="Z478"/>
  <c r="AA478"/>
  <c r="AB478"/>
  <c r="V479"/>
  <c r="Y479"/>
  <c r="Z479"/>
  <c r="AA479"/>
  <c r="AB479"/>
  <c r="V475"/>
  <c r="Y475"/>
  <c r="Z475"/>
  <c r="AA475"/>
  <c r="AB475"/>
  <c r="V472"/>
  <c r="Y472"/>
  <c r="Z472"/>
  <c r="AA472"/>
  <c r="AB472"/>
  <c r="V473"/>
  <c r="Y473"/>
  <c r="Z473"/>
  <c r="AA473"/>
  <c r="AB473"/>
  <c r="V474"/>
  <c r="Y474"/>
  <c r="Z474"/>
  <c r="AA474"/>
  <c r="AB474"/>
  <c r="V471"/>
  <c r="Y471"/>
  <c r="Z471"/>
  <c r="AA471"/>
  <c r="AB471"/>
  <c r="V469"/>
  <c r="Y469"/>
  <c r="Z469"/>
  <c r="AA469"/>
  <c r="AB469"/>
  <c r="V468"/>
  <c r="Y468"/>
  <c r="Z468"/>
  <c r="AA468"/>
  <c r="AB468"/>
  <c r="V463"/>
  <c r="Y463"/>
  <c r="Z463"/>
  <c r="AA463"/>
  <c r="AB463"/>
  <c r="V460"/>
  <c r="Y460"/>
  <c r="Z460"/>
  <c r="AA460"/>
  <c r="AB460"/>
  <c r="V458"/>
  <c r="Y458"/>
  <c r="Z458"/>
  <c r="AA458"/>
  <c r="AB458"/>
  <c r="V457"/>
  <c r="Y457"/>
  <c r="Z457"/>
  <c r="AA457"/>
  <c r="AB457"/>
  <c r="V459"/>
  <c r="Y459"/>
  <c r="Z459"/>
  <c r="AA459"/>
  <c r="AB459"/>
  <c r="V456"/>
  <c r="Y456"/>
  <c r="Z456"/>
  <c r="AA456"/>
  <c r="AB456"/>
  <c r="V461"/>
  <c r="Y461"/>
  <c r="Z461"/>
  <c r="AA461"/>
  <c r="AB461"/>
  <c r="V462"/>
  <c r="Y462"/>
  <c r="Z462"/>
  <c r="AA462"/>
  <c r="AB462"/>
  <c r="V455"/>
  <c r="Y455"/>
  <c r="Z455"/>
  <c r="AA455"/>
  <c r="AB455"/>
  <c r="V464"/>
  <c r="Y464"/>
  <c r="Z464"/>
  <c r="AA464"/>
  <c r="AB464"/>
  <c r="V454"/>
  <c r="Y454"/>
  <c r="Z454"/>
  <c r="AA454"/>
  <c r="AB454"/>
  <c r="V453"/>
  <c r="Y453"/>
  <c r="Z453"/>
  <c r="AA453"/>
  <c r="AB453"/>
  <c r="V465"/>
  <c r="Y465"/>
  <c r="Z465"/>
  <c r="AA465"/>
  <c r="AB465"/>
  <c r="V466"/>
  <c r="Y466"/>
  <c r="Z466"/>
  <c r="AA466"/>
  <c r="AB466"/>
  <c r="V451"/>
  <c r="Y451"/>
  <c r="Z451"/>
  <c r="AA451"/>
  <c r="AB451"/>
  <c r="V450"/>
  <c r="Y450"/>
  <c r="Z450"/>
  <c r="AA450"/>
  <c r="AB450"/>
  <c r="V449"/>
  <c r="Y449"/>
  <c r="Z449"/>
  <c r="AA449"/>
  <c r="AB449"/>
  <c r="V448"/>
  <c r="Y448"/>
  <c r="Z448"/>
  <c r="AA448"/>
  <c r="AB448"/>
  <c r="V447"/>
  <c r="Y447"/>
  <c r="Z447"/>
  <c r="AA447"/>
  <c r="AB447"/>
  <c r="V452"/>
  <c r="Y452"/>
  <c r="Z452"/>
  <c r="AA452"/>
  <c r="AB452"/>
  <c r="V467"/>
  <c r="Y467"/>
  <c r="Z467"/>
  <c r="AA467"/>
  <c r="AB467"/>
  <c r="V470"/>
  <c r="Y470"/>
  <c r="Z470"/>
  <c r="AA470"/>
  <c r="AB470"/>
  <c r="V446"/>
  <c r="Y446"/>
  <c r="Z446"/>
  <c r="AA446"/>
  <c r="AB446"/>
  <c r="V444"/>
  <c r="Y444"/>
  <c r="Z444"/>
  <c r="AA444"/>
  <c r="AB444"/>
  <c r="V443"/>
  <c r="Y443"/>
  <c r="Z443"/>
  <c r="AA443"/>
  <c r="AB443"/>
  <c r="V442"/>
  <c r="Y442"/>
  <c r="Z442"/>
  <c r="AA442"/>
  <c r="AB442"/>
  <c r="V441"/>
  <c r="Y441"/>
  <c r="Z441"/>
  <c r="AA441"/>
  <c r="AB441"/>
  <c r="V440"/>
  <c r="Y440"/>
  <c r="Z440"/>
  <c r="AA440"/>
  <c r="AB440"/>
  <c r="V445"/>
  <c r="Y445"/>
  <c r="Z445"/>
  <c r="AA445"/>
  <c r="AB445"/>
  <c r="V476"/>
  <c r="Y476"/>
  <c r="Z476"/>
  <c r="AA476"/>
  <c r="AB476"/>
  <c r="V436"/>
  <c r="Y436"/>
  <c r="Z436"/>
  <c r="AA436"/>
  <c r="AB436"/>
  <c r="V439"/>
  <c r="Y439"/>
  <c r="Z439"/>
  <c r="AA439"/>
  <c r="AB439"/>
  <c r="V435"/>
  <c r="Y435"/>
  <c r="Z435"/>
  <c r="AA435"/>
  <c r="AB435"/>
  <c r="V434"/>
  <c r="Y434"/>
  <c r="Z434"/>
  <c r="AA434"/>
  <c r="AB434"/>
  <c r="V432"/>
  <c r="Y432"/>
  <c r="Z432"/>
  <c r="AA432"/>
  <c r="AB432"/>
  <c r="V433"/>
  <c r="Y433"/>
  <c r="Z433"/>
  <c r="AA433"/>
  <c r="AB433"/>
  <c r="V477"/>
  <c r="Y477"/>
  <c r="Z477"/>
  <c r="AA477"/>
  <c r="AB477"/>
  <c r="V429"/>
  <c r="Y429"/>
  <c r="Z429"/>
  <c r="AA429"/>
  <c r="AB429"/>
  <c r="V430"/>
  <c r="Y430"/>
  <c r="Z430"/>
  <c r="AA430"/>
  <c r="AB430"/>
  <c r="V428"/>
  <c r="Y428"/>
  <c r="Z428"/>
  <c r="AA428"/>
  <c r="AB428"/>
  <c r="V427"/>
  <c r="Y427"/>
  <c r="Z427"/>
  <c r="AA427"/>
  <c r="AB427"/>
  <c r="V431"/>
  <c r="Y431"/>
  <c r="Z431"/>
  <c r="AA431"/>
  <c r="AB431"/>
  <c r="V426"/>
  <c r="Y426"/>
  <c r="Z426"/>
  <c r="AA426"/>
  <c r="AB426"/>
  <c r="V424"/>
  <c r="Y424"/>
  <c r="Z424"/>
  <c r="AA424"/>
  <c r="AB424"/>
  <c r="V423"/>
  <c r="Y423"/>
  <c r="Z423"/>
  <c r="AA423"/>
  <c r="AB423"/>
  <c r="V425"/>
  <c r="Y425"/>
  <c r="Z425"/>
  <c r="AA425"/>
  <c r="AB425"/>
  <c r="V422"/>
  <c r="Y422"/>
  <c r="Z422"/>
  <c r="AA422"/>
  <c r="AB422"/>
  <c r="V421"/>
  <c r="Y421"/>
  <c r="Z421"/>
  <c r="AA421"/>
  <c r="AB421"/>
  <c r="V420"/>
  <c r="Y420"/>
  <c r="Z420"/>
  <c r="AA420"/>
  <c r="AB420"/>
  <c r="V419"/>
  <c r="Y419"/>
  <c r="Z419"/>
  <c r="AA419"/>
  <c r="AB419"/>
  <c r="V522"/>
  <c r="Y522"/>
  <c r="Z522"/>
  <c r="AA522"/>
  <c r="AB522"/>
  <c r="V417"/>
  <c r="V418"/>
  <c r="Y417"/>
  <c r="Y418"/>
  <c r="Z417"/>
  <c r="Z418"/>
  <c r="AA417"/>
  <c r="AA418"/>
  <c r="AB417"/>
  <c r="AB418"/>
  <c r="V403"/>
  <c r="V404"/>
  <c r="V405"/>
  <c r="V406"/>
  <c r="Y403"/>
  <c r="Y404"/>
  <c r="Y405"/>
  <c r="Y406"/>
  <c r="Z403"/>
  <c r="Z404"/>
  <c r="Z405"/>
  <c r="Z406"/>
  <c r="AA403"/>
  <c r="AA404"/>
  <c r="AA405"/>
  <c r="AA406"/>
  <c r="AB403"/>
  <c r="AB404"/>
  <c r="AB405"/>
  <c r="AB406"/>
  <c r="V407"/>
  <c r="V408"/>
  <c r="V409"/>
  <c r="V410"/>
  <c r="Y407"/>
  <c r="Y408"/>
  <c r="Y409"/>
  <c r="Y410"/>
  <c r="Z407"/>
  <c r="Z408"/>
  <c r="Z409"/>
  <c r="Z410"/>
  <c r="AA407"/>
  <c r="AA408"/>
  <c r="AA409"/>
  <c r="AA410"/>
  <c r="AB407"/>
  <c r="AB408"/>
  <c r="AB409"/>
  <c r="AB410"/>
  <c r="V411"/>
  <c r="V412"/>
  <c r="V413"/>
  <c r="V414"/>
  <c r="Y411"/>
  <c r="Y412"/>
  <c r="Y413"/>
  <c r="Y414"/>
  <c r="Z411"/>
  <c r="Z412"/>
  <c r="Z413"/>
  <c r="Z414"/>
  <c r="AA411"/>
  <c r="AA412"/>
  <c r="AA413"/>
  <c r="AA414"/>
  <c r="AB411"/>
  <c r="AB412"/>
  <c r="AB413"/>
  <c r="AB414"/>
  <c r="V398"/>
  <c r="V399"/>
  <c r="V400"/>
  <c r="Y398"/>
  <c r="Y399"/>
  <c r="Y400"/>
  <c r="Z398"/>
  <c r="Z399"/>
  <c r="Z400"/>
  <c r="AA398"/>
  <c r="AA399"/>
  <c r="AA400"/>
  <c r="AB398"/>
  <c r="AB399"/>
  <c r="AB400"/>
  <c r="V401"/>
  <c r="V402"/>
  <c r="V415"/>
  <c r="Y401"/>
  <c r="Y402"/>
  <c r="Y415"/>
  <c r="Z401"/>
  <c r="Z402"/>
  <c r="Z415"/>
  <c r="AA401"/>
  <c r="AA402"/>
  <c r="AA415"/>
  <c r="AB401"/>
  <c r="AB402"/>
  <c r="AB415"/>
  <c r="V416"/>
  <c r="Y416"/>
  <c r="Z416"/>
  <c r="AA416"/>
  <c r="AB416"/>
  <c r="V387"/>
  <c r="V388"/>
  <c r="V389"/>
  <c r="V390"/>
  <c r="V391"/>
  <c r="V392"/>
  <c r="Y387"/>
  <c r="Y388"/>
  <c r="Y389"/>
  <c r="Y390"/>
  <c r="Y391"/>
  <c r="Y392"/>
  <c r="Z387"/>
  <c r="Z388"/>
  <c r="Z389"/>
  <c r="Z390"/>
  <c r="Z391"/>
  <c r="Z392"/>
  <c r="AA387"/>
  <c r="AA388"/>
  <c r="AA389"/>
  <c r="AA390"/>
  <c r="AA391"/>
  <c r="AA392"/>
  <c r="AB387"/>
  <c r="AB388"/>
  <c r="AB389"/>
  <c r="AB390"/>
  <c r="AB391"/>
  <c r="AB392"/>
  <c r="V393"/>
  <c r="V394"/>
  <c r="V395"/>
  <c r="Y393"/>
  <c r="Y394"/>
  <c r="Y395"/>
  <c r="Z393"/>
  <c r="Z394"/>
  <c r="Z395"/>
  <c r="AA393"/>
  <c r="AA394"/>
  <c r="AA395"/>
  <c r="AB393"/>
  <c r="AB394"/>
  <c r="AB395"/>
  <c r="V376"/>
  <c r="V377"/>
  <c r="V378"/>
  <c r="V379"/>
  <c r="V380"/>
  <c r="V381"/>
  <c r="V382"/>
  <c r="Y376"/>
  <c r="Y377"/>
  <c r="Y378"/>
  <c r="Y379"/>
  <c r="Y380"/>
  <c r="Y381"/>
  <c r="Y382"/>
  <c r="Z376"/>
  <c r="Z377"/>
  <c r="Z378"/>
  <c r="Z379"/>
  <c r="Z380"/>
  <c r="Z381"/>
  <c r="Z382"/>
  <c r="AA376"/>
  <c r="AA377"/>
  <c r="AA378"/>
  <c r="AA379"/>
  <c r="AA380"/>
  <c r="AA381"/>
  <c r="AA382"/>
  <c r="AB376"/>
  <c r="AB377"/>
  <c r="AB378"/>
  <c r="AB379"/>
  <c r="AB380"/>
  <c r="AB381"/>
  <c r="AB382"/>
  <c r="V397"/>
  <c r="Y397"/>
  <c r="Z397"/>
  <c r="AA397"/>
  <c r="AB397"/>
  <c r="V374"/>
  <c r="Y374"/>
  <c r="Z374"/>
  <c r="AA374"/>
  <c r="AB374"/>
  <c r="V375"/>
  <c r="Y375"/>
  <c r="Z375"/>
  <c r="AA375"/>
  <c r="AB375"/>
  <c r="V373"/>
  <c r="Y373"/>
  <c r="Z373"/>
  <c r="AA373"/>
  <c r="AB373"/>
  <c r="V372"/>
  <c r="Y372"/>
  <c r="Z372"/>
  <c r="AA372"/>
  <c r="AB372"/>
  <c r="V371"/>
  <c r="Y371"/>
  <c r="Z371"/>
  <c r="AA371"/>
  <c r="AB371"/>
  <c r="V383"/>
  <c r="Y383"/>
  <c r="Z383"/>
  <c r="AA383"/>
  <c r="AB383"/>
  <c r="V384"/>
  <c r="Y384"/>
  <c r="Z384"/>
  <c r="AA384"/>
  <c r="AB384"/>
  <c r="V369"/>
  <c r="Y369"/>
  <c r="Z369"/>
  <c r="AA369"/>
  <c r="AB369"/>
  <c r="V368"/>
  <c r="Y368"/>
  <c r="Z368"/>
  <c r="AA368"/>
  <c r="AB368"/>
  <c r="V367"/>
  <c r="Y367"/>
  <c r="Z367"/>
  <c r="AA367"/>
  <c r="AB367"/>
  <c r="V363"/>
  <c r="Y363"/>
  <c r="Z363"/>
  <c r="AA363"/>
  <c r="AB363"/>
  <c r="V364"/>
  <c r="Y364"/>
  <c r="Z364"/>
  <c r="AA364"/>
  <c r="AB364"/>
  <c r="V365"/>
  <c r="Y365"/>
  <c r="Z365"/>
  <c r="AA365"/>
  <c r="AB365"/>
  <c r="V362"/>
  <c r="Y362"/>
  <c r="Z362"/>
  <c r="AA362"/>
  <c r="AB362"/>
  <c r="V361"/>
  <c r="Y361"/>
  <c r="Z361"/>
  <c r="AA361"/>
  <c r="AB361"/>
  <c r="V359"/>
  <c r="Y359"/>
  <c r="Z359"/>
  <c r="AA359"/>
  <c r="AB359"/>
  <c r="V360"/>
  <c r="Y360"/>
  <c r="Z360"/>
  <c r="AA360"/>
  <c r="AB360"/>
  <c r="V358"/>
  <c r="Y358"/>
  <c r="Z358"/>
  <c r="AA358"/>
  <c r="AB358"/>
  <c r="V356"/>
  <c r="Y356"/>
  <c r="Z356"/>
  <c r="AA356"/>
  <c r="AB356"/>
  <c r="V357"/>
  <c r="Y357"/>
  <c r="Z357"/>
  <c r="AA357"/>
  <c r="AB357"/>
  <c r="V366"/>
  <c r="Y366"/>
  <c r="Z366"/>
  <c r="AA366"/>
  <c r="AB366"/>
  <c r="V355"/>
  <c r="Y355"/>
  <c r="Z355"/>
  <c r="AA355"/>
  <c r="AB355"/>
  <c r="V354"/>
  <c r="Y354"/>
  <c r="Z354"/>
  <c r="AA354"/>
  <c r="AB354"/>
  <c r="V352"/>
  <c r="Y352"/>
  <c r="Z352"/>
  <c r="AA352"/>
  <c r="AB352"/>
  <c r="V353"/>
  <c r="Y353"/>
  <c r="Z353"/>
  <c r="AA353"/>
  <c r="AB353"/>
  <c r="V370"/>
  <c r="Y370"/>
  <c r="Z370"/>
  <c r="AA370"/>
  <c r="AB370"/>
  <c r="V351"/>
  <c r="Y351"/>
  <c r="Z351"/>
  <c r="AA351"/>
  <c r="AB351"/>
  <c r="V350"/>
  <c r="Y350"/>
  <c r="Z350"/>
  <c r="AA350"/>
  <c r="AB350"/>
  <c r="V346"/>
  <c r="Y346"/>
  <c r="Z346"/>
  <c r="AA346"/>
  <c r="AB346"/>
  <c r="V345"/>
  <c r="Y345"/>
  <c r="Z345"/>
  <c r="AA345"/>
  <c r="AB345"/>
  <c r="V341" l="1"/>
  <c r="Y341"/>
  <c r="Z341"/>
  <c r="AA341"/>
  <c r="AB341"/>
  <c r="V342"/>
  <c r="Y342"/>
  <c r="Z342"/>
  <c r="AA342"/>
  <c r="AB342"/>
  <c r="V343"/>
  <c r="Y343"/>
  <c r="Z343"/>
  <c r="AA343"/>
  <c r="AB343"/>
  <c r="V344"/>
  <c r="Y344"/>
  <c r="Z344"/>
  <c r="AA344"/>
  <c r="AB344"/>
  <c r="V347"/>
  <c r="Y347"/>
  <c r="Z347"/>
  <c r="AA347"/>
  <c r="AB347"/>
  <c r="V348"/>
  <c r="Y348"/>
  <c r="Z348"/>
  <c r="AA348"/>
  <c r="AB348"/>
  <c r="V349"/>
  <c r="Y349"/>
  <c r="Z349"/>
  <c r="AA349"/>
  <c r="AB349"/>
  <c r="V385"/>
  <c r="Y385"/>
  <c r="Z385"/>
  <c r="AA385"/>
  <c r="AB385"/>
  <c r="V386"/>
  <c r="Y386"/>
  <c r="Z386"/>
  <c r="AA386"/>
  <c r="AB386"/>
  <c r="V396"/>
  <c r="Y396"/>
  <c r="Z396"/>
  <c r="AA396"/>
  <c r="AB396"/>
  <c r="V337"/>
  <c r="Y337"/>
  <c r="Z337"/>
  <c r="AA337"/>
  <c r="AB337"/>
  <c r="V338"/>
  <c r="Y338"/>
  <c r="Z338"/>
  <c r="AA338"/>
  <c r="AB338"/>
  <c r="V334"/>
  <c r="Y334"/>
  <c r="Z334"/>
  <c r="AA334"/>
  <c r="AB334"/>
  <c r="V335"/>
  <c r="Y335"/>
  <c r="Z335"/>
  <c r="AA335"/>
  <c r="AB335"/>
  <c r="V336"/>
  <c r="Y336"/>
  <c r="Z336"/>
  <c r="AA336"/>
  <c r="AB336"/>
  <c r="V332"/>
  <c r="Y332"/>
  <c r="Z332"/>
  <c r="AA332"/>
  <c r="AB332"/>
  <c r="V333"/>
  <c r="Y333"/>
  <c r="Z333"/>
  <c r="AA333"/>
  <c r="AB333"/>
  <c r="V339"/>
  <c r="Y339"/>
  <c r="Z339"/>
  <c r="AA339"/>
  <c r="AB339"/>
  <c r="V331"/>
  <c r="Y331"/>
  <c r="Z331"/>
  <c r="AA331"/>
  <c r="AB331"/>
  <c r="V327"/>
  <c r="Y327"/>
  <c r="Z327"/>
  <c r="AA327"/>
  <c r="AB327"/>
  <c r="V328"/>
  <c r="Y328"/>
  <c r="Z328"/>
  <c r="AA328"/>
  <c r="AB328"/>
  <c r="V326"/>
  <c r="Y326"/>
  <c r="Z326"/>
  <c r="AA326"/>
  <c r="AB326"/>
  <c r="V325"/>
  <c r="Y325"/>
  <c r="Z325"/>
  <c r="AA325"/>
  <c r="AB325"/>
  <c r="V329"/>
  <c r="Y329"/>
  <c r="Z329"/>
  <c r="AA329"/>
  <c r="AB329"/>
  <c r="V323"/>
  <c r="Y323"/>
  <c r="Z323"/>
  <c r="AA323"/>
  <c r="AB323"/>
  <c r="V324"/>
  <c r="Y324"/>
  <c r="Z324"/>
  <c r="AA324"/>
  <c r="AB324"/>
  <c r="V316"/>
  <c r="Y316"/>
  <c r="Z316"/>
  <c r="AA316"/>
  <c r="AB316"/>
  <c r="V315"/>
  <c r="Y315"/>
  <c r="Z315"/>
  <c r="AA315"/>
  <c r="AB315"/>
  <c r="V317"/>
  <c r="Y317"/>
  <c r="Z317"/>
  <c r="AA317"/>
  <c r="AB317"/>
  <c r="V314"/>
  <c r="Y314"/>
  <c r="Z314"/>
  <c r="AA314"/>
  <c r="AB314"/>
  <c r="V318"/>
  <c r="Y318"/>
  <c r="Z318"/>
  <c r="AA318"/>
  <c r="AB318"/>
  <c r="V313"/>
  <c r="Y313"/>
  <c r="Z313"/>
  <c r="AA313"/>
  <c r="AB313"/>
  <c r="V319"/>
  <c r="Y319"/>
  <c r="Z319"/>
  <c r="AA319"/>
  <c r="AB319"/>
  <c r="V312"/>
  <c r="Y312"/>
  <c r="Z312"/>
  <c r="AA312"/>
  <c r="AB312"/>
  <c r="V311"/>
  <c r="Y311"/>
  <c r="Z311"/>
  <c r="AA311"/>
  <c r="AB311"/>
  <c r="V310"/>
  <c r="Y310"/>
  <c r="Z310"/>
  <c r="AA310"/>
  <c r="AB310"/>
  <c r="V320"/>
  <c r="Y320"/>
  <c r="Z320"/>
  <c r="AA320"/>
  <c r="AB320"/>
  <c r="V308"/>
  <c r="Y308"/>
  <c r="Z308"/>
  <c r="AA308"/>
  <c r="AB308"/>
  <c r="V309"/>
  <c r="Y309"/>
  <c r="Z309"/>
  <c r="AA309"/>
  <c r="AB309"/>
  <c r="V321"/>
  <c r="Y321"/>
  <c r="Z321"/>
  <c r="AA321"/>
  <c r="AB321"/>
  <c r="V307"/>
  <c r="Y307"/>
  <c r="Z307"/>
  <c r="AA307"/>
  <c r="AB307"/>
  <c r="V322"/>
  <c r="Y322"/>
  <c r="Z322"/>
  <c r="AA322"/>
  <c r="AB322"/>
  <c r="V303" l="1"/>
  <c r="Y303"/>
  <c r="Z303"/>
  <c r="AA303"/>
  <c r="AB303"/>
  <c r="V304"/>
  <c r="Y304"/>
  <c r="Z304"/>
  <c r="AA304"/>
  <c r="AB304"/>
  <c r="V305"/>
  <c r="Y305"/>
  <c r="Z305"/>
  <c r="AA305"/>
  <c r="AB305"/>
  <c r="V301"/>
  <c r="Y301"/>
  <c r="Z301"/>
  <c r="AA301"/>
  <c r="AB301"/>
  <c r="V302"/>
  <c r="Y302"/>
  <c r="Z302"/>
  <c r="AA302"/>
  <c r="AB302"/>
  <c r="V306"/>
  <c r="Y306"/>
  <c r="Z306"/>
  <c r="AA306"/>
  <c r="AB306"/>
  <c r="V299"/>
  <c r="Y299"/>
  <c r="Z299"/>
  <c r="AA299"/>
  <c r="AB299"/>
  <c r="V300"/>
  <c r="Y300"/>
  <c r="Z300"/>
  <c r="AA300"/>
  <c r="AB300"/>
  <c r="V296"/>
  <c r="Y296"/>
  <c r="Z296"/>
  <c r="AA296"/>
  <c r="AB296"/>
  <c r="V295"/>
  <c r="Y295"/>
  <c r="Z295"/>
  <c r="AA295"/>
  <c r="AB295"/>
  <c r="V297"/>
  <c r="Y297"/>
  <c r="Z297"/>
  <c r="AA297"/>
  <c r="AB297"/>
  <c r="V298"/>
  <c r="Y298"/>
  <c r="Z298"/>
  <c r="AA298"/>
  <c r="AB298"/>
  <c r="V294"/>
  <c r="Y294"/>
  <c r="Z294"/>
  <c r="AA294"/>
  <c r="AB294"/>
  <c r="V292"/>
  <c r="Y292"/>
  <c r="Z292"/>
  <c r="AA292"/>
  <c r="AB292"/>
  <c r="V293"/>
  <c r="Y293"/>
  <c r="Z293"/>
  <c r="AA293"/>
  <c r="AB293"/>
  <c r="V291"/>
  <c r="Y291"/>
  <c r="Z291"/>
  <c r="AA291"/>
  <c r="AB291"/>
  <c r="V290"/>
  <c r="Y290"/>
  <c r="Z290"/>
  <c r="AA290"/>
  <c r="AB290"/>
  <c r="V289"/>
  <c r="Y289"/>
  <c r="Z289"/>
  <c r="AA289"/>
  <c r="AB289"/>
  <c r="V288"/>
  <c r="Y288"/>
  <c r="Z288"/>
  <c r="AA288"/>
  <c r="AB288"/>
  <c r="V287"/>
  <c r="Y287"/>
  <c r="Z287"/>
  <c r="AA287"/>
  <c r="AB287"/>
  <c r="V286"/>
  <c r="Y286"/>
  <c r="Z286"/>
  <c r="AA286"/>
  <c r="AB286"/>
  <c r="V330"/>
  <c r="Y330"/>
  <c r="Z330"/>
  <c r="AA330"/>
  <c r="AB330"/>
  <c r="V340"/>
  <c r="Y340"/>
  <c r="Z340"/>
  <c r="AA340"/>
  <c r="AB340"/>
  <c r="V285"/>
  <c r="Y285"/>
  <c r="Z285"/>
  <c r="AA285"/>
  <c r="AB285"/>
  <c r="V284"/>
  <c r="Y284"/>
  <c r="Z284"/>
  <c r="AA284"/>
  <c r="AB284"/>
  <c r="V280"/>
  <c r="Y280"/>
  <c r="Z280"/>
  <c r="AA280"/>
  <c r="AB280"/>
  <c r="V277"/>
  <c r="Y277"/>
  <c r="Z277"/>
  <c r="AA277"/>
  <c r="AB277"/>
  <c r="V278"/>
  <c r="Y278"/>
  <c r="Z278"/>
  <c r="AA278"/>
  <c r="AB278"/>
  <c r="V276"/>
  <c r="Y276"/>
  <c r="Z276"/>
  <c r="AA276"/>
  <c r="AB276"/>
  <c r="V279"/>
  <c r="Y279"/>
  <c r="Z279"/>
  <c r="AA279"/>
  <c r="AB279"/>
  <c r="V274"/>
  <c r="Y274"/>
  <c r="Z274"/>
  <c r="AA274"/>
  <c r="AB274"/>
  <c r="V275"/>
  <c r="Y275"/>
  <c r="Z275"/>
  <c r="AA275"/>
  <c r="AB275"/>
  <c r="V281"/>
  <c r="Y281"/>
  <c r="Z281"/>
  <c r="AA281"/>
  <c r="AB281"/>
  <c r="V271"/>
  <c r="Y271"/>
  <c r="Z271"/>
  <c r="AA271"/>
  <c r="AB271"/>
  <c r="V272"/>
  <c r="Y272"/>
  <c r="Z272"/>
  <c r="AA272"/>
  <c r="AB272"/>
  <c r="V270"/>
  <c r="Y270"/>
  <c r="Z270"/>
  <c r="AA270"/>
  <c r="AB270"/>
  <c r="V273"/>
  <c r="Y273"/>
  <c r="Z273"/>
  <c r="AA273"/>
  <c r="AB273"/>
  <c r="V268"/>
  <c r="Y268"/>
  <c r="Z268"/>
  <c r="AA268"/>
  <c r="AB268"/>
  <c r="V267"/>
  <c r="Y267"/>
  <c r="Z267"/>
  <c r="AA267"/>
  <c r="AB267"/>
  <c r="V269"/>
  <c r="Y269"/>
  <c r="Z269"/>
  <c r="AA269"/>
  <c r="AB269"/>
  <c r="V265"/>
  <c r="Y265"/>
  <c r="Z265"/>
  <c r="AA265"/>
  <c r="AB265"/>
  <c r="V266"/>
  <c r="Y266"/>
  <c r="Z266"/>
  <c r="AA266"/>
  <c r="AB266"/>
  <c r="V264"/>
  <c r="Y264"/>
  <c r="Z264"/>
  <c r="AA264"/>
  <c r="AB264"/>
  <c r="V263"/>
  <c r="Y263"/>
  <c r="Z263"/>
  <c r="AA263"/>
  <c r="AB263"/>
  <c r="V282"/>
  <c r="Y282"/>
  <c r="Z282"/>
  <c r="AA282"/>
  <c r="AB282"/>
  <c r="V261"/>
  <c r="Y261"/>
  <c r="Z261"/>
  <c r="AA261"/>
  <c r="AB261"/>
  <c r="V259"/>
  <c r="Y259"/>
  <c r="Z259"/>
  <c r="AA259"/>
  <c r="AB259"/>
  <c r="V260"/>
  <c r="Y260"/>
  <c r="Z260"/>
  <c r="AA260"/>
  <c r="AB260"/>
  <c r="V258"/>
  <c r="Y258"/>
  <c r="Z258"/>
  <c r="AA258"/>
  <c r="AB258"/>
  <c r="V257"/>
  <c r="Y257"/>
  <c r="Z257"/>
  <c r="AA257"/>
  <c r="AB257"/>
  <c r="V255"/>
  <c r="Y255"/>
  <c r="Z255"/>
  <c r="AA255"/>
  <c r="AB255"/>
  <c r="V254"/>
  <c r="Y254"/>
  <c r="Z254"/>
  <c r="AA254"/>
  <c r="AB254"/>
  <c r="V256"/>
  <c r="Y256"/>
  <c r="Z256"/>
  <c r="AA256"/>
  <c r="AB256"/>
  <c r="V253"/>
  <c r="Y253"/>
  <c r="Z253"/>
  <c r="AA253"/>
  <c r="AB253"/>
  <c r="V251"/>
  <c r="Y251"/>
  <c r="Z251"/>
  <c r="AA251"/>
  <c r="AB251"/>
  <c r="V252"/>
  <c r="Y252"/>
  <c r="Z252"/>
  <c r="AA252"/>
  <c r="AB252"/>
  <c r="AB248"/>
  <c r="AA248"/>
  <c r="Z248"/>
  <c r="Y248"/>
  <c r="V248"/>
  <c r="V250"/>
  <c r="Y250"/>
  <c r="Z250"/>
  <c r="AA250"/>
  <c r="AB250"/>
  <c r="V249"/>
  <c r="Y249"/>
  <c r="Z249"/>
  <c r="AA249"/>
  <c r="AB249"/>
  <c r="V247"/>
  <c r="Y247"/>
  <c r="Z247"/>
  <c r="AA247"/>
  <c r="AB247"/>
  <c r="V244"/>
  <c r="Y244"/>
  <c r="Z244"/>
  <c r="AA244"/>
  <c r="AB244"/>
  <c r="V240"/>
  <c r="Y240"/>
  <c r="Z240"/>
  <c r="AA240"/>
  <c r="AB240"/>
  <c r="V241"/>
  <c r="Y241"/>
  <c r="Z241"/>
  <c r="AA241"/>
  <c r="AB241"/>
  <c r="V239"/>
  <c r="Y239"/>
  <c r="Z239"/>
  <c r="AA239"/>
  <c r="AB239"/>
  <c r="V242"/>
  <c r="Y242"/>
  <c r="Z242"/>
  <c r="AA242"/>
  <c r="AB242"/>
  <c r="V234"/>
  <c r="Y234"/>
  <c r="Z234"/>
  <c r="AA234"/>
  <c r="AB234"/>
  <c r="V233"/>
  <c r="Y233"/>
  <c r="Z233"/>
  <c r="AA233"/>
  <c r="AB233"/>
  <c r="V232"/>
  <c r="Y232"/>
  <c r="Z232"/>
  <c r="AA232"/>
  <c r="AB232"/>
  <c r="V229"/>
  <c r="Y229"/>
  <c r="Z229"/>
  <c r="AA229"/>
  <c r="AB229"/>
  <c r="V230"/>
  <c r="Y230"/>
  <c r="Z230"/>
  <c r="AA230"/>
  <c r="AB230"/>
  <c r="V231"/>
  <c r="Y231"/>
  <c r="Z231"/>
  <c r="AA231"/>
  <c r="AB231"/>
  <c r="V235"/>
  <c r="Y235"/>
  <c r="Z235"/>
  <c r="AA235"/>
  <c r="AB235"/>
  <c r="V236"/>
  <c r="Y236"/>
  <c r="Z236"/>
  <c r="AA236"/>
  <c r="AB236"/>
  <c r="V237"/>
  <c r="Y237"/>
  <c r="Z237"/>
  <c r="AA237"/>
  <c r="AB237"/>
  <c r="V227"/>
  <c r="Y227"/>
  <c r="Z227"/>
  <c r="AA227"/>
  <c r="AB227"/>
  <c r="V228"/>
  <c r="Y228"/>
  <c r="Z228"/>
  <c r="AA228"/>
  <c r="AB228"/>
  <c r="V238"/>
  <c r="Y238"/>
  <c r="Z238"/>
  <c r="AA238"/>
  <c r="AB238"/>
  <c r="V226"/>
  <c r="Y226"/>
  <c r="Z226"/>
  <c r="AA226"/>
  <c r="AB226"/>
  <c r="V243"/>
  <c r="Y243"/>
  <c r="Z243"/>
  <c r="AA243"/>
  <c r="AB243"/>
  <c r="V225"/>
  <c r="Y225"/>
  <c r="Z225"/>
  <c r="AA225"/>
  <c r="AB225"/>
  <c r="V221"/>
  <c r="Y221"/>
  <c r="Z221"/>
  <c r="AA221"/>
  <c r="AB221"/>
  <c r="V222"/>
  <c r="Y222"/>
  <c r="Z222"/>
  <c r="AA222"/>
  <c r="AB222"/>
  <c r="V223"/>
  <c r="Y223"/>
  <c r="Z223"/>
  <c r="AA223"/>
  <c r="AB223"/>
  <c r="V224"/>
  <c r="Y224"/>
  <c r="Z224"/>
  <c r="AA224"/>
  <c r="AB224"/>
  <c r="V245"/>
  <c r="Y245"/>
  <c r="Z245"/>
  <c r="AA245"/>
  <c r="AB245"/>
  <c r="V246"/>
  <c r="Y246"/>
  <c r="Z246"/>
  <c r="AA246"/>
  <c r="AB246"/>
  <c r="V262"/>
  <c r="Y262"/>
  <c r="Z262"/>
  <c r="AA262"/>
  <c r="AB262"/>
  <c r="V220"/>
  <c r="Y220"/>
  <c r="Z220"/>
  <c r="AA220"/>
  <c r="AB220"/>
  <c r="V219"/>
  <c r="Y219"/>
  <c r="Z219"/>
  <c r="AA219"/>
  <c r="AB219"/>
  <c r="V218"/>
  <c r="Y218"/>
  <c r="Z218"/>
  <c r="AA218"/>
  <c r="AB218"/>
  <c r="V217"/>
  <c r="Y217"/>
  <c r="Z217"/>
  <c r="AA217"/>
  <c r="AB217"/>
  <c r="V215"/>
  <c r="Y215"/>
  <c r="Z215"/>
  <c r="AA215"/>
  <c r="AB215"/>
  <c r="V216"/>
  <c r="Y216"/>
  <c r="Z216"/>
  <c r="AA216"/>
  <c r="AB216"/>
  <c r="V214"/>
  <c r="Y214"/>
  <c r="Z214"/>
  <c r="AA214"/>
  <c r="AB214"/>
  <c r="V211"/>
  <c r="Y211"/>
  <c r="Z211"/>
  <c r="AA211"/>
  <c r="AB211"/>
  <c r="V212"/>
  <c r="Y212"/>
  <c r="Z212"/>
  <c r="AA212"/>
  <c r="AB212"/>
  <c r="V213"/>
  <c r="Y213"/>
  <c r="Z213"/>
  <c r="AA213"/>
  <c r="AB213"/>
  <c r="V210"/>
  <c r="Y210"/>
  <c r="Z210"/>
  <c r="AA210"/>
  <c r="AB210"/>
  <c r="V208"/>
  <c r="Y208"/>
  <c r="Z208"/>
  <c r="AA208"/>
  <c r="AB208"/>
  <c r="V209"/>
  <c r="Y209"/>
  <c r="Z209"/>
  <c r="AA209"/>
  <c r="AB209"/>
  <c r="V207"/>
  <c r="Y207"/>
  <c r="Z207"/>
  <c r="AA207"/>
  <c r="AB207"/>
  <c r="V205"/>
  <c r="Y205"/>
  <c r="Z205"/>
  <c r="AA205"/>
  <c r="AB205"/>
  <c r="V204"/>
  <c r="Y204"/>
  <c r="Z204"/>
  <c r="AA204"/>
  <c r="AB204"/>
  <c r="V206"/>
  <c r="Y206"/>
  <c r="Z206"/>
  <c r="AA206"/>
  <c r="AB206"/>
  <c r="V283"/>
  <c r="Y283"/>
  <c r="Z283"/>
  <c r="AA283"/>
  <c r="AB283"/>
  <c r="V202"/>
  <c r="Y202"/>
  <c r="Z202"/>
  <c r="AA202"/>
  <c r="AB202"/>
  <c r="V201"/>
  <c r="Y201"/>
  <c r="Z201"/>
  <c r="AA201"/>
  <c r="AB201"/>
  <c r="V203"/>
  <c r="Y203"/>
  <c r="Z203"/>
  <c r="AA203"/>
  <c r="AB203"/>
  <c r="V200"/>
  <c r="Y200"/>
  <c r="Z200"/>
  <c r="AA200"/>
  <c r="AB200"/>
  <c r="V196"/>
  <c r="Y196"/>
  <c r="Z196"/>
  <c r="AA196"/>
  <c r="AB196"/>
  <c r="V197"/>
  <c r="Y197"/>
  <c r="Z197"/>
  <c r="AA197"/>
  <c r="AB197"/>
  <c r="V198"/>
  <c r="Y198"/>
  <c r="Z198"/>
  <c r="AA198"/>
  <c r="AB198"/>
  <c r="V192"/>
  <c r="Y192"/>
  <c r="Z192"/>
  <c r="AA192"/>
  <c r="AB192"/>
  <c r="V193"/>
  <c r="Y193"/>
  <c r="Z193"/>
  <c r="AA193"/>
  <c r="AB193"/>
  <c r="V194"/>
  <c r="Y194"/>
  <c r="Z194"/>
  <c r="AA194"/>
  <c r="AB194"/>
  <c r="V190"/>
  <c r="Y190"/>
  <c r="Z190"/>
  <c r="AA190"/>
  <c r="AB190"/>
  <c r="V191"/>
  <c r="Y191"/>
  <c r="Z191"/>
  <c r="AA191"/>
  <c r="AB191"/>
  <c r="V189"/>
  <c r="Y189"/>
  <c r="Z189"/>
  <c r="AA189"/>
  <c r="AB189"/>
  <c r="V195"/>
  <c r="Y195"/>
  <c r="Z195"/>
  <c r="AA195"/>
  <c r="AB195"/>
  <c r="V187"/>
  <c r="Y187"/>
  <c r="Z187"/>
  <c r="AA187"/>
  <c r="AB187"/>
  <c r="V184"/>
  <c r="Y184"/>
  <c r="Z184"/>
  <c r="AA184"/>
  <c r="AB184"/>
  <c r="V185"/>
  <c r="Y185"/>
  <c r="Z185"/>
  <c r="AA185"/>
  <c r="AB185"/>
  <c r="V186"/>
  <c r="Y186"/>
  <c r="Z186"/>
  <c r="AA186"/>
  <c r="AB186"/>
  <c r="V183"/>
  <c r="Y183"/>
  <c r="Z183"/>
  <c r="AA183"/>
  <c r="AB183"/>
  <c r="V188"/>
  <c r="Y188"/>
  <c r="Z188"/>
  <c r="AA188"/>
  <c r="AB188"/>
  <c r="V182"/>
  <c r="Y182"/>
  <c r="Z182"/>
  <c r="AA182"/>
  <c r="AB182"/>
  <c r="V181"/>
  <c r="Y181"/>
  <c r="Z181"/>
  <c r="AA181"/>
  <c r="AB181"/>
  <c r="V174"/>
  <c r="Y174"/>
  <c r="Z174"/>
  <c r="AA174"/>
  <c r="AB174"/>
  <c r="V171"/>
  <c r="Y171"/>
  <c r="Z171"/>
  <c r="AA171"/>
  <c r="AB171"/>
  <c r="V180" l="1"/>
  <c r="Y180"/>
  <c r="Z180"/>
  <c r="AA180"/>
  <c r="AB180"/>
  <c r="V178"/>
  <c r="Y178"/>
  <c r="Z178"/>
  <c r="AA178"/>
  <c r="AB178"/>
  <c r="V177"/>
  <c r="Y177"/>
  <c r="Z177"/>
  <c r="AA177"/>
  <c r="AB177"/>
  <c r="V176"/>
  <c r="Y176"/>
  <c r="Z176"/>
  <c r="AA176"/>
  <c r="AB176"/>
  <c r="V175"/>
  <c r="Y175"/>
  <c r="Z175"/>
  <c r="AA175"/>
  <c r="AB175"/>
  <c r="V179"/>
  <c r="Y179"/>
  <c r="Z179"/>
  <c r="AA179"/>
  <c r="AB179"/>
  <c r="V172"/>
  <c r="Y172"/>
  <c r="Z172"/>
  <c r="AA172"/>
  <c r="AB172"/>
  <c r="V170"/>
  <c r="Y170"/>
  <c r="Z170"/>
  <c r="AA170"/>
  <c r="AB170"/>
  <c r="V173"/>
  <c r="Y173"/>
  <c r="Z173"/>
  <c r="AA173"/>
  <c r="AB173"/>
  <c r="V168"/>
  <c r="Y168"/>
  <c r="Z168"/>
  <c r="AA168"/>
  <c r="AB168"/>
  <c r="V167"/>
  <c r="Y167"/>
  <c r="Z167"/>
  <c r="AA167"/>
  <c r="AB167"/>
  <c r="V164"/>
  <c r="Y164"/>
  <c r="Z164"/>
  <c r="AA164"/>
  <c r="AB164"/>
  <c r="V165"/>
  <c r="Y165"/>
  <c r="Z165"/>
  <c r="AA165"/>
  <c r="AB165"/>
  <c r="V166"/>
  <c r="Y166"/>
  <c r="Z166"/>
  <c r="AA166"/>
  <c r="AB166"/>
  <c r="V169"/>
  <c r="Y169"/>
  <c r="Z169"/>
  <c r="AA169"/>
  <c r="AB169"/>
  <c r="V161"/>
  <c r="Y161"/>
  <c r="Z161"/>
  <c r="AA161"/>
  <c r="AB161"/>
  <c r="V162"/>
  <c r="Y162"/>
  <c r="Z162"/>
  <c r="AA162"/>
  <c r="AB162"/>
  <c r="V163"/>
  <c r="Y163"/>
  <c r="Z163"/>
  <c r="AA163"/>
  <c r="AB163"/>
  <c r="V159"/>
  <c r="Y159"/>
  <c r="Z159"/>
  <c r="AA159"/>
  <c r="AB159"/>
  <c r="V158"/>
  <c r="Y158"/>
  <c r="Z158"/>
  <c r="AA158"/>
  <c r="AB158"/>
  <c r="V157"/>
  <c r="Y157"/>
  <c r="Z157"/>
  <c r="AA157"/>
  <c r="AB157"/>
  <c r="V155"/>
  <c r="Y155"/>
  <c r="Z155"/>
  <c r="AA155"/>
  <c r="AB155"/>
  <c r="V156"/>
  <c r="Y156"/>
  <c r="Z156"/>
  <c r="AA156"/>
  <c r="AB156"/>
  <c r="V153"/>
  <c r="Y153"/>
  <c r="Z153"/>
  <c r="AA153"/>
  <c r="AB153"/>
  <c r="V154"/>
  <c r="Y154"/>
  <c r="Z154"/>
  <c r="AA154"/>
  <c r="AB154"/>
  <c r="V152"/>
  <c r="Y152"/>
  <c r="Z152"/>
  <c r="AA152"/>
  <c r="AB152"/>
  <c r="V160"/>
  <c r="Y160"/>
  <c r="Z160"/>
  <c r="AA160"/>
  <c r="AB160"/>
  <c r="V149"/>
  <c r="Y149"/>
  <c r="Z149"/>
  <c r="AA149"/>
  <c r="AB149"/>
  <c r="V147"/>
  <c r="Y147"/>
  <c r="Z147"/>
  <c r="AA147"/>
  <c r="AB147"/>
  <c r="V148"/>
  <c r="Y148"/>
  <c r="Z148"/>
  <c r="AA148"/>
  <c r="AB148"/>
  <c r="V150"/>
  <c r="Y150"/>
  <c r="Z150"/>
  <c r="AA150"/>
  <c r="AB150"/>
  <c r="AD6"/>
  <c r="AD7"/>
  <c r="AD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E6"/>
  <c r="AE7"/>
  <c r="AE8"/>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49"/>
  <c r="AE50"/>
  <c r="AE51"/>
  <c r="AE52"/>
  <c r="AE53"/>
  <c r="AE54"/>
  <c r="AE55"/>
  <c r="AE56"/>
  <c r="AE57"/>
  <c r="AE58"/>
  <c r="AE59"/>
  <c r="AE60"/>
  <c r="AE61"/>
  <c r="AE62"/>
  <c r="AE63"/>
  <c r="AE64"/>
  <c r="AE65"/>
  <c r="AE66"/>
  <c r="AE67"/>
  <c r="AE68"/>
  <c r="AE69"/>
  <c r="AE70"/>
  <c r="AE71"/>
  <c r="AE72"/>
  <c r="AE73"/>
  <c r="AE74"/>
  <c r="AE75"/>
  <c r="AE76"/>
  <c r="AE77"/>
  <c r="AE78"/>
  <c r="AE79"/>
  <c r="AE80"/>
  <c r="AE81"/>
  <c r="AE82"/>
  <c r="AE83"/>
  <c r="AE84"/>
  <c r="AE85"/>
  <c r="AE86"/>
  <c r="AE87"/>
  <c r="AE88"/>
  <c r="AE89"/>
  <c r="AE90"/>
  <c r="AE91"/>
  <c r="AE92"/>
  <c r="AE93"/>
  <c r="AE94"/>
  <c r="AE95"/>
  <c r="AE96"/>
  <c r="AE97"/>
  <c r="AE98"/>
  <c r="AE99"/>
  <c r="AE100"/>
  <c r="AE101"/>
  <c r="AE102"/>
  <c r="AE103"/>
  <c r="AE104"/>
  <c r="AE105"/>
  <c r="AE106"/>
  <c r="AE107"/>
  <c r="AE108"/>
  <c r="AE109"/>
  <c r="AE110"/>
  <c r="AE111"/>
  <c r="AE112"/>
  <c r="AE113"/>
  <c r="AE114"/>
  <c r="AE115"/>
  <c r="AE116"/>
  <c r="AE117"/>
  <c r="AE118"/>
  <c r="AE119"/>
  <c r="AE120"/>
  <c r="AE121"/>
  <c r="AE122"/>
  <c r="AE123"/>
  <c r="AE124"/>
  <c r="AE125"/>
  <c r="AE126"/>
  <c r="AE127"/>
  <c r="AE128"/>
  <c r="AE129"/>
  <c r="AE130"/>
  <c r="AE131"/>
  <c r="AE132"/>
  <c r="AE133"/>
  <c r="AE134"/>
  <c r="AE135"/>
  <c r="AE136"/>
  <c r="AE137"/>
  <c r="AE138"/>
  <c r="AE139"/>
  <c r="AE140"/>
  <c r="AE141"/>
  <c r="AE142"/>
  <c r="AE143"/>
  <c r="AE144"/>
  <c r="AE145"/>
  <c r="AE146"/>
  <c r="AE147"/>
  <c r="AE148"/>
  <c r="AE149"/>
  <c r="AE150"/>
  <c r="AE151"/>
  <c r="AE152"/>
  <c r="AE153"/>
  <c r="AE154"/>
  <c r="AE155"/>
  <c r="AE156"/>
  <c r="AE157"/>
  <c r="AE158"/>
  <c r="AE159"/>
  <c r="AE160"/>
  <c r="AE161"/>
  <c r="AE162"/>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G6"/>
  <c r="AG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3"/>
  <c r="AG64"/>
  <c r="AG65"/>
  <c r="AG66"/>
  <c r="AG67"/>
  <c r="AG68"/>
  <c r="AG69"/>
  <c r="AG70"/>
  <c r="AG71"/>
  <c r="AG72"/>
  <c r="AG73"/>
  <c r="AG74"/>
  <c r="AG75"/>
  <c r="AG76"/>
  <c r="AG77"/>
  <c r="AG78"/>
  <c r="AG79"/>
  <c r="AG80"/>
  <c r="AG81"/>
  <c r="AG82"/>
  <c r="AG83"/>
  <c r="AG84"/>
  <c r="AG85"/>
  <c r="AG86"/>
  <c r="AG87"/>
  <c r="AG88"/>
  <c r="AG89"/>
  <c r="AG90"/>
  <c r="AG91"/>
  <c r="AG92"/>
  <c r="AG93"/>
  <c r="AG94"/>
  <c r="AG95"/>
  <c r="AG96"/>
  <c r="AG97"/>
  <c r="AG98"/>
  <c r="AG99"/>
  <c r="AG100"/>
  <c r="AG101"/>
  <c r="AG102"/>
  <c r="AG103"/>
  <c r="AG104"/>
  <c r="AG105"/>
  <c r="AG106"/>
  <c r="AG107"/>
  <c r="AG108"/>
  <c r="AG109"/>
  <c r="AG110"/>
  <c r="AG111"/>
  <c r="AG112"/>
  <c r="AG113"/>
  <c r="AG114"/>
  <c r="AG115"/>
  <c r="AG116"/>
  <c r="AG117"/>
  <c r="AG118"/>
  <c r="AG119"/>
  <c r="AG120"/>
  <c r="AG121"/>
  <c r="AG122"/>
  <c r="AG123"/>
  <c r="AG124"/>
  <c r="AG125"/>
  <c r="AG126"/>
  <c r="AG127"/>
  <c r="AG128"/>
  <c r="AG129"/>
  <c r="AG130"/>
  <c r="AG131"/>
  <c r="AG132"/>
  <c r="AG133"/>
  <c r="AG134"/>
  <c r="AG135"/>
  <c r="AG136"/>
  <c r="AG137"/>
  <c r="AG138"/>
  <c r="AG139"/>
  <c r="AG140"/>
  <c r="AG141"/>
  <c r="AG142"/>
  <c r="AG143"/>
  <c r="AG144"/>
  <c r="AG145"/>
  <c r="AG146"/>
  <c r="AG147"/>
  <c r="AG148"/>
  <c r="AG149"/>
  <c r="AG150"/>
  <c r="AG151"/>
  <c r="AG152"/>
  <c r="AG153"/>
  <c r="AG154"/>
  <c r="AG155"/>
  <c r="AG156"/>
  <c r="AG157"/>
  <c r="AG158"/>
  <c r="AG159"/>
  <c r="AG160"/>
  <c r="AG161"/>
  <c r="AG162"/>
  <c r="AH6"/>
  <c r="AH7"/>
  <c r="AH8"/>
  <c r="AH9"/>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H49"/>
  <c r="AH50"/>
  <c r="AH51"/>
  <c r="AH52"/>
  <c r="AH53"/>
  <c r="AH54"/>
  <c r="AH55"/>
  <c r="AH56"/>
  <c r="AH57"/>
  <c r="AH58"/>
  <c r="AH59"/>
  <c r="AH60"/>
  <c r="AH61"/>
  <c r="AH62"/>
  <c r="AH63"/>
  <c r="AH64"/>
  <c r="AH65"/>
  <c r="AH66"/>
  <c r="AH67"/>
  <c r="AH68"/>
  <c r="AH69"/>
  <c r="AH70"/>
  <c r="AH71"/>
  <c r="AH72"/>
  <c r="AH73"/>
  <c r="AH74"/>
  <c r="AH75"/>
  <c r="AH76"/>
  <c r="AH77"/>
  <c r="AH78"/>
  <c r="AH79"/>
  <c r="AH80"/>
  <c r="AH81"/>
  <c r="AH82"/>
  <c r="AH83"/>
  <c r="AH84"/>
  <c r="AH85"/>
  <c r="AH86"/>
  <c r="AH87"/>
  <c r="AH88"/>
  <c r="AH89"/>
  <c r="AH90"/>
  <c r="AH91"/>
  <c r="AH92"/>
  <c r="AH93"/>
  <c r="AH94"/>
  <c r="AH95"/>
  <c r="AH96"/>
  <c r="AH97"/>
  <c r="AH98"/>
  <c r="AH99"/>
  <c r="AH100"/>
  <c r="AH101"/>
  <c r="AH102"/>
  <c r="AH103"/>
  <c r="AH104"/>
  <c r="AH105"/>
  <c r="AH106"/>
  <c r="AH107"/>
  <c r="AH108"/>
  <c r="AH109"/>
  <c r="AH110"/>
  <c r="AH111"/>
  <c r="AH112"/>
  <c r="AH113"/>
  <c r="AH114"/>
  <c r="AH115"/>
  <c r="AH116"/>
  <c r="AH117"/>
  <c r="AH118"/>
  <c r="AH119"/>
  <c r="AH120"/>
  <c r="AH121"/>
  <c r="AH122"/>
  <c r="AH123"/>
  <c r="AH124"/>
  <c r="AH125"/>
  <c r="AH126"/>
  <c r="AH127"/>
  <c r="AH128"/>
  <c r="AH129"/>
  <c r="AH130"/>
  <c r="AH131"/>
  <c r="AH132"/>
  <c r="AH133"/>
  <c r="AH134"/>
  <c r="AH135"/>
  <c r="AH136"/>
  <c r="AH137"/>
  <c r="AH138"/>
  <c r="AH139"/>
  <c r="AH140"/>
  <c r="AH141"/>
  <c r="AH142"/>
  <c r="AH143"/>
  <c r="AH144"/>
  <c r="AH145"/>
  <c r="AH146"/>
  <c r="AH147"/>
  <c r="AH148"/>
  <c r="AH149"/>
  <c r="AH150"/>
  <c r="AH151"/>
  <c r="AH152"/>
  <c r="AH153"/>
  <c r="AH154"/>
  <c r="AH155"/>
  <c r="AH156"/>
  <c r="AH157"/>
  <c r="AH158"/>
  <c r="AH159"/>
  <c r="AH160"/>
  <c r="AH161"/>
  <c r="AH162"/>
  <c r="AI6"/>
  <c r="AI7"/>
  <c r="AI8"/>
  <c r="AI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I75"/>
  <c r="AI76"/>
  <c r="AI77"/>
  <c r="AI78"/>
  <c r="AI79"/>
  <c r="AI80"/>
  <c r="AI81"/>
  <c r="AI82"/>
  <c r="AI83"/>
  <c r="AI84"/>
  <c r="AI85"/>
  <c r="AI86"/>
  <c r="AI87"/>
  <c r="AI88"/>
  <c r="AI89"/>
  <c r="AI90"/>
  <c r="AI91"/>
  <c r="AI92"/>
  <c r="AI93"/>
  <c r="AI94"/>
  <c r="AI95"/>
  <c r="AI96"/>
  <c r="AI97"/>
  <c r="AI98"/>
  <c r="AI99"/>
  <c r="AI100"/>
  <c r="AI101"/>
  <c r="AI102"/>
  <c r="AI103"/>
  <c r="AI104"/>
  <c r="AI105"/>
  <c r="AI106"/>
  <c r="AI107"/>
  <c r="AI108"/>
  <c r="AI109"/>
  <c r="AI110"/>
  <c r="AI111"/>
  <c r="AI112"/>
  <c r="AI113"/>
  <c r="AI114"/>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3"/>
  <c r="AI154"/>
  <c r="AI155"/>
  <c r="AI156"/>
  <c r="AI157"/>
  <c r="AI158"/>
  <c r="AI159"/>
  <c r="AI160"/>
  <c r="AI161"/>
  <c r="AI162"/>
  <c r="AJ6"/>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18"/>
  <c r="AJ119"/>
  <c r="AJ120"/>
  <c r="AJ121"/>
  <c r="AJ122"/>
  <c r="AJ123"/>
  <c r="AJ124"/>
  <c r="AJ125"/>
  <c r="AJ126"/>
  <c r="AJ127"/>
  <c r="AJ128"/>
  <c r="AJ129"/>
  <c r="AJ130"/>
  <c r="AJ131"/>
  <c r="AJ132"/>
  <c r="AJ133"/>
  <c r="AJ134"/>
  <c r="AJ135"/>
  <c r="AJ136"/>
  <c r="AJ137"/>
  <c r="AJ138"/>
  <c r="AJ139"/>
  <c r="AJ140"/>
  <c r="AJ141"/>
  <c r="AJ142"/>
  <c r="AJ143"/>
  <c r="AJ144"/>
  <c r="AJ145"/>
  <c r="AJ146"/>
  <c r="AJ147"/>
  <c r="AJ148"/>
  <c r="AJ149"/>
  <c r="AJ150"/>
  <c r="AJ151"/>
  <c r="AJ152"/>
  <c r="AJ153"/>
  <c r="AJ154"/>
  <c r="AJ155"/>
  <c r="AJ156"/>
  <c r="AJ157"/>
  <c r="AJ158"/>
  <c r="AJ159"/>
  <c r="AJ160"/>
  <c r="AJ161"/>
  <c r="AJ162"/>
  <c r="AK6"/>
  <c r="AK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L6"/>
  <c r="AL7"/>
  <c r="AL8"/>
  <c r="AL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M6"/>
  <c r="AM7"/>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N6"/>
  <c r="AN7"/>
  <c r="AN8"/>
  <c r="AN9"/>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AN49"/>
  <c r="AN50"/>
  <c r="AN51"/>
  <c r="AN52"/>
  <c r="AN53"/>
  <c r="AN54"/>
  <c r="AN55"/>
  <c r="AN56"/>
  <c r="AN57"/>
  <c r="AN58"/>
  <c r="AN59"/>
  <c r="AN60"/>
  <c r="AN61"/>
  <c r="AN62"/>
  <c r="AN63"/>
  <c r="AN64"/>
  <c r="AN65"/>
  <c r="AN66"/>
  <c r="AN67"/>
  <c r="AN68"/>
  <c r="AN69"/>
  <c r="AN70"/>
  <c r="AN71"/>
  <c r="AN72"/>
  <c r="AN73"/>
  <c r="AN74"/>
  <c r="AN75"/>
  <c r="AN76"/>
  <c r="AN77"/>
  <c r="AN78"/>
  <c r="AN79"/>
  <c r="AN80"/>
  <c r="AN81"/>
  <c r="AN82"/>
  <c r="AN83"/>
  <c r="AN84"/>
  <c r="AN85"/>
  <c r="AN86"/>
  <c r="AN87"/>
  <c r="AN88"/>
  <c r="AN89"/>
  <c r="AN90"/>
  <c r="AN91"/>
  <c r="AN92"/>
  <c r="AN93"/>
  <c r="AN94"/>
  <c r="AN95"/>
  <c r="AN96"/>
  <c r="AN97"/>
  <c r="AN98"/>
  <c r="AN99"/>
  <c r="AN100"/>
  <c r="AN101"/>
  <c r="AN102"/>
  <c r="AN103"/>
  <c r="AN104"/>
  <c r="AN105"/>
  <c r="AN106"/>
  <c r="AN107"/>
  <c r="AN108"/>
  <c r="AN109"/>
  <c r="AN110"/>
  <c r="AN111"/>
  <c r="AN112"/>
  <c r="AN113"/>
  <c r="AN114"/>
  <c r="AN115"/>
  <c r="AN116"/>
  <c r="AN117"/>
  <c r="AN118"/>
  <c r="AN119"/>
  <c r="AN120"/>
  <c r="AN121"/>
  <c r="AN122"/>
  <c r="AN123"/>
  <c r="AN124"/>
  <c r="AN125"/>
  <c r="AN126"/>
  <c r="AN127"/>
  <c r="AN128"/>
  <c r="AN129"/>
  <c r="AN130"/>
  <c r="AN131"/>
  <c r="AN132"/>
  <c r="AN133"/>
  <c r="AN134"/>
  <c r="AN135"/>
  <c r="AN136"/>
  <c r="AN137"/>
  <c r="AN138"/>
  <c r="AN139"/>
  <c r="AN140"/>
  <c r="AN141"/>
  <c r="AN142"/>
  <c r="AN143"/>
  <c r="AN144"/>
  <c r="AN145"/>
  <c r="AN146"/>
  <c r="AN147"/>
  <c r="AN148"/>
  <c r="AN149"/>
  <c r="AN150"/>
  <c r="AN151"/>
  <c r="AN152"/>
  <c r="AN153"/>
  <c r="AN154"/>
  <c r="AN155"/>
  <c r="AN156"/>
  <c r="AN157"/>
  <c r="AN158"/>
  <c r="AN159"/>
  <c r="AN160"/>
  <c r="AN161"/>
  <c r="AN162"/>
  <c r="AO6"/>
  <c r="AO7"/>
  <c r="AO8"/>
  <c r="AO9"/>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111"/>
  <c r="AO112"/>
  <c r="AO113"/>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2"/>
  <c r="AO153"/>
  <c r="AO154"/>
  <c r="AO155"/>
  <c r="AO156"/>
  <c r="AO157"/>
  <c r="AO158"/>
  <c r="AO159"/>
  <c r="AO160"/>
  <c r="AO161"/>
  <c r="AO162"/>
  <c r="AP6"/>
  <c r="AP7"/>
  <c r="AP8"/>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Q6"/>
  <c r="AQ7"/>
  <c r="AQ8"/>
  <c r="AQ9"/>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Q49"/>
  <c r="AQ50"/>
  <c r="AQ51"/>
  <c r="AQ52"/>
  <c r="AQ53"/>
  <c r="AQ54"/>
  <c r="AQ55"/>
  <c r="AQ56"/>
  <c r="AQ57"/>
  <c r="AQ58"/>
  <c r="AQ59"/>
  <c r="AQ60"/>
  <c r="AQ61"/>
  <c r="AQ62"/>
  <c r="AQ63"/>
  <c r="AQ64"/>
  <c r="AQ65"/>
  <c r="AQ66"/>
  <c r="AQ67"/>
  <c r="AQ68"/>
  <c r="AQ69"/>
  <c r="AQ70"/>
  <c r="AQ71"/>
  <c r="AQ72"/>
  <c r="AQ73"/>
  <c r="AQ74"/>
  <c r="AQ75"/>
  <c r="AQ76"/>
  <c r="AQ77"/>
  <c r="AQ78"/>
  <c r="AQ79"/>
  <c r="AQ80"/>
  <c r="AQ81"/>
  <c r="AQ82"/>
  <c r="AQ83"/>
  <c r="AQ84"/>
  <c r="AQ85"/>
  <c r="AQ86"/>
  <c r="AQ87"/>
  <c r="AQ88"/>
  <c r="AQ89"/>
  <c r="AQ90"/>
  <c r="AQ91"/>
  <c r="AQ92"/>
  <c r="AQ93"/>
  <c r="AQ94"/>
  <c r="AQ95"/>
  <c r="AQ96"/>
  <c r="AQ97"/>
  <c r="AQ98"/>
  <c r="AQ99"/>
  <c r="AQ100"/>
  <c r="AQ101"/>
  <c r="AQ102"/>
  <c r="AQ103"/>
  <c r="AQ104"/>
  <c r="AQ105"/>
  <c r="AQ106"/>
  <c r="AQ107"/>
  <c r="AQ108"/>
  <c r="AQ109"/>
  <c r="AQ110"/>
  <c r="AQ111"/>
  <c r="AQ112"/>
  <c r="AQ113"/>
  <c r="AQ114"/>
  <c r="AQ115"/>
  <c r="AQ116"/>
  <c r="AQ117"/>
  <c r="AQ118"/>
  <c r="AQ119"/>
  <c r="AQ120"/>
  <c r="AQ121"/>
  <c r="AQ122"/>
  <c r="AQ123"/>
  <c r="AQ124"/>
  <c r="AQ125"/>
  <c r="AQ126"/>
  <c r="AQ127"/>
  <c r="AQ128"/>
  <c r="AQ129"/>
  <c r="AQ130"/>
  <c r="AQ131"/>
  <c r="AQ132"/>
  <c r="AQ133"/>
  <c r="AQ134"/>
  <c r="AQ135"/>
  <c r="AQ136"/>
  <c r="AQ137"/>
  <c r="AQ138"/>
  <c r="AQ139"/>
  <c r="AQ140"/>
  <c r="AQ141"/>
  <c r="AQ142"/>
  <c r="AQ143"/>
  <c r="AQ144"/>
  <c r="AQ145"/>
  <c r="AQ146"/>
  <c r="AQ147"/>
  <c r="AQ148"/>
  <c r="AQ149"/>
  <c r="AQ150"/>
  <c r="AQ151"/>
  <c r="AQ152"/>
  <c r="AQ153"/>
  <c r="AQ154"/>
  <c r="AQ155"/>
  <c r="AQ156"/>
  <c r="AQ157"/>
  <c r="AQ158"/>
  <c r="AQ159"/>
  <c r="AQ160"/>
  <c r="AQ161"/>
  <c r="AQ162"/>
  <c r="AB145"/>
  <c r="AA145"/>
  <c r="Z145"/>
  <c r="Y145"/>
  <c r="V145"/>
  <c r="AB146"/>
  <c r="AA146"/>
  <c r="Z146"/>
  <c r="Y146"/>
  <c r="V146"/>
  <c r="AB143"/>
  <c r="AA143"/>
  <c r="Z143"/>
  <c r="Y143"/>
  <c r="V143"/>
  <c r="AB144"/>
  <c r="AA144"/>
  <c r="Z144"/>
  <c r="Y144"/>
  <c r="V144"/>
  <c r="V151"/>
  <c r="Y151"/>
  <c r="Z151"/>
  <c r="AA151"/>
  <c r="AB151"/>
  <c r="V1432"/>
  <c r="Y1432"/>
  <c r="Z1432"/>
  <c r="AA1432"/>
  <c r="AB1432"/>
  <c r="V1433"/>
  <c r="Y1433"/>
  <c r="Z1433"/>
  <c r="AA1433"/>
  <c r="AB1433"/>
  <c r="V1434"/>
  <c r="Y1434"/>
  <c r="Z1434"/>
  <c r="AA1434"/>
  <c r="AB1434"/>
  <c r="V136"/>
  <c r="Y136"/>
  <c r="Z136"/>
  <c r="AA136"/>
  <c r="AB136"/>
  <c r="V138"/>
  <c r="Y138"/>
  <c r="Z138"/>
  <c r="AA138"/>
  <c r="AB138"/>
  <c r="V139"/>
  <c r="Y139"/>
  <c r="Z139"/>
  <c r="AA139"/>
  <c r="AB139"/>
  <c r="V140"/>
  <c r="Y140"/>
  <c r="Z140"/>
  <c r="AA140"/>
  <c r="AB140"/>
  <c r="V141"/>
  <c r="Y141"/>
  <c r="Z141"/>
  <c r="AA141"/>
  <c r="AB141"/>
  <c r="V142"/>
  <c r="Y142"/>
  <c r="Z142"/>
  <c r="AA142"/>
  <c r="AB142"/>
  <c r="V125"/>
  <c r="Y125"/>
  <c r="Z125"/>
  <c r="AA125"/>
  <c r="AB125"/>
  <c r="V126"/>
  <c r="Y126"/>
  <c r="Z126"/>
  <c r="AA126"/>
  <c r="AB126"/>
  <c r="V127"/>
  <c r="Y127"/>
  <c r="Z127"/>
  <c r="AA127"/>
  <c r="AB127"/>
  <c r="V128"/>
  <c r="Y128"/>
  <c r="Z128"/>
  <c r="AA128"/>
  <c r="AB128"/>
  <c r="V129"/>
  <c r="Y129"/>
  <c r="Z129"/>
  <c r="AA129"/>
  <c r="AB129"/>
  <c r="V130"/>
  <c r="Y130"/>
  <c r="Z130"/>
  <c r="AA130"/>
  <c r="AB130"/>
  <c r="V131"/>
  <c r="Y131"/>
  <c r="Z131"/>
  <c r="AA131"/>
  <c r="AB131"/>
  <c r="V132"/>
  <c r="Y132"/>
  <c r="Z132"/>
  <c r="AA132"/>
  <c r="AB132"/>
  <c r="V133"/>
  <c r="Y133"/>
  <c r="Z133"/>
  <c r="AA133"/>
  <c r="AB133"/>
  <c r="V134"/>
  <c r="Y134"/>
  <c r="Z134"/>
  <c r="AA134"/>
  <c r="AB134"/>
  <c r="V135"/>
  <c r="Y135"/>
  <c r="Z135"/>
  <c r="AA135"/>
  <c r="AB135"/>
  <c r="V137"/>
  <c r="Y137"/>
  <c r="Z137"/>
  <c r="AA137"/>
  <c r="AB137"/>
  <c r="V124"/>
  <c r="Y124"/>
  <c r="Z124"/>
  <c r="AA124"/>
  <c r="AB124"/>
  <c r="V123"/>
  <c r="Y123"/>
  <c r="Z123"/>
  <c r="AA123"/>
  <c r="AB123"/>
  <c r="V121"/>
  <c r="Y121"/>
  <c r="Z121"/>
  <c r="AA121"/>
  <c r="AB121"/>
  <c r="V120"/>
  <c r="Y120"/>
  <c r="Z120"/>
  <c r="AA120"/>
  <c r="AB120"/>
  <c r="V122"/>
  <c r="Y122"/>
  <c r="Z122"/>
  <c r="AA122"/>
  <c r="AB122"/>
  <c r="V118"/>
  <c r="Y118"/>
  <c r="Z118"/>
  <c r="AA118"/>
  <c r="AB118"/>
  <c r="V113"/>
  <c r="V114"/>
  <c r="V115"/>
  <c r="Y113"/>
  <c r="Y114"/>
  <c r="Y115"/>
  <c r="Z113"/>
  <c r="Z114"/>
  <c r="Z115"/>
  <c r="AA113"/>
  <c r="AA114"/>
  <c r="AA115"/>
  <c r="AB113"/>
  <c r="AB114"/>
  <c r="AB115"/>
  <c r="V110"/>
  <c r="V111"/>
  <c r="Y110"/>
  <c r="Y111"/>
  <c r="Z110"/>
  <c r="Z111"/>
  <c r="AA110"/>
  <c r="AA111"/>
  <c r="AB110"/>
  <c r="AB111"/>
  <c r="V112"/>
  <c r="V116"/>
  <c r="Y112"/>
  <c r="Y116"/>
  <c r="Z112"/>
  <c r="Z116"/>
  <c r="AA112"/>
  <c r="AA116"/>
  <c r="AB112"/>
  <c r="AB116"/>
  <c r="V117"/>
  <c r="Y117"/>
  <c r="Z117"/>
  <c r="AA117"/>
  <c r="AB117"/>
  <c r="V119"/>
  <c r="Y119"/>
  <c r="Z119"/>
  <c r="AA119"/>
  <c r="AB119"/>
  <c r="V2201"/>
  <c r="V2202"/>
  <c r="V2203"/>
  <c r="V2204"/>
  <c r="V2205"/>
  <c r="V2206"/>
  <c r="V2207"/>
  <c r="V2208"/>
  <c r="V2209"/>
  <c r="Y2201"/>
  <c r="Y2202"/>
  <c r="Y2203"/>
  <c r="Y2204"/>
  <c r="Y2205"/>
  <c r="Y2206"/>
  <c r="Y2207"/>
  <c r="Y2208"/>
  <c r="Y2209"/>
  <c r="Z2201"/>
  <c r="Z2202"/>
  <c r="Z2203"/>
  <c r="Z2204"/>
  <c r="Z2205"/>
  <c r="Z2206"/>
  <c r="Z2207"/>
  <c r="Z2208"/>
  <c r="Z2209"/>
  <c r="AA2201"/>
  <c r="AA2202"/>
  <c r="AA2203"/>
  <c r="AA2204"/>
  <c r="AA2205"/>
  <c r="AA2206"/>
  <c r="AA2207"/>
  <c r="AA2208"/>
  <c r="AA2209"/>
  <c r="AB2201"/>
  <c r="AB2202"/>
  <c r="AB2203"/>
  <c r="AB2204"/>
  <c r="AB2205"/>
  <c r="AB2206"/>
  <c r="AB2207"/>
  <c r="AB2208"/>
  <c r="AB2209"/>
  <c r="V2210"/>
  <c r="V2211"/>
  <c r="V2212"/>
  <c r="V2213"/>
  <c r="V2214"/>
  <c r="V2215"/>
  <c r="V2216"/>
  <c r="V2217"/>
  <c r="V2218"/>
  <c r="Y2210"/>
  <c r="Y2211"/>
  <c r="Y2212"/>
  <c r="Y2213"/>
  <c r="Y2214"/>
  <c r="Y2215"/>
  <c r="Y2216"/>
  <c r="Y2217"/>
  <c r="Y2218"/>
  <c r="Z2210"/>
  <c r="Z2211"/>
  <c r="Z2212"/>
  <c r="Z2213"/>
  <c r="Z2214"/>
  <c r="Z2215"/>
  <c r="Z2216"/>
  <c r="Z2217"/>
  <c r="Z2218"/>
  <c r="AA2210"/>
  <c r="AA2211"/>
  <c r="AA2212"/>
  <c r="AA2213"/>
  <c r="AA2214"/>
  <c r="AA2215"/>
  <c r="AA2216"/>
  <c r="AA2217"/>
  <c r="AA2218"/>
  <c r="AB2210"/>
  <c r="AB2211"/>
  <c r="AB2212"/>
  <c r="AB2213"/>
  <c r="AB2214"/>
  <c r="AB2215"/>
  <c r="AB2216"/>
  <c r="AB2217"/>
  <c r="AB2218"/>
  <c r="V2219"/>
  <c r="V2220"/>
  <c r="V2221"/>
  <c r="V2222"/>
  <c r="V2223"/>
  <c r="V2224"/>
  <c r="V2225"/>
  <c r="V2226"/>
  <c r="V2227"/>
  <c r="Y2219"/>
  <c r="Y2220"/>
  <c r="Y2221"/>
  <c r="Y2222"/>
  <c r="Y2223"/>
  <c r="Y2224"/>
  <c r="Y2225"/>
  <c r="Y2226"/>
  <c r="Y2227"/>
  <c r="Z2219"/>
  <c r="Z2220"/>
  <c r="Z2221"/>
  <c r="Z2222"/>
  <c r="Z2223"/>
  <c r="Z2224"/>
  <c r="Z2225"/>
  <c r="Z2226"/>
  <c r="Z2227"/>
  <c r="AA2219"/>
  <c r="AA2220"/>
  <c r="AA2221"/>
  <c r="AA2222"/>
  <c r="AA2223"/>
  <c r="AA2224"/>
  <c r="AA2225"/>
  <c r="AA2226"/>
  <c r="AA2227"/>
  <c r="AB2219"/>
  <c r="AB2220"/>
  <c r="AB2221"/>
  <c r="AB2222"/>
  <c r="AB2223"/>
  <c r="AB2224"/>
  <c r="AB2225"/>
  <c r="AB2226"/>
  <c r="AB2227"/>
  <c r="V2228"/>
  <c r="Y2228"/>
  <c r="Z2228"/>
  <c r="AA2228"/>
  <c r="AB2228"/>
  <c r="V2229"/>
  <c r="V2230"/>
  <c r="V2231"/>
  <c r="V2232"/>
  <c r="V2233"/>
  <c r="V2234"/>
  <c r="V2235"/>
  <c r="V2236"/>
  <c r="V2237"/>
  <c r="V2238"/>
  <c r="V2239"/>
  <c r="V2240"/>
  <c r="Y2229"/>
  <c r="Y2230"/>
  <c r="Y2231"/>
  <c r="Y2232"/>
  <c r="Y2233"/>
  <c r="Y2234"/>
  <c r="Y2235"/>
  <c r="Y2236"/>
  <c r="Y2237"/>
  <c r="Y2238"/>
  <c r="Y2239"/>
  <c r="Y2240"/>
  <c r="Z2229"/>
  <c r="Z2230"/>
  <c r="Z2231"/>
  <c r="Z2232"/>
  <c r="Z2233"/>
  <c r="Z2234"/>
  <c r="Z2235"/>
  <c r="Z2236"/>
  <c r="Z2237"/>
  <c r="Z2238"/>
  <c r="Z2239"/>
  <c r="Z2240"/>
  <c r="AA2229"/>
  <c r="AA2230"/>
  <c r="AA2231"/>
  <c r="AA2232"/>
  <c r="AA2233"/>
  <c r="AA2234"/>
  <c r="AA2235"/>
  <c r="AA2236"/>
  <c r="AA2237"/>
  <c r="AA2238"/>
  <c r="AA2239"/>
  <c r="AA2240"/>
  <c r="AB2229"/>
  <c r="AB2230"/>
  <c r="AB2231"/>
  <c r="AB2232"/>
  <c r="AB2233"/>
  <c r="AB2234"/>
  <c r="AB2235"/>
  <c r="AB2236"/>
  <c r="AB2237"/>
  <c r="AB2238"/>
  <c r="AB2239"/>
  <c r="AB2240"/>
  <c r="V2241"/>
  <c r="V2242"/>
  <c r="V2243"/>
  <c r="V2244"/>
  <c r="V2245"/>
  <c r="V2246"/>
  <c r="V2247"/>
  <c r="V2248"/>
  <c r="V2249"/>
  <c r="V2250"/>
  <c r="V2251"/>
  <c r="V2252"/>
  <c r="Y2241"/>
  <c r="Y2242"/>
  <c r="Y2243"/>
  <c r="Y2244"/>
  <c r="Y2245"/>
  <c r="Y2246"/>
  <c r="Y2247"/>
  <c r="Y2248"/>
  <c r="Y2249"/>
  <c r="Y2250"/>
  <c r="Y2251"/>
  <c r="Y2252"/>
  <c r="Z2241"/>
  <c r="Z2242"/>
  <c r="Z2243"/>
  <c r="Z2244"/>
  <c r="Z2245"/>
  <c r="Z2246"/>
  <c r="Z2247"/>
  <c r="Z2248"/>
  <c r="Z2249"/>
  <c r="Z2250"/>
  <c r="Z2251"/>
  <c r="Z2252"/>
  <c r="AA2241"/>
  <c r="AA2242"/>
  <c r="AA2243"/>
  <c r="AA2244"/>
  <c r="AA2245"/>
  <c r="AA2246"/>
  <c r="AA2247"/>
  <c r="AA2248"/>
  <c r="AA2249"/>
  <c r="AA2250"/>
  <c r="AA2251"/>
  <c r="AA2252"/>
  <c r="AB2241"/>
  <c r="AB2242"/>
  <c r="AB2243"/>
  <c r="AB2244"/>
  <c r="AB2245"/>
  <c r="AB2246"/>
  <c r="AB2247"/>
  <c r="AB2248"/>
  <c r="AB2249"/>
  <c r="AB2250"/>
  <c r="AB2251"/>
  <c r="AB2252"/>
  <c r="V2253"/>
  <c r="V2254"/>
  <c r="V2255"/>
  <c r="V2256"/>
  <c r="V2257"/>
  <c r="V2258"/>
  <c r="V2259"/>
  <c r="V2260"/>
  <c r="V2261"/>
  <c r="V2262"/>
  <c r="V2263"/>
  <c r="V2264"/>
  <c r="Y2253"/>
  <c r="Y2254"/>
  <c r="Y2255"/>
  <c r="Y2256"/>
  <c r="Y2257"/>
  <c r="Y2258"/>
  <c r="Y2259"/>
  <c r="Y2260"/>
  <c r="Y2261"/>
  <c r="Y2262"/>
  <c r="Y2263"/>
  <c r="Y2264"/>
  <c r="Z2253"/>
  <c r="Z2254"/>
  <c r="Z2255"/>
  <c r="Z2256"/>
  <c r="Z2257"/>
  <c r="Z2258"/>
  <c r="Z2259"/>
  <c r="Z2260"/>
  <c r="Z2261"/>
  <c r="Z2262"/>
  <c r="Z2263"/>
  <c r="Z2264"/>
  <c r="AA2253"/>
  <c r="AA2254"/>
  <c r="AA2255"/>
  <c r="AA2256"/>
  <c r="AA2257"/>
  <c r="AA2258"/>
  <c r="AA2259"/>
  <c r="AA2260"/>
  <c r="AA2261"/>
  <c r="AA2262"/>
  <c r="AA2263"/>
  <c r="AA2264"/>
  <c r="AB2253"/>
  <c r="AB2254"/>
  <c r="AB2255"/>
  <c r="AB2256"/>
  <c r="AB2257"/>
  <c r="AB2258"/>
  <c r="AB2259"/>
  <c r="AB2260"/>
  <c r="AB2261"/>
  <c r="AB2262"/>
  <c r="AB2263"/>
  <c r="AB2264"/>
  <c r="V2265"/>
  <c r="V2266"/>
  <c r="V2267"/>
  <c r="V2268"/>
  <c r="V2269"/>
  <c r="V2270"/>
  <c r="V2271"/>
  <c r="V2272"/>
  <c r="V2273"/>
  <c r="V2274"/>
  <c r="V2275"/>
  <c r="V2276"/>
  <c r="Y2265"/>
  <c r="Y2266"/>
  <c r="Y2267"/>
  <c r="Y2268"/>
  <c r="Y2269"/>
  <c r="Y2270"/>
  <c r="Y2271"/>
  <c r="Y2272"/>
  <c r="Y2273"/>
  <c r="Y2274"/>
  <c r="Y2275"/>
  <c r="Y2276"/>
  <c r="Z2265"/>
  <c r="Z2266"/>
  <c r="Z2267"/>
  <c r="Z2268"/>
  <c r="Z2269"/>
  <c r="Z2270"/>
  <c r="Z2271"/>
  <c r="Z2272"/>
  <c r="Z2273"/>
  <c r="Z2274"/>
  <c r="Z2275"/>
  <c r="Z2276"/>
  <c r="AA2265"/>
  <c r="AA2266"/>
  <c r="AA2267"/>
  <c r="AA2268"/>
  <c r="AA2269"/>
  <c r="AA2270"/>
  <c r="AA2271"/>
  <c r="AA2272"/>
  <c r="AA2273"/>
  <c r="AA2274"/>
  <c r="AA2275"/>
  <c r="AA2276"/>
  <c r="AB2265"/>
  <c r="AB2266"/>
  <c r="AB2267"/>
  <c r="AB2268"/>
  <c r="AB2269"/>
  <c r="AB2270"/>
  <c r="AB2271"/>
  <c r="AB2272"/>
  <c r="AB2273"/>
  <c r="AB2274"/>
  <c r="AB2275"/>
  <c r="AB2276"/>
  <c r="V102" l="1"/>
  <c r="V103"/>
  <c r="V104"/>
  <c r="V105"/>
  <c r="Y102"/>
  <c r="Y103"/>
  <c r="Y104"/>
  <c r="Y105"/>
  <c r="Z102"/>
  <c r="Z103"/>
  <c r="Z104"/>
  <c r="Z105"/>
  <c r="AA102"/>
  <c r="AA103"/>
  <c r="AA104"/>
  <c r="AA105"/>
  <c r="AB102"/>
  <c r="AB103"/>
  <c r="AB104"/>
  <c r="AB105"/>
  <c r="V95"/>
  <c r="V96"/>
  <c r="V97"/>
  <c r="V98"/>
  <c r="V99"/>
  <c r="Y95"/>
  <c r="Y96"/>
  <c r="Y97"/>
  <c r="Y98"/>
  <c r="Y99"/>
  <c r="Z95"/>
  <c r="Z96"/>
  <c r="Z97"/>
  <c r="Z98"/>
  <c r="Z99"/>
  <c r="AA95"/>
  <c r="AA96"/>
  <c r="AA97"/>
  <c r="AA98"/>
  <c r="AA99"/>
  <c r="AB95"/>
  <c r="AB96"/>
  <c r="AB97"/>
  <c r="AB98"/>
  <c r="AB99"/>
  <c r="V100"/>
  <c r="V101"/>
  <c r="V106"/>
  <c r="V107"/>
  <c r="V108"/>
  <c r="Y100"/>
  <c r="Y101"/>
  <c r="Y106"/>
  <c r="Y107"/>
  <c r="Y108"/>
  <c r="Z100"/>
  <c r="Z101"/>
  <c r="Z106"/>
  <c r="Z107"/>
  <c r="Z108"/>
  <c r="AA100"/>
  <c r="AA101"/>
  <c r="AA106"/>
  <c r="AA107"/>
  <c r="AA108"/>
  <c r="AB100"/>
  <c r="AB101"/>
  <c r="AB106"/>
  <c r="AB107"/>
  <c r="AB108"/>
  <c r="V84"/>
  <c r="V85"/>
  <c r="V86"/>
  <c r="V87"/>
  <c r="Y84"/>
  <c r="Y85"/>
  <c r="Y86"/>
  <c r="Y87"/>
  <c r="Z84"/>
  <c r="Z85"/>
  <c r="Z86"/>
  <c r="Z87"/>
  <c r="AA84"/>
  <c r="AA85"/>
  <c r="AA86"/>
  <c r="AA87"/>
  <c r="AB84"/>
  <c r="AB85"/>
  <c r="AB86"/>
  <c r="AB87"/>
  <c r="V88"/>
  <c r="V89"/>
  <c r="V90"/>
  <c r="V91"/>
  <c r="Y88"/>
  <c r="Y89"/>
  <c r="Y90"/>
  <c r="Y91"/>
  <c r="Z88"/>
  <c r="Z89"/>
  <c r="Z90"/>
  <c r="Z91"/>
  <c r="AA88"/>
  <c r="AA89"/>
  <c r="AA90"/>
  <c r="AA91"/>
  <c r="AB88"/>
  <c r="AB89"/>
  <c r="AB90"/>
  <c r="AB91"/>
  <c r="V92"/>
  <c r="V93"/>
  <c r="V94"/>
  <c r="V109"/>
  <c r="Y92"/>
  <c r="Y93"/>
  <c r="Y94"/>
  <c r="Y109"/>
  <c r="Z92"/>
  <c r="Z93"/>
  <c r="Z94"/>
  <c r="Z109"/>
  <c r="AA92"/>
  <c r="AA93"/>
  <c r="AA94"/>
  <c r="AA109"/>
  <c r="AB92"/>
  <c r="AB93"/>
  <c r="AB94"/>
  <c r="AB109"/>
  <c r="V54"/>
  <c r="Y54"/>
  <c r="Z54"/>
  <c r="AA54"/>
  <c r="AB54"/>
  <c r="V76"/>
  <c r="V77"/>
  <c r="V78"/>
  <c r="V79"/>
  <c r="V80"/>
  <c r="Y76"/>
  <c r="Y77"/>
  <c r="Y78"/>
  <c r="Y79"/>
  <c r="Y80"/>
  <c r="Z76"/>
  <c r="Z77"/>
  <c r="Z78"/>
  <c r="Z79"/>
  <c r="Z80"/>
  <c r="AA76"/>
  <c r="AA77"/>
  <c r="AA78"/>
  <c r="AA79"/>
  <c r="AA80"/>
  <c r="AB76"/>
  <c r="AB77"/>
  <c r="AB78"/>
  <c r="AB79"/>
  <c r="AB80"/>
  <c r="V73"/>
  <c r="V74"/>
  <c r="V75"/>
  <c r="V81"/>
  <c r="Y73"/>
  <c r="Y74"/>
  <c r="Y75"/>
  <c r="Y81"/>
  <c r="Z73"/>
  <c r="Z74"/>
  <c r="Z75"/>
  <c r="Z81"/>
  <c r="AA73"/>
  <c r="AA74"/>
  <c r="AA75"/>
  <c r="AA81"/>
  <c r="AB73"/>
  <c r="AB74"/>
  <c r="AB75"/>
  <c r="AB81"/>
  <c r="V65"/>
  <c r="V66"/>
  <c r="V67"/>
  <c r="V68"/>
  <c r="Y65"/>
  <c r="Y66"/>
  <c r="Y67"/>
  <c r="Y68"/>
  <c r="Z65"/>
  <c r="Z66"/>
  <c r="Z67"/>
  <c r="Z68"/>
  <c r="AA65"/>
  <c r="AA66"/>
  <c r="AA67"/>
  <c r="AA68"/>
  <c r="AB65"/>
  <c r="AB66"/>
  <c r="AB67"/>
  <c r="AB68"/>
  <c r="V69"/>
  <c r="V70"/>
  <c r="V71"/>
  <c r="V72"/>
  <c r="Y69"/>
  <c r="Y70"/>
  <c r="Y71"/>
  <c r="Y72"/>
  <c r="Z69"/>
  <c r="Z70"/>
  <c r="Z71"/>
  <c r="Z72"/>
  <c r="AA69"/>
  <c r="AA70"/>
  <c r="AA71"/>
  <c r="AA72"/>
  <c r="AB69"/>
  <c r="AB70"/>
  <c r="AB71"/>
  <c r="AB72"/>
  <c r="V57"/>
  <c r="V58"/>
  <c r="V59"/>
  <c r="V60"/>
  <c r="V61"/>
  <c r="V62"/>
  <c r="Y57"/>
  <c r="Y58"/>
  <c r="Y59"/>
  <c r="Y60"/>
  <c r="Y61"/>
  <c r="Y62"/>
  <c r="Z57"/>
  <c r="Z58"/>
  <c r="Z59"/>
  <c r="Z60"/>
  <c r="Z61"/>
  <c r="Z62"/>
  <c r="AA57"/>
  <c r="AA58"/>
  <c r="AA59"/>
  <c r="AA60"/>
  <c r="AA61"/>
  <c r="AA62"/>
  <c r="AB57"/>
  <c r="AB58"/>
  <c r="AB59"/>
  <c r="AB60"/>
  <c r="AB61"/>
  <c r="AB62"/>
  <c r="V47"/>
  <c r="V48"/>
  <c r="V49"/>
  <c r="V50"/>
  <c r="V51"/>
  <c r="Y47"/>
  <c r="Y48"/>
  <c r="Y49"/>
  <c r="Y50"/>
  <c r="Y51"/>
  <c r="Z47"/>
  <c r="Z48"/>
  <c r="Z49"/>
  <c r="Z50"/>
  <c r="Z51"/>
  <c r="AA47"/>
  <c r="AA48"/>
  <c r="AA49"/>
  <c r="AA50"/>
  <c r="AA51"/>
  <c r="AB47"/>
  <c r="AB48"/>
  <c r="AB49"/>
  <c r="AB50"/>
  <c r="AB51"/>
  <c r="V52"/>
  <c r="V53"/>
  <c r="V55"/>
  <c r="V56"/>
  <c r="V63"/>
  <c r="Y52"/>
  <c r="Y53"/>
  <c r="Y55"/>
  <c r="Y56"/>
  <c r="Y63"/>
  <c r="Z52"/>
  <c r="Z53"/>
  <c r="Z55"/>
  <c r="Z56"/>
  <c r="Z63"/>
  <c r="AA52"/>
  <c r="AA53"/>
  <c r="AA55"/>
  <c r="AA56"/>
  <c r="AA63"/>
  <c r="AB52"/>
  <c r="AB53"/>
  <c r="AB55"/>
  <c r="AB56"/>
  <c r="AB63"/>
  <c r="V31"/>
  <c r="V32"/>
  <c r="V33"/>
  <c r="V34"/>
  <c r="V35"/>
  <c r="V36"/>
  <c r="V37"/>
  <c r="Y31"/>
  <c r="Y32"/>
  <c r="Y33"/>
  <c r="Y34"/>
  <c r="Y35"/>
  <c r="Y36"/>
  <c r="Y37"/>
  <c r="Z31"/>
  <c r="Z32"/>
  <c r="Z33"/>
  <c r="Z34"/>
  <c r="Z35"/>
  <c r="Z36"/>
  <c r="Z37"/>
  <c r="AA31"/>
  <c r="AA32"/>
  <c r="AA33"/>
  <c r="AA34"/>
  <c r="AA35"/>
  <c r="AA36"/>
  <c r="AA37"/>
  <c r="AB31"/>
  <c r="AB32"/>
  <c r="AB33"/>
  <c r="AB34"/>
  <c r="AB35"/>
  <c r="AB36"/>
  <c r="AB37"/>
  <c r="V38"/>
  <c r="V39"/>
  <c r="V40"/>
  <c r="Y38"/>
  <c r="Y39"/>
  <c r="Y40"/>
  <c r="Z38"/>
  <c r="Z39"/>
  <c r="Z40"/>
  <c r="AA38"/>
  <c r="AA39"/>
  <c r="AA40"/>
  <c r="AB38"/>
  <c r="AB39"/>
  <c r="AB40"/>
  <c r="V41"/>
  <c r="Y41"/>
  <c r="Z41"/>
  <c r="AA41"/>
  <c r="AB41"/>
  <c r="V42"/>
  <c r="Y42"/>
  <c r="Z42"/>
  <c r="AA42"/>
  <c r="AB42"/>
  <c r="V43"/>
  <c r="Y43"/>
  <c r="Z43"/>
  <c r="AA43"/>
  <c r="AB43"/>
  <c r="V44"/>
  <c r="Y44"/>
  <c r="Z44"/>
  <c r="AA44"/>
  <c r="AB44"/>
  <c r="V45"/>
  <c r="Y45"/>
  <c r="Z45"/>
  <c r="AA45"/>
  <c r="AB45"/>
  <c r="V46"/>
  <c r="Y46"/>
  <c r="Z46"/>
  <c r="AA46"/>
  <c r="AB46"/>
  <c r="V64"/>
  <c r="Y64"/>
  <c r="Z64"/>
  <c r="AA64"/>
  <c r="AB64"/>
  <c r="V82"/>
  <c r="Y82"/>
  <c r="Z82"/>
  <c r="AA82"/>
  <c r="AB82"/>
  <c r="V83"/>
  <c r="Y83"/>
  <c r="Z83"/>
  <c r="AA83"/>
  <c r="AB83"/>
  <c r="V2300"/>
  <c r="Y2300"/>
  <c r="Z2300"/>
  <c r="AA2300"/>
  <c r="AB2300"/>
  <c r="V2199"/>
  <c r="Y2199"/>
  <c r="Z2199"/>
  <c r="AA2199"/>
  <c r="AB2199"/>
  <c r="V2200"/>
  <c r="Y2200"/>
  <c r="Z2200"/>
  <c r="AA2200"/>
  <c r="AB2200"/>
  <c r="V2197"/>
  <c r="Y2197"/>
  <c r="Z2197"/>
  <c r="AA2197"/>
  <c r="AB2197"/>
  <c r="V2196"/>
  <c r="Y2196"/>
  <c r="Z2196"/>
  <c r="AA2196"/>
  <c r="AB2196"/>
  <c r="V2198"/>
  <c r="Y2198"/>
  <c r="Z2198"/>
  <c r="AA2198"/>
  <c r="AB2198"/>
  <c r="L2329" l="1"/>
  <c r="J2329"/>
  <c r="J2322" l="1"/>
  <c r="L2322"/>
  <c r="V2321"/>
  <c r="V2320"/>
  <c r="AB2321" l="1"/>
  <c r="AA2320"/>
  <c r="AB2320"/>
  <c r="Z2320"/>
  <c r="Y2321"/>
  <c r="Z2321"/>
  <c r="AA2321"/>
  <c r="Y2320"/>
  <c r="V2316"/>
  <c r="AA2316" l="1"/>
  <c r="Z2316"/>
  <c r="AB2316"/>
  <c r="Y2316"/>
  <c r="V2318"/>
  <c r="V2319"/>
  <c r="V2317"/>
  <c r="V2315"/>
  <c r="V2309"/>
  <c r="V2310"/>
  <c r="V2311"/>
  <c r="V2312"/>
  <c r="V2313"/>
  <c r="V2314"/>
  <c r="V2308"/>
  <c r="V2307"/>
  <c r="V2306"/>
  <c r="V2305"/>
  <c r="V2304"/>
  <c r="V2303"/>
  <c r="V2302"/>
  <c r="M2279"/>
  <c r="K2279"/>
  <c r="M2299"/>
  <c r="K2299"/>
  <c r="M2297"/>
  <c r="K2297"/>
  <c r="M2296"/>
  <c r="K2296"/>
  <c r="M2298"/>
  <c r="K2298"/>
  <c r="M2281"/>
  <c r="K2281"/>
  <c r="M2280"/>
  <c r="K2280"/>
  <c r="M2278"/>
  <c r="M2329" s="1"/>
  <c r="K2278"/>
  <c r="V2284"/>
  <c r="V2286"/>
  <c r="V2287"/>
  <c r="V2290"/>
  <c r="V2288"/>
  <c r="V2282"/>
  <c r="V2285"/>
  <c r="V2289"/>
  <c r="V2279"/>
  <c r="V2280"/>
  <c r="V2281"/>
  <c r="V2283"/>
  <c r="V2291"/>
  <c r="V2292"/>
  <c r="V2293"/>
  <c r="V2294"/>
  <c r="V2295"/>
  <c r="V2296"/>
  <c r="V2297"/>
  <c r="V2298"/>
  <c r="V2299"/>
  <c r="V2301"/>
  <c r="V2278"/>
  <c r="V2277"/>
  <c r="K2322" l="1"/>
  <c r="K2329"/>
  <c r="M2322"/>
  <c r="AB2318"/>
  <c r="Z2318"/>
  <c r="AA2318"/>
  <c r="Y2318"/>
  <c r="AA2312"/>
  <c r="Z2314"/>
  <c r="Z2310"/>
  <c r="Y2312"/>
  <c r="AA2319"/>
  <c r="Y2319"/>
  <c r="Y2317"/>
  <c r="Y2311"/>
  <c r="AB2315"/>
  <c r="Z2317"/>
  <c r="AB2311"/>
  <c r="AA2313"/>
  <c r="AA2309"/>
  <c r="Z2311"/>
  <c r="Y2313"/>
  <c r="Y2309"/>
  <c r="AB2309"/>
  <c r="AB2314"/>
  <c r="AB2310"/>
  <c r="AB2312"/>
  <c r="AA2314"/>
  <c r="AA2310"/>
  <c r="Z2312"/>
  <c r="Y2314"/>
  <c r="Y2310"/>
  <c r="Y2315"/>
  <c r="AA2317"/>
  <c r="AB2317"/>
  <c r="AB2319"/>
  <c r="Z2319"/>
  <c r="AA2315"/>
  <c r="AA2304"/>
  <c r="AB2313"/>
  <c r="AA2311"/>
  <c r="Z2313"/>
  <c r="Z2309"/>
  <c r="Z2315"/>
  <c r="Z2303"/>
  <c r="AB2308"/>
  <c r="Y2308"/>
  <c r="AA2292"/>
  <c r="Z2304"/>
  <c r="AB2302"/>
  <c r="AB2304"/>
  <c r="AB2305"/>
  <c r="AB2306"/>
  <c r="AB2307"/>
  <c r="Y2307"/>
  <c r="Z2308"/>
  <c r="AA2308"/>
  <c r="AA2306"/>
  <c r="Y2303"/>
  <c r="Y2306"/>
  <c r="Z2307"/>
  <c r="AA2307"/>
  <c r="Y2302"/>
  <c r="AA2305"/>
  <c r="Y2305"/>
  <c r="Z2306"/>
  <c r="Z2302"/>
  <c r="AA2302"/>
  <c r="AB2303"/>
  <c r="Y2304"/>
  <c r="Z2305"/>
  <c r="AA2303"/>
  <c r="AB2293"/>
  <c r="Y2288"/>
  <c r="AB2281"/>
  <c r="AB2285"/>
  <c r="AB2287"/>
  <c r="AA2296"/>
  <c r="AA2295"/>
  <c r="AA2291"/>
  <c r="Y2296"/>
  <c r="Y2291"/>
  <c r="Y2279"/>
  <c r="AA2281"/>
  <c r="AA2287"/>
  <c r="Z2295"/>
  <c r="AB2301"/>
  <c r="AB2297"/>
  <c r="AB2292"/>
  <c r="Z2301"/>
  <c r="Z2280"/>
  <c r="Z2282"/>
  <c r="Z2286"/>
  <c r="Y2294"/>
  <c r="Y2283"/>
  <c r="Y2289"/>
  <c r="Y2290"/>
  <c r="AB2289"/>
  <c r="AB2290"/>
  <c r="AA2297"/>
  <c r="AA2298"/>
  <c r="Z2279"/>
  <c r="Z2284"/>
  <c r="AB2288"/>
  <c r="Z2288"/>
  <c r="Y2298"/>
  <c r="Y2293"/>
  <c r="AB2298"/>
  <c r="Y2284"/>
  <c r="Y2278"/>
  <c r="AA2280"/>
  <c r="AA2282"/>
  <c r="AA2286"/>
  <c r="Z2299"/>
  <c r="Z2294"/>
  <c r="Y2299"/>
  <c r="Z2291"/>
  <c r="AB2299"/>
  <c r="AB2294"/>
  <c r="AB2279"/>
  <c r="AB2284"/>
  <c r="AA2293"/>
  <c r="AA2283"/>
  <c r="AA2289"/>
  <c r="AA2290"/>
  <c r="Z2297"/>
  <c r="Z2292"/>
  <c r="Z2281"/>
  <c r="Z2285"/>
  <c r="Z2287"/>
  <c r="Y2295"/>
  <c r="Y2280"/>
  <c r="Y2282"/>
  <c r="Y2286"/>
  <c r="AB2283"/>
  <c r="AA2301"/>
  <c r="AA2285"/>
  <c r="Z2296"/>
  <c r="AB2296"/>
  <c r="AB2295"/>
  <c r="AB2291"/>
  <c r="AB2280"/>
  <c r="AB2282"/>
  <c r="AB2286"/>
  <c r="AA2299"/>
  <c r="AA2294"/>
  <c r="AA2279"/>
  <c r="AA2288"/>
  <c r="AA2284"/>
  <c r="Z2298"/>
  <c r="Z2293"/>
  <c r="Z2283"/>
  <c r="Z2289"/>
  <c r="Z2290"/>
  <c r="Y2301"/>
  <c r="Y2297"/>
  <c r="Y2292"/>
  <c r="Y2281"/>
  <c r="Y2285"/>
  <c r="Y2287"/>
  <c r="AB2278"/>
  <c r="AB2277"/>
  <c r="AA2277"/>
  <c r="AA2278"/>
  <c r="Z2278"/>
  <c r="Z2277"/>
  <c r="Y2277"/>
  <c r="V2174" l="1"/>
  <c r="AA2174" l="1"/>
  <c r="Z2174"/>
  <c r="Y2174"/>
  <c r="AB2174"/>
  <c r="V2195"/>
  <c r="Y2195" l="1"/>
  <c r="AA2195"/>
  <c r="AB2195"/>
  <c r="Z2195"/>
  <c r="J2328" l="1"/>
  <c r="AB7" l="1"/>
  <c r="Z7"/>
  <c r="Y7" l="1"/>
  <c r="AA7"/>
  <c r="Y6"/>
  <c r="AA6"/>
  <c r="AB6"/>
  <c r="Z6"/>
  <c r="Z9"/>
  <c r="Y2191"/>
  <c r="Y2187"/>
  <c r="Y2184"/>
  <c r="Y2180"/>
  <c r="Y2176"/>
  <c r="Y2168"/>
  <c r="Y2164"/>
  <c r="Y2160"/>
  <c r="Z2191"/>
  <c r="Z2187"/>
  <c r="Z2184"/>
  <c r="Z2180"/>
  <c r="Z2176"/>
  <c r="Z2168"/>
  <c r="Z2164"/>
  <c r="Z2160"/>
  <c r="Y2194"/>
  <c r="Y2190"/>
  <c r="Y2183"/>
  <c r="Y2179"/>
  <c r="Y2175"/>
  <c r="Y2171"/>
  <c r="Y2167"/>
  <c r="Y2163"/>
  <c r="Y2193"/>
  <c r="Y2189"/>
  <c r="Y2186"/>
  <c r="Y2182"/>
  <c r="Y2178"/>
  <c r="Y2173"/>
  <c r="Y2170"/>
  <c r="Y2166"/>
  <c r="Y2162"/>
  <c r="Z2193"/>
  <c r="Z2189"/>
  <c r="Z2186"/>
  <c r="Z2182"/>
  <c r="Z2178"/>
  <c r="Z2173"/>
  <c r="Z2170"/>
  <c r="Z2166"/>
  <c r="Z2162"/>
  <c r="AA2193"/>
  <c r="AA2189"/>
  <c r="AA2186"/>
  <c r="AA2182"/>
  <c r="AA2178"/>
  <c r="AA2173"/>
  <c r="AA2170"/>
  <c r="AA2166"/>
  <c r="AA2162"/>
  <c r="Z2194"/>
  <c r="Z2190"/>
  <c r="Z2183"/>
  <c r="Z2179"/>
  <c r="Z2175"/>
  <c r="Z2171"/>
  <c r="Z2167"/>
  <c r="Z2163"/>
  <c r="AA2194"/>
  <c r="AA2190"/>
  <c r="AA2183"/>
  <c r="AA2179"/>
  <c r="AA2175"/>
  <c r="AA2171"/>
  <c r="AA2167"/>
  <c r="AA2163"/>
  <c r="AB2194"/>
  <c r="AB2190"/>
  <c r="AB2183"/>
  <c r="AB2179"/>
  <c r="AB2175"/>
  <c r="AB2171"/>
  <c r="AB2167"/>
  <c r="AB2163"/>
  <c r="AB2193"/>
  <c r="AB2189"/>
  <c r="AB2186"/>
  <c r="AB2182"/>
  <c r="AB2178"/>
  <c r="AB2173"/>
  <c r="AB2170"/>
  <c r="AB2166"/>
  <c r="AB2162"/>
  <c r="Y2192"/>
  <c r="Y2185"/>
  <c r="Y2181"/>
  <c r="Y2177"/>
  <c r="Y2169"/>
  <c r="Y2165"/>
  <c r="Y2161"/>
  <c r="Z2188"/>
  <c r="Z2185"/>
  <c r="Z2181"/>
  <c r="Z2177"/>
  <c r="Z2172"/>
  <c r="Z2169"/>
  <c r="Z2165"/>
  <c r="AA2192"/>
  <c r="AA2188"/>
  <c r="AA2185"/>
  <c r="AA2181"/>
  <c r="AA2177"/>
  <c r="AA2172"/>
  <c r="AA2169"/>
  <c r="AA2165"/>
  <c r="AA2161"/>
  <c r="AB2192"/>
  <c r="AB2188"/>
  <c r="AB2185"/>
  <c r="AB2181"/>
  <c r="AB2177"/>
  <c r="AB2172"/>
  <c r="AB2169"/>
  <c r="AB2165"/>
  <c r="AB2161"/>
  <c r="Y2188"/>
  <c r="Y2172"/>
  <c r="Z2192"/>
  <c r="Z2161"/>
  <c r="AA2191"/>
  <c r="AA2187"/>
  <c r="AA2184"/>
  <c r="AA2180"/>
  <c r="AA2176"/>
  <c r="AA2168"/>
  <c r="AA2164"/>
  <c r="AA2160"/>
  <c r="AB2191"/>
  <c r="AB2187"/>
  <c r="AB2184"/>
  <c r="AB2180"/>
  <c r="AB2176"/>
  <c r="AB2168"/>
  <c r="AB2164"/>
  <c r="AB2160"/>
  <c r="Y29"/>
  <c r="Y21"/>
  <c r="Y14"/>
  <c r="Z25"/>
  <c r="Z18"/>
  <c r="Z10"/>
  <c r="AA29"/>
  <c r="AA21"/>
  <c r="AA14"/>
  <c r="AB29"/>
  <c r="AB21"/>
  <c r="AB14"/>
  <c r="Y25"/>
  <c r="Y18"/>
  <c r="Y10"/>
  <c r="Z29"/>
  <c r="Z21"/>
  <c r="Z14"/>
  <c r="AA25"/>
  <c r="AA18"/>
  <c r="AA10"/>
  <c r="AB25"/>
  <c r="AB18"/>
  <c r="AB10"/>
  <c r="Y28"/>
  <c r="Y24"/>
  <c r="Y20"/>
  <c r="Y17"/>
  <c r="Y9"/>
  <c r="Z28"/>
  <c r="Z24"/>
  <c r="Z20"/>
  <c r="Z17"/>
  <c r="Z13"/>
  <c r="AA28"/>
  <c r="AA24"/>
  <c r="AA20"/>
  <c r="AA17"/>
  <c r="AA13"/>
  <c r="AA9"/>
  <c r="AB28"/>
  <c r="AB24"/>
  <c r="AB20"/>
  <c r="AB17"/>
  <c r="AB13"/>
  <c r="AB9"/>
  <c r="Y13"/>
  <c r="Y27"/>
  <c r="Y23"/>
  <c r="Y19"/>
  <c r="Y16"/>
  <c r="Y12"/>
  <c r="Y8"/>
  <c r="Z27"/>
  <c r="Z23"/>
  <c r="Z19"/>
  <c r="Z16"/>
  <c r="Z12"/>
  <c r="Z8"/>
  <c r="AA27"/>
  <c r="AA23"/>
  <c r="AA19"/>
  <c r="AA16"/>
  <c r="AA12"/>
  <c r="AA8"/>
  <c r="AB27"/>
  <c r="AB23"/>
  <c r="AB19"/>
  <c r="AB16"/>
  <c r="AB12"/>
  <c r="AB8"/>
  <c r="Y30"/>
  <c r="Y26"/>
  <c r="Y22"/>
  <c r="Y15"/>
  <c r="Y11"/>
  <c r="Z30"/>
  <c r="Z26"/>
  <c r="Z22"/>
  <c r="Z15"/>
  <c r="Z11"/>
  <c r="AA30"/>
  <c r="AA26"/>
  <c r="AA22"/>
  <c r="AA15"/>
  <c r="AA11"/>
  <c r="AB30"/>
  <c r="AB26"/>
  <c r="AB22"/>
  <c r="AB15"/>
  <c r="AB11"/>
  <c r="V7" l="1"/>
  <c r="V8"/>
  <c r="V9"/>
  <c r="V10"/>
  <c r="V11"/>
  <c r="V12"/>
  <c r="V13"/>
  <c r="V14"/>
  <c r="V15"/>
  <c r="V16"/>
  <c r="V17"/>
  <c r="V18"/>
  <c r="V19"/>
  <c r="V20"/>
  <c r="V21"/>
  <c r="V22"/>
  <c r="V23"/>
  <c r="V24"/>
  <c r="V25"/>
  <c r="V26"/>
  <c r="V27"/>
  <c r="V28"/>
  <c r="V29"/>
  <c r="V30"/>
  <c r="V2160"/>
  <c r="V2161"/>
  <c r="V2162"/>
  <c r="V2163"/>
  <c r="V2164"/>
  <c r="V2165"/>
  <c r="V2166"/>
  <c r="V2167"/>
  <c r="V2168"/>
  <c r="V2169"/>
  <c r="V2170"/>
  <c r="V2171"/>
  <c r="V2172"/>
  <c r="V2173"/>
  <c r="V2175"/>
  <c r="V2176"/>
  <c r="V2177"/>
  <c r="V2178"/>
  <c r="V2179"/>
  <c r="V2180"/>
  <c r="V2181"/>
  <c r="V2182"/>
  <c r="V2183"/>
  <c r="V2184"/>
  <c r="V2185"/>
  <c r="V2186"/>
  <c r="V2187"/>
  <c r="V2188"/>
  <c r="V2189"/>
  <c r="V2190"/>
  <c r="V2191"/>
  <c r="V2192"/>
  <c r="V2193"/>
  <c r="V2194"/>
  <c r="V6"/>
  <c r="M2328" l="1"/>
  <c r="L2328" l="1"/>
  <c r="K2328"/>
</calcChain>
</file>

<file path=xl/sharedStrings.xml><?xml version="1.0" encoding="utf-8"?>
<sst xmlns="http://schemas.openxmlformats.org/spreadsheetml/2006/main" count="18160" uniqueCount="3751">
  <si>
    <t>Sektor</t>
  </si>
  <si>
    <t>Przemysł</t>
  </si>
  <si>
    <t>Gospodarka odpadami</t>
  </si>
  <si>
    <t>Jednostka odpowiedzialna</t>
  </si>
  <si>
    <t>Okres realizacji</t>
  </si>
  <si>
    <t>Szacunkowy koszt [PLN]</t>
  </si>
  <si>
    <t>Efekty realizacji działania</t>
  </si>
  <si>
    <t>Przewidywane źródło finansowania</t>
  </si>
  <si>
    <t>Ograniczenie zużycia energii [MWh]</t>
  </si>
  <si>
    <t>Produkcja energii z OZE [MWh]</t>
  </si>
  <si>
    <t>Wskaźnik 1</t>
  </si>
  <si>
    <t>Budownictwo</t>
  </si>
  <si>
    <t>-</t>
  </si>
  <si>
    <t>Gospodarka komunalna</t>
  </si>
  <si>
    <t>środki prywatne</t>
  </si>
  <si>
    <t>Transport</t>
  </si>
  <si>
    <t>Działania nieinwestycyjne</t>
  </si>
  <si>
    <t>SUMA</t>
  </si>
  <si>
    <t>Efekty realizacji działań</t>
  </si>
  <si>
    <r>
      <t xml:space="preserve">Ograniczenie zużycia energii </t>
    </r>
    <r>
      <rPr>
        <b/>
        <sz val="9"/>
        <color rgb="FFC00000"/>
        <rFont val="Arial"/>
        <family val="2"/>
        <charset val="238"/>
      </rPr>
      <t>En</t>
    </r>
    <r>
      <rPr>
        <b/>
        <vertAlign val="subscript"/>
        <sz val="9"/>
        <color rgb="FFC00000"/>
        <rFont val="Arial"/>
        <family val="2"/>
        <charset val="238"/>
      </rPr>
      <t>zad</t>
    </r>
    <r>
      <rPr>
        <b/>
        <sz val="9"/>
        <color rgb="FFC00000"/>
        <rFont val="Arial"/>
        <family val="2"/>
        <charset val="238"/>
      </rPr>
      <t>[MWh]</t>
    </r>
  </si>
  <si>
    <t>Od</t>
  </si>
  <si>
    <t>do</t>
  </si>
  <si>
    <t>Nazwa</t>
  </si>
  <si>
    <t>G</t>
  </si>
  <si>
    <t>P</t>
  </si>
  <si>
    <t>Typ:
G - gminna
P - pozagminna</t>
  </si>
  <si>
    <t>nierozpoczęte</t>
  </si>
  <si>
    <t xml:space="preserve">w trakcie realizacji </t>
  </si>
  <si>
    <t>zrealizowane</t>
  </si>
  <si>
    <t>wstrzymane</t>
  </si>
  <si>
    <t>anulowane</t>
  </si>
  <si>
    <t>Status</t>
  </si>
  <si>
    <t>połączone z innym zadaniem</t>
  </si>
  <si>
    <t>Status zadania</t>
  </si>
  <si>
    <t>Stan zaawansowania</t>
  </si>
  <si>
    <t>[%]</t>
  </si>
  <si>
    <t>Poniesione nakłady na realizację zadania</t>
  </si>
  <si>
    <t>[PLN]</t>
  </si>
  <si>
    <t>budżet miasta</t>
  </si>
  <si>
    <t>środki UE</t>
  </si>
  <si>
    <t>środki krajowe</t>
  </si>
  <si>
    <t>Źródło finansowania [%]</t>
  </si>
  <si>
    <t>Wartość osiągnięta</t>
  </si>
  <si>
    <t>Zadanie</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</si>
  <si>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</si>
  <si>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</si>
  <si>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</si>
  <si>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</si>
  <si>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</si>
  <si>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</si>
  <si>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</si>
  <si>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</si>
  <si>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</si>
  <si>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</si>
  <si>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</si>
  <si>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</si>
  <si>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</si>
  <si>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</si>
  <si>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</si>
  <si>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</si>
  <si>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</si>
  <si>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</si>
  <si>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</si>
  <si>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</si>
  <si>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</si>
  <si>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</si>
  <si>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</si>
  <si>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</si>
  <si>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</si>
  <si>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</si>
  <si>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</si>
  <si>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</si>
  <si>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</si>
  <si>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</si>
  <si>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</si>
  <si>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[Mg]</t>
  </si>
  <si>
    <t>[kg]</t>
  </si>
  <si>
    <t>PM10</t>
  </si>
  <si>
    <t>PM2,5</t>
  </si>
  <si>
    <t>NOx</t>
  </si>
  <si>
    <t>B(a)P</t>
  </si>
  <si>
    <t>CO2</t>
  </si>
  <si>
    <t>OZE</t>
  </si>
  <si>
    <t>Energia</t>
  </si>
  <si>
    <t>[MWh]</t>
  </si>
  <si>
    <t>Nazwa wskaźnika (WM)</t>
  </si>
  <si>
    <t>Wartość jednostkowa efektu (WMee)</t>
  </si>
  <si>
    <t>nazwa</t>
  </si>
  <si>
    <t>En</t>
  </si>
  <si>
    <t>BaP</t>
  </si>
  <si>
    <t>SO2</t>
  </si>
  <si>
    <t>CO</t>
  </si>
  <si>
    <t>---</t>
  </si>
  <si>
    <t>N/D</t>
  </si>
  <si>
    <t>WSKAŹNIK SPECYFICZNY</t>
  </si>
  <si>
    <t>Redukcja emisji Nox [Mg]</t>
  </si>
  <si>
    <t>Redukcja emisji SO2 [Mg]</t>
  </si>
  <si>
    <t>Redukcja emisji CO [Mg]</t>
  </si>
  <si>
    <t>Redukcja emisji B(a)P [kg]</t>
  </si>
  <si>
    <t>Nazwa (WM)</t>
  </si>
  <si>
    <t>55</t>
  </si>
  <si>
    <t>56</t>
  </si>
  <si>
    <t>57</t>
  </si>
  <si>
    <t>58</t>
  </si>
  <si>
    <t>59</t>
  </si>
  <si>
    <t>60</t>
  </si>
  <si>
    <t>61</t>
  </si>
  <si>
    <t>62</t>
  </si>
  <si>
    <t>63</t>
  </si>
  <si>
    <t>64</t>
  </si>
  <si>
    <t>65</t>
  </si>
  <si>
    <t>66</t>
  </si>
  <si>
    <t>67</t>
  </si>
  <si>
    <t>68</t>
  </si>
  <si>
    <t>69</t>
  </si>
  <si>
    <t>70</t>
  </si>
  <si>
    <t>71</t>
  </si>
  <si>
    <t>72</t>
  </si>
  <si>
    <t>SEKTORY</t>
  </si>
  <si>
    <t>Liczba zlikwidowanych palenisk węglowych (podłączenie gaz/msc) [szt.]</t>
  </si>
  <si>
    <t>Moc zainstalowanych paneli fotowoltaicznych (kW)</t>
  </si>
  <si>
    <t>Powierzchnia użytkowa budynków mieszkalnych poddanych termomodernizacji (m2)</t>
  </si>
  <si>
    <t>Skrócenie trasy przejazdu samochodów [km]</t>
  </si>
  <si>
    <t>Liczba wybudowanych parkingów B&amp;R [szt.]</t>
  </si>
  <si>
    <t>Liczba wybudowanych parkingów P&amp;R [szt.]</t>
  </si>
  <si>
    <t>Uzyskane oszczędności energii - ogrzewanie m.s.c. [GJ]</t>
  </si>
  <si>
    <t>Osiągnięta redukcja zużycia energii – energia elektryczna [MWh]</t>
  </si>
  <si>
    <t>Uzyskane oszczędności energii - ogrzewanie gazowe [GJ]</t>
  </si>
  <si>
    <t>Redukcja mocy zainstalowanej oświetlenia [kW]</t>
  </si>
  <si>
    <t>Wyeliminowanie jednego pojazdu z ruchu [szt.]</t>
  </si>
  <si>
    <t>Powierzchnia nowych zadrzewień [ha]</t>
  </si>
  <si>
    <t>Długość wybudowanych dróg rowerowych [km]</t>
  </si>
  <si>
    <t>Finansowanie</t>
  </si>
  <si>
    <t>G_nierozp</t>
  </si>
  <si>
    <t>G_wrealizacji</t>
  </si>
  <si>
    <t>G_zrealizowane</t>
  </si>
  <si>
    <t>G_wstrzymane</t>
  </si>
  <si>
    <t>G_anulowane</t>
  </si>
  <si>
    <t>P_nierozp</t>
  </si>
  <si>
    <t>P_wrealizacji</t>
  </si>
  <si>
    <t>P_zrealizowane</t>
  </si>
  <si>
    <t>P_wstrzymane</t>
  </si>
  <si>
    <t>P_anulowane</t>
  </si>
  <si>
    <t>1.3</t>
  </si>
  <si>
    <t>Status gminne</t>
  </si>
  <si>
    <t>Status pozostałe</t>
  </si>
  <si>
    <t>Dane pomocnicze do raportowania</t>
  </si>
  <si>
    <t>Tabela D2-1.</t>
  </si>
  <si>
    <t>Obszar</t>
  </si>
  <si>
    <t>1.1</t>
  </si>
  <si>
    <t>4.4</t>
  </si>
  <si>
    <t>1.2</t>
  </si>
  <si>
    <t>8.1</t>
  </si>
  <si>
    <t>8.2</t>
  </si>
  <si>
    <t>7.1</t>
  </si>
  <si>
    <t>6.1</t>
  </si>
  <si>
    <t>5.1</t>
  </si>
  <si>
    <t>4.3</t>
  </si>
  <si>
    <t>4.2</t>
  </si>
  <si>
    <t>4.1</t>
  </si>
  <si>
    <t>3.1</t>
  </si>
  <si>
    <t>2.1</t>
  </si>
  <si>
    <t>2.2</t>
  </si>
  <si>
    <t>pośrednie</t>
  </si>
  <si>
    <t>środki własne</t>
  </si>
  <si>
    <t>01</t>
  </si>
  <si>
    <t>02</t>
  </si>
  <si>
    <t>03</t>
  </si>
  <si>
    <t>04</t>
  </si>
  <si>
    <t>05</t>
  </si>
  <si>
    <t>06</t>
  </si>
  <si>
    <t>07</t>
  </si>
  <si>
    <t>08</t>
  </si>
  <si>
    <t>09</t>
  </si>
  <si>
    <t>wszystkie zadania</t>
  </si>
  <si>
    <t>Energetyka</t>
  </si>
  <si>
    <t>Budownictwo i gospodarastwa domowe</t>
  </si>
  <si>
    <t>Handel i usługi</t>
  </si>
  <si>
    <t>Lasy i tereny zielone</t>
  </si>
  <si>
    <t>Rolnictwo i rybactwo</t>
  </si>
  <si>
    <t>Edukacja i dialog społeczny</t>
  </si>
  <si>
    <t>Administracja publiczna</t>
  </si>
  <si>
    <t>ZOO Wrocław sp. z o.o.</t>
  </si>
  <si>
    <t>Zagospodarowanie biomasy i odpadów ZOO Wrocław Sp. z o.o. na potrzeby wytworzenia i wykorzystania energii ze źródeł odnawialnych</t>
  </si>
  <si>
    <t>środki własne
środki zewnętrzne</t>
  </si>
  <si>
    <t>Modernizacja oświetlenia</t>
  </si>
  <si>
    <t xml:space="preserve">TAURON Dystrybucja S.A. Oddział we Wrocławiu </t>
  </si>
  <si>
    <t>Zarząd Zielenie Miejskiej</t>
  </si>
  <si>
    <t>Budowa wysokosprawnego źródła gazowo-parowego (CCGT CHP) w obiekcie przy ul. Obornickiej we Wrocławiu</t>
  </si>
  <si>
    <t>Fortum Power &amp; Heat Polska Sp. z o.o.</t>
  </si>
  <si>
    <t>Przyłączenie zakładu HACO FAT S.A. do Elektrociepłowni (CHP) BD Sp. z o.o</t>
  </si>
  <si>
    <t>BD Sp. z o.o.</t>
  </si>
  <si>
    <t>Budowa sieci ciepłowniczych ul. Bierutowskiej w kierunku osiedla Zakrzów we Wrocławiu</t>
  </si>
  <si>
    <t>ZEW Kogeneracja S.A.</t>
  </si>
  <si>
    <t>Sieć ciepłownicza magistralna 2xDn350 od komory K-II/39/22 przy ul. Hermanowskiej do ul. Białogardzkiej dla projektowanego osiedla „Nowe Żerniki” we Wrocławiu</t>
  </si>
  <si>
    <t>Budowa sieci ciepłowniczej do osiedla Jagodno etap 1A, 1B</t>
  </si>
  <si>
    <t>Budowa sieci ciepłowniczej do nowopowstających osiedli w rejonie Jagodno etap II i etap III</t>
  </si>
  <si>
    <t>Budowa sieci ciepłowniczej 2xDn200/150/125/100/80w rejonie ulic. Jaracza, Damrota, Młodnickiego i Bacha</t>
  </si>
  <si>
    <t>Wykonanie sieci ciepłowniczej magistralnej 2xDn200/150 mm o długości ok. 950 m w rejonie ul. Kamieńskiego we Wrocławiu</t>
  </si>
  <si>
    <t>Przebudowa sieci ciepłowniczej kanałowej 2xDn200-2xDn65 mm o długości ok. 2100 m w rejonie ulic Kiełczowska, Litewska i Żmudzka we Wrocławiu</t>
  </si>
  <si>
    <t>Budowa sieci ciepłowniczej 2xDn250 od ul. Żmigrodzkiej w kierunku ul. Kminkowej (obr. Lipa Piotrowska)”</t>
  </si>
  <si>
    <t>Przebudowa sieci ciepłowniczej wzdłuż ulicy Parnickiego o średnicy 2xDn 500 i 2xDn 50 od komory K-IV/13 do komory KIV/15 we Wrocławiu</t>
  </si>
  <si>
    <t>Przebudowa sieci - sieć magistralna wzdłuż ul. Traugutta od budynku przy ul. Krawieckiej 1 do komory K-Ia/11/7</t>
  </si>
  <si>
    <t>Przebudowa wraz z przełożeniem istniejącej sieci ciepłowniczej zlokalizowanej na zabytkowych Moście Pomorskim Południowym pod dnem rzeki Odry we Wrocławiu</t>
  </si>
  <si>
    <t>Przebudowa sieci ciepłowniczej kanałowej 2xDn500-2xDn40 mm o długości ok.1000 m wzdłuż ulicy Kamieńskiego</t>
  </si>
  <si>
    <t>Przebudowa i budowa sieci ciepłowniczej o średnicy 2xDn600/800 od komory K-IV/13/19 przy ul. Paprotnej, do komory K-IV/13 przy ul. Parnickiego tj. do punktu włączenia w IV magistralę Karłowicką</t>
  </si>
  <si>
    <t>Budowa przyłączy istniejących oraz nowopowstałych obiektów mieszkaniowych i użyteczności publicznej do sieci ciepłowniczej</t>
  </si>
  <si>
    <t>Zasilanie z sieci ciepłowniczej obiektów Volvo, Olimpia Port w rejonie ul. Mydlanej</t>
  </si>
  <si>
    <t>Opracowanie map potencjału płytkiej geotermii dla audytu energetycznego, planowania lokalizacji i optymalizacji gruntowych pomp ciepła</t>
  </si>
  <si>
    <t>Państwowy Instytut Geologiczny – Państwowy Instytut Badawczy</t>
  </si>
  <si>
    <t>Instalacja fotowoltaiki 180kW dla Pogotowia Ratunkowego we Wrocławiu</t>
  </si>
  <si>
    <t>Pogotowie Ratukowe we Wrocławiu</t>
  </si>
  <si>
    <t>Uniwersytet Przyropdniczy we Wrocławiu</t>
  </si>
  <si>
    <t>Produkcja energii elektrycznej i cieplnej ze źródeł odnawialnych w budynku jednorodzinnym</t>
  </si>
  <si>
    <t>Seneca Sp. Z o. o.</t>
  </si>
  <si>
    <t>środki zewnętrzne</t>
  </si>
  <si>
    <t>Budowa źródła trigeneracyjnego wraz z niezbędną infrastrukturą we Wrocławiu przy ul. Awicenny</t>
  </si>
  <si>
    <t>Trans.eu Group S.A.</t>
  </si>
  <si>
    <t>Termomodernizacja budynku bloku sportowego Zespołu Szkół nr 23 przy ul. Dawida 9-11 we Wrocławiu</t>
  </si>
  <si>
    <t>Termomodernizacja budynku Gimnazjum nr 14 przy ul. Kołłątaja 1-6 w Wrocławiu</t>
  </si>
  <si>
    <t>Termomodernizacja budynku Gimnazjium nr 7 przy ul. Kolistej 17 we Wrocławiu</t>
  </si>
  <si>
    <t>Kompleksowa modernizacja budynku użyteczności publicznej przy ul. Hubskiej 8-16 we Wrocławiu</t>
  </si>
  <si>
    <t>Termomodernizacja budynku przy ul. Bujwida 34 we Wrocławiu</t>
  </si>
  <si>
    <t>Termomodernizacja budynków lecznictwa Kolejowego we Wrocławiu - budynek głowny ul. Joannitów10-12 we Wrocławiu</t>
  </si>
  <si>
    <t>Termomodernizacja budynków lecznictwa Kolejowego we Wrocławiu - budynek oficyna ul. Joannitów10-13 we Wrocławiu</t>
  </si>
  <si>
    <t>Termomodernizaja budynku przy ul. Dobrzyńskiej 21/23 we Wrocławiu</t>
  </si>
  <si>
    <t>Twermomodernizacja budynku "Villa przy Iglicy" obiekt konferencyjno wypoczynkowy</t>
  </si>
  <si>
    <t>Kompleksowe ocieplenie budynków - Śliczna 23-43</t>
  </si>
  <si>
    <t>Kompleksowe ocieplenie budynków - Łódzka 31a</t>
  </si>
  <si>
    <t>Kompleksowe ocieplenie budynków - Sernicka 13-21</t>
  </si>
  <si>
    <t>Kompleksowe ocieplenie budynków - Łódzka 28, Przestrzenna 22</t>
  </si>
  <si>
    <t>Termomodernizacja budynku Szkoły Policealnej Medycznej we Wrocławiu</t>
  </si>
  <si>
    <t>Modernizacja energetyczna budynku Klasztoru Franciszkanów we Wrocławiu</t>
  </si>
  <si>
    <t>Modernizacja energetyczna budynku Kościoła Rzymsko – Katolickiej Parafii P.W. Św. Karola Boromeusza we Wrocławiu</t>
  </si>
  <si>
    <t>Modernizacja obiektów dydaktyczno-naukowych Uniwersytetu Przyrodniczego we Wrocławiu ul. Chełmońskiego 43a</t>
  </si>
  <si>
    <t>Modernizacja obiektów dydaktyczno-naukowych Uniwersytetu Przyrodniczego we Wrocławiu pl. Grunwaldzki 24a</t>
  </si>
  <si>
    <t>„Kompleksowa modernizacja energetyczna centrum szkoleniowo 
– medycznego w ramach zadania Przebudowa i rozbudowa budynku C”</t>
  </si>
  <si>
    <t>Poprawa efejtywności energetycznej budynku biurowego ul. Walońska 3-5 we Wrocławiu</t>
  </si>
  <si>
    <t>Przebudowa i remont budynku Wrocławskiego Teatru Współczesnego 
im. Edmunda Wiercińskiego wraz z termomodernizacją i podniesieniem efektywności energetycznej budynku</t>
  </si>
  <si>
    <t>Budowa kampusu edukacyjnego we Wrocławiu w ramach projektu "Budowa Modelowych Centrów Pobytowych Aglomeracji Wrocławskiej" Etap II</t>
  </si>
  <si>
    <t>Budowa kampusu edukacyjnego we Wrocławiu w ramach projektu "Budowa Modelowych Centrów Pobytowych Aglomeracji Wrocławskiej" Etap I</t>
  </si>
  <si>
    <t>Rewitalizacja we Wrocławiu</t>
  </si>
  <si>
    <t>Poprawa efektywności energetycznej budynku Grafit we Wrocławiu przy ul. Namysłowskiej 8</t>
  </si>
  <si>
    <t>Termomodernizacja i przebudowa budynku Ptaszarni z zastosowaniem nowoczesnych technologii OZE i zachowaniem zabytkowego charakteru budynku przy ul. Wróblewskiego 1-5</t>
  </si>
  <si>
    <t>Modernizacja taboru autobusowego transportu publicznego we Wrocławiu pod względem redukcji emisji spalin</t>
  </si>
  <si>
    <t>Kompleksowa termomodernizacja budynku A przy ul. Traugutta 57/59</t>
  </si>
  <si>
    <t>Kompleksowa modernizacja energetyczna Budynku A "Dolnośląskiego Centrum Zdrowia Psychicznego" sp. Z o.o. we Wrocławiu</t>
  </si>
  <si>
    <t>Termomodernizacja budynku przy ul. Świętokrzyskiej 45-55, 50-327 Wrocław</t>
  </si>
  <si>
    <t>Kompleksowa modernizacja energetyczna budynku należącego do Zgromadzenia Najświętszych Serc Jezusa i Maryi przy ul. Snopkowej 5 we Wrocławiu</t>
  </si>
  <si>
    <t xml:space="preserve">Wydział Środowiska i Rolnictwa </t>
  </si>
  <si>
    <t>ZOO Wrocław Sp. z o.o.</t>
  </si>
  <si>
    <t>Wrocławskie Centrum Badań EIT+ Sp. z o.o. – organizacja badawcza</t>
  </si>
  <si>
    <t>Spółdzielnia Mieszkaniowa "Śródmieście-Prasa" we Wrocławiu</t>
  </si>
  <si>
    <t>Spółdzielnia Mieszkaniowa „ENERGOPREM”</t>
  </si>
  <si>
    <t>Zarząd Zasobu Komunalnego</t>
  </si>
  <si>
    <t>Wrocławskie Mieszkania</t>
  </si>
  <si>
    <t xml:space="preserve">Dział Projektów i  Infrastruktury Oświatowej </t>
  </si>
  <si>
    <t>Dolnośląski Oddział Okręgowy PCK</t>
  </si>
  <si>
    <t>Obwód Lecznictwa Kolejowego - Samodzielny Samodzielny Publiczny ZOZ we Wrocławiu</t>
  </si>
  <si>
    <t>Wojewódzki Zespół Specjalistycznej Opieki Zdrowotnej</t>
  </si>
  <si>
    <t xml:space="preserve">Parafia Ewangelicko-Augsburgska we Wrocławiu </t>
  </si>
  <si>
    <t>Szkoła Policealna Medyczna im. Marii Skłodowskiej - Curie</t>
  </si>
  <si>
    <t>Klasztor Franciszkanów (OFM Conv.) Św. Karola Boromeusza</t>
  </si>
  <si>
    <t>Rzymsko – Katolicka Parafia P.W. Św. Karola Boromeusza</t>
  </si>
  <si>
    <t xml:space="preserve">Dom Zakonny we Wrocławiu Kongregacji Sióstr Miłosierdzia św. Karola Boromeusza </t>
  </si>
  <si>
    <t>Urząd Marszałkowski Województwa Dolnośląskiego</t>
  </si>
  <si>
    <t>Wrocławski Teatr Współczesny im. Edmunda Wiercińskiego</t>
  </si>
  <si>
    <t>Stowarzyszenie Gmin i Powiatów Aglomeracji Wrocławskiej</t>
  </si>
  <si>
    <t>Wrocławska Rewitalizacja Sp. z o.o</t>
  </si>
  <si>
    <t>Spółdzielnia Mieszkaniowa Polanka</t>
  </si>
  <si>
    <t>Konwent Ojców Bonifratów pw. Trójcy Przenajświetszej we Wrocławiu</t>
  </si>
  <si>
    <t>Dolnośląskie Centrum Zdrowia Psychicznego 
Sp. z o.o.</t>
  </si>
  <si>
    <t>Inspektoria Towarzystwa Salezjańskiego Św. Jana Bosko</t>
  </si>
  <si>
    <t>Zgromadzenie Najświętszych Serc Jezusa i Maryi oraz Wieczystej Adoracji Najświętszego Sakramentu Ołtarza- Prowincja Polska</t>
  </si>
  <si>
    <t>b.d.</t>
  </si>
  <si>
    <t>środki własne/środki zewnętrzne</t>
  </si>
  <si>
    <t>Wroclawskie Inwestycje</t>
  </si>
  <si>
    <t xml:space="preserve"> Ograniczenie emisji
[Mg CO2]</t>
  </si>
  <si>
    <t>Ograniczenie emisji
Emzad[Mg CO2]</t>
  </si>
  <si>
    <t>Produkcja energii z OZE
Eozad[MWh]</t>
  </si>
  <si>
    <t>73</t>
  </si>
  <si>
    <t>74</t>
  </si>
  <si>
    <t>75</t>
  </si>
  <si>
    <t>76</t>
  </si>
  <si>
    <t>77</t>
  </si>
  <si>
    <t>78</t>
  </si>
  <si>
    <t>79</t>
  </si>
  <si>
    <t>80</t>
  </si>
  <si>
    <t>81</t>
  </si>
  <si>
    <t>82</t>
  </si>
  <si>
    <t>83</t>
  </si>
  <si>
    <t>84</t>
  </si>
  <si>
    <t>85</t>
  </si>
  <si>
    <t>86</t>
  </si>
  <si>
    <t>Dolnośląska Izba Rzemieślnicza we Wrocławiu</t>
  </si>
  <si>
    <t>Kompleksowa termomodernizacja kamienic we Wrocławiu w ramach
partnerstwa wspólnot mieszkaniowych</t>
  </si>
  <si>
    <t>Wspólnota Mieszkaniowa ,,Hallera 40 - 48"</t>
  </si>
  <si>
    <t>Termomodernizacja budynku Dolnośląskiego Oddziału Okręgowego Polskiego Czerwonego Krzyża</t>
  </si>
  <si>
    <t xml:space="preserve">Dolnośląski Oddział Okręgowy Polskiego Czerwonego Krzyża </t>
  </si>
  <si>
    <t>Modernizacja obiektów dydaktyczno-naukowych Uniwersytetu Przyrodniczego we Wrocławiu ul. Kożuchowska 1</t>
  </si>
  <si>
    <t>Termomodernizacja budynku przy ulicy Kościuszki 133</t>
  </si>
  <si>
    <t>Wspólnota Mieszkaniowa "Kościuszki 133 we Wrocławiu"</t>
  </si>
  <si>
    <t>Przebudowa wraz ze zmianą sposobu użytkowania budynku przy ul. Podwale 27 we Wrocławiu</t>
  </si>
  <si>
    <t>Prokuratura Okręgowa we Wrocławiu</t>
  </si>
  <si>
    <t>Kompleksowa modernizacja energetyczna budynku użyteczności publicznej będącego w zasobach SM Polanka przy ul. Żmigrodzkiej 56-58</t>
  </si>
  <si>
    <t>Miejskie Przedsiębiorstwo Komunikacyjne Sp. z o.o.</t>
  </si>
  <si>
    <t>Wydział Inżynierii Miejskiej</t>
  </si>
  <si>
    <t>Uruchomienie i zarządzanie miejską wypożyczalnią pojazdów ekologicznych we Wrocławiu </t>
  </si>
  <si>
    <t>Program poprawy stanu technicznego infrastruktury drogowej; obiekty inżynierskie, torowiska – Pułaskiego </t>
  </si>
  <si>
    <t>Modernizacja infrastruktury kolejowej na terenie Gminy Wrocław</t>
  </si>
  <si>
    <t>PKP PLK SA</t>
  </si>
  <si>
    <t>Budowa systemu "Parkuj i jedź" we Wrocławiu - etap I</t>
  </si>
  <si>
    <t>Porozumienie w sprawie wspólnej realizacji programu w obszarze bezemisyjnego autobusowego transportu publicznego</t>
  </si>
  <si>
    <t>MPK / NCBR / Gmina Wrocław</t>
  </si>
  <si>
    <t>Dostawa autobusów elektrycznych wraz z wykonaniem niezbędnej infrastruktury technicznej dla MPK Sp. z o. o. we Wrocławiu</t>
  </si>
  <si>
    <t>Modernizacja floty taboru tramwajowego we Wrocławiu pod względem polepszenia efektywności energetycznej oraz zapewnienia dostępnosci dla osób o ograniczonej sprawności poruszania się wraz z modernizacją stacji prostownikowych - etap IB</t>
  </si>
  <si>
    <t>Modernizacja floty taboru tramwajowego we Wrocławiu pod względem polepszenia efektywności energetycznej oraz zapewnienia dostępnosci dla osób o ograniczonej sprawności poruszania się wraz z modernizacją stacji prostownikowych - etap II</t>
  </si>
  <si>
    <t>Budowa systemu "P&amp;R" we Wrocławiu - etap II</t>
  </si>
  <si>
    <t>Gmina Wrocław</t>
  </si>
  <si>
    <t>Rozbudowa Alei Wielkiej Wyspy we Wrocławiu</t>
  </si>
  <si>
    <t>Budowa Osi Zachodniej we Wrocławiu w ciągu drogi krajowej nr 94</t>
  </si>
  <si>
    <t>Przebudowa ulicy Buforowej w ciągu drogi wojewódzkiej nr 395</t>
  </si>
  <si>
    <t>Przebudowa ulicy Wilkszyńskiej</t>
  </si>
  <si>
    <t>Przebudowa ulic w ciągu drogi wojewódzkiej nr 342 (Obornicka, Pęgowska, Zajączkowska, Pełczyńska)</t>
  </si>
  <si>
    <t>Budowa linii tramwajowej o długości ca. 1850 m od pętli Sępolno do nowoprojektowanej pętli Swojczyce, wraz z budową peronów, przystanków, trakcją zasilającą.</t>
  </si>
  <si>
    <t>Zielone ulice</t>
  </si>
  <si>
    <t xml:space="preserve">środki własne  </t>
  </si>
  <si>
    <t>Rozbudowa systemu zarządzania ruchem we Wrocławiu, w tym o nowe
sygnalizacje świetlne, wyświetlacze pomocnicze ITS oraz aplikację mobilną</t>
  </si>
  <si>
    <t>Zarząd Dróg i Utrzymania Miasta</t>
  </si>
  <si>
    <t>Modernizacja taboru tramwajowego we Wrocławiu pod względem polepszenia efektywności energetycznej oraz zapewnienia dostępności dla osób o ograniczonej sprawności poruszania - Etap IA</t>
  </si>
  <si>
    <t xml:space="preserve">Budowia trasy tramwajowej wzdłuż ulic Popowickiej – Starogroblowej – Długiej (na odcinku od ul. Milenijnej do ul. Jagiełły). </t>
  </si>
  <si>
    <t>Budowa trasy tramwajowej na Nowy Dwór</t>
  </si>
  <si>
    <t>Budowa trasy tramwajowej - ul. Hubska</t>
  </si>
  <si>
    <t>Realizacja Wrocławskiego Programu Rowerowego</t>
  </si>
  <si>
    <t>Zagospodarowanie Parku Tysiąclecia we  Wrocławiu</t>
  </si>
  <si>
    <t>Rewitalizacja i rozwój wrocławskich terenów zielonych</t>
  </si>
  <si>
    <t>Plan nasadzeń drzew</t>
  </si>
  <si>
    <t>Dzieci dla Klimatu</t>
  </si>
  <si>
    <t>Let'S Move</t>
  </si>
  <si>
    <t>Eko Eksperyment Nowe technologie w nauczaniu przedmiotów matematyczno-przyrodniczych z elementami przedsiębiorczości i ekorozwiązań</t>
  </si>
  <si>
    <t>C-Change kultura i sztuka w walce ze zmianami klimatu</t>
  </si>
  <si>
    <t>Zrównoważony rozwój we Wrocławiu - nasza wspólna sprawa</t>
  </si>
  <si>
    <t>Kampania z zakresu ochrony bioróżnorodności oraz ochrony powietrza</t>
  </si>
  <si>
    <t>Dofinansowanie do programów i wyjazdów edukacyjnych - wyjazdy edukacyjne na zajęcia ekologiczne</t>
  </si>
  <si>
    <t>Gmina Wrocław / Gminne Placówki Oświatowe</t>
  </si>
  <si>
    <t>Dofinansowanie do programów i wyjazdów edukacyjnych - programy edukacji ekologicznej</t>
  </si>
  <si>
    <t>Szare na zielone</t>
  </si>
  <si>
    <t>Klimatycznie Ekologicznie</t>
  </si>
  <si>
    <t>Gmina Wrocław / MDK</t>
  </si>
  <si>
    <t>Program Działań Kulturalnych w ramach projektu Europejska Stolica Kultury 2016</t>
  </si>
  <si>
    <t>Urban Labs-Laboratorium miejskich technologii przyszłości</t>
  </si>
  <si>
    <t>Kompleks GEO-3EM to inwestycje połączone wspólną ideą ENERGIA EKOLOGIA EDUKACJA</t>
  </si>
  <si>
    <t>Politechnika Wrocławska</t>
  </si>
  <si>
    <t>Rozwój carpooling</t>
  </si>
  <si>
    <t>Projekt</t>
  </si>
  <si>
    <t>Termomodernizacja i zarządzanie energią w placówkach oświatowych we Wrocławiu</t>
  </si>
  <si>
    <t>Termomodernizacja i przebudowa gminnych obiektów użyteczności publicznej we Wrocławiu</t>
  </si>
  <si>
    <t>Kompleksowa termomodernizacja budynków użytkowych z obszaru Gminy Wrocław</t>
  </si>
  <si>
    <t>Modernizacja energetyczna budynku Dolnośląskiej Izby Rzemieślniczej przy Placu Solnym 13 we Wrocławiu</t>
  </si>
  <si>
    <t>Termomodernizacja budynków mieszkalnych w zasobach spółdzielni oraz wspólnot mieszkaniowych we Wrocławiu</t>
  </si>
  <si>
    <t>Budowa i przebudowa obiektów z zachowaniem wysokich standardów energetycznych</t>
  </si>
  <si>
    <t>Rozbudowa infrastruktury transportu publicznego we Wrocławiu</t>
  </si>
  <si>
    <t>Budowa i modernizacja infrastruktury drogowej w celu  rozwoju transportu niskoemisyjnego</t>
  </si>
  <si>
    <t>Rozbudowa systemu dróg rowerowych</t>
  </si>
  <si>
    <t>Budowa sieci dróg dla rowerów na terenie gmin Długołęka, Kobierzyce, Wrocław</t>
  </si>
  <si>
    <t>Modernizacja taboru tramwajowego we Wrocławiu pod względem polepszenia efektywności energetycznej oraz zapewnienia dostępności dla osób o ograniczonej sprawności poruszani</t>
  </si>
  <si>
    <t>Modernizacja taboru autobusowego we Wrocławiu</t>
  </si>
  <si>
    <t>Rozbudowa systemu zarządzania ruchem we Wrocławiu</t>
  </si>
  <si>
    <t>Budowa Systemu "Parkuj i Jedź" we Wrocławiu</t>
  </si>
  <si>
    <t>Kompleksowa kampania informacyjno-edukacyjna</t>
  </si>
  <si>
    <t>Stosowanie w ramach procedur zamówień publicznych kryteriów efektywności energetycznej i ograniczania emisji GHG</t>
  </si>
  <si>
    <t xml:space="preserve">Budowa, rozbudowa i modernizacja sieci ciepłowniczej </t>
  </si>
  <si>
    <t>Wykorzystanie OZE na terenie Wrocławia</t>
  </si>
  <si>
    <t>Ograniczenie ruchu zmotoryzowanego zgodnie z założeniami SUiKZP (strefy)</t>
  </si>
  <si>
    <t>Realizacja rządowego programu Czyste Powietrze</t>
  </si>
  <si>
    <t>NFOŚiGW / WFOŚiGW</t>
  </si>
  <si>
    <t>zadania do 2020 roku</t>
  </si>
  <si>
    <t>DANE DOTYCZĄCE STANU REALIZACJI POSZCZEGÓLNYCH ZADAŃ</t>
  </si>
  <si>
    <t>2</t>
  </si>
  <si>
    <t>Zoo Wrocław Sp. zo. O.</t>
  </si>
  <si>
    <t>Wrocławskie Mieszkania Sp. zo. O.</t>
  </si>
  <si>
    <t>Termomodernizacja budynku akwarium w zoo</t>
  </si>
  <si>
    <t>Kompleksowa termomodernizacja budynku wraz z wprowadzeniem wentylacji mechanicznej, wymianą oświetlenia i zastosowaniem instalacji fotovoltaicznej</t>
  </si>
  <si>
    <t>Wrocławski Park Wodny Sp. z o. o.</t>
  </si>
  <si>
    <t>Termomodernizacja budynku sportowo-rekreacyjnego w kompleksie Wrocławskiego Parku Wodnego we Wrocławiu</t>
  </si>
  <si>
    <t>\kompleksowa termomodernizacja obejmująca ocieplenie ścian zewnętrznych budynku wraz z wymianą fasady szklanej i wymianą źródeł światła oraz zastosowanie instalacji fotovoltaicznej i wykonanie "zielonego dachu"</t>
  </si>
  <si>
    <t>Budowa ścieżek rowerowych we Wrocławiu</t>
  </si>
  <si>
    <t xml:space="preserve">Przebudowa 10 km dróg dla rowerów w Gminie Wrocław </t>
  </si>
  <si>
    <t>Termomodernizacja budynków mieszkalnych</t>
  </si>
  <si>
    <t>Termomodernizacja budynku mieszkanego przy ul. Stanisława Chudoby 9 wraz ze zmianą systemu ogrzewania</t>
  </si>
  <si>
    <t>Termomodernizacja budynku mieszkanego przy ul. Romualda Traugutta 81, 81of wraz ze zmianą systemu ogrzewania</t>
  </si>
  <si>
    <t>Termomodernizacja budynku mieszkanego przy ul. Romualda Traugutta 80A wraz ze zmianą systemu ogrzewania</t>
  </si>
  <si>
    <t>osoba prywatna</t>
  </si>
  <si>
    <t>KOMPRESJAN Kostrowiccy Spółka Jawna</t>
  </si>
  <si>
    <t xml:space="preserve">Niedźwiedzki Sp. J. </t>
  </si>
  <si>
    <t>Centrum Rozwoju Edukacji EDICON Sp. z o.o.</t>
  </si>
  <si>
    <t>Grupa Open p. z.o.</t>
  </si>
  <si>
    <t>DELTA PROPERTY Sp.z o.o. Sp.k.</t>
  </si>
  <si>
    <t>RAFIN Sp. z o.o.</t>
  </si>
  <si>
    <t>PPF Hasco Lek SA</t>
  </si>
  <si>
    <t>Sevibus SA</t>
  </si>
  <si>
    <t>HAST Andrzej Dworak</t>
  </si>
  <si>
    <t>JASEK Premium Hotel Wrocław Mariola Jasek</t>
  </si>
  <si>
    <t>Daga Nieruchomości</t>
  </si>
  <si>
    <t>DAB Romuald Dąbkowski</t>
  </si>
  <si>
    <t>Ograniczenie emisji kominowej w zasobie mieszkaniowym Gminy Wrocław poprzez likwidację węglowych źródeł ciepła przy ul.Teczowej 46</t>
  </si>
  <si>
    <t>Ograniczenie emisji kominowej w zasobie mieszkaniowym Gminy Wrocław poprzez likwidację węglowych źródeł ciepła przy ul. Tęczowa 31</t>
  </si>
  <si>
    <t>Ograniczenie emisji kominowej w zasobie mieszkaniowym Gminy Wrocław poprzez likwidację węglowych źródeł ciepła przy ul.Tęczowej 48</t>
  </si>
  <si>
    <t>Ograniczenie emisji kominowej w zasobie mieszkaniowym Gminy Wrocław poprzez likwidację węglowych źródeł ciepła przy ul.Tęczowej 50</t>
  </si>
  <si>
    <t>Ograniczenie emisji kominowej w zasobie mieszkaniowym Gminy Wrocław poprzez likwidację węglowych źródeł ciepła przy ul.Srutowa 12</t>
  </si>
  <si>
    <t>Ograniczenie emisji kominowej w zasobie mieszkaniowym Gminy Wrocław poprzez likwidację węglowych źródeł ciepła przy ul.Skarbowców 25</t>
  </si>
  <si>
    <t>Ograniczenie emisji kominowej w zasobie mieszkaniowym Gminy Wrocław poprzez likwidację węglowych źródeł ciepła przy ul.Rydgiera 43</t>
  </si>
  <si>
    <t>Ograniczenie emisji kominowej w zasobie mieszkaniowym Gminy Wrocław poprzez likwidację węglowych źródeł ciepła przy ul.Ruska 47-48A</t>
  </si>
  <si>
    <t>Ograniczenie emisji kominowej w zasobie mieszkaniowym Gminy Wrocław poprzez likwidację węglowych źródeł ciepła przy ul.Ptasia 38</t>
  </si>
  <si>
    <t>Ograniczenie emisji kominowej w zasobie mieszkaniowym Gminy Wrocław poprzez likwidację węglowych źródeł ciepła przy ul.Ptasia 30</t>
  </si>
  <si>
    <t>Ograniczenie emisji kominowej w zasobie mieszkaniowym Gminy Wrocław poprzez likwidację węglowych źródeł ciepła przy ul.Ptsia 15</t>
  </si>
  <si>
    <t>Ograniczenie emisji kominowej w zasobie mieszkaniowym Gminy Wrocław poprzez likwidację węglowych źródeł ciepła przy ul.Ptasia 13</t>
  </si>
  <si>
    <t>Ograniczenie emisji kominowej w zasobie mieszkaniowym Gminy Wrocław poprzez likwidację węglowych źródeł ciepła przy ul.Bolesława Prusa 28A</t>
  </si>
  <si>
    <t>Ograniczenie emisji kominowej w zasobie mieszkaniowym Gminy Wrocław poprzez likwidację węglowych źródeł ciepła przy ul.Pl. Strzelecki 30</t>
  </si>
  <si>
    <t>Ograniczenie emisji kominowej w zasobie mieszkaniowym Gminy Wrocław poprzez likwidację węglowych źródeł ciepła przy ul.Pereca 13</t>
  </si>
  <si>
    <t>Ograniczenie emisji kominowej w zasobie mieszkaniowym Gminy Wrocław poprzez likwidację węglowych źródeł ciepła przy ul.Pereca 11A</t>
  </si>
  <si>
    <t>Ograniczenie emisji kominowej w zasobie mieszkaniowym Gminy Wrocław poprzez likwidację węglowych źródeł ciepła przy ul.Paulińska 13</t>
  </si>
  <si>
    <t>Ograniczenie emisji kominowej w zasobie mieszkaniowym Gminy Wrocław poprzez likwidację węglowych źródeł ciepła przy ul.Juliana Ursyna Niemcewicza 34</t>
  </si>
  <si>
    <t>Ograniczenie emisji kominowej w zasobie mieszkaniowym Gminy Wrocław poprzez likwidację węglowych źródeł ciepła przy ul.Juliana Ursyna Niemcewicza 9</t>
  </si>
  <si>
    <t>Ograniczenie emisji kominowej w zasobie mieszkaniowym Gminy Wrocław poprzez likwidację węglowych źródeł ciepła przy ul.Małachowskiego 22</t>
  </si>
  <si>
    <t>Ograniczenie emisji kominowej w zasobie mieszkaniowym Gminy Wrocław poprzez likwidację węglowych źródeł ciepła przy ul.Małachowskiego 20</t>
  </si>
  <si>
    <t>Ograniczenie emisji kominowej w zasobie mieszkaniowym Gminy Wrocław poprzez likwidację węglowych źródeł ciepła przy ul.Małachowskiego 16</t>
  </si>
  <si>
    <t>Ograniczenie emisji kominowej w zasobie mieszkaniowym Gminy Wrocław poprzez likwidację węglowych źródeł ciepła przy ul.Łukasińskiego 16</t>
  </si>
  <si>
    <t>Ograniczenie emisji kominowej w zasobie mieszkaniowym Gminy Wrocław poprzez likwidację węglowych źródeł ciepła przy ul.Łukasińskiego 15B</t>
  </si>
  <si>
    <t>Ograniczenie emisji kominowej w zasobie mieszkaniowym Gminy Wrocław poprzez likwidację węglowych źródeł ciepła przy ul.Łukasińskiego 15A</t>
  </si>
  <si>
    <t>Ograniczenie emisji kominowej w zasobie mieszkaniowym Gminy Wrocław poprzez likwidację węglowych źródeł ciepła przy ul.Łukasińskiego 10</t>
  </si>
  <si>
    <t>Ograniczenie emisji kominowej w zasobie mieszkaniowym Gminy Wrocław poprzez likwidację węglowych źródeł ciepła przy ul.Łukasińskiego 7</t>
  </si>
  <si>
    <t>Ograniczenie emisji kominowej w zasobie mieszkaniowym Gminy Wrocław poprzez likwidację węglowych źródeł ciepła przy ul.Ks. Witolda 78</t>
  </si>
  <si>
    <t>Ograniczenie emisji kominowej w zasobie mieszkaniowym Gminy Wrocław poprzez likwidację węglowych źródeł ciepła przy ul. Kluczborska 15A</t>
  </si>
  <si>
    <t>Ograniczenie emisji kominowej w zasobie mieszkaniowym Gminy Wrocław poprzez likwidację węglowych źródeł ciepła przy ul.Kluczborska 13A</t>
  </si>
  <si>
    <t>Ograniczenie emisji kominowej w zasobie mieszkaniowym Gminy Wrocław poprzez likwidację węglowych źródeł ciepła przy ul.Kluczborska 11A</t>
  </si>
  <si>
    <t>Ograniczenie emisji kominowej w zasobie mieszkaniowym Gminy Wrocław poprzez likwidację węglowych źródeł ciepła przy ul.Jedności Narodowej 47</t>
  </si>
  <si>
    <t>Ograniczenie emisji kominowej w zasobie mieszkaniowym Gminy Wrocław poprzez likwidację węglowych źródeł ciepła przy ul.Dworcowa 8</t>
  </si>
  <si>
    <t>Ograniczenie emisji kominowej w zasobie mieszkaniowym Gminy Wrocław poprzez likwidację węglowych źródeł ciepła przy ul.Dworcowa 5B</t>
  </si>
  <si>
    <t>Ograniczenie emisji kominowej w zasobie mieszkaniowym Gminy Wrocław poprzez likwidację węglowych źródeł ciepła przy ul.Dworcowa 5A</t>
  </si>
  <si>
    <t>Ograniczenie emisji kominowej w zasobie mieszkaniowym Gminy Wrocław poprzez likwidację węglowych źródeł ciepła przy ul.Biskupa Tomasza 1B</t>
  </si>
  <si>
    <t>Ograniczenie emisji kominowej w zasobie mieszkaniowym Gminy Wrocław poprzez likwidację węglowych źródeł ciepła przy ul.Cieszyńskiego 14</t>
  </si>
  <si>
    <t>Ograniczenie emisji kominowej w zasobie mieszkaniowym Gminy Wrocław poprzez likwidację węglowych źródeł ciepła przy ul.Barycka 9</t>
  </si>
  <si>
    <t>Ograniczenie emisji kominowej w zasobie mieszkaniowym Gminy Wrocław poprzez likwidację węglowych źródeł ciepła przy ul.Kluczborska 17A</t>
  </si>
  <si>
    <t>Ograniczenie emisji kominowej w zasobie mieszkaniowym Gminy Wrocław poprzez likwidację węglowych źródeł ciepła przy ul.Kluczborska 23</t>
  </si>
  <si>
    <t>Ograniczenie emisji kominowej w zasobie mieszkaniowym Gminy Wrocław poprzez likwidację węglowych źródeł ciepła przy ul.Ks. Witolda 33</t>
  </si>
  <si>
    <t>Ograniczenie emisji kominowej w zasobie mieszkaniowym Gminy Wrocław poprzez likwidację węglowych źródeł ciepła przy ul.Kurkowa 61-63</t>
  </si>
  <si>
    <t>Ograniczenie emisji kominowej w zasobie mieszkaniowym Gminy Wrocław poprzez likwidację węglowych źródeł ciepła przy ul.Kurkowa 65</t>
  </si>
  <si>
    <t>Ograniczenie emisji kominowej w zasobie mieszkaniowym Gminy Wrocław poprzez likwidację węglowych źródeł ciepła przy ul.Legnicka 27</t>
  </si>
  <si>
    <t>Ograniczenie emisji kominowej w zasobie mieszkaniowym Gminy Wrocław poprzez likwidację węglowych źródeł ciepła przy ul.Łukasińskiego 3OF</t>
  </si>
  <si>
    <t>Ograniczenie emisji kominowej w zasobie mieszkaniowym Gminy Wrocław poprzez likwidację węglowych źródeł ciepła przy ul.Łukasińskiego 6</t>
  </si>
  <si>
    <t>Ograniczenie emisji kominowej w zasobie mieszkaniowym Gminy Wrocław poprzez likwidację węglowych źródeł ciepła ETAP 2 Budynki zlokalizowane we Wrocławiu pod następującymi adresami: ul.Komuny Paryskiej 84 OF, ul.Gen.T.Kościuszki 180A, ul.Gen.T.Kościuszki 182A, ul.Gen.T.Kościuszki 184A, ul.Gen.T.Kościuszki 186A, ul.S.Więckowskiego 4, ul.S.Więckowskiego 5, ul.Gen.R.Traugutta 68, ul.Gen.R.Traugutta 85-87, ul.Gen.R.Traugutta 109, ul.Obornicka 75, ul.B.Krzywoustego 297, ul.B.Krzywoustego 298, ul.B.Krzywoustego 299, ul.B.Krzywoustego 300, ul.Nowowiejska 86A, ul.Nowowiejska 88A, ul.Nowowiejska 90B, ul.Wyszyńskiego 105A.</t>
  </si>
  <si>
    <t>Ograniczenie emisji kominowej w zasobie mieszkaniowym Gminy Wrocław poprzez likwidację węglowych źródeł ciepła ETAP 2Budynki zlokalizowane we Wrocławiu pod następującymi adresami: ul.Brzeska 25A, ul.Benedyktyńska 20, ul.Benedyktyńska 22, ul.Benedyktyńska 24, ul.Chińska 2B, ul. Chińska 2C, ul. Chińska 3A, ul.Grunwaldzka 8A, ul.Grunwaldzka 10A, ul.Grunwaldzka 12A, ul.Grunwaldzka 3-5, ul.Komuny Paryskiej 82, ul.Komuny Paryskiej 84, ul.Krakowska 25, ul.Krakowska 27, ul.Ładna 17, ul.Ładna 27, ul.Obornicka 59, ul.Obornicka 61, ul.I.Prądzyńskiego 20, ul.I.Prądzyńskiego 20A, ul.I.Prądzyńskiego 23, ul.I.Prądzyńskiego 24, ul.I.Prądzyńskiego 3, ul.I.Prądzyńskiego 5, ul.I.Prądzyńskiego 39, ul.I.Prądzyńskiego 43, ul.Rozbrat 1, ul.M.Sępa-Szarzyńskiego 43, ul.M.Sępa-Szarzyńskiego 47, ul.M.Sępa-Szarzyńskiego 59, ul.M.Sępa-Szarzyńskiego 61, ul.M.Sępa-Szarzyńskiego 63, ul.M.Sępa-Szarzyńskiego 65, ul.M.Sępa-Szarzyńskiego 65A, ul.M.Sępa-Szarzyńskiego 68, ul.M.Sępa-Szarzyńskiego 69, ul.M.Sępa-Szarzyńskiego 73, ul.S.Więckowskiego 20, ul.S.Więckowskiego 21, ul.S.Więckowskiego 32.</t>
  </si>
  <si>
    <t>Montaż instalacji fotowoltacznej w budynku  przy 
ul. Sułowskiej 10</t>
  </si>
  <si>
    <t>Ograniczenie emisji kominowej w zasobie mieszkaniowym Gminy Wrocław poprzez likwidację węglowych źródeł ciepła przy ul.Sokolnicza 32</t>
  </si>
  <si>
    <t>Ograniczenie emisji kominowej w zasobie mieszkaniowym Gminy Wrocław poprzez likwidację węglowych źródeł ciepła przy ul.Łowiecka 11</t>
  </si>
  <si>
    <t>Ograniczenie emisji kominowej w zasobie mieszkaniowym Gminy Wrocław poprzez likwidację węglowych źródeł ciepła przy ul.Biskupa Tomasza  I 15</t>
  </si>
  <si>
    <t>Ograniczenie emisji kominowej w zasobie mieszkaniowym Gminy Wrocław poprzez likwidację węglowych źródeł ciepła przy ul. Pomorska 19</t>
  </si>
  <si>
    <t>Ograniczenie emisji kominowej w zasobie mieszkaniowym Gminy Wrocław poprzez likwidację węglowych źródeł ciepła przy ul.Pomorska 15-17</t>
  </si>
  <si>
    <t>Ograniczenie emisji kominowej w zasobie mieszkaniowym Gminy Wrocław poprzez likwidację węglowych źródeł ciepła przy ul.Ptasia 32</t>
  </si>
  <si>
    <t>Ograniczenie emisji kominowej w zasobie mieszkaniowym Gminy Wrocław poprzez likwidację węglowych źródeł ciepła przy ul.Traugutta 61</t>
  </si>
  <si>
    <t>Ograniczenie emisji kominowej w zasobie mieszkaniowym Gminy Wrocław poprzez likwidację węglowych źródeł ciepła przy ul.Komuny Paryskiej 67</t>
  </si>
  <si>
    <t>Ograniczenie emisji kominowej w zasobie mieszkaniowym Gminy Wrocław poprzez likwidację węglowych źródeł ciepła przy ul.Żeromskiego 26</t>
  </si>
  <si>
    <t>Ograniczenie emisji kominowej w zasobie mieszkaniowym Gminy Wrocław poprzez likwidację węglowych źródeł ciepła przy ul.Pomorska 15-17A</t>
  </si>
  <si>
    <t>Ograniczenie emisji kominowej w zasobie mieszkaniowym Gminy Wrocław poprzez likwidację węglowych źródeł ciepła przy ul.Poniatowskiego 3A</t>
  </si>
  <si>
    <t>Ograniczenie emisji kominowej w zasobie mieszkaniowym Gminy Wrocław poprzez likwidację węglowych źródeł ciepła przy ul. Dubpois 22A</t>
  </si>
  <si>
    <t>Ograniczenie emisji kominowej w zasobie mieszkaniowym Gminy Wrocław poprzez likwidację węglowych źródeł ciepła przy ul. Dubois 11-13, 11-13A</t>
  </si>
  <si>
    <t>Ograniczenie emisji kominowej w zasobie mieszkaniowym Gminy Wrocław poprzez likwidację węglowych źródeł ciepła przy ul.Ofiar Oświęcimskich 44-44A</t>
  </si>
  <si>
    <t>Ograniczenie emisji kominowej w zasobie mieszkaniowym Gminy Wrocław poprzez likwidację węglowych źródeł ciepła przy ul. Ofiar Oświęcimskich 42</t>
  </si>
  <si>
    <t>Ograniczenie emisji kominowej w zasobie mieszkaniowym Gminy Wrocław poprzez likwidację węglowych źródeł ciepła przy ul. Kościuszki 51A</t>
  </si>
  <si>
    <t>Ograniczenie emisji kominowej w zasobie mieszkaniowym Gminy Wrocław poprzez likwidację węglowych źródeł ciepła przy ul. Komuny Paryskiej 37</t>
  </si>
  <si>
    <t>Ograniczenie emisji kominowej w zasobie mieszkaniowym Gminy Wrocław poprzez likwidację węglowych źródeł ciepła przy ul. Komuny Paryskiej 42</t>
  </si>
  <si>
    <t>Ograniczenie emisji kominowej w zasobie mieszkaniowym Gminy Wrocław poprzez likwidację węglowych źródeł ciepła przy ul. Kościuszki 124</t>
  </si>
  <si>
    <t>Ograniczenie emisji kominowej w zasobie mieszkaniowym Gminy Wrocław poprzez likwidację węglowych źródeł ciepła przy ul. Kniaziewicza 15A</t>
  </si>
  <si>
    <t>Ograniczenie emisji kominowej w zasobie mieszkaniowym Gminy Wrocław poprzez likwidację węglowych źródeł ciepła przy ul. Henryka Poboznego 5</t>
  </si>
  <si>
    <t>Ograniczenie emisji kominowej w zasobie mieszkaniowym Gminy Wrocław poprzez likwidację węglowych źródeł ciepła przy ul. Kurkowa 67</t>
  </si>
  <si>
    <t>Ograniczenie emisji kominowej w zasobie mieszkaniowym Gminy Wrocław poprzez likwidację węglowych źródeł ciepła przy ul. Pl. Strzelecki 4</t>
  </si>
  <si>
    <t>Ograniczenie emisji kominowej w zasobie mieszkaniowym Gminy Wrocław poprzez likwidację węglowych źródeł ciepła przy ul. Komuny Paryskiej 45</t>
  </si>
  <si>
    <t>Ograniczenie emisji kominowej w zasobie mieszkaniowym Gminy Wrocław poprzez likwidację węglowych źródeł ciepła przy ul. T. Kościuszki 126</t>
  </si>
  <si>
    <t>Ograniczenie emisji kominowej w zasobie mieszkaniowym Gminy Wrocław poprzez likwidację węglowych źródeł ciepła przy ul. Chudoby 9</t>
  </si>
  <si>
    <t>Ograniczenie emisji kominowej w zasobie mieszkaniowym Gminy Wrocław poprzez likwidację węglowych źródeł ciepła przy ul. Traugutta 80A</t>
  </si>
  <si>
    <t>Ograniczenie emisji kominowej w zasobie mieszkaniowym Gminy Wrocław poprzez likwidację węglowych źródeł ciepła przy ul. Traugutta 81</t>
  </si>
  <si>
    <t>SM Skarbowiec</t>
  </si>
  <si>
    <t>D.S. Germaz Sp. zo.o.</t>
  </si>
  <si>
    <t xml:space="preserve">śodki własne </t>
  </si>
  <si>
    <t>Wspólnota Nieruchomości Temida</t>
  </si>
  <si>
    <t>Surfland Sp. z o.o. Sp. K</t>
  </si>
  <si>
    <t xml:space="preserve">Energomontaż - Zachód Sp. z o.o. 
(LABEZ Sp. z o.o.)
</t>
  </si>
  <si>
    <t>Lion Capital Sp. z o.o.</t>
  </si>
  <si>
    <t>Pryzmat Sp. z o.o. sp. k.</t>
  </si>
  <si>
    <t>„Wiązów” Zenon Waniak</t>
  </si>
  <si>
    <t>Intelplast Grzegorz Rzyski</t>
  </si>
  <si>
    <t>Janusz Wnęk „Bikkoplast” Przedsiębiorstwo Produkcyjne</t>
  </si>
  <si>
    <t xml:space="preserve">środki własne </t>
  </si>
  <si>
    <t>ARA NIERUCHOMOŚCI "GRASS" sp. z o.o. sp. Komandytowa</t>
  </si>
  <si>
    <t xml:space="preserve">Andrzej Halikowski BIONET </t>
  </si>
  <si>
    <t xml:space="preserve">Tomasz Basta Jacek Dymek s.c. </t>
  </si>
  <si>
    <t>Bingo Artur Erd Małgorzata Erg spółka cywilna</t>
  </si>
  <si>
    <t>PHU MAT S.C.</t>
  </si>
  <si>
    <t>Agencja reklamowa CzART sp. z o.o.</t>
  </si>
  <si>
    <t xml:space="preserve">Inter-Es Ponikowscy Spólka Jawna </t>
  </si>
  <si>
    <t xml:space="preserve">164. </t>
  </si>
  <si>
    <t xml:space="preserve">165. </t>
  </si>
  <si>
    <t>167.</t>
  </si>
  <si>
    <t>169.</t>
  </si>
  <si>
    <t>171.</t>
  </si>
  <si>
    <t>173.</t>
  </si>
  <si>
    <t xml:space="preserve">166. </t>
  </si>
  <si>
    <t xml:space="preserve">168. </t>
  </si>
  <si>
    <t>170.</t>
  </si>
  <si>
    <t>172.</t>
  </si>
  <si>
    <t>174.</t>
  </si>
  <si>
    <t>175.</t>
  </si>
  <si>
    <t>176.</t>
  </si>
  <si>
    <t>177.</t>
  </si>
  <si>
    <t>178.</t>
  </si>
  <si>
    <t>179.</t>
  </si>
  <si>
    <t>180.</t>
  </si>
  <si>
    <t>181.</t>
  </si>
  <si>
    <t>182.</t>
  </si>
  <si>
    <t>KEMOT AUTO SERWIS Krauze Tomasz</t>
  </si>
  <si>
    <t>PARK sp. z o.o.</t>
  </si>
  <si>
    <t>183.</t>
  </si>
  <si>
    <t>184.</t>
  </si>
  <si>
    <t>185.</t>
  </si>
  <si>
    <t>186.</t>
  </si>
  <si>
    <t>187.</t>
  </si>
  <si>
    <t>188.</t>
  </si>
  <si>
    <t>Montaż instalacji fotowoltacznej w budynku zakładowym  przy ulicy Krzemienieckiej 82</t>
  </si>
  <si>
    <t>Kerzysztof Kalinowski "KRZYŚ" FPHU IMPORT-EXPORT</t>
  </si>
  <si>
    <t>189.</t>
  </si>
  <si>
    <t>190.</t>
  </si>
  <si>
    <t>thomas praefab Wrocław sp. zo.o.</t>
  </si>
  <si>
    <t>191.</t>
  </si>
  <si>
    <t>192.</t>
  </si>
  <si>
    <t>DAB Romual Dąbkowski</t>
  </si>
  <si>
    <t>193.</t>
  </si>
  <si>
    <t>194.</t>
  </si>
  <si>
    <t xml:space="preserve">195. </t>
  </si>
  <si>
    <t xml:space="preserve">196. </t>
  </si>
  <si>
    <t xml:space="preserve">197. </t>
  </si>
  <si>
    <t xml:space="preserve">198. </t>
  </si>
  <si>
    <t xml:space="preserve">199. </t>
  </si>
  <si>
    <t>200.</t>
  </si>
  <si>
    <t xml:space="preserve">201. </t>
  </si>
  <si>
    <t>202.</t>
  </si>
  <si>
    <t>203.</t>
  </si>
  <si>
    <t>BDI sp. z o.o.</t>
  </si>
  <si>
    <t>VISION FIVE SP. O.O. SPÓŁKA KOMANDYTOWA</t>
  </si>
  <si>
    <t>204.</t>
  </si>
  <si>
    <t xml:space="preserve">205. </t>
  </si>
  <si>
    <t>206.</t>
  </si>
  <si>
    <t>207.</t>
  </si>
  <si>
    <t>208.</t>
  </si>
  <si>
    <t>209.</t>
  </si>
  <si>
    <t xml:space="preserve">210. </t>
  </si>
  <si>
    <t xml:space="preserve">211. </t>
  </si>
  <si>
    <t xml:space="preserve">212. </t>
  </si>
  <si>
    <t>Jacek Wróblewski DDPZ</t>
  </si>
  <si>
    <t xml:space="preserve">213. </t>
  </si>
  <si>
    <t>214.</t>
  </si>
  <si>
    <t>215.</t>
  </si>
  <si>
    <t xml:space="preserve">216. </t>
  </si>
  <si>
    <t>217.</t>
  </si>
  <si>
    <t xml:space="preserve">218. </t>
  </si>
  <si>
    <t xml:space="preserve">219. </t>
  </si>
  <si>
    <t>220.</t>
  </si>
  <si>
    <t xml:space="preserve">Mirosław Wróbel sp. z o.o. </t>
  </si>
  <si>
    <t>221.</t>
  </si>
  <si>
    <t>222.</t>
  </si>
  <si>
    <t>223.</t>
  </si>
  <si>
    <t>224.</t>
  </si>
  <si>
    <t>225.</t>
  </si>
  <si>
    <t>226.</t>
  </si>
  <si>
    <t xml:space="preserve">Hotel Śląsk sp. z o.o. </t>
  </si>
  <si>
    <t xml:space="preserve">227. </t>
  </si>
  <si>
    <t>Przedsiębiorstwo Produkcji Farmaceutycznej Hasco-Lek S.A.</t>
  </si>
  <si>
    <t>228.</t>
  </si>
  <si>
    <t>FIAB sp. z o.o. Sp. K.</t>
  </si>
  <si>
    <t>229.</t>
  </si>
  <si>
    <t>230.</t>
  </si>
  <si>
    <t>Zakład Sieci i Zasilania               sp. z o.o.</t>
  </si>
  <si>
    <t>231.</t>
  </si>
  <si>
    <t xml:space="preserve">HAST Andrzej Dworak </t>
  </si>
  <si>
    <t>232.</t>
  </si>
  <si>
    <t>233.</t>
  </si>
  <si>
    <t>234.</t>
  </si>
  <si>
    <t>Europrofil sp. z o.o.</t>
  </si>
  <si>
    <t>235.</t>
  </si>
  <si>
    <t>236.</t>
  </si>
  <si>
    <t xml:space="preserve">237. </t>
  </si>
  <si>
    <t>238.</t>
  </si>
  <si>
    <t>239.</t>
  </si>
  <si>
    <t>240.</t>
  </si>
  <si>
    <t>241.</t>
  </si>
  <si>
    <t>242.</t>
  </si>
  <si>
    <t>243.</t>
  </si>
  <si>
    <t>244.</t>
  </si>
  <si>
    <t>245.</t>
  </si>
  <si>
    <t>246.</t>
  </si>
  <si>
    <t>247.</t>
  </si>
  <si>
    <t>248.</t>
  </si>
  <si>
    <t xml:space="preserve">ASV Lider sp. z o.o. </t>
  </si>
  <si>
    <t>249.</t>
  </si>
  <si>
    <t>250.</t>
  </si>
  <si>
    <t>251.</t>
  </si>
  <si>
    <t>252.</t>
  </si>
  <si>
    <t>10,18</t>
  </si>
  <si>
    <t>253.</t>
  </si>
  <si>
    <t>254.</t>
  </si>
  <si>
    <t xml:space="preserve">OTIS INVESTMENT                      sp. z o.o. </t>
  </si>
  <si>
    <t>255.</t>
  </si>
  <si>
    <t>256.</t>
  </si>
  <si>
    <t>TEKTON sp. z o.o.</t>
  </si>
  <si>
    <t xml:space="preserve">257. </t>
  </si>
  <si>
    <t>258.</t>
  </si>
  <si>
    <t xml:space="preserve">259. </t>
  </si>
  <si>
    <t xml:space="preserve">Dolnośląska Agencja Energii i Środowiska s.c.
Jerzy Żurawski, Bożena Żurawska  </t>
  </si>
  <si>
    <t xml:space="preserve">260. </t>
  </si>
  <si>
    <t>261.</t>
  </si>
  <si>
    <t>262.</t>
  </si>
  <si>
    <t xml:space="preserve">263. </t>
  </si>
  <si>
    <t>264.</t>
  </si>
  <si>
    <t xml:space="preserve">265. </t>
  </si>
  <si>
    <t xml:space="preserve">266. </t>
  </si>
  <si>
    <t>267.</t>
  </si>
  <si>
    <t>268.</t>
  </si>
  <si>
    <t>269.</t>
  </si>
  <si>
    <t xml:space="preserve">KNOLL Polska sp. z o.o. </t>
  </si>
  <si>
    <t>270.</t>
  </si>
  <si>
    <t>271.</t>
  </si>
  <si>
    <t>272.</t>
  </si>
  <si>
    <t>INTER-ES Renata Ponikowska</t>
  </si>
  <si>
    <t>273.</t>
  </si>
  <si>
    <t xml:space="preserve">Hornet Nieruchomości sp. z o.o. </t>
  </si>
  <si>
    <t xml:space="preserve">274. </t>
  </si>
  <si>
    <t>275.</t>
  </si>
  <si>
    <t>RYBACKA 9 sp. z o.o. Spółka K.</t>
  </si>
  <si>
    <t>276.</t>
  </si>
  <si>
    <t>277.</t>
  </si>
  <si>
    <t xml:space="preserve">MANHATTAN - MEBLE spółka jawna </t>
  </si>
  <si>
    <t>278.</t>
  </si>
  <si>
    <t>279.</t>
  </si>
  <si>
    <t>280.</t>
  </si>
  <si>
    <t>281.</t>
  </si>
  <si>
    <t>282.</t>
  </si>
  <si>
    <t>283.</t>
  </si>
  <si>
    <t>284.</t>
  </si>
  <si>
    <t>AP Marchewka Investment</t>
  </si>
  <si>
    <t>285.</t>
  </si>
  <si>
    <t>286.</t>
  </si>
  <si>
    <t>287.</t>
  </si>
  <si>
    <t>288.</t>
  </si>
  <si>
    <t>289.</t>
  </si>
  <si>
    <t>290.</t>
  </si>
  <si>
    <t>291.</t>
  </si>
  <si>
    <t>292.</t>
  </si>
  <si>
    <t>293.</t>
  </si>
  <si>
    <t>294.</t>
  </si>
  <si>
    <t xml:space="preserve">295. </t>
  </si>
  <si>
    <t>FIAB Sp. z o.o. Spółka Komandytowa</t>
  </si>
  <si>
    <t xml:space="preserve">296. </t>
  </si>
  <si>
    <t>297.</t>
  </si>
  <si>
    <t xml:space="preserve">298. </t>
  </si>
  <si>
    <t xml:space="preserve">ULTRANET sp. z o.o. </t>
  </si>
  <si>
    <t>299.</t>
  </si>
  <si>
    <t>300.</t>
  </si>
  <si>
    <t>301.</t>
  </si>
  <si>
    <t xml:space="preserve">302. </t>
  </si>
  <si>
    <t xml:space="preserve">303. </t>
  </si>
  <si>
    <t xml:space="preserve">KOMPRESJAN Kostrowiccy Spółka Jawna </t>
  </si>
  <si>
    <t xml:space="preserve">304. </t>
  </si>
  <si>
    <t xml:space="preserve">305. </t>
  </si>
  <si>
    <t>OTIS INVESTMENT 
SP. Z O.O.</t>
  </si>
  <si>
    <t xml:space="preserve">306. </t>
  </si>
  <si>
    <t xml:space="preserve">INTER-ES 
Renata Ponikowska </t>
  </si>
  <si>
    <t xml:space="preserve">307. </t>
  </si>
  <si>
    <t>308.</t>
  </si>
  <si>
    <t xml:space="preserve">309. </t>
  </si>
  <si>
    <t xml:space="preserve">ALTERNA 
Włodzimierz Ulicki </t>
  </si>
  <si>
    <t>310.</t>
  </si>
  <si>
    <t xml:space="preserve">311. </t>
  </si>
  <si>
    <t>312.</t>
  </si>
  <si>
    <t>K2Hotel sp. z o.o. sp. K</t>
  </si>
  <si>
    <t>313.</t>
  </si>
  <si>
    <t>314.</t>
  </si>
  <si>
    <t>315.</t>
  </si>
  <si>
    <t>316.</t>
  </si>
  <si>
    <t xml:space="preserve">317. </t>
  </si>
  <si>
    <t xml:space="preserve">318. </t>
  </si>
  <si>
    <t>319.</t>
  </si>
  <si>
    <t xml:space="preserve">320. </t>
  </si>
  <si>
    <t xml:space="preserve">321. </t>
  </si>
  <si>
    <t>Macoproductions Polonia sp. z o.o.</t>
  </si>
  <si>
    <t>322.</t>
  </si>
  <si>
    <t>323.</t>
  </si>
  <si>
    <t>324.</t>
  </si>
  <si>
    <t>325.</t>
  </si>
  <si>
    <t xml:space="preserve">326. </t>
  </si>
  <si>
    <t xml:space="preserve">327. </t>
  </si>
  <si>
    <t>MCA Sp. z o.o. Sp. k.</t>
  </si>
  <si>
    <t>328.</t>
  </si>
  <si>
    <t xml:space="preserve">329. </t>
  </si>
  <si>
    <t xml:space="preserve">330. </t>
  </si>
  <si>
    <t>331.</t>
  </si>
  <si>
    <t>332.</t>
  </si>
  <si>
    <t>AKIRA 
Jacek Krawczyk</t>
  </si>
  <si>
    <t>333.</t>
  </si>
  <si>
    <t>334.</t>
  </si>
  <si>
    <t>środki własne/
środki zewnętrzne</t>
  </si>
  <si>
    <t>środki własne /
środki zewnętrzne</t>
  </si>
  <si>
    <t>335.</t>
  </si>
  <si>
    <t xml:space="preserve">336. </t>
  </si>
  <si>
    <t>KIM sp. z o.o.</t>
  </si>
  <si>
    <t xml:space="preserve">337. </t>
  </si>
  <si>
    <t xml:space="preserve">Progressive Agata Szurlej </t>
  </si>
  <si>
    <t xml:space="preserve">338. </t>
  </si>
  <si>
    <t>Paweł Rzepa
Rafał Paprocki
Euromill SC</t>
  </si>
  <si>
    <t>339.</t>
  </si>
  <si>
    <t>340.</t>
  </si>
  <si>
    <t xml:space="preserve">341. </t>
  </si>
  <si>
    <t xml:space="preserve">Serwis Land Wrocław
Jarocki Wojciech </t>
  </si>
  <si>
    <t>342.</t>
  </si>
  <si>
    <t>RM GROUP SP. Z O.O. 
STARGARDZKA Sp. K</t>
  </si>
  <si>
    <t xml:space="preserve">343. </t>
  </si>
  <si>
    <t>344.</t>
  </si>
  <si>
    <t xml:space="preserve">345. </t>
  </si>
  <si>
    <t xml:space="preserve">346. </t>
  </si>
  <si>
    <t xml:space="preserve">347. </t>
  </si>
  <si>
    <t>348.</t>
  </si>
  <si>
    <t>349.</t>
  </si>
  <si>
    <t xml:space="preserve">AUTO MATUNIN Sp. z o.o. </t>
  </si>
  <si>
    <t xml:space="preserve">350. </t>
  </si>
  <si>
    <t xml:space="preserve">Michał Bubiak 
P.P.Aries </t>
  </si>
  <si>
    <t xml:space="preserve">351. </t>
  </si>
  <si>
    <t xml:space="preserve">352. </t>
  </si>
  <si>
    <t>353.</t>
  </si>
  <si>
    <t>354.</t>
  </si>
  <si>
    <t>Wro-office Sp. Z o.o. Sp. K.</t>
  </si>
  <si>
    <t>355.</t>
  </si>
  <si>
    <t>356.</t>
  </si>
  <si>
    <t>357.</t>
  </si>
  <si>
    <t xml:space="preserve">Clearsoft 
Krzysztof Machelski </t>
  </si>
  <si>
    <t>358.</t>
  </si>
  <si>
    <t>359.</t>
  </si>
  <si>
    <t>360.</t>
  </si>
  <si>
    <t>JMK Sp. Z o.o.</t>
  </si>
  <si>
    <t>361.</t>
  </si>
  <si>
    <t xml:space="preserve">SZOZDA MASH INVESTMENTS 
Spółka jawna </t>
  </si>
  <si>
    <t>362.</t>
  </si>
  <si>
    <t>MS FORTUNA POLSKA sp. Z o.o.</t>
  </si>
  <si>
    <t>363.</t>
  </si>
  <si>
    <t>364.</t>
  </si>
  <si>
    <t>365.</t>
  </si>
  <si>
    <t>367.</t>
  </si>
  <si>
    <t>368.</t>
  </si>
  <si>
    <t xml:space="preserve">Montaż instalacji fotowoltacznej na dachu budynku biurowego nr 4D zasilającej budynek biurowy nr 4D przy ulicy Kwidzyńskiej </t>
  </si>
  <si>
    <t>Mitra sp. z o.o.</t>
  </si>
  <si>
    <t>369.</t>
  </si>
  <si>
    <t xml:space="preserve">Montaż instalacji fotowoltacznej na dachu budynku biurowego nr 4D przy ulicy kwidzyńskiej zasilającej budynek biurowy nr 4C przy ulicy Kwidzyńskiej </t>
  </si>
  <si>
    <t>370.</t>
  </si>
  <si>
    <t>Montaż instalacji fotowoltaicznej na dachu budynku biurowego nr 4E zasilającej budynek biurowy 4E przy ulicy Kwidzyńskiej</t>
  </si>
  <si>
    <t>371.</t>
  </si>
  <si>
    <t>Montaż instalacji fotowoltaicznej na dachu budynku biurowego nr 4E zasilającej budynek hali magazynowej nr 4E przy ulicy Kwidzyńskiej</t>
  </si>
  <si>
    <t>372.</t>
  </si>
  <si>
    <t>373.</t>
  </si>
  <si>
    <t>374.</t>
  </si>
  <si>
    <t>375.</t>
  </si>
  <si>
    <t>376.</t>
  </si>
  <si>
    <t>377.</t>
  </si>
  <si>
    <t>378.</t>
  </si>
  <si>
    <t>379.</t>
  </si>
  <si>
    <t>380.</t>
  </si>
  <si>
    <t>PGNiG GAZOPROJEKT S.A.</t>
  </si>
  <si>
    <t>381.</t>
  </si>
  <si>
    <t>REGA s.c. Aldona i Krzysztof Lesisz</t>
  </si>
  <si>
    <t>382.</t>
  </si>
  <si>
    <t>383.</t>
  </si>
  <si>
    <t>384.</t>
  </si>
  <si>
    <t>385.</t>
  </si>
  <si>
    <t>386.</t>
  </si>
  <si>
    <t>387.</t>
  </si>
  <si>
    <t>388.</t>
  </si>
  <si>
    <t>389.</t>
  </si>
  <si>
    <t>390.</t>
  </si>
  <si>
    <t>391.</t>
  </si>
  <si>
    <t>392.</t>
  </si>
  <si>
    <t>393.</t>
  </si>
  <si>
    <t>394.</t>
  </si>
  <si>
    <t>YEDA Kupcy Bławatni Turlejski i Wychowałek Sp. Jawna</t>
  </si>
  <si>
    <t>395.</t>
  </si>
  <si>
    <t>Zbigniew Jaśkiewicz ZIBI AUTO SERWIS</t>
  </si>
  <si>
    <t>396.</t>
  </si>
  <si>
    <t>S&amp;P Logistic Sp. z o.o.</t>
  </si>
  <si>
    <t>397.</t>
  </si>
  <si>
    <t>Jord sp. z o.o.</t>
  </si>
  <si>
    <t>398.</t>
  </si>
  <si>
    <t>399.</t>
  </si>
  <si>
    <t>400.</t>
  </si>
  <si>
    <t>401.</t>
  </si>
  <si>
    <t>402.</t>
  </si>
  <si>
    <t>403.</t>
  </si>
  <si>
    <t>404.</t>
  </si>
  <si>
    <t>Roztocka i Wspólnicy sp. j.</t>
  </si>
  <si>
    <t>Roztocka i Wspólnicy sp. j. PGD Gajewski sp. j. Małgorzata Wasik-Migotz</t>
  </si>
  <si>
    <t>405.</t>
  </si>
  <si>
    <t>406.</t>
  </si>
  <si>
    <t>407.</t>
  </si>
  <si>
    <t>408.</t>
  </si>
  <si>
    <t>409.</t>
  </si>
  <si>
    <t>410.</t>
  </si>
  <si>
    <t>411.</t>
  </si>
  <si>
    <t>Zwycięska 45 Spółka z o.o. spółka komandytowa</t>
  </si>
  <si>
    <t>Societas Sp. z o.o.</t>
  </si>
  <si>
    <t>Kodar Polska Sp. z o.o.</t>
  </si>
  <si>
    <t>412.</t>
  </si>
  <si>
    <t>413.</t>
  </si>
  <si>
    <t>F</t>
  </si>
  <si>
    <t>414.</t>
  </si>
  <si>
    <t>415.</t>
  </si>
  <si>
    <t>EBS Ink-Jet Systems Poland sp. z o.o.</t>
  </si>
  <si>
    <t>416.</t>
  </si>
  <si>
    <t>417.</t>
  </si>
  <si>
    <t>418.</t>
  </si>
  <si>
    <t>Slomianny Nieruchomości sp.j</t>
  </si>
  <si>
    <t>419.</t>
  </si>
  <si>
    <t>BGC Real Estate sp. z o.o.</t>
  </si>
  <si>
    <t xml:space="preserve">420. </t>
  </si>
  <si>
    <t>421.</t>
  </si>
  <si>
    <t>Dolnośląskie Centrum Medycyny Profilaktycznej 
i Bezpieczeństwa Pracy PRO-MED. Sp. z o.o.</t>
  </si>
  <si>
    <t>422.</t>
  </si>
  <si>
    <t>423.</t>
  </si>
  <si>
    <t>425.</t>
  </si>
  <si>
    <t xml:space="preserve">424. </t>
  </si>
  <si>
    <t xml:space="preserve">426. </t>
  </si>
  <si>
    <t>BD sp. z o.o.</t>
  </si>
  <si>
    <t>427.</t>
  </si>
  <si>
    <t>428.</t>
  </si>
  <si>
    <t>Frank Glasse Elton</t>
  </si>
  <si>
    <t>429.</t>
  </si>
  <si>
    <t>430.</t>
  </si>
  <si>
    <t>431.</t>
  </si>
  <si>
    <t>432.</t>
  </si>
  <si>
    <t>434.</t>
  </si>
  <si>
    <t>435.</t>
  </si>
  <si>
    <t>436.</t>
  </si>
  <si>
    <t xml:space="preserve">437. </t>
  </si>
  <si>
    <t xml:space="preserve">438. </t>
  </si>
  <si>
    <t xml:space="preserve">439. </t>
  </si>
  <si>
    <t>440.</t>
  </si>
  <si>
    <t xml:space="preserve">441. </t>
  </si>
  <si>
    <t xml:space="preserve">Marek Gembal "Centima" </t>
  </si>
  <si>
    <t>442.</t>
  </si>
  <si>
    <t xml:space="preserve">443. </t>
  </si>
  <si>
    <t>444.</t>
  </si>
  <si>
    <t>445.</t>
  </si>
  <si>
    <t>446.</t>
  </si>
  <si>
    <t>INTER-SCOD S.C. Zakład Stolarski</t>
  </si>
  <si>
    <t xml:space="preserve">447. </t>
  </si>
  <si>
    <t>CN Corp sp. z o.o. Sp. k.</t>
  </si>
  <si>
    <t>448.</t>
  </si>
  <si>
    <t>MIDAM sp. z o.o. Sp. k.</t>
  </si>
  <si>
    <t xml:space="preserve">449. </t>
  </si>
  <si>
    <t>450.</t>
  </si>
  <si>
    <t xml:space="preserve">DAGA NIERUCHOMOŚCI sp. z o.o. </t>
  </si>
  <si>
    <t xml:space="preserve">451. </t>
  </si>
  <si>
    <t>452.</t>
  </si>
  <si>
    <t>453.</t>
  </si>
  <si>
    <t xml:space="preserve">Roztocka i Wspólnicy sp.j. </t>
  </si>
  <si>
    <t>454.</t>
  </si>
  <si>
    <t>PDG Gajewski sp. j.</t>
  </si>
  <si>
    <t>455.</t>
  </si>
  <si>
    <t>456.</t>
  </si>
  <si>
    <t>457.</t>
  </si>
  <si>
    <t>458.</t>
  </si>
  <si>
    <t>459.</t>
  </si>
  <si>
    <t>460.</t>
  </si>
  <si>
    <t>461.</t>
  </si>
  <si>
    <t>TFO Rental sp. z o.o.</t>
  </si>
  <si>
    <t xml:space="preserve">462. </t>
  </si>
  <si>
    <t xml:space="preserve">Roztocka i Wspólnicy sp.j.
osoby prywatne
</t>
  </si>
  <si>
    <t xml:space="preserve">463. </t>
  </si>
  <si>
    <t xml:space="preserve">Roztocka i Wspólnicy sp.j.
PDG Gajewski sp. j. 
osoba prywatna
</t>
  </si>
  <si>
    <t>464.</t>
  </si>
  <si>
    <t>465.</t>
  </si>
  <si>
    <t>466.</t>
  </si>
  <si>
    <t>467.</t>
  </si>
  <si>
    <t>468.</t>
  </si>
  <si>
    <t>469.</t>
  </si>
  <si>
    <t xml:space="preserve">KS PROJEKT Komarnicki, Szaciło sp. j. </t>
  </si>
  <si>
    <t xml:space="preserve">470. </t>
  </si>
  <si>
    <t>471.</t>
  </si>
  <si>
    <t xml:space="preserve">"MAZUR" Spółka Jawna </t>
  </si>
  <si>
    <t xml:space="preserve">472. </t>
  </si>
  <si>
    <t xml:space="preserve">Andrzej Konwent Zakład Usług Wysokościowych </t>
  </si>
  <si>
    <t xml:space="preserve">473. </t>
  </si>
  <si>
    <t>474.</t>
  </si>
  <si>
    <t>475.</t>
  </si>
  <si>
    <t>ALWRO SÓŁKA AKCYJNA</t>
  </si>
  <si>
    <t>476.</t>
  </si>
  <si>
    <t>477.</t>
  </si>
  <si>
    <t>478.</t>
  </si>
  <si>
    <t>J.King sp. z o.o.</t>
  </si>
  <si>
    <t>479.</t>
  </si>
  <si>
    <t>480.</t>
  </si>
  <si>
    <t>481.</t>
  </si>
  <si>
    <t>Bottonova sp. z o.o.</t>
  </si>
  <si>
    <t>482.</t>
  </si>
  <si>
    <t>483.</t>
  </si>
  <si>
    <t>Rafin sp. z o.o.</t>
  </si>
  <si>
    <t>484.</t>
  </si>
  <si>
    <t>środki własne
dotacja</t>
  </si>
  <si>
    <t>485.</t>
  </si>
  <si>
    <t>486.</t>
  </si>
  <si>
    <t>487.</t>
  </si>
  <si>
    <t>488.</t>
  </si>
  <si>
    <t>489.</t>
  </si>
  <si>
    <t>490.</t>
  </si>
  <si>
    <t xml:space="preserve">OZ-BUD P.B.U. sp. z o.o. </t>
  </si>
  <si>
    <t>491.</t>
  </si>
  <si>
    <t>492.</t>
  </si>
  <si>
    <t>493.</t>
  </si>
  <si>
    <t>494.</t>
  </si>
  <si>
    <t>495.</t>
  </si>
  <si>
    <t>496.</t>
  </si>
  <si>
    <t>Piotr Dzwończyk prowadzący działalność gospodarczą pod nazwą Europa-Trans</t>
  </si>
  <si>
    <t>497.</t>
  </si>
  <si>
    <t xml:space="preserve">498. </t>
  </si>
  <si>
    <t>499.</t>
  </si>
  <si>
    <t>500.</t>
  </si>
  <si>
    <t xml:space="preserve">Wytwórnia Pomp Hydraulicznych </t>
  </si>
  <si>
    <t>501.</t>
  </si>
  <si>
    <t>502.</t>
  </si>
  <si>
    <t xml:space="preserve">503. </t>
  </si>
  <si>
    <t xml:space="preserve">504. </t>
  </si>
  <si>
    <t>505.</t>
  </si>
  <si>
    <t xml:space="preserve">506. </t>
  </si>
  <si>
    <t>507.</t>
  </si>
  <si>
    <t>ELPI - Elżbieta Bałdych,
Piotr Gradus sp. jawna</t>
  </si>
  <si>
    <t xml:space="preserve">508. </t>
  </si>
  <si>
    <t xml:space="preserve">509. </t>
  </si>
  <si>
    <t>510.</t>
  </si>
  <si>
    <t>TEMPO S.A.</t>
  </si>
  <si>
    <t>511.</t>
  </si>
  <si>
    <t>512.</t>
  </si>
  <si>
    <t xml:space="preserve">Naftalina Ryszard Tomasiczek 
Leszek Tomasiczek 
Spółka Jawna </t>
  </si>
  <si>
    <t xml:space="preserve">513. </t>
  </si>
  <si>
    <t>514.</t>
  </si>
  <si>
    <t>515.</t>
  </si>
  <si>
    <t>516.</t>
  </si>
  <si>
    <t>środki własne
dotacje</t>
  </si>
  <si>
    <t xml:space="preserve">517. </t>
  </si>
  <si>
    <t>518.</t>
  </si>
  <si>
    <t>PPU Comex sp. z o.o.</t>
  </si>
  <si>
    <t xml:space="preserve">519. </t>
  </si>
  <si>
    <t xml:space="preserve">4 Wojskowy Szpital Kliniczny z Polikliniką Samodzielny Publiczny Zakład Opieki Zdrowotnej we Wrocławiu </t>
  </si>
  <si>
    <t>520.</t>
  </si>
  <si>
    <t>521.</t>
  </si>
  <si>
    <t>522.</t>
  </si>
  <si>
    <t>523.</t>
  </si>
  <si>
    <t>524.</t>
  </si>
  <si>
    <t>525.</t>
  </si>
  <si>
    <t>526.</t>
  </si>
  <si>
    <t>527.</t>
  </si>
  <si>
    <t>RAWLPLUG S.A.</t>
  </si>
  <si>
    <t>528.</t>
  </si>
  <si>
    <t xml:space="preserve">529. </t>
  </si>
  <si>
    <t>LUMITERM 
Przemysław Kawała</t>
  </si>
  <si>
    <t>530.</t>
  </si>
  <si>
    <t>531.</t>
  </si>
  <si>
    <t>532.</t>
  </si>
  <si>
    <t>533.</t>
  </si>
  <si>
    <t>534.</t>
  </si>
  <si>
    <t>535.</t>
  </si>
  <si>
    <t>536.</t>
  </si>
  <si>
    <t>537.</t>
  </si>
  <si>
    <t>538.</t>
  </si>
  <si>
    <t>539.</t>
  </si>
  <si>
    <t>540.</t>
  </si>
  <si>
    <t>Wrocławskie Zacisze
Natalia Skarul</t>
  </si>
  <si>
    <t xml:space="preserve">541. </t>
  </si>
  <si>
    <t>Przedsiębiorstwo Produkcyjno Usługowe "KOBIGA SERWIS"</t>
  </si>
  <si>
    <t>542.</t>
  </si>
  <si>
    <t>543.</t>
  </si>
  <si>
    <t>544.</t>
  </si>
  <si>
    <t>545.</t>
  </si>
  <si>
    <t>546.</t>
  </si>
  <si>
    <t>547.</t>
  </si>
  <si>
    <t>548.</t>
  </si>
  <si>
    <t xml:space="preserve">549. </t>
  </si>
  <si>
    <t>Active Hotel sp. z o.o.</t>
  </si>
  <si>
    <t xml:space="preserve">Faktor Nieruchomości 
sp. z o.o. </t>
  </si>
  <si>
    <t xml:space="preserve">551. </t>
  </si>
  <si>
    <t>552.</t>
  </si>
  <si>
    <t>553.</t>
  </si>
  <si>
    <t>554.</t>
  </si>
  <si>
    <t>555.</t>
  </si>
  <si>
    <t>556.</t>
  </si>
  <si>
    <t>557.</t>
  </si>
  <si>
    <t>SPECTRUM P2 sp. z o.o. sp. k</t>
  </si>
  <si>
    <t>558.</t>
  </si>
  <si>
    <t>Appaloosa sp. z o.o.</t>
  </si>
  <si>
    <t xml:space="preserve">559. </t>
  </si>
  <si>
    <t>POSSESION sp. z o.o.</t>
  </si>
  <si>
    <t>560.</t>
  </si>
  <si>
    <t>561.</t>
  </si>
  <si>
    <t>562.</t>
  </si>
  <si>
    <t>563.</t>
  </si>
  <si>
    <t>564.</t>
  </si>
  <si>
    <t>565.</t>
  </si>
  <si>
    <t>ARPOX
Artur Pałka 
Małgorzata Pałka
spółka cywilna</t>
  </si>
  <si>
    <t>567.</t>
  </si>
  <si>
    <t>568.</t>
  </si>
  <si>
    <t>569.</t>
  </si>
  <si>
    <t>570.</t>
  </si>
  <si>
    <t>571.</t>
  </si>
  <si>
    <t>572.</t>
  </si>
  <si>
    <t>573.</t>
  </si>
  <si>
    <t>574.</t>
  </si>
  <si>
    <t>Cosmed24
Jarosław Łukasik</t>
  </si>
  <si>
    <t>575.</t>
  </si>
  <si>
    <t>Pneumat System sp. z o.o.</t>
  </si>
  <si>
    <t>576.</t>
  </si>
  <si>
    <t>Biuro Usług ABN 
Krystyna Bechcicka</t>
  </si>
  <si>
    <t>577.</t>
  </si>
  <si>
    <t>578.</t>
  </si>
  <si>
    <t>579.</t>
  </si>
  <si>
    <t>580.</t>
  </si>
  <si>
    <t>581.</t>
  </si>
  <si>
    <t>582.</t>
  </si>
  <si>
    <t>583.</t>
  </si>
  <si>
    <t>584.</t>
  </si>
  <si>
    <t>585.</t>
  </si>
  <si>
    <t>586.</t>
  </si>
  <si>
    <t>587.</t>
  </si>
  <si>
    <t>WIGMORS</t>
  </si>
  <si>
    <t>588.</t>
  </si>
  <si>
    <t>INTERTECH Przedsiębiorstwo Instalacyjne 
Sielicki Waldemar</t>
  </si>
  <si>
    <t>589.</t>
  </si>
  <si>
    <t>590.</t>
  </si>
  <si>
    <t>591.</t>
  </si>
  <si>
    <t>Bogdan Staszczyński
PPH "Stabo"</t>
  </si>
  <si>
    <t>592.</t>
  </si>
  <si>
    <t>593.</t>
  </si>
  <si>
    <t>Roztocka i Wspólnicy sp. j.
PDG Gajewski sp. j.</t>
  </si>
  <si>
    <t>594.</t>
  </si>
  <si>
    <t xml:space="preserve">
PDG Gajewski sp. j.</t>
  </si>
  <si>
    <t xml:space="preserve">595. </t>
  </si>
  <si>
    <t>596.</t>
  </si>
  <si>
    <t>HIC sp. z o.o.</t>
  </si>
  <si>
    <t>597.</t>
  </si>
  <si>
    <t>598.</t>
  </si>
  <si>
    <t>599.</t>
  </si>
  <si>
    <t>600.</t>
  </si>
  <si>
    <t>"Rasterrabat"
Andrzej Bułat</t>
  </si>
  <si>
    <t>601.</t>
  </si>
  <si>
    <t>602.</t>
  </si>
  <si>
    <t>603.</t>
  </si>
  <si>
    <t>604.</t>
  </si>
  <si>
    <t>605.</t>
  </si>
  <si>
    <t>SAWA Konstrukcje Metalowe s.c.</t>
  </si>
  <si>
    <t>606.</t>
  </si>
  <si>
    <t>607.</t>
  </si>
  <si>
    <t>Vision Five sp. z o.o. spółka komandytowa</t>
  </si>
  <si>
    <t>608.</t>
  </si>
  <si>
    <t>SPECTRUM P2 sp. z o.o.</t>
  </si>
  <si>
    <t>609.</t>
  </si>
  <si>
    <t>610.</t>
  </si>
  <si>
    <t>611.</t>
  </si>
  <si>
    <t>612.</t>
  </si>
  <si>
    <t>613.</t>
  </si>
  <si>
    <t>BUDOPLAN Czesław Świerczek Spółka Jawna</t>
  </si>
  <si>
    <t>614.</t>
  </si>
  <si>
    <t>ULDA sp. z o.o.</t>
  </si>
  <si>
    <t>615.</t>
  </si>
  <si>
    <t>616.</t>
  </si>
  <si>
    <t>617.</t>
  </si>
  <si>
    <t>618.</t>
  </si>
  <si>
    <t>DEVCO Sp. z o.o.</t>
  </si>
  <si>
    <t>619.</t>
  </si>
  <si>
    <t>620.</t>
  </si>
  <si>
    <t>621.</t>
  </si>
  <si>
    <t>622.</t>
  </si>
  <si>
    <t>623.</t>
  </si>
  <si>
    <t>624.</t>
  </si>
  <si>
    <t>FORTINUM sp. z o.o.</t>
  </si>
  <si>
    <t>625.</t>
  </si>
  <si>
    <t>P.H. "DEKO" Spółka Jawna</t>
  </si>
  <si>
    <t>626.</t>
  </si>
  <si>
    <t>MARKAT PLUS Renata Brozda-Banasik, Michał Banasik</t>
  </si>
  <si>
    <t>627.</t>
  </si>
  <si>
    <t>628.</t>
  </si>
  <si>
    <t>629.</t>
  </si>
  <si>
    <t>630.</t>
  </si>
  <si>
    <t>631.</t>
  </si>
  <si>
    <t>632.</t>
  </si>
  <si>
    <t>633.</t>
  </si>
  <si>
    <t>634.</t>
  </si>
  <si>
    <t>635.</t>
  </si>
  <si>
    <t>636.</t>
  </si>
  <si>
    <t>637.</t>
  </si>
  <si>
    <t>638.</t>
  </si>
  <si>
    <t>639.</t>
  </si>
  <si>
    <t>640.</t>
  </si>
  <si>
    <t>641.</t>
  </si>
  <si>
    <t>Elko-Bis R. Kohut Sz. Klaczka spółka jawna</t>
  </si>
  <si>
    <t>642.</t>
  </si>
  <si>
    <t>643.</t>
  </si>
  <si>
    <t>644.</t>
  </si>
  <si>
    <t>645.</t>
  </si>
  <si>
    <t>646.</t>
  </si>
  <si>
    <t>Przedsiębiorstwo Produkcyjno-Handlowe ABeT sp. z o.o.</t>
  </si>
  <si>
    <t>647.</t>
  </si>
  <si>
    <t>BSK RETURN S.A.</t>
  </si>
  <si>
    <t>648.</t>
  </si>
  <si>
    <t>649.</t>
  </si>
  <si>
    <t>Orbis S.A.</t>
  </si>
  <si>
    <t>650.</t>
  </si>
  <si>
    <t>651.</t>
  </si>
  <si>
    <t>652.</t>
  </si>
  <si>
    <t>653.</t>
  </si>
  <si>
    <t>654.</t>
  </si>
  <si>
    <t>655.</t>
  </si>
  <si>
    <t>656.</t>
  </si>
  <si>
    <t>ALHENA Zakład Mechaniczny</t>
  </si>
  <si>
    <t>657.</t>
  </si>
  <si>
    <t>658.</t>
  </si>
  <si>
    <t>659.</t>
  </si>
  <si>
    <t>660.</t>
  </si>
  <si>
    <t>661.</t>
  </si>
  <si>
    <t>662.</t>
  </si>
  <si>
    <t>663.</t>
  </si>
  <si>
    <t>664.</t>
  </si>
  <si>
    <t>665.</t>
  </si>
  <si>
    <t>666.</t>
  </si>
  <si>
    <t>667.</t>
  </si>
  <si>
    <t>668.</t>
  </si>
  <si>
    <t>669.</t>
  </si>
  <si>
    <t>670.</t>
  </si>
  <si>
    <t>671.</t>
  </si>
  <si>
    <t>672.</t>
  </si>
  <si>
    <t>673.</t>
  </si>
  <si>
    <t>674.</t>
  </si>
  <si>
    <t>675.</t>
  </si>
  <si>
    <t>BLOCK HOUSE SP. Z O.O.</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</si>
  <si>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</si>
  <si>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</si>
  <si>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</si>
  <si>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</si>
  <si>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</si>
  <si>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</si>
  <si>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</si>
  <si>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</si>
  <si>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</si>
  <si>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</si>
  <si>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</si>
  <si>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</si>
  <si>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</si>
  <si>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</si>
  <si>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</si>
  <si>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</si>
  <si>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</si>
  <si>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</si>
  <si>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</si>
  <si>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</si>
  <si>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</si>
  <si>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</si>
  <si>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</si>
  <si>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</si>
  <si>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</si>
  <si>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</si>
  <si>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</si>
  <si>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</si>
  <si>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BWN sp. z o.o.</t>
  </si>
  <si>
    <t>Hornet sp. z o.o.</t>
  </si>
  <si>
    <t>"Hoffman a.d." sp. z o.o.</t>
  </si>
  <si>
    <t>"Hoffman a.d." sp. z o.o. sp. k.</t>
  </si>
  <si>
    <t>ARW Focus Krzysztof Wojtiuk sp. j.</t>
  </si>
  <si>
    <t>704.</t>
  </si>
  <si>
    <t>705.</t>
  </si>
  <si>
    <t>706.</t>
  </si>
  <si>
    <t>707.</t>
  </si>
  <si>
    <t>708.</t>
  </si>
  <si>
    <t>709.</t>
  </si>
  <si>
    <t>710.</t>
  </si>
  <si>
    <t>711.</t>
  </si>
  <si>
    <t>712.</t>
  </si>
  <si>
    <t>713.</t>
  </si>
  <si>
    <t>714.</t>
  </si>
  <si>
    <t>715.</t>
  </si>
  <si>
    <t>716.</t>
  </si>
  <si>
    <t>717.</t>
  </si>
  <si>
    <t>718.</t>
  </si>
  <si>
    <t>719.</t>
  </si>
  <si>
    <t>720.</t>
  </si>
  <si>
    <t>721.</t>
  </si>
  <si>
    <t>722.</t>
  </si>
  <si>
    <t>723.</t>
  </si>
  <si>
    <t>724.</t>
  </si>
  <si>
    <t>OIL CENTER Jacek Wruszak</t>
  </si>
  <si>
    <t>SESTO SENSO KLIMAS sp. jawna</t>
  </si>
  <si>
    <t>"Wojdyła - Inwestycje" 
sp. z o.o.</t>
  </si>
  <si>
    <t>Hagi Film sp. z o.o.</t>
  </si>
  <si>
    <t>Ellipse Rafał Ściubisz</t>
  </si>
  <si>
    <t>Przedsiębiorstwo Produkcyjno-Usługowo-Handlowe POL-MOTORS sp. z o.o.</t>
  </si>
  <si>
    <t>725.</t>
  </si>
  <si>
    <t>726.</t>
  </si>
  <si>
    <t>727.</t>
  </si>
  <si>
    <t>728.</t>
  </si>
  <si>
    <t>729.</t>
  </si>
  <si>
    <t>730.</t>
  </si>
  <si>
    <t>731.</t>
  </si>
  <si>
    <t>732.</t>
  </si>
  <si>
    <t>733.</t>
  </si>
  <si>
    <t>734.</t>
  </si>
  <si>
    <t>735.</t>
  </si>
  <si>
    <t>Imperium Plus A. Zawadzka P. Zawadzki spółka jawna</t>
  </si>
  <si>
    <t>PGD POLSKA sp. z o.o.</t>
  </si>
  <si>
    <t>736.</t>
  </si>
  <si>
    <t>737.</t>
  </si>
  <si>
    <t>738.</t>
  </si>
  <si>
    <t>739.</t>
  </si>
  <si>
    <t>740.</t>
  </si>
  <si>
    <t>741.</t>
  </si>
  <si>
    <t>742.</t>
  </si>
  <si>
    <t>743.</t>
  </si>
  <si>
    <t>744.</t>
  </si>
  <si>
    <t>745.</t>
  </si>
  <si>
    <t>ONLED sp. z o.o.</t>
  </si>
  <si>
    <t>746.</t>
  </si>
  <si>
    <t>747.</t>
  </si>
  <si>
    <t>BAK Tłocznia Dysków Optycznych</t>
  </si>
  <si>
    <t>748.</t>
  </si>
  <si>
    <t>749.</t>
  </si>
  <si>
    <t>750.</t>
  </si>
  <si>
    <t>751.</t>
  </si>
  <si>
    <t>752.</t>
  </si>
  <si>
    <t>753.</t>
  </si>
  <si>
    <t>754.</t>
  </si>
  <si>
    <t>755.</t>
  </si>
  <si>
    <t>756.</t>
  </si>
  <si>
    <t>Browar Prost spółka jawna Pachura Ryszard i Pachura Bożena</t>
  </si>
  <si>
    <t>757.</t>
  </si>
  <si>
    <t>758.</t>
  </si>
  <si>
    <t>759.</t>
  </si>
  <si>
    <t>760.</t>
  </si>
  <si>
    <t>761.</t>
  </si>
  <si>
    <t>Dom Nieruchomości S.A.</t>
  </si>
  <si>
    <t>762.</t>
  </si>
  <si>
    <t>763.</t>
  </si>
  <si>
    <t>764.</t>
  </si>
  <si>
    <t>765.</t>
  </si>
  <si>
    <t>766.</t>
  </si>
  <si>
    <t>767.</t>
  </si>
  <si>
    <t>768.</t>
  </si>
  <si>
    <t>769.</t>
  </si>
  <si>
    <t>770.</t>
  </si>
  <si>
    <t>środki własne (kredyt)</t>
  </si>
  <si>
    <t>771.</t>
  </si>
  <si>
    <t>772.</t>
  </si>
  <si>
    <t>Introserwis spółka cywila
Andrzej Matelski 
Janusz Skrętkiewicz</t>
  </si>
  <si>
    <t>773.</t>
  </si>
  <si>
    <t xml:space="preserve">COSTA sp. jawna </t>
  </si>
  <si>
    <t>774.</t>
  </si>
  <si>
    <t>775.</t>
  </si>
  <si>
    <t>środki własne + kredyt</t>
  </si>
  <si>
    <t>776.</t>
  </si>
  <si>
    <t>777.</t>
  </si>
  <si>
    <t>778.</t>
  </si>
  <si>
    <t>środki własne
(kredyt)</t>
  </si>
  <si>
    <t>779.</t>
  </si>
  <si>
    <t>780.</t>
  </si>
  <si>
    <t>781.</t>
  </si>
  <si>
    <t>782.</t>
  </si>
  <si>
    <t>783.</t>
  </si>
  <si>
    <t>784.</t>
  </si>
  <si>
    <t>785.</t>
  </si>
  <si>
    <t>Wielobranżowa Firma Handlowo-Produkcyjna Contra 
Wojciech Rynkowski</t>
  </si>
  <si>
    <t>786.</t>
  </si>
  <si>
    <t>787.</t>
  </si>
  <si>
    <t>Montaż instalacji fotowoltaicznej na budynku magazynowo-usługowym przy ulicy Opolskiej 188</t>
  </si>
  <si>
    <t>Opolska Park sp. z o.o.</t>
  </si>
  <si>
    <t>789.</t>
  </si>
  <si>
    <t>790.</t>
  </si>
  <si>
    <t>791.</t>
  </si>
  <si>
    <t>792.</t>
  </si>
  <si>
    <t>793.</t>
  </si>
  <si>
    <t>794.</t>
  </si>
  <si>
    <t>MACTRONIC so. z o.o. 
sp. k.</t>
  </si>
  <si>
    <t xml:space="preserve">795. </t>
  </si>
  <si>
    <t>796.</t>
  </si>
  <si>
    <t>797.</t>
  </si>
  <si>
    <t>798.</t>
  </si>
  <si>
    <t>799.</t>
  </si>
  <si>
    <t>800.</t>
  </si>
  <si>
    <t xml:space="preserve">801. </t>
  </si>
  <si>
    <t xml:space="preserve">AMIC POLSKA sp. z o.o. </t>
  </si>
  <si>
    <t>802.</t>
  </si>
  <si>
    <t>803.</t>
  </si>
  <si>
    <t>804.</t>
  </si>
  <si>
    <t>805.</t>
  </si>
  <si>
    <t>806.</t>
  </si>
  <si>
    <t>807.</t>
  </si>
  <si>
    <t>808.</t>
  </si>
  <si>
    <t>Q-Works Sp. z o.o.</t>
  </si>
  <si>
    <t>środki własne + leasing</t>
  </si>
  <si>
    <t>Piekarnia Stanisław Kibało s.c.</t>
  </si>
  <si>
    <t>środki własne+dotacja</t>
  </si>
  <si>
    <t>809.</t>
  </si>
  <si>
    <t>środki własne i zewnętrzne</t>
  </si>
  <si>
    <t xml:space="preserve">810. </t>
  </si>
  <si>
    <t>811.</t>
  </si>
  <si>
    <t>812.</t>
  </si>
  <si>
    <t>Hymon Fotowoltaika Sp. z o.o.</t>
  </si>
  <si>
    <t>MEDIKA POLAND Łukasz Chabros</t>
  </si>
  <si>
    <t>813.</t>
  </si>
  <si>
    <t>814.</t>
  </si>
  <si>
    <t>815.</t>
  </si>
  <si>
    <t>816.</t>
  </si>
  <si>
    <t>817.</t>
  </si>
  <si>
    <t>818.</t>
  </si>
  <si>
    <t>819.</t>
  </si>
  <si>
    <t>820.</t>
  </si>
  <si>
    <t>821.</t>
  </si>
  <si>
    <t>822.</t>
  </si>
  <si>
    <t>Montaż instalacji fotowoltaicznej w budynku mieszkalnym przy ulicy Szkolnej 14</t>
  </si>
  <si>
    <t>823.</t>
  </si>
  <si>
    <t>824.</t>
  </si>
  <si>
    <t>825.</t>
  </si>
  <si>
    <t>826.</t>
  </si>
  <si>
    <t>827.</t>
  </si>
  <si>
    <t>"LIONS" S.A.</t>
  </si>
  <si>
    <t>828.</t>
  </si>
  <si>
    <t>829.</t>
  </si>
  <si>
    <t>830.</t>
  </si>
  <si>
    <t>832.</t>
  </si>
  <si>
    <t>831.</t>
  </si>
  <si>
    <t>833.</t>
  </si>
  <si>
    <t>834.</t>
  </si>
  <si>
    <t>835.</t>
  </si>
  <si>
    <t>836.</t>
  </si>
  <si>
    <t>837.</t>
  </si>
  <si>
    <t>838.</t>
  </si>
  <si>
    <t>839.</t>
  </si>
  <si>
    <t>840.</t>
  </si>
  <si>
    <t>ANDREX Andrzej Gałązka</t>
  </si>
  <si>
    <t>841.</t>
  </si>
  <si>
    <t>842.</t>
  </si>
  <si>
    <t>843.</t>
  </si>
  <si>
    <t>844.</t>
  </si>
  <si>
    <t>845.</t>
  </si>
  <si>
    <t>JAMP sp. z o.o.</t>
  </si>
  <si>
    <t>pożyczka/ leasing/ środki własne</t>
  </si>
  <si>
    <t>LAMBDA sp. z o.o.</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</si>
  <si>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</si>
  <si>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</si>
  <si>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</si>
  <si>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</si>
  <si>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</si>
  <si>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</si>
  <si>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</si>
  <si>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</si>
  <si>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</si>
  <si>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</si>
  <si>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</si>
  <si>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</si>
  <si>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</si>
  <si>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</si>
  <si>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</si>
  <si>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</si>
  <si>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</si>
  <si>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</si>
  <si>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</si>
  <si>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</si>
  <si>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</si>
  <si>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</si>
  <si>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</si>
  <si>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</si>
  <si>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</si>
  <si>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</si>
  <si>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</si>
  <si>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</si>
  <si>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</si>
  <si>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</si>
  <si>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</si>
  <si>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</si>
  <si>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</si>
  <si>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</si>
  <si>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</si>
  <si>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UNI-TRACK sp. z o.o.</t>
  </si>
  <si>
    <t>ASZ Electronics Solutions Joanna Łomikowska-Nowak</t>
  </si>
  <si>
    <t>Wyższa Szkoła Bankowa</t>
  </si>
  <si>
    <t>Amarex Piotr Olech</t>
  </si>
  <si>
    <t>środki własne + dotacja</t>
  </si>
  <si>
    <t>Balluff sp. z o.o.</t>
  </si>
  <si>
    <t>Advanced Robotic Engineering sp. z o.o.</t>
  </si>
  <si>
    <t>Ultranet sp. z o.o.</t>
  </si>
  <si>
    <t>MEDcom sp. z o.o.</t>
  </si>
  <si>
    <t>Ośrodek Techniki Jądrowej "POLON" we Wrocławiu 
Sp. z o.o.</t>
  </si>
  <si>
    <t>Artur Adamski Zakład Mechaniki Pojazdowej</t>
  </si>
  <si>
    <t xml:space="preserve">Montaż instalacji fotowoltaicznej na budynku usługowym przy ulicy Stargardzkiej </t>
  </si>
  <si>
    <t>Drukarnia TRIADA 
sp. z o.o.</t>
  </si>
  <si>
    <t>Flop System sp. z o.o.</t>
  </si>
  <si>
    <t>KOBIGA serwis Przedsiębiorstwo Produkcyjno-Usługowe Binko Daniel</t>
  </si>
  <si>
    <t>PPU Comex Sp. z o.o.</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</si>
  <si>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</si>
  <si>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</si>
  <si>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</si>
  <si>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</si>
  <si>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</si>
  <si>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</si>
  <si>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</si>
  <si>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</si>
  <si>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</si>
  <si>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</si>
  <si>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</si>
  <si>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</si>
  <si>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</si>
  <si>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</si>
  <si>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</si>
  <si>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</si>
  <si>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</si>
  <si>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</si>
  <si>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</si>
  <si>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</si>
  <si>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</si>
  <si>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</si>
  <si>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</si>
  <si>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</si>
  <si>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</si>
  <si>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</si>
  <si>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"SysKon" Systemy Kontroli Procesów Przemysłowych Henryk Zastawny</t>
  </si>
  <si>
    <t>LEGEND SPORT Sp. z o.o.</t>
  </si>
  <si>
    <t>PogoArt Sławomir Pogorzała</t>
  </si>
  <si>
    <t>Gajowicka 114-116 
sp. z o.o. sp. k.</t>
  </si>
  <si>
    <t>"MAGRA" P.P.U.H. 
Marek Grabowski</t>
  </si>
  <si>
    <t>Wrocławskie Zakłady Zielarskie "Herbapol" S.A.</t>
  </si>
  <si>
    <t>TENISBULATSKI
Bartosz Bułat</t>
  </si>
  <si>
    <t>pożyczka</t>
  </si>
  <si>
    <t>POLSKI DOM SZKLANE WNĘTRZA S.C.</t>
  </si>
  <si>
    <t>SLEEP Sp. z o.o.</t>
  </si>
  <si>
    <t>leasing</t>
  </si>
  <si>
    <t>środki własne + kredyt +dotacja</t>
  </si>
  <si>
    <t>leasing operacyjny</t>
  </si>
  <si>
    <t>907.</t>
  </si>
  <si>
    <t>908.</t>
  </si>
  <si>
    <t>909.</t>
  </si>
  <si>
    <t>WOJDYŁA INWESTYCJE
sp. z o.o.</t>
  </si>
  <si>
    <t>910.</t>
  </si>
  <si>
    <t>911.</t>
  </si>
  <si>
    <t>AMALGA sp. zo.o.</t>
  </si>
  <si>
    <t>912.</t>
  </si>
  <si>
    <t>913.</t>
  </si>
  <si>
    <t>914.</t>
  </si>
  <si>
    <t>915.</t>
  </si>
  <si>
    <t>916.</t>
  </si>
  <si>
    <t>917.</t>
  </si>
  <si>
    <t>918.</t>
  </si>
  <si>
    <t>RAINBOW Nieruchomości
Tomasz Granowski</t>
  </si>
  <si>
    <t>919.</t>
  </si>
  <si>
    <t>920.</t>
  </si>
  <si>
    <t>921.</t>
  </si>
  <si>
    <t>922.</t>
  </si>
  <si>
    <t>923.</t>
  </si>
  <si>
    <t>924.</t>
  </si>
  <si>
    <t>925.</t>
  </si>
  <si>
    <t>926.</t>
  </si>
  <si>
    <t>927.</t>
  </si>
  <si>
    <t>928.</t>
  </si>
  <si>
    <t>929.</t>
  </si>
  <si>
    <t>930.</t>
  </si>
  <si>
    <t>931.</t>
  </si>
  <si>
    <t>932.</t>
  </si>
  <si>
    <t>933.</t>
  </si>
  <si>
    <t>934.</t>
  </si>
  <si>
    <t>kredyt bankowy</t>
  </si>
  <si>
    <t>935.</t>
  </si>
  <si>
    <t>936.</t>
  </si>
  <si>
    <t>937.</t>
  </si>
  <si>
    <t>938.</t>
  </si>
  <si>
    <t>939.</t>
  </si>
  <si>
    <t>940.</t>
  </si>
  <si>
    <t>941.</t>
  </si>
  <si>
    <t>942.</t>
  </si>
  <si>
    <t>943.</t>
  </si>
  <si>
    <t>944.</t>
  </si>
  <si>
    <t>945.</t>
  </si>
  <si>
    <t>946.</t>
  </si>
  <si>
    <t xml:space="preserve">947. </t>
  </si>
  <si>
    <t>948.</t>
  </si>
  <si>
    <t>949.</t>
  </si>
  <si>
    <t>951.</t>
  </si>
  <si>
    <t>952.</t>
  </si>
  <si>
    <t>953.</t>
  </si>
  <si>
    <t>954.</t>
  </si>
  <si>
    <t>955.</t>
  </si>
  <si>
    <t>956.</t>
  </si>
  <si>
    <t>957.</t>
  </si>
  <si>
    <t>958.</t>
  </si>
  <si>
    <t>959.</t>
  </si>
  <si>
    <t xml:space="preserve">960. </t>
  </si>
  <si>
    <t xml:space="preserve">środki własne + kredyt </t>
  </si>
  <si>
    <t>961.</t>
  </si>
  <si>
    <t>962.</t>
  </si>
  <si>
    <t>963.</t>
  </si>
  <si>
    <t>964.</t>
  </si>
  <si>
    <t>965.</t>
  </si>
  <si>
    <t>966.</t>
  </si>
  <si>
    <t>967.</t>
  </si>
  <si>
    <t>968.</t>
  </si>
  <si>
    <t>969.</t>
  </si>
  <si>
    <t>970.</t>
  </si>
  <si>
    <t xml:space="preserve"> kredyt </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</si>
  <si>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</si>
  <si>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</si>
  <si>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</si>
  <si>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</si>
  <si>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</si>
  <si>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</si>
  <si>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</si>
  <si>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</si>
  <si>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</si>
  <si>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</si>
  <si>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</si>
  <si>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</si>
  <si>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</si>
  <si>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</si>
  <si>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</si>
  <si>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</si>
  <si>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</si>
  <si>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</si>
  <si>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</si>
  <si>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</si>
  <si>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</si>
  <si>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</si>
  <si>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</si>
  <si>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Votum S.A.</t>
  </si>
  <si>
    <t>994.</t>
  </si>
  <si>
    <t>995.</t>
  </si>
  <si>
    <t>996.</t>
  </si>
  <si>
    <t>997.</t>
  </si>
  <si>
    <t>998.</t>
  </si>
  <si>
    <t>999.</t>
  </si>
  <si>
    <t>"WIMAD" Spółka Jawna 
Dutkiewicz Majkut Winiarski</t>
  </si>
  <si>
    <t>1000.</t>
  </si>
  <si>
    <t>1001.</t>
  </si>
  <si>
    <t xml:space="preserve">1002. </t>
  </si>
  <si>
    <t>1003.</t>
  </si>
  <si>
    <t>1004.</t>
  </si>
  <si>
    <t>1005.</t>
  </si>
  <si>
    <t>1006.</t>
  </si>
  <si>
    <t>1007.</t>
  </si>
  <si>
    <t>1008.</t>
  </si>
  <si>
    <t>1009.</t>
  </si>
  <si>
    <t>1010.</t>
  </si>
  <si>
    <t>1011.</t>
  </si>
  <si>
    <t>Zakład Mechaniki Maszyn Borkowscy Spólka Jawna</t>
  </si>
  <si>
    <t>1012.</t>
  </si>
  <si>
    <t>1013.</t>
  </si>
  <si>
    <t>1014.</t>
  </si>
  <si>
    <t>1015.</t>
  </si>
  <si>
    <t xml:space="preserve">Międzyzakładowa Spółdzielnia Mieszkaniowa Energetyk </t>
  </si>
  <si>
    <t>1016.</t>
  </si>
  <si>
    <t>1017.</t>
  </si>
  <si>
    <t>1018.</t>
  </si>
  <si>
    <t>1019.</t>
  </si>
  <si>
    <t>1020.</t>
  </si>
  <si>
    <t>1021.</t>
  </si>
  <si>
    <t>1022.</t>
  </si>
  <si>
    <t>1023.</t>
  </si>
  <si>
    <t>1024.</t>
  </si>
  <si>
    <t>1025.</t>
  </si>
  <si>
    <t>1026.</t>
  </si>
  <si>
    <t>Spółdzielnia Mieszkaniowa Śródmieście -Prasa</t>
  </si>
  <si>
    <t>1027.</t>
  </si>
  <si>
    <t xml:space="preserve">ECOODEV GROTA 203 sp. z o.o. </t>
  </si>
  <si>
    <t>1028.</t>
  </si>
  <si>
    <t>P.P.H.U. "ROTTAR" Wojciech Dużyński</t>
  </si>
  <si>
    <t>1029.</t>
  </si>
  <si>
    <t>1030.</t>
  </si>
  <si>
    <t>1031.</t>
  </si>
  <si>
    <t>1032.</t>
  </si>
  <si>
    <t>1033.</t>
  </si>
  <si>
    <t>1034.</t>
  </si>
  <si>
    <t>1035.</t>
  </si>
  <si>
    <t xml:space="preserve">Rzymskokatolicka Parafia św. Jana Apostoła </t>
  </si>
  <si>
    <t>1036.</t>
  </si>
  <si>
    <t>środki własne + dotacje</t>
  </si>
  <si>
    <t>1037.</t>
  </si>
  <si>
    <t>1038.</t>
  </si>
  <si>
    <t>1039.</t>
  </si>
  <si>
    <t>1040.</t>
  </si>
  <si>
    <t>1041.</t>
  </si>
  <si>
    <t>1042.</t>
  </si>
  <si>
    <t>1043.</t>
  </si>
  <si>
    <t>1044.</t>
  </si>
  <si>
    <t>AUTO CHIP SERWIS ELEKTRONIKI SAMOCHODOWEJ 
Wiesław Bęben</t>
  </si>
  <si>
    <t>1045.</t>
  </si>
  <si>
    <t>1046.</t>
  </si>
  <si>
    <t>1047.</t>
  </si>
  <si>
    <t xml:space="preserve">1048. </t>
  </si>
  <si>
    <t>1049.</t>
  </si>
  <si>
    <t>Jerzy Żemła, Leszek Dudzik- 
JL Biura J. Żemła, L.Dudzik S.C.</t>
  </si>
  <si>
    <t>1050.</t>
  </si>
  <si>
    <t>1051.</t>
  </si>
  <si>
    <t>MARZIPAN NORIMP BAKO POLAND sp. z o.o. sp. k.</t>
  </si>
  <si>
    <t>1052.</t>
  </si>
  <si>
    <t>1053.</t>
  </si>
  <si>
    <t>1054.</t>
  </si>
  <si>
    <t>Volvo Polska sp. z o.o.</t>
  </si>
  <si>
    <t>1055.</t>
  </si>
  <si>
    <t>MARCON Kudyba Grzegorz</t>
  </si>
  <si>
    <t>środki własne + środki zewnętrzne</t>
  </si>
  <si>
    <t>1056.</t>
  </si>
  <si>
    <t>1057.</t>
  </si>
  <si>
    <t>Marek Mazurkiewicz
"Nieruchomośći"</t>
  </si>
  <si>
    <t>1058.</t>
  </si>
  <si>
    <t>1059.</t>
  </si>
  <si>
    <t>1060.</t>
  </si>
  <si>
    <t>1061.</t>
  </si>
  <si>
    <t>1062.</t>
  </si>
  <si>
    <t>1063.</t>
  </si>
  <si>
    <t>1064.</t>
  </si>
  <si>
    <t xml:space="preserve">1065. </t>
  </si>
  <si>
    <t>Zakład ślusarski
Stanisław Sobolewski</t>
  </si>
  <si>
    <t>1066.</t>
  </si>
  <si>
    <t>1067.</t>
  </si>
  <si>
    <t>1068.</t>
  </si>
  <si>
    <t>1069.</t>
  </si>
  <si>
    <t>1070.</t>
  </si>
  <si>
    <t>1071.</t>
  </si>
  <si>
    <t>1072.</t>
  </si>
  <si>
    <t>1073.</t>
  </si>
  <si>
    <t>1074.</t>
  </si>
  <si>
    <t>1075.</t>
  </si>
  <si>
    <t>1076.</t>
  </si>
  <si>
    <t>1077.</t>
  </si>
  <si>
    <t>BERGER BAU POLSKA sp. z o.o.</t>
  </si>
  <si>
    <t>1078.</t>
  </si>
  <si>
    <t>1079.</t>
  </si>
  <si>
    <t>1080.</t>
  </si>
  <si>
    <t>1081.</t>
  </si>
  <si>
    <t>1082.</t>
  </si>
  <si>
    <t>1083.</t>
  </si>
  <si>
    <t>1084.</t>
  </si>
  <si>
    <t>1085.</t>
  </si>
  <si>
    <t>1086.</t>
  </si>
  <si>
    <t>DEVECO Sp. z o.o.</t>
  </si>
  <si>
    <t>1087.</t>
  </si>
  <si>
    <t>1088.</t>
  </si>
  <si>
    <t>1089.</t>
  </si>
  <si>
    <t>1090.</t>
  </si>
  <si>
    <t>1091.</t>
  </si>
  <si>
    <t>1092.</t>
  </si>
  <si>
    <t>1093.</t>
  </si>
  <si>
    <t>1094.</t>
  </si>
  <si>
    <t>1095.</t>
  </si>
  <si>
    <t>1096.</t>
  </si>
  <si>
    <t>1097.</t>
  </si>
  <si>
    <t>WINCOOL PROPERTIES Sp. z o.o.</t>
  </si>
  <si>
    <t>1098.</t>
  </si>
  <si>
    <t>Edward Sierpowicz 
PARTNER PAPES</t>
  </si>
  <si>
    <t>1099.</t>
  </si>
  <si>
    <t>1100.</t>
  </si>
  <si>
    <t>Investcom sp. zo.o.</t>
  </si>
  <si>
    <t>środki własne + pożyczka</t>
  </si>
  <si>
    <t>1101.</t>
  </si>
  <si>
    <t>1102.</t>
  </si>
  <si>
    <t>1103.</t>
  </si>
  <si>
    <t>1104.</t>
  </si>
  <si>
    <t>1105.</t>
  </si>
  <si>
    <t>1106.</t>
  </si>
  <si>
    <t>1107.</t>
  </si>
  <si>
    <t>BACHEM 
Zakład Produkcji Szyldów, Tablic, Tabliczek Znamionowych i Firmowych Paweł Bakowicz</t>
  </si>
  <si>
    <t>1108.</t>
  </si>
  <si>
    <t>Silezjan Eko sp. z o.o.</t>
  </si>
  <si>
    <t xml:space="preserve">leasing </t>
  </si>
  <si>
    <t>1109.</t>
  </si>
  <si>
    <t>1110.</t>
  </si>
  <si>
    <t>1111.</t>
  </si>
  <si>
    <t>1112.</t>
  </si>
  <si>
    <t>1113.</t>
  </si>
  <si>
    <t>BFF INVESTMENTS POLSKA sp. z o.o.</t>
  </si>
  <si>
    <t>1114.</t>
  </si>
  <si>
    <t>PZK HYDROPOL -Dekor R.Reniewski K.Pietrek sp. j.</t>
  </si>
  <si>
    <t>1115.</t>
  </si>
  <si>
    <t>1116.</t>
  </si>
  <si>
    <t>1117.</t>
  </si>
  <si>
    <t>1118.</t>
  </si>
  <si>
    <t>1119.</t>
  </si>
  <si>
    <t>1120.</t>
  </si>
  <si>
    <t>1121.</t>
  </si>
  <si>
    <t>1122.</t>
  </si>
  <si>
    <t>1123.</t>
  </si>
  <si>
    <t>ROSOMAK 
Zakład Wyprawy Skór 
Władysław Rusin</t>
  </si>
  <si>
    <t>1124.</t>
  </si>
  <si>
    <t>środki własne+ dotacja</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</si>
  <si>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</si>
  <si>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</si>
  <si>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</si>
  <si>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</si>
  <si>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</si>
  <si>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</si>
  <si>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</si>
  <si>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</si>
  <si>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</si>
  <si>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</si>
  <si>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</si>
  <si>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</si>
  <si>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</si>
  <si>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</si>
  <si>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</si>
  <si>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</si>
  <si>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</si>
  <si>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</si>
  <si>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</si>
  <si>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</si>
  <si>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</si>
  <si>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</si>
  <si>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</si>
  <si>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</si>
  <si>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</si>
  <si>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Przedsiębiorstwo Produkcji Farmaceutycznej
 Hasco-Lek S.A.</t>
  </si>
  <si>
    <t>1150.</t>
  </si>
  <si>
    <t>1151.</t>
  </si>
  <si>
    <t>1152.</t>
  </si>
  <si>
    <t>1153.</t>
  </si>
  <si>
    <t>1154.</t>
  </si>
  <si>
    <t>1155.</t>
  </si>
  <si>
    <t>1156.</t>
  </si>
  <si>
    <t>1157.</t>
  </si>
  <si>
    <t>1158.</t>
  </si>
  <si>
    <t>1159.</t>
  </si>
  <si>
    <t>1160.</t>
  </si>
  <si>
    <t>ALWRO SÓŁKA AKCYJNA- Zakłady Odlewcze</t>
  </si>
  <si>
    <t>ROMDOM - 3 sp. z o.o.</t>
  </si>
  <si>
    <t>1161.</t>
  </si>
  <si>
    <t>1162.</t>
  </si>
  <si>
    <t>1163.</t>
  </si>
  <si>
    <t>1164.</t>
  </si>
  <si>
    <t>1165.</t>
  </si>
  <si>
    <t xml:space="preserve">K.S.Nieruchomości 
Spółka z o.o. </t>
  </si>
  <si>
    <t>1166.</t>
  </si>
  <si>
    <t>1167.</t>
  </si>
  <si>
    <t>1168.</t>
  </si>
  <si>
    <t>1169.</t>
  </si>
  <si>
    <t>BRUFREKS OBIEKT
 sp. z o.o.</t>
  </si>
  <si>
    <t xml:space="preserve">środki własne+ pożyczka </t>
  </si>
  <si>
    <t>1170.</t>
  </si>
  <si>
    <t>1171.</t>
  </si>
  <si>
    <t>1172.</t>
  </si>
  <si>
    <t>1173.</t>
  </si>
  <si>
    <t>1174.</t>
  </si>
  <si>
    <t>1175.</t>
  </si>
  <si>
    <t>1176.</t>
  </si>
  <si>
    <t>1177.</t>
  </si>
  <si>
    <t>1178.</t>
  </si>
  <si>
    <t>1179.</t>
  </si>
  <si>
    <t>1180.</t>
  </si>
  <si>
    <t>Krzysztof Wsół ,,M-Piast"</t>
  </si>
  <si>
    <t>1181.</t>
  </si>
  <si>
    <t>1182.</t>
  </si>
  <si>
    <t>1183.</t>
  </si>
  <si>
    <t>1184.</t>
  </si>
  <si>
    <t>1185.</t>
  </si>
  <si>
    <t>1186.</t>
  </si>
  <si>
    <t>1187.</t>
  </si>
  <si>
    <t>1188.</t>
  </si>
  <si>
    <t>1189.</t>
  </si>
  <si>
    <t>1190.</t>
  </si>
  <si>
    <t>1191.</t>
  </si>
  <si>
    <t>1192.</t>
  </si>
  <si>
    <t>1193.</t>
  </si>
  <si>
    <t>Elżbieta Korczak Przedsiębiorstwo Handlu i Usług "Hala Strzegomska" ZPCHR</t>
  </si>
  <si>
    <t>1194.</t>
  </si>
  <si>
    <t>1195.</t>
  </si>
  <si>
    <t>1196.</t>
  </si>
  <si>
    <t>1197.</t>
  </si>
  <si>
    <t>1198.</t>
  </si>
  <si>
    <t>1199.</t>
  </si>
  <si>
    <t>1200.</t>
  </si>
  <si>
    <t>1201.</t>
  </si>
  <si>
    <t>1202.</t>
  </si>
  <si>
    <t>1203.</t>
  </si>
  <si>
    <t>1204.</t>
  </si>
  <si>
    <t xml:space="preserve">Montaż instalacji fotowoltacznej w budynku mieszkalnym przy ul. Szkutniczej </t>
  </si>
  <si>
    <t xml:space="preserve">Montaż pompy ciepła w budynku mieszkalnym przy 
ul. Na Niskich Łąkach </t>
  </si>
  <si>
    <t xml:space="preserve">Montaż instalacji fotowoltacznej w budynku  przy 
ul. Kłokoczyckiej </t>
  </si>
  <si>
    <t>Montaż instalacji fotowoltacznej w budynku  przy 
ul. Kłokoczyckiej</t>
  </si>
  <si>
    <t>Montaż pompy ciepła w budynku  przy ul. Zakopiańskiej</t>
  </si>
  <si>
    <t>Montaż instalacji fotowoltacznej w budynku  przy 
ul. Mieczykowej</t>
  </si>
  <si>
    <t>Montaż instalacji fotowoltacznej w budynku  przy 
ul. Przedwiośnie</t>
  </si>
  <si>
    <t>Montaż instalacji fotowoltacznej w budynku  przy 
ul. Pawłowickiej</t>
  </si>
  <si>
    <t>Montaż pompy ciepła w budynku  przy ul. Żółkiewskiego</t>
  </si>
  <si>
    <t>Montaż instalacji fotowoltacznej w budynku  przy 
ul. Rzemieślniczej</t>
  </si>
  <si>
    <t>Montaż instalacji fotowoltacznej w budynku  przy 
ul. Bazyliowej</t>
  </si>
  <si>
    <t>Montaż instalacji fotowoltacznej w budynku  przy 
ul. Lipskiej</t>
  </si>
  <si>
    <t>Montaż instalacji fotowoltacznej w budynku  przy 
ul. Olsztyńskiej</t>
  </si>
  <si>
    <t>Montaż instalacji fotowoltacznej w budynku  przy 
ul. Białostockiej</t>
  </si>
  <si>
    <t>Montaż instalacji fotowoltacznej w budynku  przy 
ul. Jaśminowej</t>
  </si>
  <si>
    <t>Montaż instalacji fotowoltacznej w budynku  przy 
ul. Geodezyjnej</t>
  </si>
  <si>
    <t>Montaż instalacji fotowoltacznej w budynku  przy 
ul. Mieroszowskiej</t>
  </si>
  <si>
    <t>Montaż instalacji fotowoltacznej w budynku  przy 
ul. Sołtysowickiej</t>
  </si>
  <si>
    <t>Montaż instalacji fotowoltacznej w budynku  przy 
ul. Wolfkego</t>
  </si>
  <si>
    <t>Montaż instalacji fotowoltacznej w budynku  przy 
ul. Lubiąskiej</t>
  </si>
  <si>
    <t>Montaż instalacji fotowoltacznej w budynku  przy 
ul. Śnieżnej</t>
  </si>
  <si>
    <t>Montaż instalacji fotowoltacznej w budynku  przy 
ul. Białoruskiej</t>
  </si>
  <si>
    <t>Montaż instalacji fotowoltacznej w budynku  przy 
ul. Wereszyckiego</t>
  </si>
  <si>
    <t>Montaż instalacji fotowoltacznej w budynku  przy 
ul. Sołtyowickiej</t>
  </si>
  <si>
    <t>Montaż instalacji fotowoltacznej w budynku  przy 
ul. Semaforowej</t>
  </si>
  <si>
    <t>Montaż instalacji fotowoltacznej w budynku  przy 
ul. Skibowej</t>
  </si>
  <si>
    <t>Montaż instalacji fotowoltacznej w budynku  przy 
ul. Kośnego</t>
  </si>
  <si>
    <t>Montaż instalacji fotowoltacznej w budynku  przy 
ul. Lekcyjnej</t>
  </si>
  <si>
    <t>Montaż instalacji fotowoltacznej w budynku  przy 
ul. Braci Gierymskich</t>
  </si>
  <si>
    <t>Montaż instalacji fotowoltacznej w budynku  przy 
ul. Osinieckiej</t>
  </si>
  <si>
    <t>Montaż instalacji fotowoltacznej w budynku  przy 
ul. Białostockij</t>
  </si>
  <si>
    <t>Montaż instalacji fotowoltacznej w budynku  przy 
ul. Uznamskiej</t>
  </si>
  <si>
    <t>Montaż instalacji fotowoltacznej w budynku  przy 
ul. Staościńskiej</t>
  </si>
  <si>
    <t>Montaż instalacji fotowoltacznej w budynku  przy 
ul. Dalemińców</t>
  </si>
  <si>
    <t>Montaż instalacji fotowoltacznej w budynku  przy 
ul. Jutrosińskiej</t>
  </si>
  <si>
    <t>Montaż instalacji fotowoltacznej w budynku  przy 
ul. Jareckiego</t>
  </si>
  <si>
    <t>Montaż instalacji fotowoltacznej w budynku  przy 
ul. Pawła Jasienicy</t>
  </si>
  <si>
    <t>Montaż instalacji fotowoltacznej w budynku  przy ul.Przemyskiej</t>
  </si>
  <si>
    <t>Montaż instalacji fotowoltacznej w budynku  przy ul.Marszowickiej</t>
  </si>
  <si>
    <t>Montaż instalacji fotowoltacznej w budynku  przy ul.Korzeńskiej</t>
  </si>
  <si>
    <t>Montaż instalacji fotowoltacznej w budynku  przy 
ul. Wielkopolskiej</t>
  </si>
  <si>
    <t>Montaż instalacji fotowoltacznej w budynku  przy 
ul. Zwiadowców</t>
  </si>
  <si>
    <t>Montaż instalacji fotowoltacznej w budynku  przy 
ul. Chrzanowskiego</t>
  </si>
  <si>
    <t>Montaż instalacji fotowoltacznej w budynku  przy ul.Sołtysowickiej</t>
  </si>
  <si>
    <t>Montaż instalacji fotowoltacznej w budynku  przy ul.Spacerowej</t>
  </si>
  <si>
    <t>Montaż instalacji fotowoltacznej w budynku  przy 
ul. Ślusarskiej</t>
  </si>
  <si>
    <t>Montaż instalacji fotowoltacznej w budynku  przy 
ul. Elbląskiej</t>
  </si>
  <si>
    <t>Montaż instalacji fotowoltacznej w budynku  przy 
ul. Konwaliowej</t>
  </si>
  <si>
    <t>Montaż instalacji fotowoltacznej w budynku  przy 
ul. Jana Dzierżonia</t>
  </si>
  <si>
    <t>Montaż instalacji fotowoltacznej w budynku  przy 
ul. Młodzieżowej</t>
  </si>
  <si>
    <t>Montaż instalacji fotowoltacznej w budynku  przy 
ul. Karpackiej</t>
  </si>
  <si>
    <t>Montaż instalacji fotowoltacznej w budynku  przy ul.Żółkiewskiego</t>
  </si>
  <si>
    <t>Montaż instalacji fotowoltacznej w budynku  przy 
ul. A. Jasińskiej</t>
  </si>
  <si>
    <t>Centrum Wózków Podnośnikowych Turkiew Demczyszak</t>
  </si>
  <si>
    <t>Montaż instalacji fotowoltacznej w budynku  przy ul.Czackiegom</t>
  </si>
  <si>
    <t>Montaż instalacji fotowoltacznej w budynku  przy ul.Piekarskiej</t>
  </si>
  <si>
    <t>Montaż instalacji fotowoltacznej w budynku  przy ul. Hermanowskiej</t>
  </si>
  <si>
    <t>Montaż instalacji fotowoltacznej w budynku  przy ul. Piekarskiej</t>
  </si>
  <si>
    <t>Montaż instalacji fotowoltacznej w budynku  przy ul. 
Lubiąskiej</t>
  </si>
  <si>
    <t>Montaż instalacji fotowoltacznej w budynku  przy ul. 
Skopijskiej</t>
  </si>
  <si>
    <t>Montaż instalacji fotowoltacznej w budynku  przy ul. Kowieńskiej</t>
  </si>
  <si>
    <t>Montaż instalacji fotowoltacznej w budynku  przy ul. Zajączkowskiej</t>
  </si>
  <si>
    <t xml:space="preserve">Montaż instalacji fotowoltacznej w budynku  przy ul. Maleczyńskich </t>
  </si>
  <si>
    <t>Montaż instalacji fotowoltacznej w budynku  przy ul. Granitowej</t>
  </si>
  <si>
    <t>Montaż instalacji fotowoltacznej w budynku  przy ul. 
H. Halskiej</t>
  </si>
  <si>
    <t>Montaż instalacji fotowoltacznej w budynku  przy ul. Małopolskiej</t>
  </si>
  <si>
    <t xml:space="preserve">Montaż instalacji fotowoltaicznej w budynku przy 
ul. Franza Petera Schuberta 
</t>
  </si>
  <si>
    <t>Montaż instalacji fotowoltaicznej w budynku mieszkalnym przy ul. Zielonej</t>
  </si>
  <si>
    <t>Montaż instalacji fotowoltaicznej na budynku mieszkalnym przy ul. Rosponda</t>
  </si>
  <si>
    <t>Montaż instalacji fotowoltaicznej w budynku mieszkalnym przy ul. Litewskiej</t>
  </si>
  <si>
    <t>Montaż instalacji fotowoltaicznej w budynku mieszkalnym przy ul. Iwana Franki</t>
  </si>
  <si>
    <t>Montaż instalacji fotowoltaicznej w budynku mieszkalnym przy ul. Braci Hofmannów</t>
  </si>
  <si>
    <t>Montaż instalacji fotowoltaicznej w budynku mieszkalnym przy ul. Krynicznej</t>
  </si>
  <si>
    <t>Montaż instalacji fotowoltaicznej w budynku mieszkalnym przy ul. Gałowskiej</t>
  </si>
  <si>
    <t xml:space="preserve">Montaż pompy ciepła w budynku mieszkalnym przy 
ul. Przesmyckiego
</t>
  </si>
  <si>
    <t>Montaż instalacji fotowoltaicznej w budynku mieszkalnym przy ul. Sosnowieckiej</t>
  </si>
  <si>
    <t xml:space="preserve">Montaż instalacji fotowoltacznej w budynku  mieszkalnym przy ul. Ojca Beyzyma </t>
  </si>
  <si>
    <t>Montaż instalacji fotowoltacznej w budynku  mieszkalnym przy ul. Pilnikarskiej</t>
  </si>
  <si>
    <t>Montaż instalacji fotowoltacznej w budynku mieszkalnym przy ul. Monterskiej</t>
  </si>
  <si>
    <t>Montaż instalacji fotowoltacznej w budynku mieszkalnym   przy ul. Granatowej</t>
  </si>
  <si>
    <t>Montaż instalacji fotowoltacznej w budynku mieszkalnym przy ul. Woźniczej</t>
  </si>
  <si>
    <t>Montaż instalacji fotowoltacznej w budynku mieszkalnym przy ul. Lekcyjnej</t>
  </si>
  <si>
    <t>Montaż instalacji fotowoltacznej w budynku mieszkalnym przy ulicy Czajkowskiego</t>
  </si>
  <si>
    <t>Montaż instalacji fotowoltacznej w budynku mieszkalnym przy ulicy Henryka Sucharskiego</t>
  </si>
  <si>
    <t>Montaż instalacji fotowoltacznej w budynku mieszkalnym przy ulicy Ulowej</t>
  </si>
  <si>
    <t>Montaż instalacji fotowoltacznej w budynku mieszkalnym przy ulicy Mieroszowskiej</t>
  </si>
  <si>
    <t>Montaż instalacji fotowoltacznej w budynku mieszkalnym przy ulicy Hipolita Cegielskiego</t>
  </si>
  <si>
    <t>Montaż instalacji fotowoltacznej w budynku mieszkalnym przy ulicy Czołgistów</t>
  </si>
  <si>
    <t>Montaż instalacji fotowoltacznej w budynku mieszkalnym przy ulicy Jasińskiej</t>
  </si>
  <si>
    <t>Montaż instalacji fotowoltacznej w budynku mieszkalnym przy ulicy Rezedowej</t>
  </si>
  <si>
    <t>Montaż instalacji fotowoltacznej w budynku mieszkalnym przy ulicy Fryderyka Chopina</t>
  </si>
  <si>
    <t>Montaż instalacji fotowoltacznej w budynku mieszkalnym przy ulicy Ziębickiej</t>
  </si>
  <si>
    <t>Montaż instalacji fotowoltacznej w budynku mieszkalnym przy ulicy Opolskiej</t>
  </si>
  <si>
    <t>Montaż instalacji fotowoltacznej w budynku mieszkalnym przy ulicy Gałowskiej</t>
  </si>
  <si>
    <t>Montaż instalacji fotowoltacznej w budynku mieszkalnym przy ulicy Piotrkowska</t>
  </si>
  <si>
    <t>Montaż instalacji fotowoltacznej w budynku mieszkalnym przy ulicy Rędzińskiej</t>
  </si>
  <si>
    <t>Montaż instalacji fotowoltacznej w budynku mieszkalnym przy ulicy Irlandzkiej</t>
  </si>
  <si>
    <t>Montaż instalacji fotowoltacznej w budynku mieszkalnym przy ulicy Głównej</t>
  </si>
  <si>
    <t>Montaż pompy ciepła  w budynku mieszkalnym przy ulicy Białej</t>
  </si>
  <si>
    <t>Montaż instalacji fotowoltacznej w budynku mieszkalnym przy ulicy Przemkowskiej</t>
  </si>
  <si>
    <t>Montaż instalacji fotowoltacznej w budynku mieszkalnym przy ulicy Nefrytowej</t>
  </si>
  <si>
    <t>Montaż instalacji fotowoltacznej w budynku mieszkalnym przy ulicy Łukowej</t>
  </si>
  <si>
    <t>Montaż instalacji fotowoltacznej w budynku mieszkalnym przy ulicy Baranowicka</t>
  </si>
  <si>
    <t>Montaż instalacji fotowoltacznej w budynku mieszkalnym przy ulicy Szafera</t>
  </si>
  <si>
    <t>Montaż instalacji fotowoltacznej w budynku mieszkalnym przy ulicy Niemkińskiej</t>
  </si>
  <si>
    <t>Montaż instalacji fotowoltacznej w budynku mieszkalnym przy ulicy Falskiego</t>
  </si>
  <si>
    <t>Montaż instalacji fotowoltacznej w budynku mieszkalnym przy ulicy Potokowej</t>
  </si>
  <si>
    <t>Montaż instalacji fotowoltacznej w budynku mieszkalnym przy ulicy Czeremchowej</t>
  </si>
  <si>
    <t>Montaż instalacji fotowoltacznej w budynku mieszkalnym przy ulicy Rajskiej</t>
  </si>
  <si>
    <t>Montaż instalacji fotowoltacznej w budynku produkcyjno-magazynowym  przy ulicy Fabrycznej</t>
  </si>
  <si>
    <t>Montaż instalacji fotowoltacznej w budynku mieszkalnym  przy ulicy Pokrzywowej</t>
  </si>
  <si>
    <t>Montaż instalacji fotowoltacznej w budynku  mieszkalnym przy ulicy Żmigrodzkiej</t>
  </si>
  <si>
    <t>Montaż instalacji fotowoltacznej w budynku mieszkalnym   przy ulicy Przejazdowej</t>
  </si>
  <si>
    <t>Montaż instalacji fotowoltacznej w budynku mieszkalnym przy ulicy Wykładowej</t>
  </si>
  <si>
    <t>Montaż instalacji fotowoltacznej w budynku mieszkalnym przy ulicy Chełmońskiego</t>
  </si>
  <si>
    <t>Montaż instalacji fotowoltacznej w budynku mieszkalnym  przy ulicy Czajkowskiego</t>
  </si>
  <si>
    <t>Montaż instalacji fotowoltacznej w budynku mieszkalnym  przy ulicy Mariana Haisiga</t>
  </si>
  <si>
    <t>Montaż instalacji fotowoltacznej w budynku mieszkalnym przy ulicy Henryka Wereszyckiego</t>
  </si>
  <si>
    <t>Montaż instalacji fotowoltacznej w budynku mieszkalnym   przy ulicy Kamiennogórskiej</t>
  </si>
  <si>
    <t>Montaż instalacji fotowoltacznej w budynku  przy ulicy Zajączkowskiej</t>
  </si>
  <si>
    <t>Montaż instalacji fotowoltacznej w budynku  mieszkalnym przy ulicy Przejazdowej</t>
  </si>
  <si>
    <t>Montaż instalacji fotowoltacznej w budynku  przy ulicy Polanowickiej</t>
  </si>
  <si>
    <t>Montaż instalacji fotowoltacznej w budynku  przy ulicy Niemczańskiej</t>
  </si>
  <si>
    <t>Montaż instalacji fotowoltacznej w budynku mieszkalnym   przy ulicy Góreckiej</t>
  </si>
  <si>
    <t>Montaż instalacji fotowoltacznej w budynku mieszkalnym  przy ulicy Szymanowskiego</t>
  </si>
  <si>
    <t>Montaż instalacji fotowoltacznej w budynku  przy ulicy Laskowickiej</t>
  </si>
  <si>
    <t>Montaż instalacji fotowoltacznej w budynku mieszkalnym   przy ulicy Czołgistów</t>
  </si>
  <si>
    <t>Montaż instalacji fotowoltacznej w budynku mieszkalnym   przy ulicy Trójkątnej</t>
  </si>
  <si>
    <t>Montaż instalacji fotowoltacznej w budynku mieszkalnym   przy ulicy Postępowej</t>
  </si>
  <si>
    <t>Montaż instalacji fotowoltacznej w budynku mieszkalnym   przy ulicy Karpackiej</t>
  </si>
  <si>
    <t>Montaż instalacji fotowoltacznej w budynku mieszkalnym   przy ulicy Garwolińskiej</t>
  </si>
  <si>
    <t>Montaż instalacji fotowoltacznej w budynku  przy ulicy Ożynowej</t>
  </si>
  <si>
    <t>Montaż instalacji fotowoltacznej w budynku mieszkalnym   przy ulicy Ks. J. Dzierżonia</t>
  </si>
  <si>
    <t>Montaż instalacji fotowoltacznej w budynku  przy Alei Piastów</t>
  </si>
  <si>
    <t>Montaż instalacji fotowoltacznej w budynku mieszkalnym   przy ulicy Świeżej</t>
  </si>
  <si>
    <t>Montaż instalacji fotowoltacznej w budynku mieszkalnym   przy ulicy Laotańskiej</t>
  </si>
  <si>
    <t>Montaż instalacji fotowoltacznej w budynku mieszkalnym   przy ulicy Beskidzkiej</t>
  </si>
  <si>
    <t>Montaż instalacji fotowoltacznej w budynku  przy ulicy Ratajów</t>
  </si>
  <si>
    <t>Montaż instalacji fotowoltacznej w budynku mieszkalnym   przy ulicy Słowackiej</t>
  </si>
  <si>
    <t>Montaż instalacji fotowoltacznej w budynku przy ulicy Fryzjerskiej</t>
  </si>
  <si>
    <t>Montaż instalacji fotowoltacznej w budynku mieszkalnym   przy ulicy Jarzynowej</t>
  </si>
  <si>
    <t>Montaż instalacji fotowoltacznej w budynku mieszkalnym   przy ulicy Owczarskiej</t>
  </si>
  <si>
    <t>Montaż instalacji fotowoltacznej w budynku mieszkalnym   przy ulicy Lewej</t>
  </si>
  <si>
    <t>Montaż instalacji fotowoltacznej w budynku mieszkalnym   przy ulicy Odolanowskiej</t>
  </si>
  <si>
    <t>Montaż instalacji fotowoltacznej w budynku mieszkalnym   przy ulicy Prackiej</t>
  </si>
  <si>
    <t>Montaż instalacji fotowoltacznej w budynku mieszkalnym   przy ulicy Bieszczadzkiej</t>
  </si>
  <si>
    <t>Montaż instalacji fotowoltacznej w budynku przy Metalowców</t>
  </si>
  <si>
    <t>Montaż instalacji fotowoltacznej w budynku mieszkalnym   przy ulicy Rajskiej</t>
  </si>
  <si>
    <t>Montaż instalacji fotowoltacznej w budynku mieszkalnym   przy ulicy Turkusowej</t>
  </si>
  <si>
    <t>Montaż instalacji fotowoltacznej w budynku mieszkalnym   przy ulicy Okólnej</t>
  </si>
  <si>
    <t>Montaż instalacji fotowoltacznej w budynku mieszkalnym   przy ulicy Maleczyńskich</t>
  </si>
  <si>
    <t>Montaż instalacji fotowoltacznej w budynku mieszkalnym   przy ulicy Feichta</t>
  </si>
  <si>
    <t>Montaż instalacji fotowoltacznej w budynku przy ulicy Chrzanowskiego</t>
  </si>
  <si>
    <t>Montaż instalacji fotowoltacznej w budynku przy ulicy Ślusarskiej</t>
  </si>
  <si>
    <t>Montaż instalacji fotowoltacznej w budynku przy ulicy Pierwiosnkowej</t>
  </si>
  <si>
    <t>Montaż instalacji fotowoltacznej w budynku mieszkalnym   przy ulicy Wojszyckiej</t>
  </si>
  <si>
    <t>Montaż instalacji fotowoltacznej na dachu budynku mieszkalnego przy ulicy Szanieckiego</t>
  </si>
  <si>
    <t>Montaż instalacji fotowoltacznej na dachu budynku jednorodzinnego przy ulicy Tadeusza Czackiego</t>
  </si>
  <si>
    <t>Montaż instalacji fotowoltacznej na dachu budynku mieszkalnego przy ulicy Grodzieńskiej</t>
  </si>
  <si>
    <t>Montaż instalacji fotowoltacznej w budynku usługowym przy ulicy E. Kwiatkowskiego</t>
  </si>
  <si>
    <t>Montaż instalacji fotowoltacznej w budynku usługowym przy ulicy Tynieckiej</t>
  </si>
  <si>
    <t>Montaż instalacji fotowoltacznej w budynku przy ulicy Malachitowej</t>
  </si>
  <si>
    <t>Montaż instalacji fotowoltacznej w budynku usługowym przy ulicy T. Wendy</t>
  </si>
  <si>
    <t>Montaż instalacji fotowoltacznej w budynku mieszkalnym  przy ulicy Australijskiej</t>
  </si>
  <si>
    <t>Montaż pompy ciepła dla budynku przy ulicy Polanowickiej</t>
  </si>
  <si>
    <t>Montaż instalacji fotowoltacznej w budynku mieszkalnym przy ulicy Tulipanowej</t>
  </si>
  <si>
    <t>Montaż instalacji fotowoltacznej na dachu  budynku mieszkalnego przy ulicy Tureckiej</t>
  </si>
  <si>
    <t>Montaż instalacji fotowoltacznej na dachu  budynku jednorodzinnego  przy ulicy Haliny Halskiej</t>
  </si>
  <si>
    <t>Montaż instalacji fotowoltacznej na dachu  budynku mieszkalnego  przy ulicy Pilnikarskiej</t>
  </si>
  <si>
    <t>Montaż instalacji fotowoltacznej na dachu  budynku jednorodzinnego  przy ulicy Mandżurskiej</t>
  </si>
  <si>
    <t>Montaż instalacji fotowoltacznej na dachu  budynku mieszkalnego przy ulicy Góreckiej</t>
  </si>
  <si>
    <t>Montaż instalacji fotowoltacznej na dachu  budynku mieszkalnego przy ulicy Jana Karola Chodkiewicza</t>
  </si>
  <si>
    <t>Montaż instalacji fotowoltacznej na dachu  budynku mieszkalnego przy ulicy Antoniego Knota</t>
  </si>
  <si>
    <t>Montaż instalacji fotowoltacznej na dachu  budynku mieszkalnego przy ulicy Szafera</t>
  </si>
  <si>
    <t>Montaż instalacji fotowoltacznej na dachu  budynku przy ulicy Jerzmanowskiej</t>
  </si>
  <si>
    <t>Montaż instalacji fotowoltacznej na dachu  budynku przy ulicy Opłotkowej</t>
  </si>
  <si>
    <t>Montaż instalacji fotowoltacznej na dachu  budynku mieszkalnego przy ulicy Biwakowej</t>
  </si>
  <si>
    <t>Montaż instalacji fotowoltacznej na dachu  budynku przy ulicy Czeremchowej</t>
  </si>
  <si>
    <t>Montaż instalacji fotowoltacznej na dachu  budynku przy ulicy Rudolfa Modrzejeskiego</t>
  </si>
  <si>
    <t>Montaż instalacji fotowoltacznej na dachu  budynku mieszkalnego przy ulicy Kruszcowej</t>
  </si>
  <si>
    <t>Montaż instalacji fotowoltacznej na dachu  budynku jednorodzinnego  przy ulicy Łukowej</t>
  </si>
  <si>
    <t>Montaż instalacji fotowoltacznej na dachu  budynku biurowego  przy ulicy Stanisławowskiej</t>
  </si>
  <si>
    <t>Montaż instalacji fotowoltacznej na dachu  budynku przy ulicy Pięknej</t>
  </si>
  <si>
    <t>Montaż instalacji fotowoltacznej na dachu  budynku mieszkalnego przy ulicy Garwolińskiej</t>
  </si>
  <si>
    <t>Montaż instalacji fotowoltacznej na dachu  budynku przy ulicy Lepolda Staffa</t>
  </si>
  <si>
    <t>Montaż pompy ciepła na potrzeby budynku przy ulicy Łukowskiej</t>
  </si>
  <si>
    <t>Montaż instalacji fotowoltacznej na dachu  budynku jednorodzinnego  przy ulicy Ostrzeszowskiej</t>
  </si>
  <si>
    <t>Montaż instalacji fotowoltacznych na konstrukcji wolnostojącej na działce /gruncie (dz. nr 8/11, AM-4, obręb Kuźniki)  celem zasilania budynku mieszkalnego przy ulicy Gołnowskiej</t>
  </si>
  <si>
    <t>Montaż instalacji fotowoltacznej na dachu  budynku jednorodzinnego  przy ulicy Zakopiańskiej</t>
  </si>
  <si>
    <t>Montaż instalacji fotowoltacznej na dachu  budynku mieszkalnego  przy ulicy Grabowej</t>
  </si>
  <si>
    <t>Montaż instalacji fotowoltacznej na dachu  budynku  przy ulicy Melioranckiej</t>
  </si>
  <si>
    <t>Montaż instalacji fotowoltacznej na dachu  budynku mieszkalnego  przy ulicy Małopolskiej</t>
  </si>
  <si>
    <t>Montaż instalacji fotowoltacznej na dachu  budynku  przy ulicy Leopolda Staffa</t>
  </si>
  <si>
    <t>Montaż instalacji fotowoltacznej na dachu  budynku mieszkalnego  przy ulicy Mrozowskiej</t>
  </si>
  <si>
    <t>Montaż instalacji fotowoltacznej na budynku mieszkalnym przy ulicy Grabiszyńskiej</t>
  </si>
  <si>
    <t>Montaż instalacji fotowoltacznej na budynku mieszkalnym przy ulicy Trójkątnej</t>
  </si>
  <si>
    <t>Montaż instalacji fotowoltacznej na budynku mieszkalnym przy ulicy Pyrzyckiej</t>
  </si>
  <si>
    <t>Montaż instalacji fotowoltacznej na dachu garażu zasilającej bydynek mieszkalny przy ulicy Ubocze</t>
  </si>
  <si>
    <t>Montaż instalacji fotowoltacznej na budynku przy ulicy Podwale</t>
  </si>
  <si>
    <t>Montaż instalacji fotowoltacznej na budynku mieszkalnym przy ulicy Piekarskiej</t>
  </si>
  <si>
    <t>Montaż instalacji fotowoltacznej na budynku przy ulicy Ludwika Solskiego</t>
  </si>
  <si>
    <t>Montaż instalacji fotowoltacznej na budynku biurowo- magazynowego przy ulicy Kościerzyskiej</t>
  </si>
  <si>
    <t>Montaż instalacji fotowoltacznej na dachu  budynku mieszkalnego  przy ulicy Nałęczowskiej</t>
  </si>
  <si>
    <t>Montaż instalacji fotowoltacznej na budynku mieszkalnym przy ulicy Przystankowej</t>
  </si>
  <si>
    <t>Montaż instalacji fotowoltacznej na budynku przy ulicy Wschodniej</t>
  </si>
  <si>
    <t>Montaż instalacji fotowoltacznej na budynku mieszkalnym przy ulicy Ratajów</t>
  </si>
  <si>
    <t>Montaż instalacji fotowoltacznej na budynku mieszkalnym przy ulicy Sulejowskiej</t>
  </si>
  <si>
    <t>Montaż instalacji fotowoltacznej na budynku przy ulicy Petrażyckiego</t>
  </si>
  <si>
    <t>Montaż instalacji fotowoltacznej na budynku mieszkalnym przy ulicy Jerzmanowskiej</t>
  </si>
  <si>
    <t>Montaż instalacji fotowoltacznej na budynku mieszkalnym przy ulicy Marii Konponickiej</t>
  </si>
  <si>
    <t>Montaż instalacji fotowoltacznej na budynku przy ulicy Stefanii Sempołowskiej</t>
  </si>
  <si>
    <t>Montaż instalacji fotowoltacznej na budynku mieszkalnym przy ulicy Zebrzydowskiej</t>
  </si>
  <si>
    <t>Montaż instalacji fotowoltacznej na budynku mieszkalnym przy ulicy Polarnej</t>
  </si>
  <si>
    <t>Montaż instalacji fotowoltacznej na budynku mieszkalnym przy ulicy Perskiej</t>
  </si>
  <si>
    <t>Montaż instalacji fotowoltacznej na budynku mieszkalnym przy ulicy Trawowej</t>
  </si>
  <si>
    <t>Montaż instalacji fotowoltacznej na budynku przy ulicy Łukowskiej</t>
  </si>
  <si>
    <t>Montaż instalacji fotowoltacznej na budynku mieszkalnym przy ulicy Przemkowskiej</t>
  </si>
  <si>
    <t>Montaż instalacji fotowoltacznej na budynku mieszkalnym przy ulicy Białkowskiej</t>
  </si>
  <si>
    <t>Montaż instalacji fotowoltacznej na budynku mieszkalnym przy ulicy Głowackiego</t>
  </si>
  <si>
    <t>Montaż instalacji fotowoltacznej na dachu hali produkcyjnej przy ulicy Cementowej</t>
  </si>
  <si>
    <t>Montaż instalacji fotowoltacznej na budynku przy ulicy Przemysłowej</t>
  </si>
  <si>
    <t>Montaż instalacji fotowoltacznej na budynku jednorodzinnym przy ulicy Nadolickiej</t>
  </si>
  <si>
    <t>Montaż instalacji fotowoltacznej na budynku jednorodzinnym przy ulicy Wałowej</t>
  </si>
  <si>
    <t>Montaż instalacji fotowoltacznej na budynku przy ulicy Młodzieżowej</t>
  </si>
  <si>
    <t>Montaż instalacji fotowoltacznej na budynku mieszkalnym przy ulicy Lubawskiej</t>
  </si>
  <si>
    <t>Montaż instalacji fotowoltacznej na dachu budynku mieszkalnego przy ulicy Świeżej</t>
  </si>
  <si>
    <t>Montaż instalacji fotowoltacznej na budynku przy ulicy Granicznej</t>
  </si>
  <si>
    <t>Budowa instalacji fotowoltaicznej na posesji przy ulicy Przystankowej</t>
  </si>
  <si>
    <t>Montaż instalacji fotowoltaicznej na dachu budynku mieszkalnego przy ulicy Siedleckiej</t>
  </si>
  <si>
    <t>Montaż instalacji fotowoltaicznej na dachu budynku wielofunkcyjnego przy ulicy Kościerzyńskiej</t>
  </si>
  <si>
    <t>Montaż instalacji fotowoltaicznej ma dachu budynku mieszkalnego przy ulicy Nefrytowej</t>
  </si>
  <si>
    <t>Montaż instalacji fotowoltaicznej na budynku jednorodzinnym przy ulicy E. i K. Maleczyńskich</t>
  </si>
  <si>
    <t>Montaż instalacji fotowoltaicznej w budynku mieszkalnym przy ulicy A. Jahna</t>
  </si>
  <si>
    <t>Montaż instalacji fotowoltaicznej w budynku warsztatu samochodowego i budynku mieszkalnym przy ulicy Szwajcarskiej</t>
  </si>
  <si>
    <t>Montaż instalacji fotowoltaicznej w budynku mieszkalnym przy ulicy Iławskiej</t>
  </si>
  <si>
    <t>Montaż instalacji fotowoltaicznej w budynku mieszkalnym przy ulicy Przemiłowskiej</t>
  </si>
  <si>
    <t>Montaż instalacji fotowoltaicznej na budynku mieszkalnym przy ulicy Sucharskiego</t>
  </si>
  <si>
    <t>Montaż instalacji fotowoltaicznej w budynku mieszkalnym przy ulicy Odolanowskiej</t>
  </si>
  <si>
    <t>Montaż instalacji fotowoltaicznej w budynku mieszkalnym przy ulicy Bielawskiej</t>
  </si>
  <si>
    <t>Montaż instalacji fotowoltaicznej w budynku przy ulicy Grójeckiej</t>
  </si>
  <si>
    <t>Montaż instalacji fotowoltaicznej w budynku mieszkalnym przy ulicy Małopolskiej</t>
  </si>
  <si>
    <t>Montaż instalacji fotowoltaicznej w budynku mieszkalnym przy ulicy Piekarskiej</t>
  </si>
  <si>
    <t>Montaż instalacji fotowoltaicznej w budynku mieszkalnym przy ulicy Nałęczowskiej</t>
  </si>
  <si>
    <t>Montaż instalacji fotowoltaicznej w budynku mieszkalnym przy al. Róż</t>
  </si>
  <si>
    <t>Montaż instalacji fotowoltaicznej na budynku mieszkalnym przy ulicy Kościańskiej</t>
  </si>
  <si>
    <t>Montaż instalacji fotowoltaicznej na budynku mieszkalnym przy ulicy Forsycjowej</t>
  </si>
  <si>
    <t>Montaż instalacji fotowoltaicznej na budynku firmowym przy ulicy Rakowej</t>
  </si>
  <si>
    <t>Montaż instalacji fotowoltaicznej na dachu budynku szkoleniowo usługowego przy ulicy Wiaduktowej</t>
  </si>
  <si>
    <t>Montaż instalacji fotowoltaicznej w budynku jednorodzinnym przy ulicy Harcerskiej</t>
  </si>
  <si>
    <t>Montaż instalacji fotowoltaicznej na dachu budynku jednorodzinnego przy ulicy Lukrecjowej</t>
  </si>
  <si>
    <t>Montaż instalacji fotowoltaicznej w budynku mieszkalnym przy ulicy Gałowskiej</t>
  </si>
  <si>
    <t>Montaż instalacji fotowoltaicznej w budynku mieszkalnym przy ulicy Augustowskiej</t>
  </si>
  <si>
    <t>Montaż instalacji fotowoltaicznej w budynku mieszkalnym przy ulicy Alfreda Jahna</t>
  </si>
  <si>
    <t>Montaż instalacji fotowoltaicznej w budynku mieszkalnym przy ulicy Połanieckiej</t>
  </si>
  <si>
    <t>Montaż instalacji fotowoltaicznej na dachu budynku mieszkalnego przy ulicy Basi Wołodyjowskiej</t>
  </si>
  <si>
    <t>Montaż instalacji fotowoltaicznej na posesji przy ulicy Przystankowej</t>
  </si>
  <si>
    <t>Montaż instalacji fotowoltaicznej na dachu budynku dwurodzinnego  przy ulicy Śniadeckich</t>
  </si>
  <si>
    <t>Montaż instalacji fotowoltaicznej w budynku przy ulicy Postępowej</t>
  </si>
  <si>
    <t>Montaż instalacji fotowoltaicznej w budynku mieszkalnym przy ulicy Agrestowej</t>
  </si>
  <si>
    <t>Montaż instalacji fotowoltaicznej w budynku mieszkalnym przy ulicy Krępickiej</t>
  </si>
  <si>
    <t xml:space="preserve">Montaż instalacji fotowoltaicznej na garażu przy ulicy Polkowickiej </t>
  </si>
  <si>
    <t>Montaż instalacji fotowoltaicznej w budynku mieszkalnym przy ulicy Iwana Franki</t>
  </si>
  <si>
    <t>Montaż instalacji fotowoltaicznej w budynku mieszkalnym przy ulicy Gimnazjalnej</t>
  </si>
  <si>
    <t>Montaż instalacji fotowoltaicznej w budynku mieszkalnym przy ulicy Wąsowicza</t>
  </si>
  <si>
    <t>Montaż instalacji fotowoltaicznej w budynku mieszkalnym przy ulicy Radzyńskiej</t>
  </si>
  <si>
    <t>Montaż instalacji fotowoltaicznej w budynku mieszkalnym przy ulicy Harcerskiej</t>
  </si>
  <si>
    <t>Montaż instalacji fotowoltaicznej w budynku mieszkalnym przy ulicy Irlandzkiej</t>
  </si>
  <si>
    <t>Montaż instalacji fotowoltaicznej w budynku mieszkalnym jednorodzinnym  przy ulicy Sarniej</t>
  </si>
  <si>
    <t>Montaż instalacji fotowoltaicznej w budynku mieszkalnym przy ulicy Chabrowej</t>
  </si>
  <si>
    <t>Montaż instalacji fotowoltaicznej w budynku mieszkalnym przy ulicy Szczygla</t>
  </si>
  <si>
    <t>Montaż instalacji fotowoltaicznej w budynku mieszkalnym przy ulicy Marcelego Nenckiego</t>
  </si>
  <si>
    <t>Montaż instalacji fotowoltaicznej w budynku mieszkalnym jednorodzinnym  przy ulicy Pilnikarskiej</t>
  </si>
  <si>
    <t>Montaż instalacji fotowoltaicznej na budynku przy ulicy Leśnej</t>
  </si>
  <si>
    <t>Montaż instalacji fotowoltaicznej na budynku przy ulicy Trójkątnej</t>
  </si>
  <si>
    <t>Montaż instalacji fotowoltaicznej na budynku przy ulicy Opolskiej</t>
  </si>
  <si>
    <t>Montaż instalacji fotowoltaicznej na budynku mieszkalnym przy ulicy Imbirowej</t>
  </si>
  <si>
    <t>Montaż instalacji fotowoltaicznej na budynku mieszkalnym przy ulicy Źródlanej</t>
  </si>
  <si>
    <t>Montaż instalacji fotowoltaicznej na budynku przy ulicy Hufcowej</t>
  </si>
  <si>
    <t>Montaż instalacji fotowoltaicznej na budynku mieszkalnym przy ulicy Agrestowej</t>
  </si>
  <si>
    <t>Montaż instalacji fotowoltaicznej na budynku przy ulicy Szkockiej</t>
  </si>
  <si>
    <t>Montaż instalacji fotowoltaicznej na budynku przy ulicy Białkowskiej</t>
  </si>
  <si>
    <t>Montaż instalacji fotowoltaicznej w budynku mieszkalnym przy ulicy Gitarowej</t>
  </si>
  <si>
    <t>Montaż instalacji fotowoltaicznej w budynku jednorodzinnym przy ulicy Sycowskiej</t>
  </si>
  <si>
    <t>Montaż instalacji fotowoltaicznej na dachu budynku sklepu przy ulicy Białowieskiej</t>
  </si>
  <si>
    <t>Montaż instalacji fotowoltaicznej w budynku mieszkalnym przy ulicy Bierzyckiej</t>
  </si>
  <si>
    <t>Montaż instalacji fotowoltaicznej w budynku mieszkalnym przy ulicy Maleczyńskich</t>
  </si>
  <si>
    <t>Montaż instalacji fotowoltaicznej w budynku mieszkalnym przy ulicy Morelowskiego</t>
  </si>
  <si>
    <t>Montaż instalacji fotowoltaicznej w budynku mieszkalnym przy ulicy Bocianiej</t>
  </si>
  <si>
    <t>Montaż gruntowego wymiennika ciepła dla budynku przy ulicy Dolnobrzeskiej</t>
  </si>
  <si>
    <t>Montaż instalacji fotowoltaicznej w budynku salonu i serwisu samochodowego marki FORD przy ulicy Bardzkiej</t>
  </si>
  <si>
    <t>Montaż instalacji fotowoltaicznej w budynku mieszkalnym przy ulicy Owczarskiej</t>
  </si>
  <si>
    <t>Montaż instalacji fotowoltaicznej w budynku przy ulicy Żurawinowej</t>
  </si>
  <si>
    <t>Montaż instalacji fotowoltaicznej w budynku mieszkalnym przy ulicy Laskowickiej</t>
  </si>
  <si>
    <t>Montaż instalacji fotowoltaicznej w budynku mieszkalnym przy ulicy Świeżej</t>
  </si>
  <si>
    <t>Montaż instalacji fotowoltaicznej na konstrukcji dachu budynku mieszkalnym przy ulicy Kobierzyckiej</t>
  </si>
  <si>
    <t>Montaż instalacji fotowoltaicznej w budynku mieszkalnym przy ulicy Potockiego</t>
  </si>
  <si>
    <t>Montaż instalacji fotowoltaicznej w budynku przy ulicy Mikulskiego</t>
  </si>
  <si>
    <t>Montaż instalacji fotowoltaicznej w budynku mieszkalnym przy ulicy Starogajowej</t>
  </si>
  <si>
    <t>Montaż instalacji fotowoltaicznej na budynku mieszkalnym przy ulicy Lekcyjnej</t>
  </si>
  <si>
    <t>Montaż instalacji fotowoltaicznej w budynku mieszkalnym przy ulicy Zebrzydowskiej</t>
  </si>
  <si>
    <t>Montaż instalacji fotowoltaicznej w budynku mieszkalnym przy ulicy Braci Gierymskich</t>
  </si>
  <si>
    <t>Montaż instalacji fotowoltaicznej w budynku mieszkalnym w zabudowie szeregowej przy ulicy Odkrywców</t>
  </si>
  <si>
    <t>Montaż instalacji fotowoltaicznej na budynku mieszkalnym przy ulicy Chrząstowskiej</t>
  </si>
  <si>
    <t>Montaż instalacji fotowoltaicznej w budynku mieszkalnym przy ulicy Wysłoucha</t>
  </si>
  <si>
    <t>Montaż instalacji fotowoltaicznej w budynku mieszkalnym przy ulicy Góreckiej</t>
  </si>
  <si>
    <t>Montaż instalacji fotowoltaicznej w budynku mieszkalnym przy ulicy Złotowskiej</t>
  </si>
  <si>
    <t>Montaż instalacji fotowoltaicznej w budynku mieszkalnym przy ulicy Feichta</t>
  </si>
  <si>
    <t>Montaż instalacji fotowoltaicznej w budynku mieszkalnym jednorodzinnym przy ulicy Danuty Siedzikówny</t>
  </si>
  <si>
    <t>Montaż instalacji fotowoltaicznej na dachu budynku jednorodzinnego przy ulicy Wielkopolskiej</t>
  </si>
  <si>
    <t>Montaż instalacji fotowoltaicznej na dachu budynku jednorodzinnego przy ulicy Łukowej</t>
  </si>
  <si>
    <t>Montaż instalacji fotowoltaicznej na budynku jednorodzinnym  przy ulicy Samotworskiej</t>
  </si>
  <si>
    <t>Montaż instalacji fotowoltaicznej w budynku mieszkalnym przy ulicy Janiny Kłopockiej</t>
  </si>
  <si>
    <t>Montaż instalacji fotowoltaicznej w budynku mieszkalnym przy ulicy Wykładowej</t>
  </si>
  <si>
    <t>Montaż instalacji fotowoltaicznej w budynku mieszkalnym przy ulicy Orlej</t>
  </si>
  <si>
    <t xml:space="preserve">Montaż instalacji fotowoltaicznej w budynku  przy ulicy Odcinek </t>
  </si>
  <si>
    <t>Montaż instalacji fotowoltaicznej w budynku mieszkalnym przy ulicy Łyżwiarzy</t>
  </si>
  <si>
    <t xml:space="preserve">Montaż instalacji fotowoltaicznej w budynku  przy ulicy Mrągowskiej </t>
  </si>
  <si>
    <t>Montaż instalacji fotowoltaicznej w budynku mieszkalnym przy ulicy Chodkiewicza</t>
  </si>
  <si>
    <t>Montaż instalacji fotowoltaicznej w budynku mieszkalnym przy ulicy Trentowskiego</t>
  </si>
  <si>
    <t>Montaż instalacji fotowoltaicznej w budynku mieszkalnym przy ulicy Aleksandra Szniolisa</t>
  </si>
  <si>
    <t>Montaż instalacji fotowoltaicznej w budynku mieszkalnym przy ulicy Bukowskiego</t>
  </si>
  <si>
    <t>Montaż instalacji fotowoltaicznej w budynku mieszkalnym przy ulicy Grajewskiej</t>
  </si>
  <si>
    <t>Montaż instalacji fotowoltaicznej w budynku  przy ulicy I.Franki</t>
  </si>
  <si>
    <t>Montaż instalacji fotowoltaicznej w budynku  przy ulicy Sienna</t>
  </si>
  <si>
    <t>Montaż instalacji fotowoltaicznej w budynku mieszkalnym przy ulicy Gołdapskiej</t>
  </si>
  <si>
    <t>Montaż instalacji fotowoltaicznej w budynku jednorodzinnym przy ulicy Bażanciej</t>
  </si>
  <si>
    <t>Montaż instalacji fotowoltaicznej w budynku mieszkalnym przy ulicy Redyckiej</t>
  </si>
  <si>
    <t>Montaż instalacji fotowoltaicznej w budynku  przy ulicy Czapskiego</t>
  </si>
  <si>
    <t>Montaż instalacji fotowoltaicznej w budynku mieszkalnym przy ulicy Jasielskiej</t>
  </si>
  <si>
    <t>Montaż instalacji fotowoltaicznej w budynku mieszkalnym przy ulicy Sarajewskiej</t>
  </si>
  <si>
    <t>Montaż instalacji fotowoltaicznej w budynku  przy ulicy Marmurowej</t>
  </si>
  <si>
    <t>Montaż instalacji fotowoltaicznej w budynku jednorodzinnym przy ulicy Orkana</t>
  </si>
  <si>
    <t>Montaż instalacji fotowoltaicznej w budynku mieszkalnym przy ulicy Drobuta</t>
  </si>
  <si>
    <t>Montaż instalacji fotowoltaicznej w budynku mieszkalnym przy ulicy Polanowickiej</t>
  </si>
  <si>
    <t>Montaż instalacji fotowoltaicznej w budynku  przy ulicy Olszewskiego</t>
  </si>
  <si>
    <t>Montaż instalacji fotowoltaicznej na budynku  przy ulicy Rumiankowej</t>
  </si>
  <si>
    <t>Montaż instalacji fotowoltaicznej na budynku  przy ulicy Sułowskiej</t>
  </si>
  <si>
    <t>Montaż instalacji fotowoltaicznej w budynku mieszkalnym przy ulicy Aleja Wiśniowa</t>
  </si>
  <si>
    <t>Montaż instalacji fotowoltaicznej na budynku  przy ulicy Chłopskiej</t>
  </si>
  <si>
    <t>Montaż instalacji fotowoltaicznej w budynku mieszkalnym przy ulicy Jubilerskiej</t>
  </si>
  <si>
    <t>Montaż instalacji fotowoltaicznej w budynku mieszkalnym przy ulicy Domasławskiej</t>
  </si>
  <si>
    <t>Montaż instalacji fotowoltaicznej w budynku mieszkalnym przy ulicy Tarninowej</t>
  </si>
  <si>
    <t>Montaż instalacji fotowoltaicznej w budynku mieszkalnym jednorodzinnym przy ulicy Motylkowej</t>
  </si>
  <si>
    <t>Montaż instalacji fotowoltaicznej w budynku mieszkalnym przy ulicy Grawerskiej</t>
  </si>
  <si>
    <t>Montaż instalacji fotowoltaicznej w budynku mieszkalnym przy ulicy Kwiskiej</t>
  </si>
  <si>
    <t>Montaż instalacji fotowoltaicznej w budynku mieszkalnym przy ulicy Szronowej</t>
  </si>
  <si>
    <t>Montaż instalacji fotowoltaicznej w budynku mieszkalnym przy ulicy Kocha</t>
  </si>
  <si>
    <t>Montaż instalacji fotowoltaicznej w budynku mieszkalnym przy ulicy Morawskiej</t>
  </si>
  <si>
    <t>Montaż instalacji fotowoltaicznej w budynku mieszkalnym przy ulicy Siennej</t>
  </si>
  <si>
    <t>Montaż instalacji fotowoltaicznej w budynku mieszkalnym w zabudowie szeregowej przy ulicy Ślusarskiej</t>
  </si>
  <si>
    <t>Montaż instalacji fotowoltaicznej w budynku mieszkalnym przy ulicy Gajcego</t>
  </si>
  <si>
    <t>Montaż pompy ciepła do budynku przy ulicy Boiskowej</t>
  </si>
  <si>
    <t>Montaż instalacji fotowoltaicznej w budynku przy ulicy Stanisława Bąka</t>
  </si>
  <si>
    <t>Montaż instalacji fotowoltaicznej w budynku mieszkalnym przy ulicy Porębskiej</t>
  </si>
  <si>
    <t>Montaż instalacji fotowoltaicznej w budynku mieszkalnym przy ulicy Mariana Haisiga</t>
  </si>
  <si>
    <t>Montaż instalacji fotowoltaicznej w budynku mieszkalnym przy ulicy Mrozowskiej</t>
  </si>
  <si>
    <t>Montaż instalacji fotowoltaicznej w budynku jednorodzinnym przy ulicy Wędkarzy</t>
  </si>
  <si>
    <t>Montaż instalacji fotowoltaicznej w budynku mieszkalnym przy ulicy Brodzkiej</t>
  </si>
  <si>
    <t>Montaż instalacji fotowoltaicznej w budynku mieszkalnym przy ulicy Stanisława Bąka</t>
  </si>
  <si>
    <t>Montaż instalacji fotowoltaicznej w budynku mieszkalnym przy ulicy Stoszowskiej</t>
  </si>
  <si>
    <t>Montaż instalacji fotowoltaicznej w budynku mieszkalnym przy ulicy Jarnołtowskiej</t>
  </si>
  <si>
    <t>Montaż instalacji fotowoltaicznej w budynku mieszkalnym połączonym łącznikiem z częścią usługową przy ulicy Miłoszyckiej</t>
  </si>
  <si>
    <t>Montaż instalacji fotowoltaicznej w budynku mieszkalnym przy ulicy Krzeszowskiej</t>
  </si>
  <si>
    <t>Montaż instalacji fotowoltaicznej w budynku mieszkalnym przy ulicy Rabczańskiej</t>
  </si>
  <si>
    <t>Montaż instalacji fotowoltaicznej w budynku mieszkalnym przy ulicy Agatowej</t>
  </si>
  <si>
    <t>Montaż instalacji fotowoltaicznej w budynku mieszkalnym przy ulicy Szarych Szeregów</t>
  </si>
  <si>
    <t>Montaż instalacji fotowoltaicznej na dachu budynku mieszkalnego przy ulicy Włościańskiej</t>
  </si>
  <si>
    <t>Montaż instalacji fotowoltaicznej na dachu budynku warsztatowego przy ulicy Marcelego Bacciarellego</t>
  </si>
  <si>
    <t>Montaż instalacji fotowoltaicznej na budynku mieszkalnym przy ulicy Pogodnej</t>
  </si>
  <si>
    <t>Montaż instalacji fotowoltaicznej w budynku mieszkalnym przy ulicy Mewiej</t>
  </si>
  <si>
    <t>Montaż instalacji fotowoltaicznej w budynku mieszkalnym przy ulicy Łukowej</t>
  </si>
  <si>
    <t>Montaż instalacji fotowoltaicznej na budynku mieszkalnym przy ulicy Sezamkowej</t>
  </si>
  <si>
    <t>Montaż instalacji fotowoltaicznej na dachu budynku mieszkalnego przy ulicy Narciarskiej</t>
  </si>
  <si>
    <t>Montaż instalacji fotowoltaicznej w budynku przy ulicy Dolnobrzeskiej</t>
  </si>
  <si>
    <t>Montaż instalacji fotowoltaicznej w budynku mieszkalnym przy ulicy Lewej</t>
  </si>
  <si>
    <t>Montaż instalacji fotowoltaicznej w budynku mieszkalnym przy ulicy Mikołowskiej</t>
  </si>
  <si>
    <t>Montaż instalacji fotowoltaicznej w budynku mieszkalnym jednorodzinnym przy ulicy Granicznej</t>
  </si>
  <si>
    <t>Montaż instalacji fotowoltaicznej na potrzeby budynku mieszkalnego przy ulicy Jarnołtowskiej</t>
  </si>
  <si>
    <t>Montaż instalacji fotowoltaicznej na dachu budynku mieszkalnego przy ulicy Wojtkiewicza</t>
  </si>
  <si>
    <t>Montaż instalacji fotowoltaicznej w budynku mieszkalnym przy ulicy Gielniaka</t>
  </si>
  <si>
    <t>Montaż instalacji fotowoltaicznej w budynku mieszkalnym przy ulicy Jana Szczyrki</t>
  </si>
  <si>
    <t>Montaż instalacji fotowoltaicznej w budynku mieszkalnym przy ulicy Ubocze</t>
  </si>
  <si>
    <t>Montaż instalacji fotowoltaicznej w budynku przy ulicy Jerzmanowskiej</t>
  </si>
  <si>
    <t>Montaż instalacji fotowoltaicznej w budynku mieszkalnym przy ulicy Ślusarskiej</t>
  </si>
  <si>
    <t>Montaż instalacji fotowoltaicznej w budynku mieszkalnym przy ulicy Pusteckiej</t>
  </si>
  <si>
    <t>Montaż instalacji fotowoltaicznej w budynku przy ulicy Czołgistów</t>
  </si>
  <si>
    <t>Montaż instalacji fotowoltaicznej w budynku mieszkalnym przy ulicy Brodnickiej</t>
  </si>
  <si>
    <t>Montaż instalacji fotowoltaicznej w budynku mieszkalnym przy ulicy Leona Popielskiego</t>
  </si>
  <si>
    <t>Montaż instalacji fotowoltaicznej w budynku restauracji przy ulicy Krakowskiej</t>
  </si>
  <si>
    <t>Montaż instalacji fotowoltaicznej w budynku mieszkalno-zakładowym przy ulicy Grota Roweckiego</t>
  </si>
  <si>
    <t>Montaż instalacji fotowoltaicznej w budynku mieszkalnym przy ulicy Kokosowej</t>
  </si>
  <si>
    <t>Montaż instalacji fotowoltaicznej w budynkach przy ulicy Piekarskiej</t>
  </si>
  <si>
    <t>Montaż instalacji fotowoltaicznej w budynku mieszkalnym przy ulicy Włościańskiej</t>
  </si>
  <si>
    <t>Montaż instalacji fotowoltaicznej w budynku przy ulicy Strachocińskiej</t>
  </si>
  <si>
    <t>Montaż instalacji fotowoltaicznej w budynku przy ulicy Skrzetuskiego</t>
  </si>
  <si>
    <t>Montaż instalacji fotowoltaicznej w budynku mieszkalnym przy ulicy Ewy i Karola Maleczyńskich</t>
  </si>
  <si>
    <t>Montaż instalacji fotowoltaicznej na budynku jednorodzinnym przy ulicy Postolińskiej</t>
  </si>
  <si>
    <t>Montaż instalacji fotowoltaicznej w budynku mieszkalnym przy ulicy H. Wereszyckiego</t>
  </si>
  <si>
    <t>Montaż instalacji fotowoltaicznej na budynku jednorodzinnym przy ulicy Ełckiej</t>
  </si>
  <si>
    <t>Montaż instalacji fotowoltaicznej w budynku przy ulicy Stanisława Koniecpolskiego</t>
  </si>
  <si>
    <t>Montaż instalacji fotowoltaicznej w budynku przy ulicy Żółkiewskiego</t>
  </si>
  <si>
    <t>Montaż instalacji fotowoltaicznej w budynku mieszkalnym przy ulicy Skibowej</t>
  </si>
  <si>
    <t>Montaż instalacji fotowoltaicznej w budynku przy ulicy Zakopiańskiej</t>
  </si>
  <si>
    <t>Montaż instalacji fotowoltaicznej na budynku mieszkalnym przy ulicy Rudolfa Modrzejewskiego</t>
  </si>
  <si>
    <t>Montaż instalacji fotowoltaicznej na budynku przy ulicy Wybrzeże Wyspiańskiego</t>
  </si>
  <si>
    <t>Montaż instalacji fotowoltaicznej w budynku mieszkalnym przy ulicy Perkusyjna</t>
  </si>
  <si>
    <t>Montaż instalacji fotowoltaicznej w budynku mieszkalnym przy ulicy Jana Brzechwy</t>
  </si>
  <si>
    <t>Montaż instalacji fotowoltaicznej w budynku przy ulicy Ślężańskiej</t>
  </si>
  <si>
    <t>Montaż instalacji fotowoltaicznej w budynku mieszkalnym przy ulicy Szpaczej</t>
  </si>
  <si>
    <t>Montaż instalacji fotowoltaicznej na dachu budynku mieszkalnego przy ulicy Daliowej</t>
  </si>
  <si>
    <t>Montaż instalacji fotowoltaicznej w budynku przy ulicy Brodnickiej</t>
  </si>
  <si>
    <t>Montaż instalacji fotowoltaicznej w budynku przy ulicy Porębskiej</t>
  </si>
  <si>
    <t>Montaż instalacji fotowoltaicznej w budynku mieszkalnym przy ulicy Ołtaszyńskiej</t>
  </si>
  <si>
    <t>Montaż instalacji fotowoltaicznej w budynku mieszkalnym przy al. Piastów</t>
  </si>
  <si>
    <t>Montaż instalacji fotowoltaicznej w budynku mieszkalnym przy ulicy Nadolickiej</t>
  </si>
  <si>
    <t>Montaż instalacji fotowoltaicznej w budynku jednorodzinnym przy ulicy Postolińskiej</t>
  </si>
  <si>
    <t>Montaż instalacji fotowoltaicznej w budynku mieszkalnym przy ulicy Chełmońskiego</t>
  </si>
  <si>
    <t>Montaż instalacji fotowoltaicznej w budynku mieszkalnym przy ulicy Rolniczej</t>
  </si>
  <si>
    <t>Montaż instalacji fotowoltaicznej w budynku mieszkalnym przy ulicy Młodzieżowej</t>
  </si>
  <si>
    <t>Montaż instalacji fotowoltaicznej w budynku mieszkalnym przy ulicy Centralnej</t>
  </si>
  <si>
    <t>Montaż instalacji fotowoltaicznej w budynku jednorodzinnym przy ulicy Czaplińskiego</t>
  </si>
  <si>
    <t>Montaż instalacji fotowoltaicznej w budynku mieszkalnym przy ulicy Żernickiej</t>
  </si>
  <si>
    <t>Montaż instalacji fotowoltaicznej w budynku mieszkalnym przy ulicy Jeleniogórskiej</t>
  </si>
  <si>
    <t>Montaż instalacji fotowoltaicznej w budynku mieszkalnym przy ulicy Biwakowej</t>
  </si>
  <si>
    <t>Montaż instalacji fotowoltaicznej w budynku mieszkalnym przy ulicy Grabowej</t>
  </si>
  <si>
    <t>Montaż instalacji fotowoltaicznej w budynku mieszkalnym jednorodzinnym przy ulicy Sobieszowskiej</t>
  </si>
  <si>
    <t>Montaż instalacji fotowoltaicznej w budynku mieszkalnym przy ulicy Narciarskiej</t>
  </si>
  <si>
    <t>Montaż instalacji fotowoltaicznej w budynku biurowym przy ulicy Mariana Falskiego</t>
  </si>
  <si>
    <t>Montaż instalacji fotowoltaicznej w budynku mieszkalnym przy ulicy Zegarmistrzowskiej</t>
  </si>
  <si>
    <t>Montaż instalacji fotowoltaicznej w budynku mieszkalnym przy ulicy Śniadeckich</t>
  </si>
  <si>
    <t>Montaż instalacji fotowoltaicznej w budynku mieszkalnym przy ulicy Rewalskiej</t>
  </si>
  <si>
    <t>Montaż instalacji fotowoltaicznej na budynku przy ulicy Agrestowej</t>
  </si>
  <si>
    <t>Montaż instalacji fotowoltaicznej na budynku mieszkalnym przy ulicy Rabczańskiej</t>
  </si>
  <si>
    <t xml:space="preserve">Montaż instalacji fotowoltaicznej w budynku mieszkalnym przy ulicy Turkusowej </t>
  </si>
  <si>
    <t>Montaż instalacji fotowoltaicznej w budynku przy ulicy Przemiłowskiej</t>
  </si>
  <si>
    <t>Montaż instalacji fotowoltaicznej w budynku mieszkalnym przy ulicy Ułańskiej</t>
  </si>
  <si>
    <t>Montaż instalacji fotowoltaicznej na domu jednorodzinnym przy ulicy Złotnickiej</t>
  </si>
  <si>
    <t>Montaż instalacji fotowoltaicznej na domu jednorodzinnym przy ulicy Pienińskiej</t>
  </si>
  <si>
    <t>Montaż instalacji fotowoltaicznej w budynku jednorodzinnym przy ulicy Dolnobrzeskiej</t>
  </si>
  <si>
    <t>Montaż instalacji fotowoltaicznej w budynku mieszkalnym przy ulicy Poświęckiej</t>
  </si>
  <si>
    <t>Montaż instalacji fotowoltaicznej na budynku przy ulicy Sosnkowskiego</t>
  </si>
  <si>
    <t>Montaż instalacji fotowoltaicznej w budynku mieszkalnym przy ulicy Radomskiej</t>
  </si>
  <si>
    <t>Montaż instalacji fotowoltaicznej w budynku mieszkalnym przy ulicy Chęcińskiej</t>
  </si>
  <si>
    <t>Montaż instalacji fotowoltaicznej w budynku mieszkalnym przy ulicy Lekcyjnej</t>
  </si>
  <si>
    <t>Montaż instalacji fotowoltaicznej na dachu budynku mieszkalnego przy ulicy Łukowej</t>
  </si>
  <si>
    <t>Montaż instalacji fotowoltaicznej w budynku mieszkalnym przy ulicy Jutrzenki</t>
  </si>
  <si>
    <t>Montaż instalacji fotowoltaicznej w budynku przy ulicy Dróżniczej</t>
  </si>
  <si>
    <t>Montaż instalacji fotowoltaicznej w budynku przy ulicy Bernarda Belotta Canaletta</t>
  </si>
  <si>
    <t>Montaż instalacji fotowoltaicznej na budynku jednorodzinnym przy ulicy Boiskowej</t>
  </si>
  <si>
    <t>Montaż instalacji fotowoltaicznej w budynku mieszkalnym przy ulicy Lubelskiej</t>
  </si>
  <si>
    <t>Montaż instalacji fotowoltaicznej w budynku mieszkalnym przy ulicy Jagodzińskiej</t>
  </si>
  <si>
    <t>Montaż instalacji fotowoltaicznej w budynku mieszkalnym przy ulicy Sołtysowickiej</t>
  </si>
  <si>
    <t>Montaż instalacji fotowoltaicznej w budynku przy ulicy Strachowskiego</t>
  </si>
  <si>
    <t>Montaż instalacji fotowoltaicznej w budynku mieszkalnym przy ulicy Piotra Czajkowskiego</t>
  </si>
  <si>
    <t>Montaż instalacji fotowoltaicznej w budynku mieszkalnym przy ulicy Łososiowickiej</t>
  </si>
  <si>
    <t>Montaż instalacji fotowoltaicznej w budynku mieszkalnym przy ulicy Wereszyckiego</t>
  </si>
  <si>
    <t>Montaż instalacji fotowoltaicznej na budynku mieszkalnym przy ulicy Marszowickiej</t>
  </si>
  <si>
    <t>Montaż instalacji fotowoltaicznej na budynku przy ulicy Kocha</t>
  </si>
  <si>
    <t>Montaż instalacji fotowoltaicznej w budynku przy ulicy Bazyliowej</t>
  </si>
  <si>
    <t>Montaż instalacji fotowoltaicznej w budynku mieszkalnym przy ulicy Australijskiej</t>
  </si>
  <si>
    <t>Montaż instalacji fotowoltaicznej w budynku przy ulicy Jarnołtowskiej</t>
  </si>
  <si>
    <t>Montaż instalacji fotowoltaicznej w budynku mieszkalnym przy ulicy Skwer Obrońców Helu</t>
  </si>
  <si>
    <t>Montaż instalacji fotowoltaicznej w budynku mieszkalnym przy ulicy Przesieckiej</t>
  </si>
  <si>
    <t>Montaż instalacji fotowoltaicznej w budynku mieszkalnym przy ulicy Mieroszowskiej</t>
  </si>
  <si>
    <t>Montaż instalacji fotowoltaicznej w budynku przy ulicy Baczyńskiego</t>
  </si>
  <si>
    <t>Montaż instalacji fotowoltaicznej w budynku mieszkalnym przy ulicy Samotnej</t>
  </si>
  <si>
    <t>Montaż instalacji fotowoltaicznej w budynku mieszkalnym przy ulicy Szewczenki</t>
  </si>
  <si>
    <t>Montaż instalacji fotowoltaicznej w budynku mieszkalnym przy ulicy Francuskiej</t>
  </si>
  <si>
    <t xml:space="preserve">Montaż instalacji fotowoltaicznej w budynku przy ulicy Koreańskiej </t>
  </si>
  <si>
    <t>Montaż instalacji fotowoltaicznej w budynku użytkowym przy ulicy Rędzińskiej</t>
  </si>
  <si>
    <t>Montaż instalacji fotowoltaicznej w budynku przy ulicy Tadeusza Dołęgi Mostowicza</t>
  </si>
  <si>
    <t>Montaż instalacji fotowoltaicznej w budynku mieszkalnym przy ulicy Sienna</t>
  </si>
  <si>
    <t>Montaż instalacji fotowoltaicznej w budynku mieszkalnym przy ulicy Żółtej</t>
  </si>
  <si>
    <t>Montaż instalacji fotowoltaicznej w budynku przy ulicy Figowej</t>
  </si>
  <si>
    <t>Montaż instalacji fotowoltaicznej w budynku firmy przy ulicy Fryderyka Chopina</t>
  </si>
  <si>
    <t>Montaż instalacji fotowoltaicznej w budynku mieszkalnym przy ulicy Niedziałkowskiego</t>
  </si>
  <si>
    <t>Montaż instalacji fotowoltaicznej w budynku przy ulicy Krzemieniecka</t>
  </si>
  <si>
    <t>Montaż instalacji fotowoltaicznej w budynku przy ulicy Szafera</t>
  </si>
  <si>
    <t>Montaż instalacji fotowoltaicznej w budynku mieszkalno-usługowym  przy ulicy Boguszowskiej</t>
  </si>
  <si>
    <t>Montaż instalacji fotowoltaicznej w budynku mieszkalnym przy ulicy Marii Konopnickiej</t>
  </si>
  <si>
    <t>Montaż instalacji fotowoltaicznej w budynku mieszkalnym przy ulicy Aleja Piastów</t>
  </si>
  <si>
    <t>Montaż instalacji fotowoltaicznej w budynku mieszkalnym przy ulicy Boguszowskiej</t>
  </si>
  <si>
    <t>Montaż instalacji fotowoltaicznej w budynku mieszkalnym przy ulicy Starościańskiej</t>
  </si>
  <si>
    <t>Montaż instalacji fotowoltaicznej w budynku przy ulicy Jaśminowej</t>
  </si>
  <si>
    <t>Montaż instalacji fotowoltaicznej w budynku mieszkalnym przy ulicy Geodezyjnej</t>
  </si>
  <si>
    <t>Montaż instalacji fotowoltaicznej w budynku mieszkalnym przy ulicy Kłokoczyckiej</t>
  </si>
  <si>
    <t>Montaż instalacji fotowoltaicznej na dachu budynku mieszkalnego przy ulicy Granitowej</t>
  </si>
  <si>
    <t>Montaż instalacji fotowoltaicznej na budynku przy ulicy Nasiennej</t>
  </si>
  <si>
    <t>Montaż instalacji fotowoltaicznej w budynku mieszkalnym przy ulicy Imbirowej</t>
  </si>
  <si>
    <t>Montaż instalacji fotowoltaicznej w budynku przy ulicy Rakowieckiej</t>
  </si>
  <si>
    <t>Montaż instalacji fotowoltaicznej na budynku mieszkalnym przy ulicy Sosnowej</t>
  </si>
  <si>
    <t>Montaż instalacji fotowoltaicznej w budynku przy ulicy Szarych Szeregów</t>
  </si>
  <si>
    <t>Montaż instalacji fotowoltaicznej w budynku mieszkalnym przy ulicy Długopolskiej</t>
  </si>
  <si>
    <t>Montaż instalacji fotowoltaicznej na dachu budynku mieszkalnego przy ulicy Krokusowej</t>
  </si>
  <si>
    <t>Montaż instalacji fotowoltaicznej w budynku przy ulicy Mieczysława Wolfkego</t>
  </si>
  <si>
    <t>Montaż instalacji fotowoltaicznej w budynku przy ulicy Lubiąskiej</t>
  </si>
  <si>
    <t>Montaż instalacji fotowoltaicznej w domu jednorodzinnym przy ulicy Pedagogicznej</t>
  </si>
  <si>
    <t>Montaż instalacji fotowoltaicznej na budynku jednorodzinnym przy ulicy Cerekwickiej</t>
  </si>
  <si>
    <t>Montaż instalacji fotowoltaicznej w budynku przy ulicy Grabowej</t>
  </si>
  <si>
    <t>Montaż instalacji fotowoltaicznej w budynku mieszkalnym przy ulicy Malborskiej</t>
  </si>
  <si>
    <t>Montaż instalacji fotowoltaicznej w budynku mieszkalnym przy ulicy Konrada Wallenroda</t>
  </si>
  <si>
    <t>Montaż instalacji fotowoltaicznej na budynku usługowym przy ulicy Terenowej</t>
  </si>
  <si>
    <t>Montaż instalacji fotowoltaicznej na budynku mieszkalnym przy ulicy Piotra Ignuta</t>
  </si>
  <si>
    <t>Montaż instalacji fotowoltaicznej w budynku mieszkalnym przy ulicy Marszowickiej</t>
  </si>
  <si>
    <t>Montaż instalacji fotowoltaicznej w budynku mieszkalnym przy ulicy Domeyki</t>
  </si>
  <si>
    <t>Montaż instalacji fotowoltaicznej na dachu budynku mieszkalnego przy ulicy Szarych Szeregów</t>
  </si>
  <si>
    <t>Montaż instalacji fotowoltaicznej w budynku mieszkalnym przy ulicy Heblarskiej</t>
  </si>
  <si>
    <t>Montaż instalacji fotowoltaicznej w budynku przy ulicy Gromadzkiej</t>
  </si>
  <si>
    <t>Montaż instalacji fotowoltaicznej w budynku mieszkalnym przy ulicy Władysława Czaplińskiego</t>
  </si>
  <si>
    <t>Montaż instalacji fotowoltaicznej w budynku mieszkalnym przy ulicy Grzybowej</t>
  </si>
  <si>
    <t>Montaż instalacji fotowoltaicznej w budynku mieszkalnym przy ulicy Stanisławowskiej</t>
  </si>
  <si>
    <t>Montaż instalacji fotowoltaicznej w budynku mieszkalnym przy ulicy Opatowickiej</t>
  </si>
  <si>
    <t>Montaż instalacji fotowoltaicznej na budynku mieszkalnym przy ulicy Trentowskiego</t>
  </si>
  <si>
    <t>Montaż instalacji fotowoltaicznej na budynku przy ulicy Malachitowej</t>
  </si>
  <si>
    <t>Montaż instalacji fotowoltaicznej na budynku mieszkalnym jednorodzinnym przy ulicy Marszowickiej</t>
  </si>
  <si>
    <t>Montaż instalacji fotowoltaicznej w budynku mieszkalnym przy ulicy Asnyka</t>
  </si>
  <si>
    <t>Montaż instalacji fotowoltaicznej w budynku przy ulicy Danuty Siedzikówny</t>
  </si>
  <si>
    <t>Montaż instalacji fotowoltaicznej w budynku zakładowym przy ulicy Potokowej</t>
  </si>
  <si>
    <t>Montaż instalacji fotowoltaicznej na budynku usługowym przy ulicy Stargardzkiej</t>
  </si>
  <si>
    <t>Montaż instalacji fotowoltaicznej w budynku mieszkalnym przy ulicy Basi Wołodyjowskiej</t>
  </si>
  <si>
    <t>Montaż instalacji fotowoltaicznej w budynku mieszkalnym jednorodzinnym przy ulicy Ratajów</t>
  </si>
  <si>
    <t>Montaż instalacji fotowoltaicznej w budynku mieszkalnym przy ulicy Bukowej</t>
  </si>
  <si>
    <t>Montaż instalacji fotowoltaicznej w budynku mieszkalnym przy ulicy Onufrego Zagłoby</t>
  </si>
  <si>
    <t>Montaż instalacji fotowoltaicznej w budynku firmy przy ulicy Potokowej</t>
  </si>
  <si>
    <t>Montaż instalacji fotowoltaicznej na budynku mieszkalnym przy ulicy Osinieckiej</t>
  </si>
  <si>
    <t>Montaż instalacji fotowoltaicznej w budynku przy ulicy Żółtej</t>
  </si>
  <si>
    <t>Montaż instalacji fotowoltaicznej w budynku przy ulicy Eugeniusza Żaka</t>
  </si>
  <si>
    <t>Montaż instalacji fotowoltaicznej w budynku mieszkalnym przy ulicy Jana Kasprowicza</t>
  </si>
  <si>
    <t>Montaż instalacji fotowoltaicznej w budynku mieszkalnym przy ulicy Leopolda Staffa</t>
  </si>
  <si>
    <t>Montaż instalcji fotowoltaicznej w budynku mieszkalnym przy ulicy Sempołowskiej</t>
  </si>
  <si>
    <t>Montaż pompy ciepła w budynku przy ulicy Miłoszyckiej</t>
  </si>
  <si>
    <t>Montaż instalacji fotowoltaicznej w budynku przy ulicy Rdestowej</t>
  </si>
  <si>
    <t>Montaż instalacji fotowoltaicznej na budynku mieszkalnym przy ulicy Zagłoby</t>
  </si>
  <si>
    <t>Montaż instalcji fotowoltaicznej w budynku mieszkalnym przy ulicy Tureckiej</t>
  </si>
  <si>
    <t>Montaż instalcji fotowoltaicznej w budynku mieszkalnym przy ulicy Alfreda Jahna</t>
  </si>
  <si>
    <t>Montaż instalcji fotowoltaicznej w budynku usługowym przy ulicy Starościńskiej</t>
  </si>
  <si>
    <t>Montaż instalcji fotowoltaicznej w budynku mieszkalnym przy ulicy Dziarskiej</t>
  </si>
  <si>
    <t>Montaż instalcji fotowoltaicznej w budynku mieszkalno- usługowym przy ulicy Ożynowej</t>
  </si>
  <si>
    <t>Montaż instalcji fotowoltaicznej, pompy ciepła  w budynku mieszkalnym przy ulicy Chłopskiej</t>
  </si>
  <si>
    <t>Montaż instalcji fotowoltaicznej w budynku mieszkalnym przy ulicy Wędkarzy</t>
  </si>
  <si>
    <t>Montaż instalcji fotowoltaicznej w budynku mieszkalnym przy ulicy Nenckiego</t>
  </si>
  <si>
    <t>Montaż instalcji fotowoltaicznej w budynku jednorodzinnym przy ulicy Kwiskiej</t>
  </si>
  <si>
    <t>Montaż instalcji fotowoltaicznej w budynku jednorodzinnym przy ulicy Norweskiej</t>
  </si>
  <si>
    <t>Montaż instalcji fotowoltaicznej w budynku mieszkalnym przy ulicy Krotoszyńskiej</t>
  </si>
  <si>
    <t>Montaż instalcji fotowoltaicznej w domu jednorodzinnym przy ulicy Wawrzyniaka</t>
  </si>
  <si>
    <t>Montaż instalcji fotowoltaicznej w budynku mieszkalnym przy ulicy Żywopłotowej</t>
  </si>
  <si>
    <t>Montaż instalcji fotowoltaicznej w budynku jednorodzinnym przy ulicy Białostockiej</t>
  </si>
  <si>
    <t>Montaż instalcji fotowoltaicznej w budynku przy ulicy Mieczysława Wolfkego</t>
  </si>
  <si>
    <t>Montaż instalcji fotowoltaicznej w budynku mieszkalnym przy ulicy Wilgowej</t>
  </si>
  <si>
    <t>Montaż instalcji fotowoltaicznej w budynku przy ulicy Dróżniczej</t>
  </si>
  <si>
    <t>Montaż instalcji fotowoltaicznej w budynku mieszkalnym przy ulicy Wilkszyńskiej</t>
  </si>
  <si>
    <t>Montaż instalcji fotowoltaicznej w budynku mieszkalnym przy ulicy Małomickiej</t>
  </si>
  <si>
    <t>Montaż instalcji fotowoltaicznej w budynku mieszkalnym przy ulicy Kowieńskiej</t>
  </si>
  <si>
    <t>Montaż instalcji fotowoltaicznej w budynku przy ulicy Dubrownickiej</t>
  </si>
  <si>
    <t>Montaż instalcji fotowoltaicznej w budynku mieszkalnym przy ulicy Jelczańskiej</t>
  </si>
  <si>
    <t>Montaż pompy ciepła w budynku mieszkalnym przy ulicy Fryzjerskiej</t>
  </si>
  <si>
    <t>Montaż instalcji fotowoltaicznej w budynku przy ulicy Niborskiej</t>
  </si>
  <si>
    <t>Montaż instalcji fotowoltaicznej w budynku mieszkalnym przy ulicy Antoniego Czechowa</t>
  </si>
  <si>
    <t>Montaż instalcji fotowoltaicznej w budynku mieszkalnym przy ulicy Glebowej</t>
  </si>
  <si>
    <t>Montaż instalcji fotowoltaicznej w budynku mieszkalnym przy ulicy Henryka Wereszyckiego</t>
  </si>
  <si>
    <t>Montaż instalacji fotowoltaicznej na budynku przy ulicy Kominiarskiej</t>
  </si>
  <si>
    <t>Montaż instalacji fotowoltaicznej w budynku przy ulicy Witelona</t>
  </si>
  <si>
    <t>Montaż instalacji fotowoltaicznej w budynku jednorodzinnym  przy ulicy Księskiej</t>
  </si>
  <si>
    <t>Montaż wentylacji mechanicznej wraz z odzyskiem ciepła w budynku mieszkalnym przy ulicy Irackiej</t>
  </si>
  <si>
    <t>Montaż instalacji fotowoltaicznej na dachu budynku mieszkalnego  przy ulicy Grajewskiej</t>
  </si>
  <si>
    <t>Montaż instalacji fotowoltaicznej w budynku mieszkalnym przy ulicy Miechowskiej</t>
  </si>
  <si>
    <t>Montaż instalacji fotowoltaicznej w budynku mieszkalnym przy ulicy Chłopskiej</t>
  </si>
  <si>
    <t>Montaż pompy ciepła w budynku mieszkalnym przy ulicy Chłopskiej</t>
  </si>
  <si>
    <t>Montaż instalacji fotowoltaicznej w budynku mieszkalnym przy ulicy Milickiej</t>
  </si>
  <si>
    <t>Montaż pompy ciepła w budynku mieszkalnym przy ulicy Tunelowej</t>
  </si>
  <si>
    <t>Montaż instalacji fotowoltaicznej w budynku mieszkalnym przy ulicy Belgijskiej</t>
  </si>
  <si>
    <t>Montaż instalacji fotowoltaicznej w budynku mieszkalnym przy ulicy Płużnej</t>
  </si>
  <si>
    <t>Montaż instalacji fotowoltaicznej na dachu budynku jednorodzinnego przy ulicy Tunelowej</t>
  </si>
  <si>
    <t>Montaż instalacji fotowoltaicznej w budynku mieszkalnym przy ulicy Dolnobrzeskiej</t>
  </si>
  <si>
    <t>Montaż instalacji fotowoltaicznej w budynku mieszkalnym przy ulicy Kościańskiej</t>
  </si>
  <si>
    <t>Montaż instalacji fotowoltaicznej w budynku mieszkalnym przy ulicy Melisowej</t>
  </si>
  <si>
    <t>Montaż instalacji fotowoltaicznej w budynku mieszkalnym przy ulicy Zakopiańskiej</t>
  </si>
  <si>
    <t>Montaż instalacji fotowoltaicznej w budynku mieszkalnym przy ulicy Tarasa Szewczenki</t>
  </si>
  <si>
    <t>Montaż instalacji fotowoltaicznej na budynku jednorodzinnym przy ulicy Polanowickiej</t>
  </si>
  <si>
    <t>Montaż instalacji fotowoltaicznej na budynku jednorodzinnym przy ulicy Kowalskiej</t>
  </si>
  <si>
    <t>Montaż instalacji fotowoltaicznej na budynku mieszkalnym  przy Alei Róż</t>
  </si>
  <si>
    <t>Montaż instalacji fotowoltaicznej na dachu budynku mieszkalnego   przy ulicy Maślickiej</t>
  </si>
  <si>
    <t>Montaż instalacji fotowoltaicznej na budynku mieszkalnym  przy ulicy Oksywskiej</t>
  </si>
  <si>
    <t>Montaż instalacji fotowoltaicznej na budynku mieszkalnym  przy ulicy Pustej</t>
  </si>
  <si>
    <t>Montaż instalacji fotowoltaicznej na budynku mieszkalnym  przy ulicy Grota Roweckiego</t>
  </si>
  <si>
    <t>Montaż instalacji fotowoltaicznej w budynku mieszkalnym  przy ulicy Józefa Mianowskiego</t>
  </si>
  <si>
    <t>Montaż instalacji fotowoltaicznej na dachu budynku mieszkalnego   przy ulicy Nałęczowskiej</t>
  </si>
  <si>
    <t>Montaż instalacji fotowoltaicznej w budynku mieszkalnym  przy ulicy Padagogicznej</t>
  </si>
  <si>
    <t>Montaż instalacji fotowoltaicznej w budynku mieszkalnym  przy ulicy Norweskiej</t>
  </si>
  <si>
    <t>Montaż instalacji fotowoltaicznej w budynku mieszkalnym  przy ulicy Lekcyjnej</t>
  </si>
  <si>
    <t>Montaż instalacji fotowoltaicznej w budynku mieszkalnym  przy ulicy Nałęczowskiej</t>
  </si>
  <si>
    <t>Montaż instalacji fotowoltaicznej w budynku mieszkalnym  przy ulicy Kmicica</t>
  </si>
  <si>
    <t>Montaż instalacji fotowoltaicznej w budynku mieszkalnym  przy ulicy Kurpiów</t>
  </si>
  <si>
    <t>Montaż instalacji fotowoltaicznej w budynku mieszkalnym  przy ulicy Janiny Kłopockiej</t>
  </si>
  <si>
    <t>Montaż instalacji fotowoltaicznej w budynku mieszkalnym  przy ulicy Harcerskiej</t>
  </si>
  <si>
    <t>Montaż instalacji fotowoltaicznej w budynku jednorodzinnym  przy ulicy Brodzkiej</t>
  </si>
  <si>
    <t>Montaż instalacji fotowoltaicznej w budynku mieszkalnym  przy ulicy Rumiankowej</t>
  </si>
  <si>
    <t>Montaż instalacji fotowoltaicznej na dachu domu jednorodzinnego  przy ulicy Świeżej</t>
  </si>
  <si>
    <t>Montaż instalacji fotowoltaicznej w budynku mieszkalnym  przy ulicy Francuskiej</t>
  </si>
  <si>
    <t>Montaż instalacji fotowoltaicznej w budynku mieszkalnym  przy ulicy Gromadzkiej</t>
  </si>
  <si>
    <t>Montaż instalacji fotowoltaicznej w budynku mieszkalnym  przy ulicy Buraczanej</t>
  </si>
  <si>
    <t>Montaż instalacji fotowoltaicznej w budynku mieszkalnym  przy ulicy Bartłomieja Strachowskiego</t>
  </si>
  <si>
    <t>Montaż instalacji fotowoltaicznej w budynku mieszkalnym  przy ulicy Kruszcowej</t>
  </si>
  <si>
    <t>Montaż instalacji fotowoltaicznej w budynku mieszkalnym  przy ulicy Łukowej</t>
  </si>
  <si>
    <t>Montaż instalacji fotowoltaicznej w budynku mieszkalnym  przy ulicy Małopolskiej</t>
  </si>
  <si>
    <t>Montaż instalacji fotowoltaicznej w budynku mieszkalnym  przy ulicy Zatorskiej</t>
  </si>
  <si>
    <t>Montaż instalacji fotowoltaicznej w budynku mieszkalnym  przy ulicy Władysława Orkana</t>
  </si>
  <si>
    <t>Montaż pompy ciepła w budynku mieszkalnym przy ulicy Dolnobrzeskiej</t>
  </si>
  <si>
    <t>Montaż instalacji fotowoltaicznej w budynku mieszkalnym  przy ulicy Jahna Alfreda</t>
  </si>
  <si>
    <t>Montaż instalacji fotowoltaicznej w budynku mieszkalnym  przy ulicy Łukowskiej</t>
  </si>
  <si>
    <t>Montaż pompy ciepła w budynku mieszkalnym przy ulicy Jagiellońskiej</t>
  </si>
  <si>
    <t>Montaż instalacji fotowoltaicznej w budynku mieszkalnym  przy ulicy Konrada Wallenroda</t>
  </si>
  <si>
    <t>Montaż pompy ciepła w budynku mieszkalnym przy ulicy Mrozowskiej</t>
  </si>
  <si>
    <t>Montaż instalacji fotowoltaicznej w budynku mieszkalnym  przy ulicy Jagodowej</t>
  </si>
  <si>
    <t>Montaż instalacji fotowoltaicznej w budynku mieszkalnym  przy ulicy Mulickiej</t>
  </si>
  <si>
    <t>Montaż instalacji fotowoltaicznej w domu jednorodzinnym  przy ulicy Słupskiej</t>
  </si>
  <si>
    <t>Montaż instalacji fotowoltaicznej w budynku mieszkalnym  przy ulicy Połabian</t>
  </si>
  <si>
    <t>Montaż instalacji fotowoltaicznej w budynku mieszkalnym  przy ulicy Gitarowej</t>
  </si>
  <si>
    <t>Montaż instalacji fotowoltaicznej w budynku mieszkalnym  przy ulicy Wyczółkowskiego</t>
  </si>
  <si>
    <t>Montaż instalacji fotowoltaicznej w budynku mieszkalnym  przy ulicy Ostródzkiej</t>
  </si>
  <si>
    <t>Montaż instalacji fotowoltaicznej w budynku mieszkalnym  przy ulicy Siedleckiej</t>
  </si>
  <si>
    <t>Montaż instalacji fotowoltaicznej oraz pompy ciepła w budynku mieszkalnym  przy ulicy Kłokoczyckiej</t>
  </si>
  <si>
    <t>Montaż instalacji fotowoltaicznej w budynku mieszkalnym  przy ulicy Karmelkowej</t>
  </si>
  <si>
    <t>Montaż instalacji fotowoltaicznej w budynku mieszkalnym  przy ulicy Miejskiej</t>
  </si>
  <si>
    <t>Montaż instalacji fotowoltaicznej na budynku mieszkalnym  przy ulicy Czerwonych Maków</t>
  </si>
  <si>
    <t>Montaż instalacji fotowoltaicznej na budynku mieszkalnym  przy ulicy Kowalskiej</t>
  </si>
  <si>
    <t>Montaż instalacji fotowoltaicznej na budynku mieszkalnym  przy ulicy Prackiej</t>
  </si>
  <si>
    <t>Montaż instalacji fotowoltaicznej w budynku mieszkalnym  przy ulicy Basi Wołodyjowskiej</t>
  </si>
  <si>
    <t>Montaż instalacji fotowoltaicznej w budynku mieszkalnym  przy ulicy Czerniawskiej</t>
  </si>
  <si>
    <t>Montaż instalacji fotowoltaicznej w budynku mieszkalnym  przy ulicy Polkowickiej</t>
  </si>
  <si>
    <t>Montaż instalacji fotowoltaicznej w budynku mieszkalnym  przy ulicy Rzemieślniczej</t>
  </si>
  <si>
    <t>Montaż instalacji fotowoltaicznej na dachu budynku przy ulicy Orkana</t>
  </si>
  <si>
    <t>Montaż instalacji fotowoltaicznej na dachu budynku przy ulicy Sarniej (dach wysoki)</t>
  </si>
  <si>
    <t>Montaż instalacji fotowoltaicznej na dachu budynku przy ulicy Sarniej (dach niski)</t>
  </si>
  <si>
    <t>Montaż instalacji fotowoltaicznej w budynku mieszkalnym  przy ulicy Baudouina de Courtenay Jana</t>
  </si>
  <si>
    <t>Montaż instalacji fotowoltaicznej w budynku mieszkalnym  przy ulicy Kamieńskiego</t>
  </si>
  <si>
    <t>Montaż instalacji fotowoltaicznej na budynku mieszkalnym  przy ulicy Ananasowej</t>
  </si>
  <si>
    <t>Montaż instalacji fotowoltaicznej na budynku mieszkalnym  przy ulicy Onufrego Zagłoby</t>
  </si>
  <si>
    <t>Montaż instalacji fotowoltaicznej na budynku mieszkalnym  przy ulicy Mieroszowskiej</t>
  </si>
  <si>
    <t>Montaż instalacji fotowoltaicznej w budynku mieszkalnym  przy ulicy Czaplińskiego</t>
  </si>
  <si>
    <t>Montaż instalacji fotowoltaicznej na dachu budynku przy ulicy Sarniej</t>
  </si>
  <si>
    <t>Montaż instalacji fotowoltaicznej na budynku mieszkalnym  przy ulicy Mieczysława Wolfkego</t>
  </si>
  <si>
    <t>Montaż instalacji fotowoltaicznej w budynku mieszkalnym  przy ulicy Objazdowej</t>
  </si>
  <si>
    <t>Montaż instalacji fotowoltaicznej w budynku mieszkalnym  przy ulicy Wykładowej</t>
  </si>
  <si>
    <t>Montaż instalacji fotowoltaicznej w budynku mieszkalnym  przy ulicy Trzebowiańskiej</t>
  </si>
  <si>
    <t>Montaż instalacji fotowoltaicznej w budynku mieszkalnym  przy ulicy Stanów Zjednoczonych</t>
  </si>
  <si>
    <t>Montaż instalacji fotowoltaicznej w domu jednorodzinnym przy ulicy Kostrzyńskiej</t>
  </si>
  <si>
    <t>Montaż instalacji fotowoltaicznej na dachu budynku mieszkalnego przy ulicy Jaskółczej</t>
  </si>
  <si>
    <t xml:space="preserve">Montaż instalacji fotowoltaicznej w budynku przy ulicy Widłakowej </t>
  </si>
  <si>
    <t>Montaż instalacji fotowoltaicznej w budynku przy ulicy Rezedowej</t>
  </si>
  <si>
    <t>Montaż instalacji fotowoltaicznej w budynku mieszkalnym  przy ulicy Warsztatowej</t>
  </si>
  <si>
    <t>Montaż instalacji fotowoltaicznej w budynku mieszkalnym  przy ulicy Głogowczyka</t>
  </si>
  <si>
    <t>Montaż instalacji fotowoltaicznej w budynku mieszkalnym  przy ulicy Głównej</t>
  </si>
  <si>
    <t>Montaż instalacji fotowoltaicznej w budynku mieszkalnym  przy ulicy Piechowickiej</t>
  </si>
  <si>
    <t>Montaż instalacji fotowoltaicznej w budynku mieszkalnym  przy ulicy Partynickiej</t>
  </si>
  <si>
    <t>Montaż instalacji fotowoltaicznej w budynku mieszkalnym  przy ulicy Dróżniczej</t>
  </si>
  <si>
    <t>Montaż instalacji fotowoltaicznej w budynku mieszkalnym  przy ulicy Strumykowej</t>
  </si>
  <si>
    <t>Montaż instalacji fotowoltaicznej w budynku mieszkalnym  przy ulicy Bronowickiej</t>
  </si>
  <si>
    <t>Montaż instalacji fotowoltaicznej w budynku mieszkalnym  przy ulicy Małomickiej</t>
  </si>
  <si>
    <t>Montaż instalacji fotowoltaicznej w budynku mieszkalnym  przy ulicy Haisiga</t>
  </si>
  <si>
    <t>Montaż instalacji fotowoltaicznej w budynku mieszkalnym  przy ulicy Szczygla</t>
  </si>
  <si>
    <t>Montaż instalacji fotowoltaicznej w budynku mieszkalnym  przy ulicy Beżowej</t>
  </si>
  <si>
    <t>Montaż instalacji fotowoltaicznej w budynku mieszkalnym  przy ulicy Henryka Jareckiego</t>
  </si>
  <si>
    <t>Montaż instalacji fotowoltaicznej w budynku mieszkalnym  przy ulicy Azaliowej</t>
  </si>
  <si>
    <t>Montaż instalacji fotowoltaicznej w budynku mieszkalnym  przy ulicy Pieszyckiej</t>
  </si>
  <si>
    <t>Montaż instalacji fotowoltaicznej w budynku mieszkalnym  przy ulicy Braniewskiej</t>
  </si>
  <si>
    <t>Montaż instalacji fotowoltaicznej w budynku mieszkalnym jednorodzinnym przy ulicy Centralnej</t>
  </si>
  <si>
    <t>Montaż instalacji fotowoltaicznej w budynku warsztatowym przy ulicy Rzecznej</t>
  </si>
  <si>
    <t>Montaż instalacji fotowoltaicznej w budynku mieszkalnym przy ulicy Norweskiej</t>
  </si>
  <si>
    <t>Montaż instalacji fotowoltaicznej w budynku mieszkalnym przy ulicy Modlińskiej</t>
  </si>
  <si>
    <t>Montaż instalacji fotowoltaicznej w budynku mieszkalnym przy ulicy Sułowskiej</t>
  </si>
  <si>
    <t>Montaż instalacji fotowoltaicznej w budynku mieszkalnym przy ulicy Sulejowskiej</t>
  </si>
  <si>
    <t>Montaż instalacji fotowoltaicznej w budynku mieszkalnym przy ulicy Czerniawskiej</t>
  </si>
  <si>
    <t>Montaż instalacji fotowoltaicznej w budynku mieszkalnym przy ulicy Daliowej</t>
  </si>
  <si>
    <t>Montaż instalacji fotowoltaicznej w domu jednorodzinnym przy ulicy Ananasowej</t>
  </si>
  <si>
    <t>Montaż instalacji fotowoltaicznej w budynku mieszkalnym przy ulicy Kąckiej</t>
  </si>
  <si>
    <t>Montaż instalacji fotowoltaicznej w budynku mieszkalnym przy ulicy Osiedlowej</t>
  </si>
  <si>
    <t>Montaż instalacji fotowoltaicznej w budynku mieszkalnym przy ulicy Starobielawskiej</t>
  </si>
  <si>
    <t>Montaż instalacji fotowoltaicznej w budynku mieszkalnym przy ulicy Cytrynowej</t>
  </si>
  <si>
    <t>Montaż instalacji fotowoltaicznej w budynku przy ulicy Kostrzyńskiej</t>
  </si>
  <si>
    <t>Montaż instalacji fotowoltaicznej w budynku usługowym przy ulicy Lutyńskiej</t>
  </si>
  <si>
    <t>Montaż instalacji fotowoltaicznej w budynku mieszkalnym przy ulicy Jerzmanowskiej</t>
  </si>
  <si>
    <t>Montaż instalacji fotowoltaicznej w budynku mieszkalnym przy ulicy Bułgarskiej</t>
  </si>
  <si>
    <t>Montaż instalacji fotowoltaicznej w budynku mieszkalnym przy ulicy Lubiąskiej</t>
  </si>
  <si>
    <t>Montaż instalacji fotowoltaicznej w budynku mieszkalnym przy ulicy Śnieżnej</t>
  </si>
  <si>
    <t>Montaż instalacji fotowoltaicznej w budynku mieszkalnym przy ulicy Jutrosińskiej</t>
  </si>
  <si>
    <t>Montaż instalacji fotowoltaicznej w budynku mieszkalnym przy ulicy Cieszyńskiej</t>
  </si>
  <si>
    <t>Montaż instalacji fotowoltaicznej w budynku mieszkalnym i usługowym przy ulicy Beżowej</t>
  </si>
  <si>
    <t>Montaż instalacji fotowoltaicznej w domu 1-rodzinnym przy ulicy Świeżej</t>
  </si>
  <si>
    <t>Montaż instalacji fotowoltaicznej w budynku mieszkalnym przy ulicy Ożynowej</t>
  </si>
  <si>
    <t>Montaż instalacji fotowoltaicznej w budynku jednorodzinnym przy ulicy Na Niskich Łąkach</t>
  </si>
  <si>
    <t>Montaż instalacji fotowoltaicznej w budynku mieszkalnym przy ulicy Łukowskiej</t>
  </si>
  <si>
    <t>Montaż instalacji fotowoltaicznej w budynku przy ulicy Będzińskiej</t>
  </si>
  <si>
    <t>Montaż instalacji fotowoltaicznej w budynku przy ulicy Skibowej</t>
  </si>
  <si>
    <t>Montaż instalacji fotowoltaicznej w budynku mieszkalnym przy ulicy Wołgogradzkiej</t>
  </si>
  <si>
    <t>Montaż instalacji fotowoltaicznej w budynku przy ulicy Siedleckiej</t>
  </si>
  <si>
    <t>Montaż instalacji fotowoltaicznej w budynku usługowym przy ulicy Kazimierza Michalczyka</t>
  </si>
  <si>
    <t>Montaż pompy ciepła w budynku przy ulicy Serowarskiej</t>
  </si>
  <si>
    <t>Montaż instalacji fotowoltaicznej w budynku mieszkalnym przy ulicy Siedleckiej</t>
  </si>
  <si>
    <t>Montaż instalacji fotowoltaicznej w budynku mieszkalnym przy ulicy Michała Śniegockiego</t>
  </si>
  <si>
    <t>Montaż instalacji fotowoltaicznej w budynku mieszkalnym przy ulicy Grottgera</t>
  </si>
  <si>
    <t>Zakup i montaż instalacji fotowoltaicznej pod adresem ulica Bierzycka</t>
  </si>
  <si>
    <t>Zakup i montaż instalacji fotowoltaicznej w jednorodzinnym budynku mieszkalnym przy ulicy Ekspresowej</t>
  </si>
  <si>
    <t>Montaż instalacji fotowoltaicznej w budynku mieszkalnym przy ulicy Pęgowskiej</t>
  </si>
  <si>
    <t>Montaż instalacji fotowoltaicznej w budynku mieszkalnym przy ulicy Hermanowskiej</t>
  </si>
  <si>
    <t>Montaż instalacji fotowoltaicznej w budynku mieszkalnym przy ulicy Beskidzkiej</t>
  </si>
  <si>
    <t>Montaż instalacji fotowoltaicznej w budynku mieszkalnym przy ulicy Kowalskiej</t>
  </si>
  <si>
    <t>Montaż instalacji fotowoltaicznej w budynku przy ulicy Junackiej</t>
  </si>
  <si>
    <t>Montaż instalacji fotowoltaicznej w budynku mieszkalnym przy ulicy Lipskiej</t>
  </si>
  <si>
    <t>Montaż instalacji fotowoltaicznej w budynku jednorodzinnym przy ulicy Pieszyckiej</t>
  </si>
  <si>
    <t>Montaż instalacji fotowoltaicznej w budynku mieszkalnym przy ulicy Przedniej</t>
  </si>
  <si>
    <t>Montaż instalacji fotowoltaicznej na budynku gospodarczym przy ulicy Szczecińskiej</t>
  </si>
  <si>
    <t>Montaż instalacji fotowoltaicznej na dachu budynku mieszkalnego  przy ulicy Boiskowej</t>
  </si>
  <si>
    <t>Montaż instalacji fotowoltaicznej w budynku mieszkalnym przy ulicy Strumykowej</t>
  </si>
  <si>
    <t>Montaż instalacji fotowoltaicznej i pompy ciepła w budynku mieszkalnym przy ulicy Tatarskiej</t>
  </si>
  <si>
    <t>Montaż instalacji fotowoltaicznej w budynku mieszkalnym przy ulicy Braniewskiej</t>
  </si>
  <si>
    <t>Montaż  instalacji  fotowoltaicznej  w budynku przy ulicy Agrestowej</t>
  </si>
  <si>
    <t>Montaż  instalacji  fotowoltaicznej  w zespole budynków usługowych przy ulicy Trawowej</t>
  </si>
  <si>
    <t>Montaż  instalacji  fotowoltaicznej  w budynku przy ulicy Łukowskiej</t>
  </si>
  <si>
    <t>Montaż instalacji fotowoltaicznej w budynku mieszkalnym przy ulicy Koreańskiej</t>
  </si>
  <si>
    <t>Montaż instalacji fotowoltaicznej w budynku mieszkalnym przy ulicy Brossa Wiktora</t>
  </si>
  <si>
    <t>Montaż instalacji fotowoltaicznej w budynku mieszkalnym przy ulicy Zimowej</t>
  </si>
  <si>
    <t>Montaż instalacji fotowoltaicznej w domu jednorodzinnym przy ulicy Sosnowieckiej</t>
  </si>
  <si>
    <t>Montaż instalacji fotowoltaicznej w budynku mieszkalnym przy ulicy Puckiej</t>
  </si>
  <si>
    <t>Montaż instalacji fotowoltaicznej w budynku mieszkalnym przy ulicy Jaśminowej</t>
  </si>
  <si>
    <t>Montaż instalacji fotowoltaicznej w budynku mieszkalnym przy ulicy Zagłoby</t>
  </si>
  <si>
    <t>Montaż instalacji fotowoltaicznej w budynku mieszkalnym przy ulicy Ziębickiej</t>
  </si>
  <si>
    <t>Montaż instalacji fotowoltaicznej na dachu budynku mieszkalnego przy ulicy Geodezyjnej</t>
  </si>
  <si>
    <t>Montaż instalacji fotowoltaicznej w budynku mieszkalnym przy ulicy Żeglarskiej</t>
  </si>
  <si>
    <t>Montaż instalacji fotowoltaicznej w budynku mieszkalnym przy ulicy Jordanowskiej</t>
  </si>
  <si>
    <t>Montaż instalacji fotowoltaicznej w budynku mieszkalnym przy ulicy Braci Hofmannów</t>
  </si>
  <si>
    <t>Montaż instalacji fotowoltaicznej w budynku mieszkalnym przy ulicy Żywieckiej</t>
  </si>
  <si>
    <t>Montaż instalacji fotowoltaicznej w budynku mieszkalnym przy ulicy Wolfkego</t>
  </si>
  <si>
    <t>Montaż instalacji fotowoltaicznej w budynku mieszkalnym przy ulicy Niepierzyńskiej</t>
  </si>
  <si>
    <t>Montaż instalacji fotowoltaicznej na budynku przy ulicy Zagony</t>
  </si>
  <si>
    <t>Montaż instalacji fotowoltaicznej w budynku mieszkalnym przy ulicy Motylkowej</t>
  </si>
  <si>
    <t>Montaż instalacji fotowoltaicznej oraz pompy ciepla w budynku mieszkalnym przy ulicy Grabowej</t>
  </si>
  <si>
    <t>Montaż instalacji fotowoltaicznej w budynku mieszkalnym przy ulicy Ostrzeszowskiej</t>
  </si>
  <si>
    <t>Montaż instalacji fotowoltaicznej w budynku mieszkalnym przy ulicy Szwedzkiej</t>
  </si>
  <si>
    <t>Montaż instalacji fotowoltaicznej w budynku mieszkalnym przy ulicy Jugosłowiańskiej</t>
  </si>
  <si>
    <t>Montaż instalacji fotowoltaicznej w budynku mieszkalnym przy ulicy Boiskowej</t>
  </si>
  <si>
    <t>Montaż pompy ciepła powietrze/woda w budynku przy ulicy Jaskółczej</t>
  </si>
  <si>
    <t>Montaż pompy ciepła i instalacji fotowoltaicznej na stelażu na działce, które zasilają w energię cieplną i elektryczną budynek przy ulicy Miodowej</t>
  </si>
  <si>
    <t>Montaż instalacji fotowoltaicznej w budynku mieszkalnym przy ulicy Leona Wyczółkowskiego</t>
  </si>
  <si>
    <t>1205.</t>
  </si>
  <si>
    <t xml:space="preserve">Montaż instalacji fotowoltaicznej w budynku mieszkalnym przy ulicy Braniewskiej </t>
  </si>
  <si>
    <t>1206.</t>
  </si>
  <si>
    <t xml:space="preserve">Montaż instalacji fotowoltaicznej w budynku mieszkalnym przy ulicy Przebiśniegowej </t>
  </si>
  <si>
    <t>1207.</t>
  </si>
  <si>
    <t xml:space="preserve">Montaż instalacji fotowoltaicznej w budynku mieszkalnym przy ulicy Estońskiej </t>
  </si>
  <si>
    <t>1208.</t>
  </si>
  <si>
    <t>1209.</t>
  </si>
  <si>
    <t xml:space="preserve">Montaż instalacji fotowoltaicznej w budynku mieszkalnym przy ulicy Ostrzeszowskiej </t>
  </si>
  <si>
    <t>1210.</t>
  </si>
  <si>
    <t>1211.</t>
  </si>
  <si>
    <t>1212.</t>
  </si>
  <si>
    <t>1213.</t>
  </si>
  <si>
    <t xml:space="preserve">Montaż instalacji fotowoltaicznej w budynku użytkowym przy ulicy Aleksandra Ostrowskiego </t>
  </si>
  <si>
    <t>Przychodnia Specjalistyczno-Rehabilitacyjna
 PULSANTIS sp. z o.o.</t>
  </si>
  <si>
    <t>1214.</t>
  </si>
  <si>
    <t xml:space="preserve">Montaż instalacji fotowoltaicznej w budynku mieszkalnym przy ulicy Ostródzkiej </t>
  </si>
  <si>
    <t>1215.</t>
  </si>
  <si>
    <t>1216.</t>
  </si>
  <si>
    <t>Montaż instalacji fotowoltaicznej w budynku mieszkalnym przy ulicy Zielonej</t>
  </si>
  <si>
    <t>1217.</t>
  </si>
  <si>
    <t>Montaż instalacji fotowoltaicznej w budynku mieszkalnym przy ulicy Sygnałowej</t>
  </si>
  <si>
    <t>1218.</t>
  </si>
  <si>
    <t xml:space="preserve">Montaż instalacji fotowoltaicznej w budynku jednorodzinnym przy ulicy Irackiej </t>
  </si>
  <si>
    <t>1219.</t>
  </si>
  <si>
    <t>1220.</t>
  </si>
  <si>
    <t>1221.</t>
  </si>
  <si>
    <t>1222.</t>
  </si>
  <si>
    <t xml:space="preserve">Montaż instalacji fotowoltaicznej w budynku przy ulicy Przesieckiej </t>
  </si>
  <si>
    <t>1223.</t>
  </si>
  <si>
    <t>1224.</t>
  </si>
  <si>
    <t>1225.</t>
  </si>
  <si>
    <t xml:space="preserve">Montaż instalacji fotowoltaicznej w domu jednorodzinnym przy ulicy Morelowskiego </t>
  </si>
  <si>
    <t>1226.</t>
  </si>
  <si>
    <t>Montaż instalacji fotowoltaicznej w budynku mieszkalnym przy ulicy ks. Norberta Bończyka</t>
  </si>
  <si>
    <t>1227.</t>
  </si>
  <si>
    <t>Montaż instalacji fotowoltaicznej w budynku mieszkalnym przy ulicy Bolesława Domańskiego</t>
  </si>
  <si>
    <t>1228.</t>
  </si>
  <si>
    <t>Montaż instalacji fotowoltaicznej w budynku mieszkalnym przy ulicy Granitowej</t>
  </si>
  <si>
    <t xml:space="preserve">Montaż instalacji fotowoltaicznej w budynku mieszkalnym przy ulicy Chmurnej </t>
  </si>
  <si>
    <t xml:space="preserve">1229. </t>
  </si>
  <si>
    <t xml:space="preserve">Montaż instalacji fotowoltaicznej w budynku mieszkalnym przy ulicy Gryczanej </t>
  </si>
  <si>
    <t>1230.</t>
  </si>
  <si>
    <t>Neoprofil Spółka Jawna Rafał Herzyk, Adam Prokop</t>
  </si>
  <si>
    <t xml:space="preserve">Montaż instalacji fotowoltaicznej  na dachu hali produkcyjnej przy ulicy Brodzkiej </t>
  </si>
  <si>
    <t>1231.</t>
  </si>
  <si>
    <t xml:space="preserve">Montaż instalacji fotowoltaicznej w budynku mieszkalnym przy ulicy Żwirowej </t>
  </si>
  <si>
    <t>1232.</t>
  </si>
  <si>
    <t xml:space="preserve">Montaż instalacji fotowoltaicznej w budynku jednorodzinnym przy ulicy Mewiej </t>
  </si>
  <si>
    <t>1233.</t>
  </si>
  <si>
    <t>Montaż instalacji fotowoltaicznej w budynku mieszkalnym przy ulicy Ignuta</t>
  </si>
  <si>
    <t>1234.</t>
  </si>
  <si>
    <t xml:space="preserve">Montaż instalacji fotowoltaicznej w budynku mieszkalnym przy ulicy Rybnickiej </t>
  </si>
  <si>
    <t>1235.</t>
  </si>
  <si>
    <t xml:space="preserve">Montaż instalacji fotowoltaicznej w budynku mieszkalnym przy ulicy Krokusowej </t>
  </si>
  <si>
    <t>1236.</t>
  </si>
  <si>
    <t>1237.</t>
  </si>
  <si>
    <t>1238.</t>
  </si>
  <si>
    <t>Montaż instalacji fotowoltaicznej w budynku firmowym przy ulicy Długosza</t>
  </si>
  <si>
    <t>1239.</t>
  </si>
  <si>
    <t>Montaż instalacji fotowoltaicznej w budynku mieszkalnym przy ulicy Godfryda Linkego</t>
  </si>
  <si>
    <t>1240.</t>
  </si>
  <si>
    <t xml:space="preserve">Montaż instalacji fotowoltaicznej w budynku użytkowym przy ulicy Polanowickiej </t>
  </si>
  <si>
    <t xml:space="preserve">Salomon i Wspólnicy spółka jawna </t>
  </si>
  <si>
    <t>1241.</t>
  </si>
  <si>
    <t>1242.</t>
  </si>
  <si>
    <t>1243.</t>
  </si>
  <si>
    <t>1244.</t>
  </si>
  <si>
    <t>1245.</t>
  </si>
  <si>
    <t>1246.</t>
  </si>
  <si>
    <t>1247.</t>
  </si>
  <si>
    <t>1248.</t>
  </si>
  <si>
    <t>1249.</t>
  </si>
  <si>
    <t>1250.</t>
  </si>
  <si>
    <t>Montaż instalacji fotowoltaicznej w budynku mieszkalnym przy ulicy Irackiej</t>
  </si>
  <si>
    <t>Montaż instalacji fotowoltaicznej w budynku mieszkalnym przy Alei Śliwowej</t>
  </si>
  <si>
    <t>Montaż instalacji fotowoltaicznej w budynku mieszkalnym przy ulicy Makuszyńskiego</t>
  </si>
  <si>
    <t>Montaż instalacji fotowoltaicznej w budynku mieszkalnym przy ulicy Romualda Cabaja</t>
  </si>
  <si>
    <t>Montaż instalacji fotowoltaicznej w budynku mieszkalnym przy ulicy Orkana</t>
  </si>
  <si>
    <t>Montaż instalacji fotowoltaicznej w budynku mieszkalnym przy ulicy Rawickiej</t>
  </si>
  <si>
    <t>Montaż instalacji fotowoltaicznej w budynku mieszkalnym przy ulicy Ludwiga van Beethovena</t>
  </si>
  <si>
    <t>Montaż instalacji fotowoltaicznej w budynku przy ulicy Jesiennej</t>
  </si>
  <si>
    <t>1251.</t>
  </si>
  <si>
    <t>1252.</t>
  </si>
  <si>
    <t>1253.</t>
  </si>
  <si>
    <t>1254.</t>
  </si>
  <si>
    <t>1255.</t>
  </si>
  <si>
    <t>1256.</t>
  </si>
  <si>
    <t>1257.</t>
  </si>
  <si>
    <t>1258.</t>
  </si>
  <si>
    <t>1259.</t>
  </si>
  <si>
    <t>1260.</t>
  </si>
  <si>
    <t>Montaż instalacji fotowoltaicznej w budynku mieszkalnym przy ulicy Jelczańskiej</t>
  </si>
  <si>
    <t>Montaż instalacji fotowoltaicznej w budynku przy ulicy Smoczej</t>
  </si>
  <si>
    <t>Montaż instalacji fotowoltaicznej w budynku mieszkalnym przy ulicy Cegielskiego</t>
  </si>
  <si>
    <t>Montaż instalacji fotowoltaicznej w budynku przy ulicy Boiskowej</t>
  </si>
  <si>
    <t>Elko-Bis R. Kohut Sz. Klaczak Spółka Jawna</t>
  </si>
  <si>
    <t>Montaż instalacji fotowoltaicznej w budynku przy ulicy Mokronoskiej</t>
  </si>
  <si>
    <t>INTEGRIT S.A.</t>
  </si>
  <si>
    <t>Montaż instalacji fotowoltaicznej na gruncie, które zasilają budynek mieszkalny przy ulicy Źródlanej</t>
  </si>
  <si>
    <t>1261.</t>
  </si>
  <si>
    <t>1262.</t>
  </si>
  <si>
    <t>1263.</t>
  </si>
  <si>
    <t>1264.</t>
  </si>
  <si>
    <t>1265.</t>
  </si>
  <si>
    <t>1266.</t>
  </si>
  <si>
    <t>1267.</t>
  </si>
  <si>
    <t>1268.</t>
  </si>
  <si>
    <t>1269.</t>
  </si>
  <si>
    <t>1270.</t>
  </si>
  <si>
    <t>1271.</t>
  </si>
  <si>
    <t>Montaż instalacji fotowoltaicznej w budynku przy ulicy Łukowskiej</t>
  </si>
  <si>
    <t xml:space="preserve">Montaż instalacji fotowoltaicznej w budynku mieszkalnym przy ulicy Złotnickiej </t>
  </si>
  <si>
    <t>Montaż instalacji fotowoltaicznej w budynku mieszkalnym przy ulicy Mandżurskiej</t>
  </si>
  <si>
    <t>Montaż instalacji fotowoltaicznej w budynku mieszkalnym przy ulicy Ełckiej</t>
  </si>
  <si>
    <t>Montaż instalacji fotowoltaicznej w budynku mieszkalnym i pompy ciepła przy ulicy Junackiej</t>
  </si>
  <si>
    <t>Montaż instalacji fotowoltaicznej w budynku mieszkalnym przy ulicy Kieleckiej</t>
  </si>
  <si>
    <t>Montaż instalacji fotowoltaicznej na budynku biurowym Centrum Prawnicze Platon przy ulicy Krupniczej</t>
  </si>
  <si>
    <t>Wro-office Sp. z o.o. i Wspólnicy Spółka Jawna</t>
  </si>
  <si>
    <t>1272.</t>
  </si>
  <si>
    <t>1273.</t>
  </si>
  <si>
    <t xml:space="preserve">Montaż instalacji fotowoltaicznej na dachu budynku warsztatowego (naprawa i diagnostyka), która zasilac będzie budynek mieszkalny   przy ulicy Swojczyckiej </t>
  </si>
  <si>
    <t xml:space="preserve">Montaż instalacji fotowoltaicznej na dachu budynku warsztatowego (naprawa i diagnostyka), która zasilac będzie budynek warsztatowy  przy ulicy Swojczyckiej </t>
  </si>
  <si>
    <t>Montaż instalacji fotowoltaicznej w budynku działalności gospodarczej przy ulicy Potokowej</t>
  </si>
  <si>
    <t>1274.</t>
  </si>
  <si>
    <t>1275.</t>
  </si>
  <si>
    <t>1276.</t>
  </si>
  <si>
    <t>Montaż instalacji fotowoltaicznej w budynku mieszkalnym przy ulicy Sępia</t>
  </si>
  <si>
    <t>1277.</t>
  </si>
  <si>
    <t xml:space="preserve">Montaż instalacji fotowoltaicznej w budynku mieszkalnym przy ulicy Lutyckiej </t>
  </si>
  <si>
    <t>1278.</t>
  </si>
  <si>
    <t>Montaż instalacji fotowoltaicznej w budynku mieszkalnym przy ulicy Tunelowej</t>
  </si>
  <si>
    <t>1279.</t>
  </si>
  <si>
    <t xml:space="preserve">Montaż instalacji fotowoltaicznej w budynku mieszkalnym przy ulicy Mińskiej </t>
  </si>
  <si>
    <t>1280.</t>
  </si>
  <si>
    <t>1281.</t>
  </si>
  <si>
    <t>Montaż instalacji fotowoltaicznej w budynku mieszkalnym przy ulicy Storczykowej</t>
  </si>
  <si>
    <t>1282.</t>
  </si>
  <si>
    <t>1283.</t>
  </si>
  <si>
    <t>Montaż instalacji fotowoltaicznej w budynku mieszkalnym przy ulicy Racławickiej</t>
  </si>
  <si>
    <t>1284.</t>
  </si>
  <si>
    <t>Montaż instalacji fotowoltaicznej w budynku  przy ulicy Kampinoskiej</t>
  </si>
  <si>
    <t>1285.</t>
  </si>
  <si>
    <t xml:space="preserve">Montaż instalacji fotowoltaicznej w budynku mieszkalnym przy ulicy Boiskowej </t>
  </si>
  <si>
    <t>1286.</t>
  </si>
  <si>
    <t>1287.</t>
  </si>
  <si>
    <t>Montaż instalacji fotowoltaicznej w budynku mieszkalnym przy ulicy Mieczysława Wolfkego</t>
  </si>
  <si>
    <t>1288.</t>
  </si>
  <si>
    <t>Montaż instalacji fotowoltaicznej w budynku mieszkalnym przy ulicy Norblina</t>
  </si>
  <si>
    <t>1289.</t>
  </si>
  <si>
    <t>Montaż instalacji fotowoltaicznej w budynku mieszkalnym przy ulicy Alei Róż</t>
  </si>
  <si>
    <t>1290.</t>
  </si>
  <si>
    <t>Montaż instalacji fotowoltaicznej w budynku mieszkalnym przy ulicy Piłkarzy</t>
  </si>
  <si>
    <t>1291.</t>
  </si>
  <si>
    <t>1292.</t>
  </si>
  <si>
    <t>Montaż instalacji fotowoltaicznej w budynku  przy ulicy Płużnej</t>
  </si>
  <si>
    <t>1293.</t>
  </si>
  <si>
    <t>1294.</t>
  </si>
  <si>
    <t>Montaż instalacji fotowoltaicznej w budynku mieszkalnym przy ulicy Rajskiej</t>
  </si>
  <si>
    <t>1295.</t>
  </si>
  <si>
    <t>Nordes sp. z o.o.</t>
  </si>
  <si>
    <t>kredyt</t>
  </si>
  <si>
    <t>1296.</t>
  </si>
  <si>
    <t>1297.</t>
  </si>
  <si>
    <t xml:space="preserve">Montaż instalacji fotowoltaicznej na myjni samochodowej Myjnia NIKITA Szymon Klaczak przy ulicy Mysłowickiej </t>
  </si>
  <si>
    <t>1298.</t>
  </si>
  <si>
    <t xml:space="preserve">Montaż instalacji fotowoltaicznej w budynku mieszkalnym przy ulicy Brzezińskiej </t>
  </si>
  <si>
    <t>1299.</t>
  </si>
  <si>
    <t>Montaż instalacji fotowoltaicznej w budynku mieszkalnym przy ulicy Złotej</t>
  </si>
  <si>
    <t>1300.</t>
  </si>
  <si>
    <t>Montaż instalacji fotowoltaicznej w budynku mieszkalnym przy ulicy Godolińskiej</t>
  </si>
  <si>
    <t>1301.</t>
  </si>
  <si>
    <t xml:space="preserve">Montaż instalacji fotowoltaicznej w budynku mieszkalnym przy ulicy Rezedowej </t>
  </si>
  <si>
    <t>1302.</t>
  </si>
  <si>
    <t>1303.</t>
  </si>
  <si>
    <t>1304.</t>
  </si>
  <si>
    <t>Montaż instalacji fotowoltaicznej w budynku mieszkalnym przy ulicy Kamila Stefki</t>
  </si>
  <si>
    <t>1305.</t>
  </si>
  <si>
    <t>1306.</t>
  </si>
  <si>
    <t>Montaż instalacji fotowoltaicznej w budynku mieszkalnym przy ulicy Postępowej</t>
  </si>
  <si>
    <t>1307.</t>
  </si>
  <si>
    <t>Montaż instalacji fotowoltaicznej na budynku biurowo-usługowym przy ulicy Piłsudskiego</t>
  </si>
  <si>
    <t>1308.</t>
  </si>
  <si>
    <t>Montaż instalacji fotowoltacznej w budynku  przy 
ul. Swojczyckiej</t>
  </si>
  <si>
    <t>Montaż instalacji fotowoltacznej w budynku  przy 
ul. Swojczyckiej (część obiektu z przyłączem / taryfą energetycną C)</t>
  </si>
  <si>
    <t>Montaż instalacji fotowoltacznej w budynku  przy 
ul. Jarnołtowskiej</t>
  </si>
  <si>
    <t>Montaż instalacji fotowoltacznej w budynku  przy 
ul. Zielińskigo</t>
  </si>
  <si>
    <t>Montaż instalacji fotowoltacznej w budynku  przy 
ul. Sycowskiej</t>
  </si>
  <si>
    <t>Montaż instalacji fotowoltacznej w budynku  przy 
ul. Fabrycznej</t>
  </si>
  <si>
    <t>Montaż instalacji fotowoltacznej w budynku  przy 
ul. Piłsudskiego</t>
  </si>
  <si>
    <t>Montaż instalacji fotowoltacznej w budynku  przy ul.Żmigrodzkiej</t>
  </si>
  <si>
    <t>Montaż instalacji fotowoltacznej w budynku  przy 
ul. Sułowskiej</t>
  </si>
  <si>
    <t>Montaż instalacji fotowoltacznej w budynku  przy 
ul. Armii Krajowej</t>
  </si>
  <si>
    <t>Montaż instalacji fotowoltacznej w budynku  przy ul.Swojczyckiej</t>
  </si>
  <si>
    <t>Montaż instalacji fotowoltacznej w budynku  przy ul. Skwierzyńskiej/Stysia, ul. Zielińskiego/Swobodnej, Świętokrzykiej</t>
  </si>
  <si>
    <t>Montaż instalacji fotowoltacznej w budynku  przy ul. Strzegomskiej</t>
  </si>
  <si>
    <t xml:space="preserve">Montaż instalacji fotowoltaicznej w budynku przy 
ul. Pawłowickiej we Wrocławiu
</t>
  </si>
  <si>
    <t>Budowa elektrowni fotowoltaicznej na dachu budynku biurowego przy ul. Tęczowej we Wrocławiu</t>
  </si>
  <si>
    <t xml:space="preserve">Montaż instalacji fotowoltaicznej na budynku przy 
ul. Robotniczej we Wrocławiu
</t>
  </si>
  <si>
    <t xml:space="preserve">Montaż instalacji fotowoltaicznej w budynku firmy przy 
ul. Koziej we Wrocławiu
</t>
  </si>
  <si>
    <t xml:space="preserve">Montaż instalacji fotowoltaicznej w budynku przy 
ul. Krzemienieckiej we Wrocławiu
</t>
  </si>
  <si>
    <t>Montaż instalacji fotowoltaicznej na dachu budynku firmy przy ul. A. Ostrowskiego we Wrocławiu</t>
  </si>
  <si>
    <t>Montaż pompy ciepła w budynku przy ul. Góralskiej we Wrocławiu</t>
  </si>
  <si>
    <t>Montaż instalacji fotowoltaicznej przy ul. Góralskiej we Wrocławiu</t>
  </si>
  <si>
    <t xml:space="preserve">Montaż instalacji fotowoltaicznej w budynku przy 
ul. Robotniczej we Wrocławiu
</t>
  </si>
  <si>
    <t xml:space="preserve">Montaż instalacji fotowoltacznej w budynku  przy ul. Międzyleskiej </t>
  </si>
  <si>
    <t>Montaż instalacji fotowoltacznej w budynku dla działalności gospodarczej przy ul. Rakowej</t>
  </si>
  <si>
    <t>Montaż instalacji fotowoltacznej w kamienicy  przy ul. Świetego Mikołaja</t>
  </si>
  <si>
    <t>Montaż instalacji fotowoltacznej w budynku  przy ul. Rakowej</t>
  </si>
  <si>
    <t>Montaż instalacji fotowoltacznej na dachu magazynów przy ulicy B. Krzywoustego</t>
  </si>
  <si>
    <t>Montaż instalacji fotowoltacznej w budynku mieszkalnym przy ulicy Fabrycznej</t>
  </si>
  <si>
    <t>Montaż instalacji fotowoltacznej w budynku mieszkalnym przy ulicy Wagonowej</t>
  </si>
  <si>
    <t>Montaż instalacji fotowoltacznej w budynku mieszkalnym przy ulicy Rynek Ratusz</t>
  </si>
  <si>
    <t>Montaż instalacji fotowoltacznej w budynku  przy ulicy Pełczyńskiej</t>
  </si>
  <si>
    <t>Montaż instalacji fotowoltacznej w budynku biurowo-laboratoryjnym  przy ulicy Muchoborskiej</t>
  </si>
  <si>
    <t>Montaż instalacji fotowoltacznej w budynku  biurowym przy ulicy Borowskiej</t>
  </si>
  <si>
    <t>Montaż instalacji fotowoltacznej w budynku biurowym przy ulicy Piłsudskiego</t>
  </si>
  <si>
    <t>Montaż instalacji fotowoltacznej w budynku salonu i serwisu  przy ulicy Granicznej</t>
  </si>
  <si>
    <t>Montaż instalacji fotowoltacznej w budynku hotelu przy ulicy Oporowskiej</t>
  </si>
  <si>
    <t>Montaż instalacji fotowoltacznej w budynku przy ulicy Żmigrodzkiej</t>
  </si>
  <si>
    <t>Montaż instalacji fotowoltacznej w budynku przy ulicy Rakietowej</t>
  </si>
  <si>
    <t>Montaż instalacji fotowoltacznej w budynku przy ulicy Tyskiej</t>
  </si>
  <si>
    <t>Montaż instalacji fotowoltacznej w budynku przy ulicy Jarnołtowskiej</t>
  </si>
  <si>
    <t>Montaż instalacji fotowoltacznej na halach produkcyjno-magazynowych  przy ulicy Kiełczowskiej</t>
  </si>
  <si>
    <t>Montaż instalacji fotowoltacznej na halach produkcyjno-magazynowych  przy ulicy Gorlickiej</t>
  </si>
  <si>
    <t>Budowa farmy fotowoltaicznej na działce przy ulicy Granicznej wytwarzającej prąd na potrzeby Salonu i Serwisu Samochodowego mieszczącego się przy ulicy Granicznej</t>
  </si>
  <si>
    <t>Montaż instalacji fotowoltacznej w budynku przy ulicy Obrońców Poczty Gdańskiej</t>
  </si>
  <si>
    <t>Montaż instalacji fotowoltaicznej na dachu budynku DH "KAMELEON" przy ulicy Szewskiej</t>
  </si>
  <si>
    <t>Montaż instalacji fotowoltaicznej na dachu budynku parkingu  przy ulicy Szewskiej</t>
  </si>
  <si>
    <t>Montaż instalacji fotowoltacznej na dachu budynku biurowego  przy ulicy Pełczyńskiej</t>
  </si>
  <si>
    <t>Montaż instalacji fotowoltacznej na dachu hali produkcyjnej przy ulicy Widłakowej</t>
  </si>
  <si>
    <t>Montaż instalacji fotowoltacznej na dachu budynku biurowego  przy ulicy Jedności Narodowej</t>
  </si>
  <si>
    <t>Wykonanie instalacji odnawialnych źródeł energii dla obiektu krytej pływalni ul. Chełmońskiego</t>
  </si>
  <si>
    <t>Montaż instalacji fotowoltacznej na dachu budynku biurowo- usługowego przy ulicy Zakrzowskiej</t>
  </si>
  <si>
    <t xml:space="preserve">Montaż instalacji fotowoltacznej na działce nr 6/9, AM-16, obręb Muchobór Wielki, która zasilać będzie budynek przy ulicy Rakietowej położony na działce nr 6/10 , AM-16, obręb Muchobór Wielki </t>
  </si>
  <si>
    <t>Montaż instalacji fotowoltacznych na konstrukcji wolnostojącej na parkingu (działka nr 12/54, AM-4, Obręb Muchpbór Mały) przy ulicy Babimojskiej celem zasilania budynku biurowego przy ulicy Strzegomskiej</t>
  </si>
  <si>
    <t>Montaż instalacji fotowoltacznych na konstrukcji wolnostojącej na parkingu (działka nr 12/55, AM-4, Obręb Muchpbór Mały) przy ulicy Babimojskiej celem zasilania budynku biurowego przy ulicy Strzegomskiej</t>
  </si>
  <si>
    <t>Montaż instalacji fotowoltacznej na budynku przy ulicy Nyskiej</t>
  </si>
  <si>
    <t>Montaż instalacji fotowoltacznej na dachu  budynku  przy ulicy Szybkiej</t>
  </si>
  <si>
    <t>Montaż instalacji fotowoltacznej na dachu  budynku  mieszkalno-usługowego przy ulicy Sołtysowickiej</t>
  </si>
  <si>
    <t>Montaż instalacji fotowoltacznej na budynku usługowym przy ulicy Tarnogajskiej</t>
  </si>
  <si>
    <t xml:space="preserve">Montaż instalacji fotowoltacznej na dachu  budynku hotelowego AC by Marriott przy Placu Wolności </t>
  </si>
  <si>
    <t>Montaż instalacji fotowoltacznej na dachu budynku zakładu produkcyjnego przy ulicy Szwajcarskiej</t>
  </si>
  <si>
    <t>Montaż instalacji fotowoltacznej na budynku biurowym - B2 przy ulicy Skarbowców</t>
  </si>
  <si>
    <t>Montaż instalacji fotowoltacznej na budynku biurowym - B3 przy ulicy Skarbowców</t>
  </si>
  <si>
    <t>Montaż instalacji fotowoltacznej na dachu  budynku przy Placu Strzeleckim</t>
  </si>
  <si>
    <t>Montaż instalacji fotowoltacznej na budynku przy ulicy Łagiewnickiej</t>
  </si>
  <si>
    <t>Montaż instalacji fotowoltacznej na budynku przy ulicy Polanowickiej Północnej</t>
  </si>
  <si>
    <t>Montaż instalacji fotowoltacznej na budynku przy ulicy Kiełczowskiej</t>
  </si>
  <si>
    <t>Montaż instalacji fotowoltacznej na budynku przy ulicy Strachowickiej</t>
  </si>
  <si>
    <t>Montaż instalacji fotowoltacznej na budynku użytkowym przy ulicy Stargardzkiej</t>
  </si>
  <si>
    <t>Montaż instalacji fotowoltacznej na dachu budynku serwisu samochodowego i stacji kontroli pojazdów przy ulicy Miłoszyckiej</t>
  </si>
  <si>
    <t>Montaż instalacji fotowoltacznej na dachu budynku biurowego i hali  przy ulicy Ostowej</t>
  </si>
  <si>
    <t>Montaż instalacji fotowoltacznej na budynku biurowym SBC  przy ulicy Szybowcowej</t>
  </si>
  <si>
    <t>Montaż instalacji fotowoltacznej na budynku biurowym przy ulicy Kwidzyńskiej</t>
  </si>
  <si>
    <t>Montaż instalacji fotowoltacznej na budynku przy ulicy Tarnogajskiej</t>
  </si>
  <si>
    <t>Montaż instalacji fotowoltacznej na dachu budynkuSzpitala Medfemina przy ulicy Borowskiej</t>
  </si>
  <si>
    <t>Montaż instalacji fotowoltacznej na dachu Hotelu Sofia przy ulicy marszałka Józefa Piłsudskiego</t>
  </si>
  <si>
    <t>Montaż instalacji fotowoltaicznej na nieruchomości przy ulicy Strzegomskiej</t>
  </si>
  <si>
    <t>Montaż instalacji fotowoltaicznej na dachu hali przemysłowej przy ulicy Grabiszyńskiej</t>
  </si>
  <si>
    <t>Montaż instalacji fotowoltaicznej w budynku przy ulicy Karmelkowej</t>
  </si>
  <si>
    <t>Montaż instalacji fotowoltaicznej na budynku przy ulicy Partynickiej</t>
  </si>
  <si>
    <t>Montaż instalacji fotowoltaicznej na budynku przy ulicy Jerzmanowskiej</t>
  </si>
  <si>
    <t>Montaż instalacji fotowoltaicznej na budynku biurowym przy ulicy Skierniewickiej</t>
  </si>
  <si>
    <t>Montaż instalacji fotowoltaicznej na budynku użytkowym przy ulicy Grabiszyńskiej</t>
  </si>
  <si>
    <t>Montaż dwóch instalacji fotowoltaicznych na budynku użytkowym przy ulicy Grabiszyńskiej</t>
  </si>
  <si>
    <t>Montaż trzech instalacji fotowoltaicznych na budynku użytkowym przy ulicy Grabiszyńskiej</t>
  </si>
  <si>
    <t>Montaż instalacji fotowoltaicznej na budynku użytkowym przy ulicy Zwycięskiej</t>
  </si>
  <si>
    <t>Montaż instalacji fotowoltaicznej na dachu budynku firmy przy ulicy Metalowców</t>
  </si>
  <si>
    <t>Montaż instalacji fotowoltaicznej na budynku biurowym przy ulicy Krzyckiej</t>
  </si>
  <si>
    <t>Montaż instalacji fotowoltaicznej na dachu budynku G przy ulicy Żmigrodzkiej</t>
  </si>
  <si>
    <t>Montaż instalacji fotowoltaicznej w budynku przy ulicy Tarnogajskiej</t>
  </si>
  <si>
    <t>Montaż instalacji fotowoltaicznej na budynku użytkowym przy ulicy Gwarnej</t>
  </si>
  <si>
    <t>Montaż instalacji fotowoltaicznej w budynku biurowym przy ulicy Grabiszyńskiej</t>
  </si>
  <si>
    <t>Montaż instalacji fotowoltaicznej na dachu budynku przy ulicy Brodzkiej</t>
  </si>
  <si>
    <t>Montaż instalacji fotowoltaicznej w budynku firmowym przy ulicy Sulmierzyckiej</t>
  </si>
  <si>
    <t>Montaż instalacji fotowoltaicznej w lokalu handlowo - usługowym przy ulicy Kiełczowskiej</t>
  </si>
  <si>
    <t>Montaż instalacji fotowoltaicznej w na dachu budynku 2,1 przy ulicy Północnej</t>
  </si>
  <si>
    <t>Montaż instalacji fotowoltaicznej w budynku firmy przy ulicy Racławickiej</t>
  </si>
  <si>
    <t>Montaż instalacji rurowych kolektorów póżniowych wykonanych z rur solarnych w budynku przy al. Armii Krajowej</t>
  </si>
  <si>
    <t>Montaż czterech pomp ciepła powietrze powietrze w budynku  przy ulicy Grabiszyńskiej</t>
  </si>
  <si>
    <t>Montaż dziesięciu  pomp ciepła powietrze powietrze w budynku  przy ulicy Grabiszyńskiej</t>
  </si>
  <si>
    <t>Montaż instalacji fotowoltaicznej na dachu budynku biurowego  przy ulicy Wawrzyniaka</t>
  </si>
  <si>
    <t>Montaż instalacji fotowoltaicznej na dachu budynku  przy ulicy Krakowskiej</t>
  </si>
  <si>
    <t>Montaż trzech pomp ciepła powietrze powietrze w budynku  przy ulicy Grabiszyńskiej</t>
  </si>
  <si>
    <t>Montaż czterech  pomp ciepła powietrze powietrze w budynku  przy ulicy Grabiszyńskiej</t>
  </si>
  <si>
    <t>Montaż trzech  pomp ciepła powietrze powietrze w budynku  przy ulicy Grabiszyńskiej</t>
  </si>
  <si>
    <t>Montaż instalacji fotowoltaicznej na budynku przy ulicy Wodzisławskiej</t>
  </si>
  <si>
    <t>Montaż instalacji fotowoltaicznej na budynku przy ulicy Krzemienieckiej</t>
  </si>
  <si>
    <t>Montaż instalacji fotowoltaicznej na murowanym ogrodzeniu działki zasilającej budynek usługowy  przy ulicy Kościuszki</t>
  </si>
  <si>
    <t>Montaż instalacji fotowoltaicznej na dachu dwóch budynków połączonych ze sobą  przy ulicy Kobierzyckiej</t>
  </si>
  <si>
    <t>Montaż instalacji fotowoltaicznej na budynku przy ulicy Krakowskiej</t>
  </si>
  <si>
    <t>Montaż instalacji fotowoltaicznej na budynku przy ulicy Długosza</t>
  </si>
  <si>
    <t>Montaż instalacji fotowoltaicznej na dachu biurowca przy ulicy Jerzmanowskiej</t>
  </si>
  <si>
    <t>Montaż instalacji fotowoltaicznej na budynku handlowo- produkcyjnym przy ulicy Robotniczej</t>
  </si>
  <si>
    <t>Montaż instalacji fotowoltaicznej na dachu budynku biurowego przy ulicy Stawowej</t>
  </si>
  <si>
    <t>Montaż instalacji fotowoltaicznej na hali przy ulicy Fabrycznej</t>
  </si>
  <si>
    <t>Montaż instalacji fotowoltaicznej  na dachu hali warsztatowej przy ulicy Swojczyckiej, która zasilac będzie budynki przy ulicy Swojczyckiej</t>
  </si>
  <si>
    <t>Montaż instalacji fotowoltaicznej w budynku należącycm do Wytwórni Pomp Hydraulicznych przy ulicy Na Ostatnim Groszu</t>
  </si>
  <si>
    <t>Montaż instalacji fotowoltaicznej na budynku siedziby firmy przy ulicy Rybnickiej</t>
  </si>
  <si>
    <t>Montaż instalacji fotowoltaicznej na budynku przy ulicy Mickiewicza</t>
  </si>
  <si>
    <t>Montaż instalacji fotowoltaicznej na budynku przy ulicy Lelewela</t>
  </si>
  <si>
    <t>Montaż instalacji fotowoltaicznej na budynku użytkowym przy ulicy Metalowców</t>
  </si>
  <si>
    <t>Montaż instalacji fotowoltaicznej na budynku przy ulicy Marszałka Józefa Piłsudskiego</t>
  </si>
  <si>
    <t>Montaż instalacji fotowoltaicznej na budynku przy ulicy Granicznej</t>
  </si>
  <si>
    <t>Montaż  instalacji  fotowoltaicznej na budynku przy ulicy Weigla</t>
  </si>
  <si>
    <t>Montaż instalacji fotowoltaicznej na dachu  budynku Zakład nr 1 firmy - Wrocław RAWLPLUG S.A. przy ulicy Kwidzyńskiej</t>
  </si>
  <si>
    <t>Montaż instalacji fotowoltaicznej w budynku przedsiębiorstwa przy ulicy Zalipie</t>
  </si>
  <si>
    <t>Montaż instalacji fotowoltaicznej w budynku usługowo- mieszkalnym przy ulicy Chałupniczej</t>
  </si>
  <si>
    <t>Montaż instalacji fotowoltaicznej w budynku  przy ulicy Fabrycznej</t>
  </si>
  <si>
    <t>Montaż instalacji fotowoltaicznej na dachu budynku Hotelu Active sp. z o.o. przy ulicy Czajczej</t>
  </si>
  <si>
    <t>Montaż instalacji fotowoltaicznej w budynku  biurowo - usługowym przy ulicy Poświęckiej</t>
  </si>
  <si>
    <t>Montaż instalacji fotowoltaicznej w budynku  przy ulicy Łubinowej</t>
  </si>
  <si>
    <t>Montaż instalacji fotowoltaicznej w budynku  przy ulicy Partynickiej</t>
  </si>
  <si>
    <t>Montaż instalacji fotowoltaicznej w kompleksie biurowo magazynowym przy ulicy Fabrycznej</t>
  </si>
  <si>
    <t>Montaż instalacji fotowoltaicznej na budynku  przy ulicy Granicznej</t>
  </si>
  <si>
    <t>Montaż instalacji fotowoltaicznej na budynku firmy Pneumat System sp. z o.o. przy ulicy Obornickiej</t>
  </si>
  <si>
    <t>Montaż instalacji fotowoltaicznej w budynku firmowym przy ulicy Opolskiej</t>
  </si>
  <si>
    <t>Montaż instalacji fotowoltaicznej na budynku siedziby firmy przy ulicy Rogowskiej</t>
  </si>
  <si>
    <t>Montaż instalacji fotowoltaicznej na dachu budynków - biuro i logistyka przy ulicy Parafialnej</t>
  </si>
  <si>
    <t>Montaż instalacji fotowoltaicznej w budynku użytkowym przy ulicy Grabiszyńskiej</t>
  </si>
  <si>
    <t>Montaż instalacji fotowoltaicznej w budynku mieszkalnym przy ulicy Krakowskiej</t>
  </si>
  <si>
    <t>Montaż instalacji fotowoltaicznej i pompy ciepła w budynku przy ulicy Przedwiośnie</t>
  </si>
  <si>
    <t>Montaż instalacji fotowoltaicznej w budynku przy ulicy Stanisławowskiej</t>
  </si>
  <si>
    <t>Montaż instalacji fotowoltaicznej w budynku produkcyjnym przy ulicy Prusickiej</t>
  </si>
  <si>
    <t>Montaż instalacji fotowoltaicznej w budynku magazynowo usługowym przy ulicy Tęczowej</t>
  </si>
  <si>
    <t>Montaż instalacji fotowoltaicznej w budynku przy ulicy Zwycięskiej</t>
  </si>
  <si>
    <t xml:space="preserve">Montaż instalacji fotowoltaicznej w budynku przy ulicy Strzegomskiej </t>
  </si>
  <si>
    <t>Montaż instalacji fotowoltaicznej na dachach budynków przy ulicy Tarnogajskiej (Przedszkole) i ulicy Tarnogajskiej (biuro i warsztat z magazynem)</t>
  </si>
  <si>
    <t>Montaż instalacji fotowoltaicznej w budynku przy ulicy Kowalskiej</t>
  </si>
  <si>
    <t>Montaż instalacji fotowoltaicznej na dachu budynku B2 przy ulicy Wołowskiej</t>
  </si>
  <si>
    <t>Montaż instalacji fotowoltaicznej w budynku mieszkalnym przy ulicy Samborskiej</t>
  </si>
  <si>
    <t>Montaż pompy ciepła w budynku przy ulicy Wilczej</t>
  </si>
  <si>
    <t>Montaż instalacji fotowoltaicznej na budynku produkcji oraz magazynu przy ulicy Tyskiej</t>
  </si>
  <si>
    <t>Montaż instalacji fotowoltaicznej na dachu budynku B4 przy ulicy Wołowskiej</t>
  </si>
  <si>
    <t>Montaż instalacji fotowoltaicznej na budynku produkcyjnym przy ulicy Swojczyckiej</t>
  </si>
  <si>
    <t>Montaż instalacji fotowoltaicznej na dachu budynku przy ulicy Jerzmanowskiej</t>
  </si>
  <si>
    <t>Montaż instalacji fotowoltaicznej w hotelu Novotel &amp; Ibis Centrum Wrocław przy ulicy Powstańców Śląskich</t>
  </si>
  <si>
    <t>Montaż instalacji fotowoltaicznej w hotelu Novotel City Wrocław przy ulicy Wyścigowej</t>
  </si>
  <si>
    <t>Montaż instalacji fotowoltaicznej w budynku przy ulicy Fabrycznej</t>
  </si>
  <si>
    <t>Montaż instalacji fotowoltaicznej w budynku użytkowym przy ulicy Krakowskiej</t>
  </si>
  <si>
    <t>Montaż instalacji fotowoltaicznej na budynku przy ulicy Zelwerowicza</t>
  </si>
  <si>
    <t>Montaż instalacji fotowoltaicznej na dachu salonu i serwisu samochodowego przy ulicy Jana III Sobieskiego</t>
  </si>
  <si>
    <t>Montaż powietrznych pomp ciepła w budynku mieszkalnym jednorodzinnym przy ulicy Jeleniogórskiej</t>
  </si>
  <si>
    <t>Montaż powietrznych pomp ciepła w budynku mieszkalnym jednorodzinnym z dwoma lokalami mieszkalnymi przy ulicy Jeleniogórskiej</t>
  </si>
  <si>
    <t>Montaż instalacji fotowoltaicznej w budynku mieszkalnym jednorodzinnym przy ulicy Jeleniogórskiej</t>
  </si>
  <si>
    <t>Montaż instalacji fotowoltaicznej w obiekcie przemysłowym przy ulicy Klimasa</t>
  </si>
  <si>
    <t>Montaż instalacji fotowoltaicznej w budynku przy ulicy Kominiarskiej</t>
  </si>
  <si>
    <t>Montaż instalacji fotowoltaicznej w budynku przy ulicy Jana Szczyrki</t>
  </si>
  <si>
    <t>Montaż pompy ciepła wraz z systemem wentylacji w budynku mieszkalnym przy ulicy Fabrycznej</t>
  </si>
  <si>
    <t>Montaż instalacji fotowoltaicznej dla budynku biurowo-usługowego przy ulicy Buforowej</t>
  </si>
  <si>
    <t>Montaż instalacji fotowoltaicznej w zajezdni autobusowej przy ulicy Obornickiej</t>
  </si>
  <si>
    <t>Montaż instalacji fotowoltaicznej na budynku biurowym przy ulicy Nektarowej</t>
  </si>
  <si>
    <t>Montaż instalacji fotowoltaicznej na budynku stacji paliw AMIC przy ulicy Armii Krajowej</t>
  </si>
  <si>
    <t>Montaż instalacji fotowoltaicznej w budynku przy ulicy Bystrzyckiej</t>
  </si>
  <si>
    <t>Montaż instalacji fotowoltaicznej w budynku przy ulicy Paprotnej</t>
  </si>
  <si>
    <t>Montaż instalacji fotowoltaicznej w budynku przy ulicy Kobierzyckiej</t>
  </si>
  <si>
    <t>Montaż instalacji fotowoltaicznej na budynku firmowym przy ulicy Paprotnej</t>
  </si>
  <si>
    <t>Montaż instalacji fotowoltaicznej na budynku Browaru Prost przy ulicy Paprotnej</t>
  </si>
  <si>
    <t>Montaż instalacji fotowoltaicznej na budynku hali warsztatowo-magazynowej przy ulicy Krzemienieckiej</t>
  </si>
  <si>
    <t>Montaż instalacji fotowoltaicznej w budynku przy ulicy Gajowickiej</t>
  </si>
  <si>
    <t>Montaż instalacji fotowoltaicznej w budynku przy ulicy Rybnickiej</t>
  </si>
  <si>
    <t>Montaż instalacji fotowoltaicznej w budynku przy ulicy Miechowity</t>
  </si>
  <si>
    <t>Montaż instalacji fotowoltaicznej w budynku firmy  przy ulicy Stargardzkiej</t>
  </si>
  <si>
    <t>Montaż instalacji fotowoltaicznej na budynku stacji paliw przy ulicy Armii Krajowej</t>
  </si>
  <si>
    <t>Montaż instalacji fotowoltaicznej na budynku stacji paliw przy ulicy Sycowskiej</t>
  </si>
  <si>
    <t>Montaż instalacji fotowoltaicznej na budynku stacji paliw przy ulicy Toruńskiej</t>
  </si>
  <si>
    <t>Montaż instalacji fotowoltaicznej w budynku przy ulicy Kiełczowskiej</t>
  </si>
  <si>
    <t>Montaż instalacji fotowoltaicznej w budynku przy ulicy Średzkiej</t>
  </si>
  <si>
    <t>Montaż instalacji fotowoltaicznej w budynku przy ulicy Aleja Akacjowa</t>
  </si>
  <si>
    <t>Montaż instalacji fotowoltaicznej w budynku firmowym przy ulicy Potokowej</t>
  </si>
  <si>
    <t>Montaż instalacji fotowoltaicznej na dachu budynku przy ulicy Tynieckiej</t>
  </si>
  <si>
    <t>Montaż instalacji fotowoltaicznej na dachu budynku przy ulicy Włościańskiej</t>
  </si>
  <si>
    <t>Montaż instalacji fotowoltaicznej na dachu budynku przy ulicy Parkowej</t>
  </si>
  <si>
    <t>Montaż instalacji fotowoltaicznej w budynku usługowym przy ulicy Opolskiej</t>
  </si>
  <si>
    <t>Montaż instalacji fotowoltaicznej posadowionej na gruncie w celu zasilania siedziby JAMP sp. z o.o. przy ulicy Zajączkowskiej</t>
  </si>
  <si>
    <t>Montaż instalacji fotowoltaicznej w budynku przy ulicy gen. Stanisława Kopańskiego</t>
  </si>
  <si>
    <t>Montaż instalacji fotowoltaicznej w budynku przy ulicy Żmigrodzkiej</t>
  </si>
  <si>
    <t>Montaż instalacji fotowoltaicznej na dachu budynku Wyższej Szkoły Bankowej przy ulicy Fabrycznej</t>
  </si>
  <si>
    <t>Montaż instalacji fotowoltaicznej na budynku przy ulicy Petuniowej</t>
  </si>
  <si>
    <t>Montaż instalacji fotowoltaicznej na budynku usługowym przy ulicy Granicznej</t>
  </si>
  <si>
    <t>Montaż instalacji fotowoltaicznej w budynku magazynowo-produkcyjnym przy ulicy Kwidzyńskiej</t>
  </si>
  <si>
    <t>Montaż instalacji fotowoltaicznej na budynku przy ulicy Na Grobli</t>
  </si>
  <si>
    <t>Montaż instalacji fotowoltaicznej w budynku przy ulicy Borowskiej</t>
  </si>
  <si>
    <t>Montaż instalacji fotowoltaicznej w budynku warsztatowym przy ulicy Smętnej</t>
  </si>
  <si>
    <t>Montaż instalacji fotowoltaicznej w budynku usługowym przy ulicy Czechowickiej</t>
  </si>
  <si>
    <t>Montaż instalacji fotowoltaicznej w budynku przy ulicy Weigla</t>
  </si>
  <si>
    <t>Montaż instalacji fotowoltaicznej na budynku przy ulicy Fabrycznej</t>
  </si>
  <si>
    <t>Montaż instalacji fotowoltaicznej w budynku przy ulicy Kościerzyńskiej</t>
  </si>
  <si>
    <t>Montaż instalacji fotowoltaicznej w budynku biurowo-magazynowym przy ulicy Stargardzkiej</t>
  </si>
  <si>
    <t>Montaż instalacji fotowoltaicznej na budynku firmowym przy ulicy Mikory</t>
  </si>
  <si>
    <t>Montaż instalacji fotowoltaicznej w budynku przy ulicy Rakowej</t>
  </si>
  <si>
    <t>Montaż instalacji fotowoltaicznej na gruncie przy ulicy Księcia Witolda</t>
  </si>
  <si>
    <t>Montaż instalacji fotowoltaicznej na dachu hali warsztatu samochodowego znajdującego się przy ulicy Markowskiego we Wrocławiu, która zasilać będzie następujące budynki:
- budynek przy ulicy Markowskiego
- budynek przy ulicy Ksiegarskiej</t>
  </si>
  <si>
    <t>Montaż instalacji fotowoltaicznej na budynku firmowym przy ulicy Krzemienieckiej 46</t>
  </si>
  <si>
    <t>Montaż instalacji fotowoltaicznej na budynku firmowym przy ulicy Krzemienieckiej</t>
  </si>
  <si>
    <t>Montaż instalacji fotowoltaicznej na budynku firmowym przy ulicy Robotniczej</t>
  </si>
  <si>
    <t>Montaż systemu rekuperacji w budynku firmy przy ulicy Kiełczowskiej</t>
  </si>
  <si>
    <t>Montaż dwóch pomp ciepła wraz z systemem wentylacji w dwóch lokalach o łącznej powoerzchni 762m2 przy ulicy Fabrycznej</t>
  </si>
  <si>
    <t>Montaż instalcji fotowoltaicznej w budynku przy ulicy Sołtysowickiej</t>
  </si>
  <si>
    <t>Montaż instalacji fotowoltaicznej w budynku mieszkalnym przy ulicy Cybulskiego</t>
  </si>
  <si>
    <t>Montaż instalacji fotowoltaicznej w budynku mieszkalnym przy ulicy Kurkowej</t>
  </si>
  <si>
    <t>Montaż instalacji fotowoltaicznej w budynku konferencyjno-biurowym przy ulicy Wyścigowej</t>
  </si>
  <si>
    <t>Montaż instalacji fotowoltaicznej w budynkach firmowych przy ulicy Strachocimskiej</t>
  </si>
  <si>
    <t>Montaż instalacji fotowoltaicznej na dachu budynku przy ulicy Otyńskiej</t>
  </si>
  <si>
    <t>Montaż instalacji fotowoltaicznej na dachu budynku mieszkalnego przy ulicy Jantarowej</t>
  </si>
  <si>
    <t>Montaż instalacji fotowoltaicznej na dachu budynku mieszkalnego przy ulicy Gajowickiej</t>
  </si>
  <si>
    <t>Montaż instalacji fotowoltaicznej w budynku mieszkalnym przy ulicy Komuny Paryskiej</t>
  </si>
  <si>
    <t>Montaż instalacji fotowoltaicznej na dachu budynku przy ulicy Brylantowej</t>
  </si>
  <si>
    <t>Montaż instalacji fotowoltaicznej w budynku warsztatowo-magazynowym przy ulicy Grabiszyńskiej</t>
  </si>
  <si>
    <t>Montaż instalacji fotowoltaicznej na budynku mieszkalnym  przy ulicy Królewskiej</t>
  </si>
  <si>
    <t>Montaż instalacji fotowoltaicznej na budynku magazynowo-usługowym przy ulicy Chmielnej</t>
  </si>
  <si>
    <t>Montaż instalacji fotowoltaicznej na budynku biurowo-usługowym przy ulicy Kościuszki</t>
  </si>
  <si>
    <t>Montaż instalacji fotowoltaicznej w budynku przy ulicy Przedmiejskiej</t>
  </si>
  <si>
    <t>Montaż instalacji fotowoltaicznej w budynku biurowo-usługowym przy ulicy Jeleniogórskiej</t>
  </si>
  <si>
    <t>Montaż instalacji fotowoltaicznej w budynku przy ulicy Wyścigowej</t>
  </si>
  <si>
    <t>Montaż instalacji fotowoltaicznej w budynkach Volvo Polska przy ulicy Mydlanej</t>
  </si>
  <si>
    <t>Montaż instalacji fotowoltaicznej na obiekcie przedszkola publicznego przy ulicy Samborskiej</t>
  </si>
  <si>
    <t>Montaż instalacji fotowoltaicznej w budynku biurowym przy ulicy Władysława Syrokomli</t>
  </si>
  <si>
    <t>Montaż instalacji fotowoltaicznej w budynku przy ulicy Mącznej</t>
  </si>
  <si>
    <t>Montaż instalacji fotowoltaicznej na obiekcie przedszkola publicznego przy ulicy Błotnej</t>
  </si>
  <si>
    <t>Montaż instalacji fotowoltaicznej w hali warsztatowej przy ulicy Szczecińskiej</t>
  </si>
  <si>
    <t>Montaż instalacji fotowoltaicznej w budynku przy ulicy Strzegomskiej</t>
  </si>
  <si>
    <t>Montaż instalacji fotowoltaicznej w budynku przy ulicy Wołowskiej</t>
  </si>
  <si>
    <t>Montaż instalacji fotowoltaicznej w budynku biurowo- przemysłowym przy ulicy Metalowców</t>
  </si>
  <si>
    <t>Montaż instalacji fotowoltaicznej w budynku biurowo- magazynowym przy ulicy Wagonowej</t>
  </si>
  <si>
    <t>Montaż instalacji fotowoltaicznej w budynku przemysłowo - biurowym przy ulicy Kiełczowskiej</t>
  </si>
  <si>
    <t>Montaż instalacji fotowoltaicznej w budynku przy ulicy Centralnej</t>
  </si>
  <si>
    <t>Montaż instalacji fotowoltaicznej na budynku przy ulicy Bierutowskiej</t>
  </si>
  <si>
    <t>Montaż instalacji fotowoltaicznej na budynku biurowo-magazynowym przy ulicy Cementowej</t>
  </si>
  <si>
    <t>Montaż instalacji fotowoltaicznej na budynku firmowym przy ulicy Opolskiej</t>
  </si>
  <si>
    <t>Montaż instalacji fotowoltaicznej na dachu budynku przy ulicy Olsztyńskiej</t>
  </si>
  <si>
    <t>Montaż  instalacji  fotowoltaicznej  w budynku należącycm do firmy  przy ulicy Różanej</t>
  </si>
  <si>
    <t>Montaż instalacji fotowoltaicznej w budynku biurowym przy ulicy Muchoborskiej</t>
  </si>
  <si>
    <t>Montaż  instalacji  fotowoltaicznej  w budynku przy ulicy Mińskiej</t>
  </si>
  <si>
    <t>Montaż instalacji fotowoltaicznej w budynku firmy przy ulicy Opolskiej</t>
  </si>
  <si>
    <t>Montaż instalacji fotowoltaicznej na dachach dwóch hal handlowo-uslugowych przy ulicy Strzegomskiej (działka nr 10/6, AM-15, obręb Muchobór Mały), która zasilać będzie budynek biurowo-usługowy przy ulicy Strzegomskiej (działka nr 10/4, AM-15, obręb Muchobór Mały) we Wroclawiu</t>
  </si>
  <si>
    <t>Montaż instalacji fotowoltaicznej na dachu hali magazynowej przy ulicy Rogowskiej położonej na działce nr 10/15, AM-2, obręb Nowy Dwór, która zasilać będzie halę magazynową przy ulicy Rogowskiej 117E oraz halę magazynową przy ulicy Rogowskiej (działka nr 10/14, AM-2, obręb Nowy Dwór) we Wroclawiu</t>
  </si>
  <si>
    <t>Montaż instalacji fotowoltaicznej na dachu hali magazynowej przy ulicy Rogowskiej położonej na działce nr 10/18, AM-2, obręb Nowy Dwór, która zasilać będzie halę magazynową przy ulicy Rogowskiej 117E oraz halę magazynową przy ulicy Rogowskiej (działka nr 10/20, AM-2, obręb Nowy Dwór) we Wroclawiu</t>
  </si>
  <si>
    <t>Montaż instalacji fotowoltaicznej na dachu budynku z dwoma punktami poboru energii elektrycznej (2 x 49,81 kW) przy ulicy Stargardzkiej</t>
  </si>
  <si>
    <t>Montaż instalacji fotowoltaicznej na dachu budynku przy ulicy Metalowców</t>
  </si>
  <si>
    <t>Montaż instalacji fotowoltaicznej na budynku Wytwórni Pomp Hydraulicznych  przy ulicy Na Ostatnim Groszu</t>
  </si>
  <si>
    <t>Montaż instalacji fotowoltaicznej na hali produkcyjnej  przy ulicy Ziemniaczanej</t>
  </si>
  <si>
    <t>1309.</t>
  </si>
  <si>
    <t>1400.</t>
  </si>
  <si>
    <t>1401.</t>
  </si>
  <si>
    <t>1402.</t>
  </si>
  <si>
    <t>1403.</t>
  </si>
  <si>
    <t>1404.</t>
  </si>
  <si>
    <t>1405.</t>
  </si>
  <si>
    <t>1406.</t>
  </si>
  <si>
    <t>1407.</t>
  </si>
  <si>
    <t>1408.</t>
  </si>
  <si>
    <t>1409.</t>
  </si>
  <si>
    <t>1410.</t>
  </si>
  <si>
    <t>1411.</t>
  </si>
  <si>
    <t>1412.</t>
  </si>
  <si>
    <t>1413.</t>
  </si>
  <si>
    <t xml:space="preserve">Montaż instalacji fotowoltaicznej na budynku produkcyjnym przy ulicy Swojczyckiej </t>
  </si>
  <si>
    <t xml:space="preserve">Przebudowa systemu wentylacji- montaż centrali wentylacyjnej z rekuperacją przy ulicy Fabrycznej </t>
  </si>
  <si>
    <t xml:space="preserve">Montaż i uruchomienie pompy ciepła wraz z instalacją w celu podgrzewania wody i ogrzania pomieszczeń szatni przy ulicy Krakowskiej </t>
  </si>
  <si>
    <t xml:space="preserve">Montaż instalacji fotowoltaicznej na dachu budynku biurowego przy ulicy Wagonowej </t>
  </si>
  <si>
    <t xml:space="preserve">Montaż instalacji fotowoltaicznej w budynku przy ulicy Robotniczej </t>
  </si>
  <si>
    <t xml:space="preserve">Montaż instalacji fotowoltaicznej w budynku mieszkalnym przy ulicy Zegarmistrzowskiej </t>
  </si>
  <si>
    <t xml:space="preserve">Montaż instalacji fotowoltaicznej w budynku mieszkalnym przy ulicy Grecka </t>
  </si>
  <si>
    <t xml:space="preserve">Montaż instalacji fotowoltaicznej w budynku firmowym przy ulicy Irysowej </t>
  </si>
  <si>
    <t xml:space="preserve">Montaż instalacji fotowoltacznej na budynku mieszkalnym przy ulicy Miechowskiej </t>
  </si>
  <si>
    <t xml:space="preserve">Montaż instalacji fotowoltacznej na dachu  budynku mieszkalnego przy ulicy Onufrego Zagłoby </t>
  </si>
  <si>
    <t xml:space="preserve">Montaż instalacji fotowoltacznej na dachu dwóch budynków biurowych przy ulicy Szczyrki </t>
  </si>
  <si>
    <t xml:space="preserve">Montaż instalacji fotowoltacznej na dachu budynku przy ulicy Rybackiej </t>
  </si>
  <si>
    <t xml:space="preserve">Montaż instalacji fotowoltacznej na dachu budynku przy ulicy Żmigrodzkiej </t>
  </si>
  <si>
    <t xml:space="preserve">Montaż instalacji fotowoltacznej na dachu budynku biurowo- handlowego przy ulicy Rybackiej </t>
  </si>
  <si>
    <t xml:space="preserve">Montaż pomy ciepła oraz instalacji fotowoltaicznej na dachu budynku mieszkalnego przy ulicy Gałowskiej </t>
  </si>
  <si>
    <t xml:space="preserve">Montaż instalacji fotowoltacznej na dachu budynku mieszkalnego przy ulicy Bołtucia </t>
  </si>
  <si>
    <t xml:space="preserve">Montaż instalacji fotowoltacznej na dachu budynku przy ulicy Kościańskiej </t>
  </si>
  <si>
    <t xml:space="preserve">Montaż instalacji fotowoltacznej w budynku  przy ulicy Zwycięskiej </t>
  </si>
  <si>
    <t xml:space="preserve">Montaż instalacji fotowoltacznej w budynku zakładowym  przy ulicy Sołtysowickiej </t>
  </si>
  <si>
    <t xml:space="preserve">Montaż instalacji fotowoltacznej w budynku  przy ulicy Kobierzyckiej </t>
  </si>
  <si>
    <t>Montaż instalacji fotowoltacznej w budynku  przy ul. Beżowej</t>
  </si>
  <si>
    <t>Montaż instalacji fotowoltacznej w budynku  przy ul. Schuberta</t>
  </si>
  <si>
    <t>Montaż instalacji fotowoltacznej w budynku  przy ul. Kminkowej</t>
  </si>
  <si>
    <t>Montaż instalacji fotowoltacznej w budynku  przy ul.Schuberta</t>
  </si>
  <si>
    <t xml:space="preserve">Montaż instalacji fotowoltaicznej w budynku przy ulicy Stabłowickiej </t>
  </si>
  <si>
    <t>Montaż instalacji fotowoltaicznej w budynku mieszkalnym przy ulicy Górnośląskiej</t>
  </si>
  <si>
    <t>Montaż instalacji fotowoltaicznej w  budynku  przy ulicy Jerzmanowskiej</t>
  </si>
  <si>
    <t>Żeleźnik Industrie Consulting Wrocław 
sp. z o.o.</t>
  </si>
  <si>
    <t xml:space="preserve">Montaż instalacji fotowoltaicznej w budynku mieszkalnym przy ulicy Niebieskiej </t>
  </si>
  <si>
    <t xml:space="preserve">Montaż instalacji fotowoltaicznej w budynku mieszkalnym przy ulicy Pienińskiej </t>
  </si>
  <si>
    <t>Montaż instalacji fotowoltaicznej na dachu zakładu produkcyjnego przy ulicy Jerzmanowskiej</t>
  </si>
  <si>
    <t>Stanley Fastening Systems Poland sp. z o.o.</t>
  </si>
  <si>
    <t xml:space="preserve">Montaż instalacji fotowoltaicznej w budynku mieszkalnym przy ulicy Lakierniczej </t>
  </si>
  <si>
    <t xml:space="preserve">Montaż instalacji fotowoltaicznej w budynku mieszkalnym przy ulicy Starobielawskiej </t>
  </si>
  <si>
    <t>Montaż instalacji fotowoltaicznej w budynku mieszkalnym przy ulicy Marsowej</t>
  </si>
  <si>
    <t>Montaż instalacji fotowoltaicznej w budynku mieszkalnym przy ulicy Perkusyjnej</t>
  </si>
  <si>
    <t>1414.</t>
  </si>
  <si>
    <t>1415.</t>
  </si>
  <si>
    <t>1416.</t>
  </si>
  <si>
    <t>1417.</t>
  </si>
  <si>
    <t>1418.</t>
  </si>
  <si>
    <t>1419.</t>
  </si>
  <si>
    <t>1420.</t>
  </si>
  <si>
    <t>Beata Mroczek-Truskowska BENEFIT</t>
  </si>
  <si>
    <t>Montaż pompy ciepła i  instalacji fotowoltaicznej w budynku produkcyjnym przy ulicy Rudzkiej</t>
  </si>
  <si>
    <t>Montaż instalacji fotowoltaicznej w budynku mieszkalnym przy ulicy Międzyzdrojskiej</t>
  </si>
  <si>
    <t>1421.</t>
  </si>
  <si>
    <t>1422.</t>
  </si>
  <si>
    <t>1423.</t>
  </si>
  <si>
    <t>1424.</t>
  </si>
  <si>
    <t>1425.</t>
  </si>
  <si>
    <t>1426.</t>
  </si>
  <si>
    <t>1427.</t>
  </si>
  <si>
    <t>1428.</t>
  </si>
  <si>
    <t>1429.</t>
  </si>
  <si>
    <t>Montaż instalacji fotowoltaicznej oraz pompy ciepla w budynku mieszkalnym przy ulicy Lukrecjowej</t>
  </si>
  <si>
    <t>Montaż instalacji fotowoltaicznej w budynku mieszkalnym w zabudowie szeregowej przy ulicy Hermanowskiej</t>
  </si>
  <si>
    <t>Montaż instalacji fotowoltaicznej w budynku mieszkalnym przy ulicy Wieśniaczej</t>
  </si>
  <si>
    <t>Montaż instalacji fotowoltaicznej w budynku mieszkalnym przy ulicy Księskiej</t>
  </si>
  <si>
    <t>1430.</t>
  </si>
  <si>
    <t>1431.</t>
  </si>
  <si>
    <t>1432.</t>
  </si>
  <si>
    <t>1433.</t>
  </si>
  <si>
    <t>1434.</t>
  </si>
  <si>
    <t>1435.</t>
  </si>
  <si>
    <t>1436.</t>
  </si>
  <si>
    <t>1437.</t>
  </si>
  <si>
    <t>1438.</t>
  </si>
  <si>
    <t>1439.</t>
  </si>
  <si>
    <t>1440.</t>
  </si>
  <si>
    <t>Montaż instalacji fotowoltaicznej w budynku przy ulicy Terenowej</t>
  </si>
  <si>
    <t>Montaż instalacji fotowoltaicznej w budynku przy ulicy Żywieckiej</t>
  </si>
  <si>
    <t>Montaż instalacji fotowoltaicznej w budynku mieszkalnym przy ulicy Białoruskiej</t>
  </si>
  <si>
    <t>Montaż instalacji fotowoltaicznej w budynku mieszkalnym przy ulicy Franza Petera Schuberta</t>
  </si>
  <si>
    <t>Montaż instalacji fotowoltaicznej w budynku mieszkalnym przy ulicy Potokowej</t>
  </si>
  <si>
    <t>Montaż instalacji fotowoltaicznej w budynku mieszkalnym przy ulicy Wiktora Brossa</t>
  </si>
  <si>
    <t>Montaż instalacji fotowoltaicznej w budynku mieszkalnym przy ulicy Przemysłowej</t>
  </si>
  <si>
    <t>1441.</t>
  </si>
  <si>
    <t>1442.</t>
  </si>
  <si>
    <t>1443.</t>
  </si>
  <si>
    <t>1444.</t>
  </si>
  <si>
    <t>1445.</t>
  </si>
  <si>
    <t>1446.</t>
  </si>
  <si>
    <t>1447.</t>
  </si>
  <si>
    <t>1448.</t>
  </si>
  <si>
    <t>1449.</t>
  </si>
  <si>
    <t>1450.</t>
  </si>
  <si>
    <t>Montaż instalacji fotowoltaicznej w budynku mieszkalnym przy ulicy Pustej</t>
  </si>
  <si>
    <t>Montaż instalacji fotowoltaicznej w budynku mieszkalnym przy ulicy Jahna</t>
  </si>
  <si>
    <t>Montaż kolejnej instalacji fotowoltaicznej o mocy 10,07 kW, pierwsza z 2020 roku o mocy 9,8 kW,  w budynku przy ulicy Grabiszyńskiej</t>
  </si>
  <si>
    <t>NUGAT Cukiernia-Piekarnia Mariusz Janik</t>
  </si>
  <si>
    <t>Montaż instalacji fotowoltaicznej w budynku mieszkalnym przy ulicy Czereśniowej</t>
  </si>
  <si>
    <t>Montaż instalacji fotowoltaicznej w budynku mieszkalnym przy ulicy Cesarzowickiej</t>
  </si>
  <si>
    <t>Montaż pompy ciepła w budynku mieszkalnym przy ulicy Pęgowskiej</t>
  </si>
  <si>
    <t>Montaż pompy ciepła w budynku mieszkalnym przy ulicy Łyżwiarzy</t>
  </si>
  <si>
    <t>Montaż pompy ciepła w budynku mieszkalnym przy ulicy Złotej Lilii</t>
  </si>
  <si>
    <t>1451.</t>
  </si>
  <si>
    <t>1452.</t>
  </si>
  <si>
    <t>1453.</t>
  </si>
  <si>
    <t>1454.</t>
  </si>
  <si>
    <t>1455.</t>
  </si>
  <si>
    <t>Montaż instalacji fotowoltaicznej w budynku mieszkalnym przy ulicy Partynickiej</t>
  </si>
  <si>
    <t>Montaż instalacji fotowoltaicznej na budynku przy ulicy Karkonoskiej</t>
  </si>
  <si>
    <t>Montaż instalacji fotowoltaicznej w budynku mieszkalnym przy ulicy Mrągowskiej</t>
  </si>
  <si>
    <t>Montaż pompy ciepła w budynku mieszkalnym przy ulicy Kłokoczyckiej</t>
  </si>
  <si>
    <t>1456.</t>
  </si>
  <si>
    <t>1457.</t>
  </si>
  <si>
    <t>1458.</t>
  </si>
  <si>
    <t>Montaż instalacji fotowoltaicznej w budynku użyteczności publicznej przy ulicy Smardzowskiej</t>
  </si>
  <si>
    <t>Montaż instalacji fotowoltaicznej w budynku przy ulicy Łużyckiej</t>
  </si>
  <si>
    <t>Montaż instalacji fotowoltaicznej w budynku handlowym przy ulicy Bardzkiej</t>
  </si>
  <si>
    <t>OMEGA Przedsiębiorstwo Handlowo Uslugowe sp. Z o.o.</t>
  </si>
  <si>
    <t>1459.</t>
  </si>
  <si>
    <t>Montaż pompy ciepła w budynku mieszkalnym przy ulicy Grabowej</t>
  </si>
  <si>
    <t>1460.</t>
  </si>
  <si>
    <t>1461.</t>
  </si>
  <si>
    <t>Montaż instalacji fotowoltaicznej w budynku przy ulicy Sulmierzyckiej</t>
  </si>
  <si>
    <t>n/d</t>
  </si>
  <si>
    <t>Montaż instalacji fotowoltaicznej na dachu budynku biurowego przy ulicy Wawrzyniaka</t>
  </si>
  <si>
    <t>Montaż instalacji fotowoltaicznej na budynku mieszkalnym przy ulicy Leszczynowej</t>
  </si>
  <si>
    <t xml:space="preserve">Montaż instalacji fotowoltaicznej w budynku mieszkalnym przy ulicy M łodzieżowej </t>
  </si>
  <si>
    <t>433.</t>
  </si>
  <si>
    <t xml:space="preserve">Przedsiębiorstwo Budowlane "Filar" sp. z o.o. </t>
  </si>
  <si>
    <t>Montaż instalacji fotowoltaicznej w budynku  przy ulicy Kętrzyńskiej</t>
  </si>
  <si>
    <t>1462.</t>
  </si>
  <si>
    <t>Montaż instalacji fotowoltaicznej w budynku mieszkalnym przy ulicy Częstochowskiej</t>
  </si>
  <si>
    <t>1463.</t>
  </si>
  <si>
    <t>1464.</t>
  </si>
  <si>
    <t>Montaż instalacji fotowoltaicznej w budynku mieszkalnym przy ulicy Pokrzywowej</t>
  </si>
  <si>
    <t>1465.</t>
  </si>
  <si>
    <t>1466.</t>
  </si>
  <si>
    <t>1467.</t>
  </si>
  <si>
    <t>1468.</t>
  </si>
  <si>
    <t>1469.</t>
  </si>
  <si>
    <t>1470.</t>
  </si>
  <si>
    <t>Montaż instalacji fotowoltaicznej w budynku mieszkalnym przy ulicy Koperkowej</t>
  </si>
  <si>
    <t>Montaż instalacji fotowoltaicznej w budynku mieszkalnym przy ulicy Mariana Falskiego</t>
  </si>
  <si>
    <t>Montaż instalacji fotowoltaicznej w budynku mieszkalnym przy ulicy Alei Piastów</t>
  </si>
  <si>
    <t>Montaż instalacji fotowoltaicznej w budynku mieszkalnym przy ulicy Biłgorajskiej</t>
  </si>
  <si>
    <t>Montaż instalacji fotowoltaicznej w budynku mieszkalnym przy ulicy Popielskiego</t>
  </si>
  <si>
    <t>1471.</t>
  </si>
  <si>
    <t>1472.</t>
  </si>
  <si>
    <t>1473.</t>
  </si>
  <si>
    <t>1474.</t>
  </si>
  <si>
    <t>1475.</t>
  </si>
  <si>
    <t>Montaż instalacji fotowoltaicznej w budynku mieszkalnym przy ulicy Haliny Halskiej</t>
  </si>
  <si>
    <t>Montaż instalacji fotowoltaicznej w budynku mieszkalnym przy ulicy Chełmskiej</t>
  </si>
  <si>
    <t>Montaż instalacji fotowoltaicznej w budynku mieszkalnym przy ulicy Olszewskiego</t>
  </si>
  <si>
    <t>1476.</t>
  </si>
  <si>
    <t>1477.</t>
  </si>
  <si>
    <t>1478.</t>
  </si>
  <si>
    <t>1479.</t>
  </si>
  <si>
    <t>1480.</t>
  </si>
  <si>
    <t>Montaż instalacji fotowoltaicznej w budynku mieszkalnym przy ulicy gen. Stanisława Kopańskiego</t>
  </si>
  <si>
    <t>Montaż instalacji fotowoltaicznej w budynku mieszkalnym przy ulicy Leśnej</t>
  </si>
  <si>
    <t>Montaż instalacji fotowoltaicznej oraz pompy ciepła w budynku mieszkalnym przy ulicy Dróżniczej</t>
  </si>
  <si>
    <t>Montaż instalacji fotowoltaicznej w budynku mieszkalnym przy ulicy Wysockiego</t>
  </si>
  <si>
    <t>1481.</t>
  </si>
  <si>
    <t>1482.</t>
  </si>
  <si>
    <t>1483.</t>
  </si>
  <si>
    <t>Montaż instalacji fotowoltaicznej na dachu budynku mieszkalnego przy ulicy Jerzego Badury</t>
  </si>
  <si>
    <t>Montaż instalacji fotowoltaicznej w budynku mieszkalnym przy Alei Wiązowej</t>
  </si>
  <si>
    <t>1484.</t>
  </si>
  <si>
    <t>1485.</t>
  </si>
  <si>
    <t>1486.</t>
  </si>
  <si>
    <t>1487.</t>
  </si>
  <si>
    <t>1488.</t>
  </si>
  <si>
    <t>1489.</t>
  </si>
  <si>
    <t>1490.</t>
  </si>
  <si>
    <t>Montaż instalacji fotowoltaicznej w budynku mieszkalnym przy ulicy Drezynowej</t>
  </si>
  <si>
    <t>Montaż instalacji fotowoltaicznej w budynku mieszkalnym przy ulicy Szkolnej</t>
  </si>
  <si>
    <t>Montaż instalacji fotowoltaicznej w budynku mieszkalnym przy ulicy Kanadyjskiej</t>
  </si>
  <si>
    <t>Montaż instalacji fotowoltaicznej w budynku mieszkalnym przy ulicy Porajowskiej</t>
  </si>
  <si>
    <t>Montaż instalacji fotowoltaicznej w budynku mieszkalnym przy ulicy Nowogródzkiej</t>
  </si>
  <si>
    <t>1491.</t>
  </si>
  <si>
    <t>1492.</t>
  </si>
  <si>
    <t>1493.</t>
  </si>
  <si>
    <t>1494.</t>
  </si>
  <si>
    <t>1495.</t>
  </si>
  <si>
    <t>Montaż instalacji fotowoltaicznej w budynku mieszkalnym przy ulicy Malczewskiego</t>
  </si>
  <si>
    <t>Montaż instalacji fotowoltaicznej w budynku użytkowym przy ulicy Gajowickiej</t>
  </si>
  <si>
    <t>MARKET Maja Joanna Jabłońska</t>
  </si>
  <si>
    <t>Montaż instalacji fotowoltaicznej w budynku mieszkalnym przy ulicy Juliana Klaczki</t>
  </si>
  <si>
    <t>Montaż instalacji fotowoltaicznej w budynku mieszkalnym przy ulicy Nasiennej</t>
  </si>
  <si>
    <t>Montaż instalacji fotowoltaicznej w budynku mieszkalnym przy ulicy Sienkiewicza</t>
  </si>
  <si>
    <t>Montaż instalacji fotowoltacznej na budynku zaplecza sportowego przy ulicy Spiskiej</t>
  </si>
  <si>
    <t>Wrocławskie Centrum Treningowe SPARTAN sp. z o.o.</t>
  </si>
  <si>
    <t>1496.</t>
  </si>
  <si>
    <t>Montaż instalacji fotowoltaicznej w budynku mieszkalnym przy ulicy Frankowskiego</t>
  </si>
  <si>
    <t>1497.</t>
  </si>
  <si>
    <t xml:space="preserve">Wymiana 457 istniejących opraw oświetleniowych na LED w budynkach biurowo-sportowych oraz opraw oświetlenia zewnetrznego przy ulicy Spiskiej 1 </t>
  </si>
  <si>
    <t>1498.</t>
  </si>
  <si>
    <t>Montaż instalacji fotowoltaicznej na budynku biurowo-sportowym przy ulicy Hallera 81</t>
  </si>
  <si>
    <t>1499.</t>
  </si>
  <si>
    <t xml:space="preserve">Wymiana 98 istniejących opraw oświetleniowych na LED w budynku biurowo-sportowy przy ulicy Hallera 81 </t>
  </si>
  <si>
    <t>1500.</t>
  </si>
  <si>
    <t xml:space="preserve">Wymiana 90 istniejących opraw oświetleniowych na LED w budynku  biurowo-sportowym oraz opraw oświetlenia zewnetrznego przy ulicy Lubińskiej 53 </t>
  </si>
  <si>
    <t>Montaż instalacji fotowoltaicznej na budynku biurowo-sportowym przy ulicy Lubińskiej 53</t>
  </si>
  <si>
    <t>1501.</t>
  </si>
  <si>
    <t>1502.</t>
  </si>
  <si>
    <t>Montaż instalacji fotowoltaicznej w budynku mieszkalnym przy ulicy Modrzejewskiego</t>
  </si>
  <si>
    <t>1503.</t>
  </si>
  <si>
    <t>1504.</t>
  </si>
  <si>
    <t>Montaż instalacji fotowoltaicznej w budynku mieszkalnym we Wroclawiu</t>
  </si>
  <si>
    <t>1505.</t>
  </si>
  <si>
    <t>1506.</t>
  </si>
  <si>
    <t>1507.</t>
  </si>
  <si>
    <t>1508.</t>
  </si>
  <si>
    <t>1509.</t>
  </si>
  <si>
    <t>Montaż instalacji fotowoltaicznej w budynku biurowym we Wroclawiu</t>
  </si>
  <si>
    <t>WILLA IDEA sp. z o.o.</t>
  </si>
  <si>
    <t>1510.</t>
  </si>
  <si>
    <t>1511.</t>
  </si>
  <si>
    <t>Montaż instalacji fotowoltaicznej na budynku biurowym we Wroclawiu</t>
  </si>
  <si>
    <t>1512.</t>
  </si>
  <si>
    <t>1513.</t>
  </si>
  <si>
    <t>Montaż instalacji fotowoltaicznej na budynku firmowym we Wroclawiu</t>
  </si>
  <si>
    <t>1514.</t>
  </si>
  <si>
    <t>Montaż instalacji fotowoltaicznej na myjni samochodowej  we Wroclawiu</t>
  </si>
  <si>
    <t>1515.</t>
  </si>
  <si>
    <t>Montaż instalacji fotowoltaicznej w budynku mieszkalnym  we Wroclawiu</t>
  </si>
  <si>
    <t>1516.</t>
  </si>
  <si>
    <t>1517.</t>
  </si>
  <si>
    <t>Montaż instalacji fotowoltaicznej w budynku  we Wroclawiu</t>
  </si>
  <si>
    <t>1518.</t>
  </si>
  <si>
    <t>1519.</t>
  </si>
  <si>
    <t>1520.</t>
  </si>
  <si>
    <t>1521.</t>
  </si>
  <si>
    <t>1522.</t>
  </si>
  <si>
    <t>1523.</t>
  </si>
  <si>
    <t>1524.</t>
  </si>
  <si>
    <t>1525.</t>
  </si>
  <si>
    <t>Montaż instalacji fotowoltaicznej na dachu  budynku mieszkalnego  we Wroclawiu</t>
  </si>
  <si>
    <t>1526.</t>
  </si>
  <si>
    <t>1527.</t>
  </si>
  <si>
    <t>1528.</t>
  </si>
  <si>
    <t>1529.</t>
  </si>
  <si>
    <t>1530.</t>
  </si>
  <si>
    <t>1531.</t>
  </si>
  <si>
    <t>Montaż instalacji fotowoltaicznej w budynku mieszkalnym   we Wroclawiu</t>
  </si>
  <si>
    <t>1532.</t>
  </si>
  <si>
    <t xml:space="preserve">Przedsiębiorstwo Budowlane "ALFA-DACH" sp. z o.o. </t>
  </si>
  <si>
    <t>Montaż instalacji fotowoltaicznej na dachu budynku  we Wroclawiu</t>
  </si>
  <si>
    <t>1533.</t>
  </si>
  <si>
    <t>1534.</t>
  </si>
  <si>
    <t xml:space="preserve">BW Błoch Woźniak 
spółka  jawna </t>
  </si>
  <si>
    <t>1535.</t>
  </si>
  <si>
    <t>"SONAL" S.C. 
A. Nalepa, M.Sożyński</t>
  </si>
  <si>
    <t xml:space="preserve">1536. </t>
  </si>
  <si>
    <t>1537.</t>
  </si>
  <si>
    <t>1538.</t>
  </si>
  <si>
    <t>1539.</t>
  </si>
  <si>
    <t>1540.</t>
  </si>
  <si>
    <t>Montaż instalacji fotowoltaicznej w budynku we Wroclawiu</t>
  </si>
  <si>
    <t>1541.</t>
  </si>
  <si>
    <t>Montaż instalacji fotowoltaicznej w budynku jednorodzinnym dwumieszkaniowym (bliźniak) we Wroclawiu</t>
  </si>
  <si>
    <t>1542.</t>
  </si>
  <si>
    <t>1543.</t>
  </si>
  <si>
    <t>1544.</t>
  </si>
  <si>
    <t>1545.</t>
  </si>
  <si>
    <t>1546.</t>
  </si>
  <si>
    <t>1547.</t>
  </si>
  <si>
    <t>1548.</t>
  </si>
  <si>
    <t>OMEGA INTERNATIONAL SP Z O.O.</t>
  </si>
  <si>
    <t>1549.</t>
  </si>
  <si>
    <t>1550.</t>
  </si>
  <si>
    <t>1551.</t>
  </si>
  <si>
    <t>1552.</t>
  </si>
  <si>
    <t>1553.</t>
  </si>
  <si>
    <t>Montaż instalacji fotowoltaicznej oraz pompy ciepła w budynku mieszkalnym we Wroclawiu</t>
  </si>
  <si>
    <t>1554.</t>
  </si>
  <si>
    <t>Montaż instalacji fotowoltaicznej oraz pompy cwu w budynku mieszkalnym we Wroclawiu</t>
  </si>
  <si>
    <t>1555.</t>
  </si>
  <si>
    <t>1556.</t>
  </si>
  <si>
    <t xml:space="preserve">PROM Sp. z o.o. </t>
  </si>
  <si>
    <t>1557.</t>
  </si>
  <si>
    <t>PBH Sp. z o.o. Sp. Komandytowa</t>
  </si>
  <si>
    <t>Montaż instalacji fotowoltaicznej w budynku usługowo-biurowym we Wroclawiu</t>
  </si>
  <si>
    <t>1558.</t>
  </si>
  <si>
    <t>Save The World Real Estates sp. z o.o.</t>
  </si>
  <si>
    <t>Montaż instalacji fotowoltaicznej w budynku komercyjnych we Wroclawiu</t>
  </si>
  <si>
    <t>ZF CV System Poland      Sp. z o.o.</t>
  </si>
  <si>
    <t>Montaż instalacji fotowoltaicznej na dachu budynku firmowego we Wroclawiu</t>
  </si>
  <si>
    <t>1560.</t>
  </si>
  <si>
    <t xml:space="preserve">1561. </t>
  </si>
  <si>
    <t>Montaż pompy ciepła w budynku mieszkalnym we Wroclawiu</t>
  </si>
  <si>
    <t xml:space="preserve">1562. </t>
  </si>
  <si>
    <t xml:space="preserve">1563. </t>
  </si>
  <si>
    <t>1564.</t>
  </si>
  <si>
    <t>1565.</t>
  </si>
  <si>
    <t>1566.</t>
  </si>
  <si>
    <t>1567.</t>
  </si>
  <si>
    <t>1568.</t>
  </si>
  <si>
    <t>1569.</t>
  </si>
  <si>
    <t>1570.</t>
  </si>
  <si>
    <t>Montaż instalacji fotowoltaicznej w budynku przy we Wroclawiu</t>
  </si>
  <si>
    <t>1571.</t>
  </si>
  <si>
    <t>1572.</t>
  </si>
  <si>
    <t>1573.</t>
  </si>
  <si>
    <t>Montaż rekuperatora w domu jednorodzinnym we Wrocławiu</t>
  </si>
  <si>
    <t>1574.</t>
  </si>
  <si>
    <t>1575.</t>
  </si>
  <si>
    <t>Spółdzielnia "PREMEGAL" Zakład Pracy Chronionej</t>
  </si>
  <si>
    <t>Montaż instalacji fotowoltaicznej na budynku we Wroclawiu</t>
  </si>
  <si>
    <t>1576.</t>
  </si>
  <si>
    <t>1577.</t>
  </si>
  <si>
    <t>1578.</t>
  </si>
  <si>
    <t>1579.</t>
  </si>
  <si>
    <t>1580.</t>
  </si>
  <si>
    <t>Montaż instalacji fotowoltaicznej w jednorodzinnym budynku we Wroclawiu</t>
  </si>
  <si>
    <t>1581.</t>
  </si>
  <si>
    <t>1582.</t>
  </si>
  <si>
    <t>1583.</t>
  </si>
  <si>
    <t>1584.</t>
  </si>
  <si>
    <t>1585.</t>
  </si>
  <si>
    <t>IMPWAR sp. z o.o.</t>
  </si>
  <si>
    <t>72.47</t>
  </si>
  <si>
    <t>72.48</t>
  </si>
  <si>
    <t>1586.</t>
  </si>
  <si>
    <t>1587.</t>
  </si>
  <si>
    <t>1588.</t>
  </si>
  <si>
    <t>1589.</t>
  </si>
  <si>
    <t>1590.</t>
  </si>
  <si>
    <t>Wykonanie instalacji grzewczej CO i CWU z zastosowaniem pompy ciepła w budynku we Wrocławiu</t>
  </si>
  <si>
    <t>1591.</t>
  </si>
  <si>
    <t>1592.</t>
  </si>
  <si>
    <t>1593.</t>
  </si>
  <si>
    <t>1594.</t>
  </si>
  <si>
    <t>1595.</t>
  </si>
  <si>
    <t>Montaż instalacji fotowoltaicznej w budynku mieszkalnym jednorodzinnym we Wroclawiu</t>
  </si>
  <si>
    <t>Montaż instalacji fotowoltaicznej na dachu budynku gospodarczego przy budynku mieszkalnym we Wroclawiu</t>
  </si>
  <si>
    <t>ZAKŁAD MECHANIKI MASZYN Janusz Borkowski</t>
  </si>
  <si>
    <t>Montaż instalacji fotowoltaicznej na dachu  budynku we Wroclawiu</t>
  </si>
  <si>
    <t>1596.</t>
  </si>
  <si>
    <t>1597.</t>
  </si>
  <si>
    <t>1598.</t>
  </si>
  <si>
    <t>1599.</t>
  </si>
  <si>
    <t>1600.</t>
  </si>
  <si>
    <t>CN CORP sp. z o.o. sp.k.</t>
  </si>
  <si>
    <t>Montaż pompy ciepła w hali magazynowej we Wrocławiu</t>
  </si>
  <si>
    <t xml:space="preserve">KOMPAS - Przetwórstwo Tworzyw Sztucznych </t>
  </si>
  <si>
    <t>Montaż pompy ciepła w hali produkcyjnej we Wrocławiu</t>
  </si>
  <si>
    <t>1601.</t>
  </si>
  <si>
    <t>1602.</t>
  </si>
  <si>
    <t>1603.</t>
  </si>
  <si>
    <t>1604.</t>
  </si>
  <si>
    <t>1605.</t>
  </si>
  <si>
    <t>1606.</t>
  </si>
  <si>
    <t>Mirror Larysa Skiba</t>
  </si>
  <si>
    <t>Montaż instalacji fotowoltaicznej na dachu budynku produkcyjnego we Wroclawiu</t>
  </si>
  <si>
    <t>1607.</t>
  </si>
  <si>
    <t>Montaż instalacji fotowoltaicznej na dachu budynku we Wroclawiu</t>
  </si>
  <si>
    <t>1608.</t>
  </si>
  <si>
    <t>AP Marchewka Investment Spółka jawna</t>
  </si>
  <si>
    <t>1609.</t>
  </si>
  <si>
    <t>Montaż instalacji fotowoltaicznej w budynku biurowym przy Al. gen. J. Hallera 14 b we Wroclawiu</t>
  </si>
  <si>
    <t>ATENA &amp; HJWSp. z o.o.</t>
  </si>
  <si>
    <t>1610.</t>
  </si>
  <si>
    <t>COM-BUD Tomasz Skrzypczak</t>
  </si>
  <si>
    <t>1611.</t>
  </si>
  <si>
    <t>1612.</t>
  </si>
  <si>
    <t>1613.</t>
  </si>
  <si>
    <t>1614.</t>
  </si>
  <si>
    <t>1615.</t>
  </si>
  <si>
    <t>1616.</t>
  </si>
  <si>
    <t>Montaż pompy ciepła w budynku mieszkalnym we Wrocławiu</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</si>
  <si>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</si>
  <si>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</si>
  <si>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</si>
  <si>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</si>
  <si>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</si>
  <si>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</si>
  <si>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</si>
  <si>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</si>
  <si>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</si>
  <si>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</si>
  <si>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</si>
  <si>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</si>
  <si>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</si>
  <si>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</si>
  <si>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</si>
  <si>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</si>
  <si>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</si>
  <si>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</si>
  <si>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</si>
  <si>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</si>
  <si>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</si>
  <si>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Jacek Lisik ASV Lider Sp. z o.o.</t>
  </si>
  <si>
    <t>1638.</t>
  </si>
  <si>
    <t>1639.</t>
  </si>
  <si>
    <t>Archimedes Sp. z o.o.</t>
  </si>
  <si>
    <t>1640.</t>
  </si>
  <si>
    <t>1641.</t>
  </si>
  <si>
    <t>PPUH MONTO-STAL Sp. z o.o.</t>
  </si>
  <si>
    <t>1642.</t>
  </si>
  <si>
    <t>Tomasz Karolczak, Anna Sinko-Karolczak</t>
  </si>
  <si>
    <t>1643.</t>
  </si>
  <si>
    <t>1644.</t>
  </si>
  <si>
    <t>1645.</t>
  </si>
  <si>
    <t>1646.</t>
  </si>
  <si>
    <t>SABEL Sp. z o.o.</t>
  </si>
  <si>
    <t>1647.</t>
  </si>
  <si>
    <t>Zakup i montaż systemu fotowoltaicznego w budynku we Wrocławiu</t>
  </si>
  <si>
    <t>Montaż instalacji fotowoltaicznej w budynku mieszkalnym we Wrocławiu</t>
  </si>
  <si>
    <t>Montaż pompy ciepła w budynku we Wrocławiu</t>
  </si>
  <si>
    <t>Montaż instalacji wentylacji z rekuperacją oraz pomp ciepła w budynku we Wroclawiu</t>
  </si>
  <si>
    <t>Montaż instalacji fotowoltaicznej i pompy ciepła w budynku mieszkalnym we Wrocławiu</t>
  </si>
  <si>
    <t>Montaż instalacji fotowoltaicznej w budynku we Wrocławiu</t>
  </si>
  <si>
    <t>Montaż instalacji fotowoltaicznej oraz pompy ciepła w budynku mieszkalnym we Wrocławiu</t>
  </si>
  <si>
    <t>Montaż instalacji fotowoltaicznej w salonie Mitsubishi we Wrocławiu</t>
  </si>
  <si>
    <t>Montaż instalacji fotowoltaicznej w kompleksie hali produkcyjnej i budynków usługowo-biurowych we Wrocławiu</t>
  </si>
  <si>
    <t>Montaż instalacji fotowoltaicznej oraz pompy ciepła w budynku we Wrocławiu</t>
  </si>
  <si>
    <t>Montaż instalacji fotowoltaicznych w budynkach biurowo-magazynowo-produkcyjnych we Wrocławiu</t>
  </si>
  <si>
    <t>Montaż instalacji fotowoltaicznych w budynkach biurowo-magazynowo-warsztatowych we Wrocławiu</t>
  </si>
  <si>
    <t>1648.</t>
  </si>
  <si>
    <t>Niepubliczny Zakład Opieki Zdrowotnej „Przychodnia Kosmonautów” Sp. z o.o.</t>
  </si>
  <si>
    <t>Montaż instalacji fotowoltaicznych w budynku we Wrocławiu</t>
  </si>
  <si>
    <t>1649.</t>
  </si>
  <si>
    <t>Czart Nieruchomości 2 Sp. z o.o.</t>
  </si>
  <si>
    <t>Montaż instalacji fotowoltaicznych w budynku usługowym  we Wrocławiu</t>
  </si>
  <si>
    <t>1650.</t>
  </si>
  <si>
    <t>Montaz pompy ciepła w budynku we Wrocławiu</t>
  </si>
  <si>
    <t>1651.</t>
  </si>
  <si>
    <t>Montaż instalacji fotowoltaicznej w budynku jednorodzinnym we Wrocławiu</t>
  </si>
  <si>
    <t>1652.</t>
  </si>
  <si>
    <t>1653.</t>
  </si>
  <si>
    <t>Montaż instalacji fotowoltaicznej w budynku mieszkalnym  we Wrocławiu</t>
  </si>
  <si>
    <t>1654.</t>
  </si>
  <si>
    <t>1655.</t>
  </si>
  <si>
    <t>1656.</t>
  </si>
  <si>
    <t>RM Sp. z o.o. Sp. Komandytowo-Akcyjna</t>
  </si>
  <si>
    <t>Montaż instalacji fotowoltaicznej w firmie we Wrocławiu</t>
  </si>
  <si>
    <t>1657.</t>
  </si>
  <si>
    <t>1658.</t>
  </si>
  <si>
    <t>Śląska Hodowla Buraka Cukrowego Opole - Wrocław Sp. z o.o.</t>
  </si>
  <si>
    <t>Montaż instalacji fotowoltaicznej na budynku magazynowym we Wrocławiu</t>
  </si>
  <si>
    <t>1659.</t>
  </si>
  <si>
    <t>Montaż instalacji fotowoltaicznej - budynek magazynowo/usługowy  we Wrocławiu</t>
  </si>
  <si>
    <t>1660.</t>
  </si>
  <si>
    <t>Montaż paneli fotowoltaicznych, pompy ciepła oraz systemu wentylacji mechanicznej z odzyskiem ciepła - budynek jednorodzinny  we Wrocławiu</t>
  </si>
  <si>
    <t>1661.</t>
  </si>
  <si>
    <t>1662.</t>
  </si>
  <si>
    <t>Montaż pompy ciepła i rekuperacji w budynku mieszkalnym we Wrocławiu</t>
  </si>
  <si>
    <t>1663.</t>
  </si>
  <si>
    <t>1664.</t>
  </si>
  <si>
    <t>Montaż instalacji fotowoltaicznej w budynku przy ulicy Zielonej 18 we Wrocławiu</t>
  </si>
  <si>
    <t>Barbara Krzewina</t>
  </si>
  <si>
    <t>1665.</t>
  </si>
  <si>
    <t>1666.</t>
  </si>
  <si>
    <t>Montaż instalacji fotowoltaicznej na budynku mieszkalnym we Wrocławiu</t>
  </si>
  <si>
    <t>1667.</t>
  </si>
  <si>
    <t>1668.</t>
  </si>
  <si>
    <t>1669.</t>
  </si>
  <si>
    <t>1670.</t>
  </si>
  <si>
    <t>1671.</t>
  </si>
  <si>
    <t>Montaż instalacji fotowoltaicznej w budynku przy we Wrocławiu</t>
  </si>
  <si>
    <t>1672.</t>
  </si>
  <si>
    <t>1673.</t>
  </si>
  <si>
    <t>1674.</t>
  </si>
  <si>
    <t>1675.</t>
  </si>
  <si>
    <t>Montaż instalacji fotowoltaicznej w budynku mieszkalnym jednorodzinnym we Wrocławiu</t>
  </si>
  <si>
    <t>1676.</t>
  </si>
  <si>
    <t>Montaż instalacji fotowoltaicznej na dachu budynku mieszkalnego we Wrocławiu</t>
  </si>
  <si>
    <t>1677.</t>
  </si>
  <si>
    <t>1678.</t>
  </si>
  <si>
    <t>1679.</t>
  </si>
  <si>
    <t>1680.</t>
  </si>
  <si>
    <t>1681.</t>
  </si>
  <si>
    <t>1682.</t>
  </si>
  <si>
    <t>Montaż instalacji fotowoltaicznej na dachu budynku mieszkalnego  we Wrocławiu</t>
  </si>
  <si>
    <t>1683.</t>
  </si>
  <si>
    <t>1684.</t>
  </si>
  <si>
    <t>1685.</t>
  </si>
  <si>
    <t>1686.</t>
  </si>
  <si>
    <t>1687.</t>
  </si>
  <si>
    <t>1688.</t>
  </si>
  <si>
    <t>1689.</t>
  </si>
  <si>
    <t>1690.</t>
  </si>
  <si>
    <t>1691.</t>
  </si>
  <si>
    <t>1692.</t>
  </si>
  <si>
    <t>1693.</t>
  </si>
  <si>
    <t>1694.</t>
  </si>
  <si>
    <t>1695.</t>
  </si>
  <si>
    <t>1696.</t>
  </si>
  <si>
    <t>1697.</t>
  </si>
  <si>
    <t>1698.</t>
  </si>
  <si>
    <t>ZUW ANDRZEJ KONWENT</t>
  </si>
  <si>
    <t>1699.</t>
  </si>
  <si>
    <t>1700.</t>
  </si>
  <si>
    <t>1701.</t>
  </si>
  <si>
    <t>1702.</t>
  </si>
  <si>
    <t>Montaż paneli fotowoltaicznych w budynku mieszkalnym we Wrocławiu</t>
  </si>
  <si>
    <t>1703.</t>
  </si>
  <si>
    <t>1704.</t>
  </si>
  <si>
    <t>1705.</t>
  </si>
  <si>
    <t>Kaczmarski Inkasso Małgorzata Kaczmarski</t>
  </si>
  <si>
    <t xml:space="preserve">Montaż instalacji fotowoltaicznej we Wrocławiu </t>
  </si>
  <si>
    <t>1706.</t>
  </si>
  <si>
    <t>1707.</t>
  </si>
  <si>
    <t>Montaż instalacji fotowoltaicznej i pompy ciepła w budynku jednorodzinnym we Wrocławiu</t>
  </si>
  <si>
    <t>1708.</t>
  </si>
  <si>
    <t>Montaż instalacji fotowoltaicznej w domu jednorodzinnym we Wrocławiu</t>
  </si>
  <si>
    <t>1709.</t>
  </si>
  <si>
    <t>1710.</t>
  </si>
  <si>
    <t>1711.</t>
  </si>
  <si>
    <t>1712.</t>
  </si>
  <si>
    <t>1713.</t>
  </si>
  <si>
    <t>Mesta Development Sp. z o.o.</t>
  </si>
  <si>
    <t>Montaż instalacji fotowoltaicznej oraz pomp ciepła i rekuperacji w budynku we Wrocławiu</t>
  </si>
  <si>
    <t>1714.</t>
  </si>
  <si>
    <t>1715.</t>
  </si>
  <si>
    <t>1716.</t>
  </si>
  <si>
    <t>1717.</t>
  </si>
  <si>
    <t>VOLZ HYDRAULIK Sp. z o.o.</t>
  </si>
  <si>
    <t>1718.</t>
  </si>
  <si>
    <t>1719.</t>
  </si>
  <si>
    <t>1720.</t>
  </si>
  <si>
    <t>1721.</t>
  </si>
  <si>
    <t>Konsorcjum Stali S.A.</t>
  </si>
  <si>
    <t>1722.</t>
  </si>
  <si>
    <t>1723.</t>
  </si>
  <si>
    <t>1724.</t>
  </si>
  <si>
    <t>1725.</t>
  </si>
  <si>
    <t>Jadmar Sp. z o.o.</t>
  </si>
  <si>
    <t>Montaż instalacji fotowoltaicznej  w budynku biurowym we Wrocławiu</t>
  </si>
  <si>
    <t>Montaż instalacji fotowoltaicznej w budynku biurowym przy ulicy Buforowej 4D we Wrocławiu</t>
  </si>
  <si>
    <t>Przedsiębiorstwo Kompletacji Dostaw i remontów Maszyn Roboczych Ciężkich DOLTECH Sp. z o.o.</t>
  </si>
  <si>
    <t>1726.</t>
  </si>
  <si>
    <t>2022</t>
  </si>
  <si>
    <t>Daniel Błoński Merkury</t>
  </si>
  <si>
    <t>Montaż instalacji fotowoltaicznej w budynku usługowo-biurowym we Wrocławiu</t>
  </si>
  <si>
    <t>1727.</t>
  </si>
  <si>
    <t>UNIFORM S.C. BARANOWSKI</t>
  </si>
  <si>
    <t>1728.</t>
  </si>
  <si>
    <t>1729.</t>
  </si>
  <si>
    <t>1730.</t>
  </si>
  <si>
    <t>1731.</t>
  </si>
  <si>
    <t>Montaż instalacji fotowoltaicznej w budynku piekarni we Wrocławiu</t>
  </si>
  <si>
    <t>Montaż instalacji fotowoltaicznej w budynku biurowym we Wrocławiu</t>
  </si>
  <si>
    <t>1732.</t>
  </si>
  <si>
    <t>1733.</t>
  </si>
  <si>
    <t>MBS sp. z o.o. sp.k.</t>
  </si>
  <si>
    <t>Montaż instalacji fotowoltaicznej na hali magazynowej we Wrocławiu</t>
  </si>
  <si>
    <t>1734.</t>
  </si>
  <si>
    <t xml:space="preserve">4 Wojskowy Szpital Kliniczny z Polikliniką SP ZOZ we Wrocławiu </t>
  </si>
  <si>
    <t>1735.</t>
  </si>
  <si>
    <t>Robot 1 B. Orzechowska i Z. Gryglewicz s.j.</t>
  </si>
  <si>
    <t>1736.</t>
  </si>
  <si>
    <t>PPHU „DROMOS” Sp. z o.o.</t>
  </si>
  <si>
    <t>Montaż instalacji fotowoltaicznej w budynku usługowym we Wrocławiu</t>
  </si>
  <si>
    <t>NOVOLAND Sp. z o.o.</t>
  </si>
  <si>
    <t>Montaż instalacji fotowoltaicznej w budynkach handlowo-usługowych we Wrocławiu</t>
  </si>
  <si>
    <t>BLACHDOM PLUS GŁUC JAN</t>
  </si>
  <si>
    <t>Spółdzielnia Mieszkaniowa „Pod Jaworami”</t>
  </si>
  <si>
    <t>Montaż instalacji fotowoltaicznej na dachu budynku we Wrocławiu</t>
  </si>
  <si>
    <t>Montaż instalacji fotowoltaicznej w zakładzie produkcyjnym we Wrocławiu</t>
  </si>
  <si>
    <t xml:space="preserve">ATAL S.A. </t>
  </si>
  <si>
    <t>Montaż instalacji fotowoltaicznej w budynku magazynowo-biurowym „C” we Wrocławiu</t>
  </si>
  <si>
    <t>Montaż instalacji fotowoltaicznej w budynkach magazynowo-biurowych „A”, „B”, „D” we Wrocławiu</t>
  </si>
  <si>
    <t>Montaż instalacji fotowoltaicznej oraz pompy ciepła we Wrocławiu</t>
  </si>
  <si>
    <t>Alstom Pojazdy Szynowe sp. z o.o.</t>
  </si>
  <si>
    <t>Montaż instalacji fotowoltaicznej nr VI na hali W5S strona zachodnia we Wrocławiu</t>
  </si>
  <si>
    <t>Montaż instalacji fotowoltaicznej nr V na hali W5S strona wschodnia we Wrocławiu</t>
  </si>
  <si>
    <t>Montaż instalacji fotowoltaicznej nr IV na hali W5L strona północna  we Wrocławiu</t>
  </si>
  <si>
    <t>Montaż instalacji fotowoltaicznej nr III na hali W5L strona południowa we Wrocławiu</t>
  </si>
  <si>
    <t>Montaż instalacji fotowoltaicznej nr II na hali W5L strona południowa  we Wrocławiu</t>
  </si>
  <si>
    <t>Montaż instalacji fotowoltaicznej nr I na hali W5L strona południowa  we Wrocławiu</t>
  </si>
  <si>
    <t>Montaż instalacji fotowoltaicznej na budynkach użytkowych we Wrocławiu</t>
  </si>
  <si>
    <t xml:space="preserve">ZUW ANDRZEJ KONWENT </t>
  </si>
  <si>
    <t>BUDINPOL ALICJA STANEK, PIOTR STANEK SP.J.</t>
  </si>
  <si>
    <t>Montaż instalacji fotowoltaicznej na posesji we Wrocławiu - zasilanie budynki warsztatowy i magazynowe</t>
  </si>
  <si>
    <t>Montaż instalacji fotowoltaicznej na posesji we Wrocławiu - zasilanie budynek administracyjno-biurowy</t>
  </si>
  <si>
    <t>Montaż instalacji fotowoltaicznej w budynku niemieszkalnym (działalność gospodarcza) we Wrocławiu</t>
  </si>
  <si>
    <t>„Endress+Hauser Polska” sp. z o.o.</t>
  </si>
  <si>
    <t>ELEKTRONIKA SAMOCHODOWA EL-CAR Dariusz Bartniak</t>
  </si>
  <si>
    <t>Montaż instalacji fotowoltaicznej na dachu budynku przy ulicy Wojanowskiej 5-15 we Wrocławiu</t>
  </si>
  <si>
    <t>MAWI Sp. z o.o.</t>
  </si>
  <si>
    <t>AMERICAN AUTO PARTS Początek Tomasz</t>
  </si>
  <si>
    <t>AZ Inwestor Zbigniew Ślązak</t>
  </si>
  <si>
    <t>Montaż instalacji fotowoltaicznej w budynku usługowym (warsztat Samochodowy) we Wrocławiu</t>
  </si>
  <si>
    <t>Zbór Kościoła Wolnych Chrześcijan</t>
  </si>
  <si>
    <t>Montaż instalacji fotowoltaicznej w budynku kościoła we Wrocławiu</t>
  </si>
  <si>
    <t>Leszek Luda ! Hydrogenium</t>
  </si>
  <si>
    <t>Iwona Luda HIGIENA MBTH</t>
  </si>
  <si>
    <t>AKA Szczerbiccy S.K.A.</t>
  </si>
  <si>
    <t>AMALGA Sp. z o.o.</t>
  </si>
  <si>
    <t>Wykonanie i uruchomienie instalacji fotowoltaicznej z magazynem energii w  budynku we Wrocławiu</t>
  </si>
  <si>
    <t>Montaż instalacji fotowoltaicznej z magazynem energii w budynku mieszkalnym we Wrocławiu</t>
  </si>
  <si>
    <t>Montaż instalacji fotowoltaicznej na budynku we Wrocławiu</t>
  </si>
  <si>
    <t>K2 Hotel Sp. z o.o. Sp. K.</t>
  </si>
  <si>
    <t>Montaż instalacji fotowoltaicznej w budynku hotelu we Wrocławiu</t>
  </si>
  <si>
    <t>LUBOIŃSKI WALDEMAR SZLIFIERNIA</t>
  </si>
  <si>
    <t>Montaż instalacji fotowoltaicznej w budynku mieszkalno-warsztatowym we Wrocławiu</t>
  </si>
  <si>
    <t>Laboratorium Energomontaż-Zachód Sp. z o.o.</t>
  </si>
  <si>
    <t>Montaż instalacji fotowoltaicznej w Zakładzie Usługowym we Wrocławiu</t>
  </si>
  <si>
    <t>Montaż instalacji fotowoltaicznej i pompy ciepła w lokalu użytkowym we Wrocławiu</t>
  </si>
  <si>
    <t>Rand Sp. z o.o.</t>
  </si>
  <si>
    <t>Montaż systemu fotowoltaicznego w budynku mieszkalnym we Wrocławiu</t>
  </si>
  <si>
    <t>KROMAL PPUH S.C. GRABOWSKI ROBERT, RÓŻYŁO HENRYK</t>
  </si>
  <si>
    <t>Społem Spółdzielnia Hurtowo-Detaliczna Tęcza</t>
  </si>
  <si>
    <t>Montaż instalacji fotowoltaicznej w budynku Hali Targowej we Wrocławiu</t>
  </si>
  <si>
    <t>Montaż instalacji fotowoltaicznej w budynkach we Wrocławiu</t>
  </si>
  <si>
    <t>Montaż instalacji fotowoltaicznej i pompy ciepła w budynku we Wrocławiu</t>
  </si>
  <si>
    <t>Montaż paneli fotowoltaicznych na dachu budynku przy ulicy we Wrocławiu</t>
  </si>
  <si>
    <t>Portofino Beata Jankiewicz</t>
  </si>
  <si>
    <t>Montaż instalacji fotowoltaicznej w obiekcie we Wrocławiu</t>
  </si>
  <si>
    <t>Montaż pompy ciepła w domu jednorodzinnym we Wrocławiu</t>
  </si>
  <si>
    <t>Montaż instalacji fotowoltaicznej na budynku biurowo-usługowym  we Wrocławiu</t>
  </si>
  <si>
    <t>Montaż instalacji fotowoltaicznej w warsztacie we Wrocławiu</t>
  </si>
  <si>
    <t>Montaż paneli fotowoltaicznych w budynku mieszkalno-biurowym we Wrocławiu</t>
  </si>
  <si>
    <t>Montaż paneli fotowoltaicznych oraz pompy ciepła  w budynku we Wrocławiu</t>
  </si>
  <si>
    <t>Montaż paneli fotowoltaicznych oraz pompy ciepła  w budynku mieszkalnym we Wrocławiu</t>
  </si>
  <si>
    <t>Zgrzewanie z Folii Magdalena Osuch</t>
  </si>
  <si>
    <t>Montaż instalacji fotowoltaicznej w budynku przy ulicy Piechoty 30 we Wrocławiu</t>
  </si>
  <si>
    <t>Montaż paneli fotowoltaicznych na budynku mieszkalnym we Wrocławiu</t>
  </si>
  <si>
    <t>Montaż pompy ciepła i paneli fotowoltaicznych w budynku we Wrocławiu</t>
  </si>
  <si>
    <t>Sulzbacher Strasse 9GbR</t>
  </si>
  <si>
    <t>Montaż instalacji fotowoltaicznej na budynku biurowym oraz placu utwardzonym przed budynkiem we Wrocławiu</t>
  </si>
  <si>
    <t xml:space="preserve">Program likwidacji niskiej emisji na terenie Wrocławia </t>
  </si>
  <si>
    <t>Program likwidacji niskiej emisji na terenie Wrocławia – program pilotażowy KAWKA 1</t>
  </si>
  <si>
    <t>Program likwidacji niskiej emisji na terenie Wrocławia – KAWKA 2</t>
  </si>
  <si>
    <t>Wrocławski program wymiany pieców węglowych – KAWKA +</t>
  </si>
  <si>
    <t>Modernizacja budynków Aresztu Śledczego we Wrocławiu </t>
  </si>
  <si>
    <t>Areszt Śledczy we Wrocławiu</t>
  </si>
  <si>
    <t>Modernizacja budynków Zakładu Karnego we Wrocławiu </t>
  </si>
  <si>
    <t>Zakład Karny we Wrocławiu</t>
  </si>
  <si>
    <t>Modernizacja obiektów KM PSP Wrocław strażnica JRG-3 i 
JRG-4</t>
  </si>
  <si>
    <t>Komenda Miejska Państwowej Straży Pożarnej Wrocław</t>
  </si>
  <si>
    <t>Przebudowa i termomodernizacja zabytkowego Pawilonu Słoniarni na terenie ZOO Wrocław Sp. z o.o.  wraz z działaniami edukacyjnymi</t>
  </si>
  <si>
    <t>Efektywność energetyczna w sektorze mieszkaniowym</t>
  </si>
  <si>
    <t>Spółdzielnia Mieszkaniowa "Kuźniki" we Wrocławiu</t>
  </si>
  <si>
    <t>Termomodernizacja budynków mieszkalnych w zasobach SMLW ENERGETYK Wrocław ul Powstańców Śląskich 159</t>
  </si>
  <si>
    <t>SMLW ENERGETYK</t>
  </si>
  <si>
    <t>Remont dźwigów osobowych</t>
  </si>
  <si>
    <t xml:space="preserve">Spółdzielnia Mieszkaniowa Polanka </t>
  </si>
  <si>
    <t>Docieplenie ścian oraz innych elementów budynku</t>
  </si>
  <si>
    <t>Centrum Kompetencji Materiałów Strategicznych i Funkcjonalnych</t>
  </si>
  <si>
    <t>Termomodernizacja budynku wielorodzinnego przy ul. Sienkiewicza 37/39 Sępa-Szarzyńskiego 49 i Bolesławiecka 2-8</t>
  </si>
  <si>
    <t>Ocieplenie budynków spółdzielni mieszkaniowej "Energoprem"</t>
  </si>
  <si>
    <t>Termomodernizacja budynku przy ul. Kuźniczej 25 we Wrocławiu</t>
  </si>
  <si>
    <t>Wspólnota Mieszkaniowa przy ul. Kuźniczej 25</t>
  </si>
  <si>
    <t>Termomodernizacja budynków spółdzielni „Księże Małe”</t>
  </si>
  <si>
    <t>Spółdzielnia Mieszkaniowa „Księże Małe”</t>
  </si>
  <si>
    <t>Termomodernizacja budynków spółdzielni „Budowlani”</t>
  </si>
  <si>
    <t>Spółdzielnia Mieszkaniowa „Budowlani”</t>
  </si>
  <si>
    <t>Poprawa  efektywności  energetycznej  w  budynkach  będących  w  zasobach  SM  im. Prusa</t>
  </si>
  <si>
    <t>Spółdzielnia Mieszkaniowa im. B.Prusa</t>
  </si>
  <si>
    <t>Kompleksowa termomodernizacja wielorodzinnych budynków mieszkalnych we Wrocławiu</t>
  </si>
  <si>
    <t>Kompleksowa termomodernizacja wielorodzinnych budynków mieszkalnych -ul. Kard Stefana Wyszyńskiego 60</t>
  </si>
  <si>
    <t>Kompleksowa termomodernizacja wielorodzinnych budynków mieszkalnych -ul. Kard Stefana Wyszyńskiego 62</t>
  </si>
  <si>
    <t>Kompleksowa termomodernizacja wielorodzinnych budynków mieszkalnych -ul. Kard Stefana Wyszyńskiego 64</t>
  </si>
  <si>
    <t>Kompleksowa termomodernizacja wielorodzinnych budynków mieszkalnych -ul. Kard Stefana Wyszyńskiego 66</t>
  </si>
  <si>
    <t>Kompleksowa termomodernizacja wielorodzinnych budynków mieszkalnych -ul. Kard Stefana Wyszyńskiego 68</t>
  </si>
  <si>
    <t>Kompleksowa termomodernizacja wielorodzinnych budynków mieszkalnych -ul. Kard Stefana Wyszyńskiego 70</t>
  </si>
  <si>
    <t>Kompleksowa termomodernizacja wielorodzinnych budynków mieszkalnych -ul. Kurkowa 40-42</t>
  </si>
  <si>
    <t>Kompleksowa termomodernizacja wielorodzinnych budynków mieszkalnych -ul. Bp Tomasza Pierwszego 13</t>
  </si>
  <si>
    <t>Kompleksowa termomodernizacja wielorodzinnych budynków mieszkalnych -ul. Bp Tomasza Pierwszego 16</t>
  </si>
  <si>
    <t>Kompleksowa termomodernizacja wielorodzinnych budynków mieszkalnych -ul. Bp Tomasza Pierwszego 18</t>
  </si>
  <si>
    <t>Kompleksowa termomodernizacja wielorodzinnych budynków mieszkalnych -ul. Mielecka 31</t>
  </si>
  <si>
    <t>Kompleksowa termomodernizacja wielorodzinnych budynków mieszkalnych -ul. Henryka Pobożnego 3</t>
  </si>
  <si>
    <t>Kompleksowa termomodernizacja wielorodzinnych budynków mieszkalnych -ul. Henryka Pobożnego 5</t>
  </si>
  <si>
    <t>Kompleksowa termomodernizacja wielorodzinnych budynków mieszkalnych -ul. Henryka Pobożnego 20</t>
  </si>
  <si>
    <t>33</t>
  </si>
  <si>
    <t>Kompleksowa termomodernizacja wielorodzinnych budynków mieszkalnych -ul. Henryka Pobożnego 24</t>
  </si>
  <si>
    <t>34</t>
  </si>
  <si>
    <t>termomodernizacja budynku mieszkalnego UL. Długa 66, 66a,68, 68a, ul.Poznańska 31,33,35,37</t>
  </si>
  <si>
    <t>Spółdzielnia Mieszkaniowa "STOCZNIOWIEC"</t>
  </si>
  <si>
    <t>35</t>
  </si>
  <si>
    <t>Kompleksowa termomodernizacja wybranych kamienic we Wrocławiu</t>
  </si>
  <si>
    <t>Kompleksowa termomodernizacja wybranych kamienic przy ul. Brzeskiej, Chudowy i Prądzyńskiego we Wrocławiu kamienicy - ul. Brzeska 27</t>
  </si>
  <si>
    <t>36</t>
  </si>
  <si>
    <t>Kompleksowa termomodernizacja wybranych kamienic przy ul. Brzeskiej, Chudowy i Prądzyńskiego we Wrocławiu kamienicy - ul. Brzeska 29</t>
  </si>
  <si>
    <t>37</t>
  </si>
  <si>
    <t>Kompleksowa termomodernizacja wybranych kamienic przy ul. Brzeskiej, Chudowy i Prądzyńskiego we Wrocławiu kamienicy - ul. Chudoby 6</t>
  </si>
  <si>
    <t>38</t>
  </si>
  <si>
    <t>Kompleksowa termomodernizacja wybranych kamienic przy ul. Brzeskiej, Chudowy i Prądzyńskiego we Wrocławiu kamienicy - ul. Chudoby 8</t>
  </si>
  <si>
    <t>39</t>
  </si>
  <si>
    <t>Kompleksowa termomodernizacja wybranych kamienic przy ul. Brzeskiej, Chudowy i Prądzyńskiego we Wrocławiu kamienicy - ul. Chudoby 13</t>
  </si>
  <si>
    <t>40</t>
  </si>
  <si>
    <t>Kompleksowa termomodernizacja wybranych kamienic przy ul. Brzeskiej, Chudowy i Prądzyńskiego we Wrocławiu kamienicy - ul. Chudoby 14</t>
  </si>
  <si>
    <t>41</t>
  </si>
  <si>
    <t>Kompleksowa termomodernizacja wybranych kamienic przy ul. Brzeskiej, Chudowy i Prądzyńskiego we Wrocławiu kamienicy - ul. Prądzyńskiego 35</t>
  </si>
  <si>
    <t>42</t>
  </si>
  <si>
    <t>Kompleksowa termomodernizacja wybranych kamienic przy ul. Brzeskiej, Chudowy i Prądzyńskiego we Wrocławiu kamienicy - ul. Chudoby 15</t>
  </si>
  <si>
    <t>43</t>
  </si>
  <si>
    <t>Poprawa efektywności energetycznej budynku A szpitala ul. Poświęcka 8 we Wrocławiu</t>
  </si>
  <si>
    <t xml:space="preserve">Wojewódzki Szpital Specjalistyczny we Wrocławiu </t>
  </si>
  <si>
    <t>44</t>
  </si>
  <si>
    <t>Poprawa efektywnoscie energetycznej budynku mieszkalnego przy ul Jutrosińskiej 17-19-21</t>
  </si>
  <si>
    <t>45</t>
  </si>
  <si>
    <t>Poprawa efektywnoscie energetycznej budynku mieszkalnego przy ul Jutrosińskiej 18-20-22</t>
  </si>
  <si>
    <t>46</t>
  </si>
  <si>
    <t>Poprawa efektywnoscie energetycznej budynku mieszkalnego przy ul Jutrosińskiej 23-25-27</t>
  </si>
  <si>
    <t>47</t>
  </si>
  <si>
    <t>Poprawa efektywnoscie energetycznej budynku mieszkalnego przy ul Jutrosińskiej 32-34-36</t>
  </si>
  <si>
    <t>48</t>
  </si>
  <si>
    <t>Budowa modelowego niskoemisyjnego obiektu pływającego dla rozwoju edukacji, turystyki i przedsiębiorczości</t>
  </si>
  <si>
    <t>Fundacja OnWater.pl</t>
  </si>
  <si>
    <t>49</t>
  </si>
  <si>
    <t>Termomodernizacja budynku administracyjno-biurowego przy ul. Dawida 1a</t>
  </si>
  <si>
    <t>Instytut Rozwoju Terytorialnego</t>
  </si>
  <si>
    <t>50</t>
  </si>
  <si>
    <t>Termomodernizacja budynku przy ul. Jantarowej 20 we Wrocławiu</t>
  </si>
  <si>
    <t>51</t>
  </si>
  <si>
    <t>Termomodernizacja budynku bloku sportowego Zespołu Szkolno-Przedszkolnego przy ul. Zemskiej 16c we Wrocławiu</t>
  </si>
  <si>
    <t xml:space="preserve">środki własne
</t>
  </si>
  <si>
    <t>Montaż instalacji rekuperatora w budynku we Wrocławiu</t>
  </si>
  <si>
    <t>Montaż pompy ciepła i instalacji fotowoltaicznej w budynku we Wrocławiu</t>
  </si>
  <si>
    <t xml:space="preserve">ARA Komarniccy Sp. komandytowa </t>
  </si>
  <si>
    <t>Montaż instalacji fotowoltaicznej oraz  pompy ciepła w nieruchomości położonej we Wrocławiu</t>
  </si>
  <si>
    <t>Montaż instalacji fotowoltaicznej, pompy ciepła i rekuperacji w budynku mieszkalnym we Wrocławiu</t>
  </si>
  <si>
    <t>Wrocław Prusa 9 sp. z o.o.</t>
  </si>
  <si>
    <t>Montaż instalacji fotowoltaicznej w akademiku MILESTONE Ołbin we Wrocławiu</t>
  </si>
  <si>
    <t>Centrum Handlowe TGG Sp. z o.o.</t>
  </si>
  <si>
    <t>Montaż instalacji fotowoltaicznej w budynku Centrum Handlowego TGG we Wrocławiu</t>
  </si>
  <si>
    <t>Montaż pompy ciepła na posesji we Wrocławiu</t>
  </si>
  <si>
    <t>MCA SP. Z O.O. SP. KOMANDYTOWA</t>
  </si>
  <si>
    <t>Montaż paneli fotowoltaicznych we Wrocławiu</t>
  </si>
  <si>
    <t>Biuro Usług Księgowych Agnieszka Mścisz</t>
  </si>
  <si>
    <t>Montaż instalacji wentylacji mechanicznej z odzyskiem ciepła (rekuperacja) w budynku we Wrocławiu</t>
  </si>
  <si>
    <t>PZK Hydropol-Dekor R. Reniewski i K. Pietrek sp. jawna</t>
  </si>
  <si>
    <t>Montaż pompy ciepła na potrzeby budynku biurowo-magazynowego  we Wrocławiu</t>
  </si>
  <si>
    <t>Inter-Es Inwestycje Sp. z o.o. Spółka Komandytowa</t>
  </si>
  <si>
    <t>Montaż instalacji fotowoltaicznej na budynkubiurowo-usługowym we Wrocławiu</t>
  </si>
  <si>
    <t>Montaż instalacji fotowoltaicznej we Wrocławiu</t>
  </si>
  <si>
    <t>Montaż paneli fotowoltaicznych i pompy ciepła w budynku we Wrocławiu</t>
  </si>
  <si>
    <t>środki własne + dotacje + kredyt</t>
  </si>
  <si>
    <t xml:space="preserve">CHUDYK NIERUCHOMOŚCI SPÓŁKA JAWNA </t>
  </si>
  <si>
    <t>MCA SP. Z O.O. SP. Komandytowa</t>
  </si>
  <si>
    <t>Montaż instalacji fotowoltaicznej wraz z magazynem energii i systemem zarządzania energią w budynku mieszkalnym we Wrocławiu</t>
  </si>
  <si>
    <t>P.H.U. "DAREX" Beata Pastusińska</t>
  </si>
  <si>
    <t>Dom Handlowy Renoma sp. z o.o.</t>
  </si>
  <si>
    <t>Projekt budowy instalacji paneli fotowoltaicznych na dachu obiektu Dom Handlowy Renoma dla części biurowej we Wrocławiu</t>
  </si>
  <si>
    <t>Wymiana pieca gazowego na powietrzną pompę ciepła we Wrocławiu</t>
  </si>
  <si>
    <t>Montaż pomp ciepła i rekuperatorów w budynku we Wrocławiu</t>
  </si>
  <si>
    <t>środki własne +  kredyt</t>
  </si>
  <si>
    <t>Kancelaria Prawa Podatkowego ,,PORAY" Sp. z o.o.</t>
  </si>
  <si>
    <t>Budowa instalacji fotowoltaicznej o mocy 7,03 kW we Wrocławiu</t>
  </si>
  <si>
    <t>E-On Pomoc Drogowa Maciej Frydrych</t>
  </si>
  <si>
    <t>Global 2016 Sp. z o.o. Sp. k.</t>
  </si>
  <si>
    <t>umowa leasingowa</t>
  </si>
  <si>
    <t>Montaż instalacji fotowoltaicznej na dachu budynku biurowego we Wrocławiu</t>
  </si>
  <si>
    <t>Montaż instalacji fotowoltaicznej dla budynku mieszkalnego we Wrocławiu</t>
  </si>
  <si>
    <t>Zakup i montaż instalacji fotowoltaicznej w budynku we Wrocławiu</t>
  </si>
  <si>
    <t>Zakup i montaż instalacji fotowoltaicznej wraz z magazynem energii w budynku mieszkalnym we Wrocławiu</t>
  </si>
  <si>
    <t>Montaż instalacji fotowoltaicznej oraz magazynu energii w budynku mieszkalnym we Wrocławiu</t>
  </si>
  <si>
    <t>Montaż instalacji fotowoltaicznej oraz pompy ciepła w budynku  we Wrocławiu</t>
  </si>
  <si>
    <t>Budowa instalacji fotowoltaicznej na dachu budynku we Wrocławiu</t>
  </si>
  <si>
    <t>Kancelaria Radcy Prawnego Agata Świderska-Zięta</t>
  </si>
  <si>
    <t>Pożyczka + środki własne + dotacje</t>
  </si>
  <si>
    <t>Budowa instalacji fotowoltaicznej we Wrocławiu</t>
  </si>
  <si>
    <t>kredyt + środki własne + dotacje</t>
  </si>
  <si>
    <t>Montaż paneli fotowoltaicznych wraz z magazynem energii w budynku we Wrocławiu</t>
  </si>
  <si>
    <t>Montaż paneli fotowoltaicznych w budynku we Wrocławiu</t>
  </si>
  <si>
    <t>Montaż pompy ciepła wraz z instalacją fotowoltaiczną w mieszkaniu we Wrocławiu</t>
  </si>
  <si>
    <t>Montaż pompy ciepła i rekuperacji w budynku we Wrocławiu</t>
  </si>
  <si>
    <t>Montaż pompy ciepła i rekuperatora w budynku we Wrocławiu</t>
  </si>
  <si>
    <t>Montaż paneli fotowoltaicznych i magazynu energii w budynku mieszkalnym we Wrocławiu</t>
  </si>
  <si>
    <t>Montaż pomp ciepła w budynku mieszkalnym we Wrocławiu</t>
  </si>
  <si>
    <t>Montaż instalacji fotowoltaicznej w domu mieszkalnym we Wrocławiu</t>
  </si>
  <si>
    <t>Instalacja pompy ciepła w budynku jednorodzinnym we Wrocławiu</t>
  </si>
  <si>
    <t>Montaż paneli fotowoltaicznych na gruncie posesji we Wrocławiu</t>
  </si>
  <si>
    <t>Montaż pompy ciepła oraz instalacji fotowoltaicznej w budynku we Wrocławiu</t>
  </si>
  <si>
    <t>Montaż instalacji pompy ciepła w budynku mieszkalnym we Wrocławiu</t>
  </si>
</sst>
</file>

<file path=xl/styles.xml><?xml version="1.0" encoding="utf-8"?>
<styleSheet xmlns="http://schemas.openxmlformats.org/spreadsheetml/2006/main">
  <numFmts count="5">
    <numFmt numFmtId="8" formatCode="#,##0.00\ &quot;zł&quot;;[Red]\-#,##0.00\ &quot;zł&quot;"/>
    <numFmt numFmtId="44" formatCode="_-* #,##0.00\ &quot;zł&quot;_-;\-* #,##0.00\ &quot;zł&quot;_-;_-* &quot;-&quot;??\ &quot;zł&quot;_-;_-@_-"/>
    <numFmt numFmtId="43" formatCode="_-* #,##0.00\ _z_ł_-;\-* #,##0.00\ _z_ł_-;_-* &quot;-&quot;??\ _z_ł_-;_-@_-"/>
    <numFmt numFmtId="164" formatCode="_-* #,##0\ _z_ł_-;\-* #,##0\ _z_ł_-;_-* &quot;-&quot;??\ _z_ł_-;_-@_-"/>
    <numFmt numFmtId="165" formatCode="_-* #,##0.000\ _z_ł_-;\-* #,##0.000\ _z_ł_-;_-* &quot;-&quot;??\ _z_ł_-;_-@_-"/>
  </numFmts>
  <fonts count="44">
    <font>
      <sz val="11"/>
      <color theme="1"/>
      <name val="Calibri"/>
      <family val="2"/>
      <charset val="238"/>
      <scheme val="minor"/>
    </font>
    <font>
      <sz val="11"/>
      <color theme="1"/>
      <name val="Calibri"/>
      <family val="2"/>
      <charset val="238"/>
      <scheme val="minor"/>
    </font>
    <font>
      <sz val="10"/>
      <name val="Times New Roman"/>
      <family val="1"/>
    </font>
    <font>
      <u/>
      <sz val="11"/>
      <color theme="10"/>
      <name val="Calibri"/>
      <family val="2"/>
      <charset val="238"/>
      <scheme val="minor"/>
    </font>
    <font>
      <sz val="11"/>
      <color theme="1"/>
      <name val="Czcionka tekstu podstawowego"/>
      <family val="2"/>
      <charset val="238"/>
    </font>
    <font>
      <sz val="10"/>
      <name val="Arial"/>
      <family val="2"/>
      <charset val="238"/>
    </font>
    <font>
      <b/>
      <sz val="10"/>
      <color theme="1"/>
      <name val="Arial"/>
      <family val="2"/>
      <charset val="238"/>
    </font>
    <font>
      <sz val="11"/>
      <color rgb="FF006100"/>
      <name val="Calibri"/>
      <family val="2"/>
      <charset val="238"/>
      <scheme val="minor"/>
    </font>
    <font>
      <sz val="11"/>
      <color rgb="FF9C0006"/>
      <name val="Calibri"/>
      <family val="2"/>
      <charset val="238"/>
      <scheme val="minor"/>
    </font>
    <font>
      <b/>
      <sz val="11"/>
      <color theme="1"/>
      <name val="Calibri"/>
      <family val="2"/>
      <charset val="238"/>
      <scheme val="minor"/>
    </font>
    <font>
      <b/>
      <sz val="13"/>
      <color rgb="FF32A200"/>
      <name val="Arial"/>
      <family val="2"/>
      <charset val="238"/>
    </font>
    <font>
      <b/>
      <sz val="14"/>
      <color theme="1"/>
      <name val="Arial"/>
      <family val="2"/>
      <charset val="238"/>
    </font>
    <font>
      <sz val="11"/>
      <color theme="1"/>
      <name val="Calibri"/>
      <family val="2"/>
      <charset val="238"/>
    </font>
    <font>
      <sz val="11"/>
      <color theme="1"/>
      <name val="Arial"/>
      <family val="2"/>
      <charset val="238"/>
    </font>
    <font>
      <b/>
      <sz val="9"/>
      <color theme="1"/>
      <name val="Arial"/>
      <family val="2"/>
      <charset val="238"/>
    </font>
    <font>
      <sz val="9"/>
      <name val="Arial"/>
      <family val="2"/>
      <charset val="238"/>
    </font>
    <font>
      <b/>
      <sz val="9"/>
      <name val="Arial"/>
      <family val="2"/>
      <charset val="238"/>
    </font>
    <font>
      <sz val="9"/>
      <color theme="1"/>
      <name val="Arial"/>
      <family val="2"/>
      <charset val="238"/>
    </font>
    <font>
      <b/>
      <sz val="9"/>
      <color rgb="FFC00000"/>
      <name val="Arial"/>
      <family val="2"/>
      <charset val="238"/>
    </font>
    <font>
      <b/>
      <vertAlign val="subscript"/>
      <sz val="9"/>
      <color rgb="FFC00000"/>
      <name val="Arial"/>
      <family val="2"/>
      <charset val="238"/>
    </font>
    <font>
      <sz val="8"/>
      <color theme="1"/>
      <name val="Calibri"/>
      <family val="2"/>
      <charset val="238"/>
      <scheme val="minor"/>
    </font>
    <font>
      <b/>
      <sz val="8"/>
      <name val="Arial"/>
      <family val="2"/>
      <charset val="238"/>
    </font>
    <font>
      <b/>
      <i/>
      <sz val="18"/>
      <color rgb="FFFF0000"/>
      <name val="Calibri"/>
      <family val="2"/>
      <charset val="238"/>
      <scheme val="minor"/>
    </font>
    <font>
      <b/>
      <i/>
      <sz val="16"/>
      <color rgb="FFFF0000"/>
      <name val="Arial"/>
      <family val="2"/>
      <charset val="238"/>
    </font>
    <font>
      <sz val="11"/>
      <color rgb="FF000000"/>
      <name val="Calibri"/>
      <family val="2"/>
      <scheme val="minor"/>
    </font>
    <font>
      <b/>
      <sz val="10"/>
      <color theme="1"/>
      <name val="Calibri"/>
      <family val="2"/>
      <charset val="238"/>
      <scheme val="minor"/>
    </font>
    <font>
      <sz val="10"/>
      <color theme="1"/>
      <name val="Calibri"/>
      <family val="2"/>
      <charset val="238"/>
      <scheme val="minor"/>
    </font>
    <font>
      <b/>
      <sz val="11"/>
      <color theme="1"/>
      <name val="Arial"/>
      <family val="2"/>
      <charset val="238"/>
    </font>
    <font>
      <sz val="9"/>
      <color rgb="FFFF0000"/>
      <name val="Arial"/>
      <family val="2"/>
      <charset val="238"/>
    </font>
    <font>
      <sz val="9"/>
      <name val="Arial"/>
      <family val="2"/>
      <charset val="238"/>
    </font>
    <font>
      <b/>
      <sz val="9"/>
      <name val="Arial"/>
      <family val="2"/>
      <charset val="238"/>
    </font>
    <font>
      <sz val="9"/>
      <name val="Arial"/>
      <family val="2"/>
      <charset val="238"/>
    </font>
    <font>
      <b/>
      <sz val="9"/>
      <name val="Arial"/>
      <family val="2"/>
      <charset val="238"/>
    </font>
    <font>
      <sz val="9"/>
      <name val="Arial"/>
      <family val="2"/>
      <charset val="238"/>
    </font>
    <font>
      <sz val="9"/>
      <name val="Arial"/>
      <family val="2"/>
      <charset val="238"/>
    </font>
    <font>
      <b/>
      <sz val="9"/>
      <name val="Arial"/>
      <family val="2"/>
      <charset val="238"/>
    </font>
    <font>
      <sz val="11"/>
      <color rgb="FFFF0000"/>
      <name val="Calibri"/>
      <family val="2"/>
      <charset val="238"/>
      <scheme val="minor"/>
    </font>
    <font>
      <sz val="9"/>
      <color rgb="FFFF0000"/>
      <name val="Arial"/>
      <family val="2"/>
      <charset val="238"/>
    </font>
    <font>
      <sz val="11"/>
      <name val="Calibri"/>
      <family val="2"/>
      <charset val="238"/>
      <scheme val="minor"/>
    </font>
    <font>
      <sz val="9"/>
      <name val="Arial"/>
      <family val="2"/>
      <charset val="238"/>
    </font>
    <font>
      <b/>
      <sz val="9"/>
      <name val="Arial"/>
      <family val="2"/>
      <charset val="238"/>
    </font>
    <font>
      <sz val="12"/>
      <name val="Calibri"/>
      <family val="2"/>
      <charset val="238"/>
    </font>
    <font>
      <sz val="9"/>
      <name val="Arial"/>
    </font>
    <font>
      <b/>
      <sz val="9"/>
      <name val="Arial"/>
    </font>
  </fonts>
  <fills count="1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92D05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theme="9" tint="0.79998168889431442"/>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38">
    <border>
      <left/>
      <right/>
      <top/>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0" tint="-0.499984740745262"/>
      </left>
      <right style="medium">
        <color indexed="64"/>
      </right>
      <top/>
      <bottom style="thin">
        <color theme="0" tint="-0.499984740745262"/>
      </bottom>
      <diagonal/>
    </border>
    <border>
      <left/>
      <right/>
      <top/>
      <bottom style="medium">
        <color indexed="64"/>
      </bottom>
      <diagonal/>
    </border>
    <border>
      <left/>
      <right style="thin">
        <color theme="0" tint="-0.499984740745262"/>
      </right>
      <top style="medium">
        <color indexed="64"/>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medium">
        <color indexed="64"/>
      </right>
      <top/>
      <bottom/>
      <diagonal/>
    </border>
    <border>
      <left style="thin">
        <color indexed="64"/>
      </left>
      <right/>
      <top style="thin">
        <color indexed="64"/>
      </top>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top style="thin">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2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44" fontId="1" fillId="0" borderId="0" applyFon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1"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xf numFmtId="0" fontId="24" fillId="0" borderId="0"/>
    <xf numFmtId="43" fontId="1" fillId="0" borderId="0" applyFont="0" applyFill="0" applyBorder="0" applyAlignment="0" applyProtection="0"/>
    <xf numFmtId="44" fontId="1" fillId="0" borderId="0" applyFont="0" applyFill="0" applyBorder="0" applyAlignment="0" applyProtection="0"/>
    <xf numFmtId="0" fontId="8" fillId="4" borderId="0" applyNumberFormat="0" applyBorder="0" applyAlignment="0" applyProtection="0"/>
    <xf numFmtId="0" fontId="7" fillId="3" borderId="0" applyNumberFormat="0" applyBorder="0" applyAlignment="0" applyProtection="0"/>
  </cellStyleXfs>
  <cellXfs count="321">
    <xf numFmtId="0" fontId="0" fillId="0" borderId="0" xfId="0"/>
    <xf numFmtId="0" fontId="0" fillId="2" borderId="0" xfId="0" applyFill="1"/>
    <xf numFmtId="0" fontId="14" fillId="5" borderId="3" xfId="8" applyFont="1" applyFill="1" applyBorder="1" applyAlignment="1">
      <alignment horizontal="center" vertical="center" wrapText="1"/>
    </xf>
    <xf numFmtId="0" fontId="6" fillId="5" borderId="3" xfId="8" applyFont="1" applyFill="1" applyBorder="1" applyAlignment="1">
      <alignment horizontal="center" vertical="center" wrapText="1"/>
    </xf>
    <xf numFmtId="0" fontId="1" fillId="2" borderId="0" xfId="8" applyFill="1"/>
    <xf numFmtId="0" fontId="15" fillId="2" borderId="3" xfId="8" applyFont="1" applyFill="1" applyBorder="1" applyAlignment="1">
      <alignment horizontal="center" vertical="center" wrapText="1"/>
    </xf>
    <xf numFmtId="44" fontId="15" fillId="2" borderId="3" xfId="5" applyFont="1" applyFill="1" applyBorder="1" applyAlignment="1">
      <alignment horizontal="center" vertical="center" wrapText="1"/>
    </xf>
    <xf numFmtId="0" fontId="1" fillId="0" borderId="0" xfId="8"/>
    <xf numFmtId="0" fontId="1" fillId="2" borderId="0" xfId="8" applyFont="1" applyFill="1"/>
    <xf numFmtId="0" fontId="1" fillId="0" borderId="0" xfId="8" applyFont="1"/>
    <xf numFmtId="44" fontId="0" fillId="2" borderId="0" xfId="5" applyFont="1" applyFill="1"/>
    <xf numFmtId="44" fontId="0" fillId="0" borderId="0" xfId="5" applyFont="1"/>
    <xf numFmtId="0" fontId="0" fillId="2" borderId="0" xfId="0" applyFill="1" applyBorder="1"/>
    <xf numFmtId="0" fontId="9" fillId="0" borderId="0" xfId="0" applyFont="1"/>
    <xf numFmtId="44" fontId="15" fillId="2" borderId="5" xfId="5" applyFont="1" applyFill="1" applyBorder="1" applyAlignment="1">
      <alignment horizontal="center" vertical="center" wrapText="1"/>
    </xf>
    <xf numFmtId="0" fontId="0" fillId="0" borderId="0" xfId="0" applyAlignment="1">
      <alignment wrapText="1"/>
    </xf>
    <xf numFmtId="9" fontId="15" fillId="2" borderId="3" xfId="8" applyNumberFormat="1" applyFont="1" applyFill="1" applyBorder="1" applyAlignment="1">
      <alignment horizontal="center" vertical="center" wrapText="1"/>
    </xf>
    <xf numFmtId="9" fontId="15" fillId="2" borderId="3" xfId="2" applyFont="1" applyFill="1" applyBorder="1" applyAlignment="1">
      <alignment horizontal="center" vertical="center" wrapText="1"/>
    </xf>
    <xf numFmtId="0" fontId="20" fillId="2" borderId="0" xfId="0" applyFont="1" applyFill="1"/>
    <xf numFmtId="0" fontId="20" fillId="0" borderId="0" xfId="0" applyFont="1"/>
    <xf numFmtId="0" fontId="9" fillId="9" borderId="12" xfId="0" applyFont="1" applyFill="1" applyBorder="1" applyAlignment="1">
      <alignment horizontal="center"/>
    </xf>
    <xf numFmtId="0" fontId="20" fillId="10" borderId="0" xfId="0" applyFont="1" applyFill="1" applyAlignment="1">
      <alignment horizontal="center" vertical="center"/>
    </xf>
    <xf numFmtId="0" fontId="0" fillId="2" borderId="0" xfId="0" quotePrefix="1" applyFill="1" applyAlignment="1">
      <alignment horizontal="center"/>
    </xf>
    <xf numFmtId="0" fontId="14" fillId="11" borderId="1" xfId="8" applyFont="1" applyFill="1" applyBorder="1" applyAlignment="1">
      <alignment horizontal="center" vertical="center" wrapText="1"/>
    </xf>
    <xf numFmtId="0" fontId="14" fillId="11" borderId="3" xfId="8" applyFont="1" applyFill="1" applyBorder="1" applyAlignment="1">
      <alignment horizontal="center" vertical="center" wrapText="1"/>
    </xf>
    <xf numFmtId="0" fontId="14" fillId="12" borderId="3" xfId="8" applyFont="1" applyFill="1" applyBorder="1" applyAlignment="1">
      <alignment horizontal="center" vertical="center" wrapText="1"/>
    </xf>
    <xf numFmtId="0" fontId="14" fillId="12" borderId="4" xfId="8" applyFont="1" applyFill="1" applyBorder="1" applyAlignment="1">
      <alignment horizontal="center" vertical="center" wrapText="1"/>
    </xf>
    <xf numFmtId="0" fontId="21" fillId="11" borderId="8" xfId="8" applyFont="1" applyFill="1" applyBorder="1" applyAlignment="1">
      <alignment horizontal="center" vertical="center" wrapText="1"/>
    </xf>
    <xf numFmtId="0" fontId="21" fillId="12" borderId="8" xfId="8" applyFont="1" applyFill="1" applyBorder="1" applyAlignment="1">
      <alignment horizontal="center" vertical="center" wrapText="1"/>
    </xf>
    <xf numFmtId="0" fontId="21" fillId="12" borderId="19" xfId="8" applyFont="1" applyFill="1" applyBorder="1" applyAlignment="1">
      <alignment horizontal="center" vertical="center" wrapText="1"/>
    </xf>
    <xf numFmtId="43" fontId="15" fillId="2" borderId="3" xfId="1" applyFont="1" applyFill="1" applyBorder="1" applyAlignment="1">
      <alignment horizontal="center" vertical="center" wrapText="1"/>
    </xf>
    <xf numFmtId="0" fontId="25" fillId="2" borderId="0" xfId="0" applyFont="1" applyFill="1" applyBorder="1" applyAlignment="1">
      <alignment horizontal="center" vertical="center"/>
    </xf>
    <xf numFmtId="0" fontId="26" fillId="2" borderId="0" xfId="0" applyFont="1" applyFill="1" applyBorder="1" applyAlignment="1">
      <alignment vertical="center"/>
    </xf>
    <xf numFmtId="9" fontId="15" fillId="2" borderId="3" xfId="2" applyNumberFormat="1" applyFont="1" applyFill="1" applyBorder="1" applyAlignment="1">
      <alignment horizontal="center" vertical="center" wrapText="1"/>
    </xf>
    <xf numFmtId="0" fontId="27" fillId="2" borderId="0" xfId="0" applyFont="1" applyFill="1" applyBorder="1" applyAlignment="1">
      <alignment vertical="center"/>
    </xf>
    <xf numFmtId="3" fontId="15" fillId="2" borderId="3" xfId="8" applyNumberFormat="1" applyFont="1" applyFill="1" applyBorder="1" applyAlignment="1">
      <alignment horizontal="center" vertical="center" wrapText="1"/>
    </xf>
    <xf numFmtId="3" fontId="15" fillId="2" borderId="4" xfId="8" applyNumberFormat="1" applyFont="1" applyFill="1" applyBorder="1" applyAlignment="1">
      <alignment horizontal="center" vertical="center" wrapText="1"/>
    </xf>
    <xf numFmtId="0" fontId="9" fillId="2" borderId="0" xfId="0" applyFont="1" applyFill="1"/>
    <xf numFmtId="0" fontId="0" fillId="0" borderId="0" xfId="0" quotePrefix="1" applyAlignment="1">
      <alignment wrapText="1"/>
    </xf>
    <xf numFmtId="0" fontId="0" fillId="0" borderId="0" xfId="0" quotePrefix="1"/>
    <xf numFmtId="0" fontId="15" fillId="2" borderId="23" xfId="8" applyFont="1" applyFill="1" applyBorder="1" applyAlignment="1">
      <alignment horizontal="center" vertical="center" wrapText="1"/>
    </xf>
    <xf numFmtId="44" fontId="15" fillId="2" borderId="23" xfId="5" applyFont="1" applyFill="1" applyBorder="1" applyAlignment="1">
      <alignment horizontal="center" vertical="center" wrapText="1"/>
    </xf>
    <xf numFmtId="43" fontId="15" fillId="2" borderId="23" xfId="1" applyFont="1" applyFill="1" applyBorder="1" applyAlignment="1">
      <alignment horizontal="center" vertical="center" wrapText="1"/>
    </xf>
    <xf numFmtId="0" fontId="15" fillId="2" borderId="8" xfId="8" applyFont="1" applyFill="1" applyBorder="1" applyAlignment="1">
      <alignment horizontal="center" vertical="center" wrapText="1"/>
    </xf>
    <xf numFmtId="44" fontId="15" fillId="2" borderId="8" xfId="5" applyFont="1" applyFill="1" applyBorder="1" applyAlignment="1">
      <alignment horizontal="center" vertical="center" wrapText="1"/>
    </xf>
    <xf numFmtId="1" fontId="0" fillId="2" borderId="0" xfId="0" applyNumberFormat="1" applyFill="1"/>
    <xf numFmtId="1" fontId="0" fillId="0" borderId="0" xfId="0" applyNumberFormat="1"/>
    <xf numFmtId="0" fontId="16" fillId="0" borderId="3" xfId="8" applyFont="1" applyFill="1" applyBorder="1" applyAlignment="1">
      <alignment vertical="center" wrapText="1"/>
    </xf>
    <xf numFmtId="0" fontId="29" fillId="2" borderId="3" xfId="8" applyFont="1" applyFill="1" applyBorder="1" applyAlignment="1">
      <alignment horizontal="center" vertical="center" wrapText="1"/>
    </xf>
    <xf numFmtId="9" fontId="29" fillId="2" borderId="3" xfId="2" applyFont="1" applyFill="1" applyBorder="1" applyAlignment="1">
      <alignment horizontal="center" vertical="center" wrapText="1"/>
    </xf>
    <xf numFmtId="3" fontId="29" fillId="2" borderId="3" xfId="8" applyNumberFormat="1" applyFont="1" applyFill="1" applyBorder="1" applyAlignment="1">
      <alignment horizontal="center" vertical="center" wrapText="1"/>
    </xf>
    <xf numFmtId="0" fontId="31" fillId="2" borderId="3" xfId="8" applyFont="1" applyFill="1" applyBorder="1" applyAlignment="1">
      <alignment horizontal="center" vertical="center" wrapText="1"/>
    </xf>
    <xf numFmtId="9" fontId="31" fillId="2" borderId="3" xfId="2" applyFont="1" applyFill="1" applyBorder="1" applyAlignment="1">
      <alignment horizontal="center" vertical="center" wrapText="1"/>
    </xf>
    <xf numFmtId="3" fontId="31" fillId="2" borderId="3" xfId="8" applyNumberFormat="1" applyFont="1" applyFill="1" applyBorder="1" applyAlignment="1">
      <alignment horizontal="center" vertical="center" wrapText="1"/>
    </xf>
    <xf numFmtId="0" fontId="15" fillId="0" borderId="3" xfId="8" applyFont="1" applyFill="1" applyBorder="1" applyAlignment="1">
      <alignment horizontal="center" vertical="center" wrapText="1"/>
    </xf>
    <xf numFmtId="9" fontId="15" fillId="0" borderId="3" xfId="2" applyFont="1" applyFill="1" applyBorder="1" applyAlignment="1">
      <alignment horizontal="center" vertical="center" wrapText="1"/>
    </xf>
    <xf numFmtId="3" fontId="15" fillId="0" borderId="3" xfId="8" applyNumberFormat="1" applyFont="1" applyFill="1" applyBorder="1" applyAlignment="1">
      <alignment horizontal="center" vertical="center" wrapText="1"/>
    </xf>
    <xf numFmtId="0" fontId="0" fillId="0" borderId="0" xfId="0" applyFill="1"/>
    <xf numFmtId="0" fontId="31" fillId="14" borderId="3" xfId="8" applyFont="1" applyFill="1" applyBorder="1" applyAlignment="1">
      <alignment horizontal="center" vertical="center" wrapText="1"/>
    </xf>
    <xf numFmtId="9" fontId="31" fillId="14" borderId="3" xfId="2" applyFont="1" applyFill="1" applyBorder="1" applyAlignment="1">
      <alignment horizontal="center" vertical="center" wrapText="1"/>
    </xf>
    <xf numFmtId="3" fontId="31" fillId="14" borderId="3" xfId="8" applyNumberFormat="1" applyFont="1" applyFill="1" applyBorder="1" applyAlignment="1">
      <alignment horizontal="center" vertical="center" wrapText="1"/>
    </xf>
    <xf numFmtId="0" fontId="0" fillId="14" borderId="0" xfId="0" applyFill="1"/>
    <xf numFmtId="0" fontId="1" fillId="2" borderId="0" xfId="8" applyNumberFormat="1" applyFill="1"/>
    <xf numFmtId="0" fontId="1" fillId="0" borderId="0" xfId="8" applyNumberFormat="1" applyFill="1"/>
    <xf numFmtId="0" fontId="1" fillId="14" borderId="0" xfId="8" applyNumberFormat="1" applyFill="1"/>
    <xf numFmtId="0" fontId="33" fillId="2" borderId="3" xfId="8" applyFont="1" applyFill="1" applyBorder="1" applyAlignment="1">
      <alignment horizontal="center" vertical="center" wrapText="1"/>
    </xf>
    <xf numFmtId="9" fontId="33" fillId="2" borderId="3" xfId="2" applyFont="1" applyFill="1" applyBorder="1" applyAlignment="1">
      <alignment horizontal="center" vertical="center" wrapText="1"/>
    </xf>
    <xf numFmtId="3" fontId="33" fillId="2" borderId="3" xfId="8" applyNumberFormat="1" applyFont="1" applyFill="1" applyBorder="1" applyAlignment="1">
      <alignment horizontal="center" vertical="center" wrapText="1"/>
    </xf>
    <xf numFmtId="0" fontId="33" fillId="14" borderId="3" xfId="8" applyFont="1" applyFill="1" applyBorder="1" applyAlignment="1">
      <alignment horizontal="center" vertical="center" wrapText="1"/>
    </xf>
    <xf numFmtId="0" fontId="34" fillId="2" borderId="3" xfId="8" applyFont="1" applyFill="1" applyBorder="1" applyAlignment="1">
      <alignment horizontal="center" vertical="center" wrapText="1"/>
    </xf>
    <xf numFmtId="9" fontId="34" fillId="2" borderId="3" xfId="2" applyFont="1" applyFill="1" applyBorder="1" applyAlignment="1">
      <alignment horizontal="center" vertical="center" wrapText="1"/>
    </xf>
    <xf numFmtId="3" fontId="34" fillId="2" borderId="3" xfId="8" applyNumberFormat="1" applyFont="1" applyFill="1" applyBorder="1" applyAlignment="1">
      <alignment horizontal="center" vertical="center" wrapText="1"/>
    </xf>
    <xf numFmtId="9" fontId="34" fillId="14" borderId="3" xfId="2" applyFont="1" applyFill="1" applyBorder="1" applyAlignment="1">
      <alignment horizontal="center" vertical="center" wrapText="1"/>
    </xf>
    <xf numFmtId="0" fontId="34" fillId="14" borderId="3" xfId="8" applyFont="1" applyFill="1" applyBorder="1" applyAlignment="1">
      <alignment horizontal="center" vertical="center" wrapText="1"/>
    </xf>
    <xf numFmtId="3" fontId="34" fillId="14" borderId="3" xfId="8" applyNumberFormat="1" applyFont="1" applyFill="1" applyBorder="1" applyAlignment="1">
      <alignment horizontal="center" vertical="center" wrapText="1"/>
    </xf>
    <xf numFmtId="9" fontId="33" fillId="14" borderId="3" xfId="2" applyFont="1" applyFill="1" applyBorder="1" applyAlignment="1">
      <alignment horizontal="center" vertical="center" wrapText="1"/>
    </xf>
    <xf numFmtId="3" fontId="33" fillId="14" borderId="3" xfId="8" applyNumberFormat="1" applyFont="1" applyFill="1" applyBorder="1" applyAlignment="1">
      <alignment horizontal="center" vertical="center" wrapText="1"/>
    </xf>
    <xf numFmtId="0" fontId="10" fillId="2" borderId="0" xfId="0" applyFont="1" applyFill="1" applyBorder="1" applyAlignment="1">
      <alignment horizontal="left" vertical="center"/>
    </xf>
    <xf numFmtId="14" fontId="27" fillId="2" borderId="0" xfId="0" applyNumberFormat="1" applyFont="1" applyFill="1" applyBorder="1" applyAlignment="1">
      <alignment horizontal="center" vertical="center"/>
    </xf>
    <xf numFmtId="3" fontId="34" fillId="2" borderId="24" xfId="8" applyNumberFormat="1" applyFont="1" applyFill="1" applyBorder="1" applyAlignment="1">
      <alignment horizontal="center" vertical="center" wrapText="1"/>
    </xf>
    <xf numFmtId="0" fontId="16" fillId="2" borderId="25" xfId="8" applyFont="1" applyFill="1" applyBorder="1" applyAlignment="1">
      <alignment horizontal="center" vertical="center" wrapText="1"/>
    </xf>
    <xf numFmtId="0" fontId="16" fillId="2" borderId="25" xfId="8" applyFont="1" applyFill="1" applyBorder="1" applyAlignment="1">
      <alignment vertical="center" wrapText="1"/>
    </xf>
    <xf numFmtId="0" fontId="15" fillId="2" borderId="25" xfId="0" applyFont="1" applyFill="1" applyBorder="1" applyAlignment="1">
      <alignment horizontal="center" vertical="center" wrapText="1"/>
    </xf>
    <xf numFmtId="0" fontId="33" fillId="2" borderId="25" xfId="8" applyFont="1" applyFill="1" applyBorder="1" applyAlignment="1">
      <alignment horizontal="center" vertical="center" wrapText="1"/>
    </xf>
    <xf numFmtId="44" fontId="34" fillId="2" borderId="25" xfId="5" applyFont="1" applyFill="1" applyBorder="1" applyAlignment="1">
      <alignment horizontal="center" vertical="center" wrapText="1"/>
    </xf>
    <xf numFmtId="43" fontId="34" fillId="2" borderId="25" xfId="1" applyFont="1" applyFill="1" applyBorder="1" applyAlignment="1">
      <alignment horizontal="center" vertical="center" wrapText="1"/>
    </xf>
    <xf numFmtId="0" fontId="15" fillId="2" borderId="25" xfId="8" applyFont="1" applyFill="1" applyBorder="1" applyAlignment="1">
      <alignment horizontal="center" vertical="center" wrapText="1"/>
    </xf>
    <xf numFmtId="44" fontId="34" fillId="2" borderId="9" xfId="5" applyFont="1" applyFill="1" applyBorder="1" applyAlignment="1">
      <alignment horizontal="center" vertical="center" wrapText="1"/>
    </xf>
    <xf numFmtId="9" fontId="33" fillId="2" borderId="25" xfId="8" applyNumberFormat="1" applyFont="1" applyFill="1" applyBorder="1" applyAlignment="1">
      <alignment horizontal="center" vertical="center" wrapText="1"/>
    </xf>
    <xf numFmtId="44" fontId="15" fillId="2" borderId="25" xfId="5" applyFont="1" applyFill="1" applyBorder="1" applyAlignment="1">
      <alignment horizontal="center" vertical="center" wrapText="1"/>
    </xf>
    <xf numFmtId="44" fontId="15" fillId="2" borderId="9" xfId="5" applyFont="1" applyFill="1" applyBorder="1" applyAlignment="1">
      <alignment horizontal="center" vertical="center" wrapText="1"/>
    </xf>
    <xf numFmtId="3" fontId="15" fillId="2" borderId="24" xfId="8" applyNumberFormat="1" applyFont="1" applyFill="1" applyBorder="1" applyAlignment="1">
      <alignment horizontal="center" vertical="center" wrapText="1"/>
    </xf>
    <xf numFmtId="0" fontId="17" fillId="0" borderId="0" xfId="0" applyFont="1"/>
    <xf numFmtId="0" fontId="17" fillId="0" borderId="25" xfId="0" applyFont="1" applyBorder="1"/>
    <xf numFmtId="0" fontId="17" fillId="2" borderId="0" xfId="0" applyFont="1" applyFill="1"/>
    <xf numFmtId="1" fontId="15" fillId="2" borderId="25" xfId="8" applyNumberFormat="1" applyFont="1" applyFill="1" applyBorder="1" applyAlignment="1">
      <alignment horizontal="center" vertical="center" wrapText="1"/>
    </xf>
    <xf numFmtId="44" fontId="31" fillId="2" borderId="9" xfId="5" applyFont="1" applyFill="1" applyBorder="1" applyAlignment="1">
      <alignment horizontal="center" vertical="center" wrapText="1"/>
    </xf>
    <xf numFmtId="44" fontId="31" fillId="14" borderId="9" xfId="5" applyFont="1" applyFill="1" applyBorder="1" applyAlignment="1">
      <alignment horizontal="center" vertical="center" wrapText="1"/>
    </xf>
    <xf numFmtId="44" fontId="33" fillId="2" borderId="9" xfId="5" applyFont="1" applyFill="1" applyBorder="1" applyAlignment="1">
      <alignment horizontal="center" vertical="center" wrapText="1"/>
    </xf>
    <xf numFmtId="44" fontId="34" fillId="14" borderId="9" xfId="5" applyFont="1" applyFill="1" applyBorder="1" applyAlignment="1">
      <alignment horizontal="center" vertical="center" wrapText="1"/>
    </xf>
    <xf numFmtId="44" fontId="33" fillId="14" borderId="9" xfId="5" applyFont="1" applyFill="1" applyBorder="1" applyAlignment="1">
      <alignment horizontal="center" vertical="center" wrapText="1"/>
    </xf>
    <xf numFmtId="44" fontId="15" fillId="0" borderId="9" xfId="5" applyFont="1" applyFill="1" applyBorder="1" applyAlignment="1">
      <alignment horizontal="center" vertical="center" wrapText="1"/>
    </xf>
    <xf numFmtId="44" fontId="29" fillId="2" borderId="9" xfId="5" applyFont="1" applyFill="1" applyBorder="1" applyAlignment="1">
      <alignment horizontal="center" vertical="center" wrapText="1"/>
    </xf>
    <xf numFmtId="1" fontId="21" fillId="5" borderId="27" xfId="8" applyNumberFormat="1" applyFont="1" applyFill="1" applyBorder="1" applyAlignment="1">
      <alignment horizontal="center" vertical="center" wrapText="1"/>
    </xf>
    <xf numFmtId="0" fontId="21" fillId="5" borderId="27" xfId="8" applyFont="1" applyFill="1" applyBorder="1" applyAlignment="1">
      <alignment horizontal="center" vertical="center" wrapText="1"/>
    </xf>
    <xf numFmtId="0" fontId="21" fillId="11" borderId="28" xfId="8" applyFont="1" applyFill="1" applyBorder="1" applyAlignment="1">
      <alignment horizontal="center" vertical="center" wrapText="1"/>
    </xf>
    <xf numFmtId="0" fontId="21" fillId="11" borderId="27" xfId="8" applyFont="1" applyFill="1" applyBorder="1" applyAlignment="1">
      <alignment horizontal="center" vertical="center" wrapText="1"/>
    </xf>
    <xf numFmtId="1" fontId="15" fillId="2" borderId="28" xfId="8" quotePrefix="1" applyNumberFormat="1" applyFont="1" applyFill="1" applyBorder="1" applyAlignment="1">
      <alignment horizontal="center" vertical="center" wrapText="1"/>
    </xf>
    <xf numFmtId="0" fontId="14" fillId="2" borderId="27" xfId="8" applyFont="1" applyFill="1" applyBorder="1" applyAlignment="1">
      <alignment horizontal="center" vertical="center" wrapText="1"/>
    </xf>
    <xf numFmtId="0" fontId="16" fillId="0" borderId="27" xfId="8" applyFont="1" applyFill="1" applyBorder="1" applyAlignment="1">
      <alignment horizontal="center" vertical="center" wrapText="1"/>
    </xf>
    <xf numFmtId="0" fontId="16" fillId="0" borderId="27" xfId="8" applyFont="1" applyFill="1" applyBorder="1" applyAlignment="1">
      <alignment vertical="center" wrapText="1"/>
    </xf>
    <xf numFmtId="0" fontId="15" fillId="2" borderId="27" xfId="6"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7" xfId="8" applyFont="1" applyFill="1" applyBorder="1" applyAlignment="1">
      <alignment horizontal="center" vertical="center" wrapText="1"/>
    </xf>
    <xf numFmtId="44" fontId="15" fillId="2" borderId="27" xfId="6" applyNumberFormat="1" applyFont="1" applyFill="1" applyBorder="1" applyAlignment="1">
      <alignment horizontal="center" vertical="center" wrapText="1"/>
    </xf>
    <xf numFmtId="43" fontId="15" fillId="2" borderId="27" xfId="1" applyFont="1" applyFill="1" applyBorder="1" applyAlignment="1">
      <alignment horizontal="center" vertical="center" wrapText="1"/>
    </xf>
    <xf numFmtId="0" fontId="15" fillId="2" borderId="29" xfId="8" applyFont="1" applyFill="1" applyBorder="1" applyAlignment="1">
      <alignment horizontal="center" vertical="center" wrapText="1"/>
    </xf>
    <xf numFmtId="0" fontId="15" fillId="2" borderId="28" xfId="8" applyFont="1" applyFill="1" applyBorder="1" applyAlignment="1">
      <alignment horizontal="center" vertical="center" wrapText="1"/>
    </xf>
    <xf numFmtId="9" fontId="15" fillId="2" borderId="27" xfId="8" applyNumberFormat="1" applyFont="1" applyFill="1" applyBorder="1" applyAlignment="1">
      <alignment horizontal="center" vertical="center" wrapText="1"/>
    </xf>
    <xf numFmtId="1" fontId="15" fillId="2" borderId="25" xfId="8" quotePrefix="1" applyNumberFormat="1" applyFont="1" applyFill="1" applyBorder="1" applyAlignment="1">
      <alignment horizontal="center" vertical="center" wrapText="1"/>
    </xf>
    <xf numFmtId="0" fontId="16" fillId="0" borderId="25" xfId="8" applyFont="1" applyFill="1" applyBorder="1" applyAlignment="1">
      <alignment horizontal="center" vertical="center" wrapText="1"/>
    </xf>
    <xf numFmtId="0" fontId="16" fillId="0" borderId="25" xfId="8" applyFont="1" applyFill="1" applyBorder="1" applyAlignment="1">
      <alignment vertical="center" wrapText="1"/>
    </xf>
    <xf numFmtId="43" fontId="15" fillId="2" borderId="25" xfId="1" applyFont="1" applyFill="1" applyBorder="1" applyAlignment="1">
      <alignment horizontal="center" vertical="center" wrapText="1"/>
    </xf>
    <xf numFmtId="0" fontId="15" fillId="2" borderId="25" xfId="8" quotePrefix="1" applyFont="1" applyFill="1" applyBorder="1" applyAlignment="1">
      <alignment horizontal="center" vertical="center" wrapText="1"/>
    </xf>
    <xf numFmtId="9" fontId="15" fillId="2" borderId="25" xfId="8" applyNumberFormat="1" applyFont="1" applyFill="1" applyBorder="1" applyAlignment="1">
      <alignment horizontal="center" vertical="center" wrapText="1"/>
    </xf>
    <xf numFmtId="0" fontId="16" fillId="0" borderId="25" xfId="6" applyFont="1" applyFill="1" applyBorder="1" applyAlignment="1">
      <alignment vertical="center" wrapText="1"/>
    </xf>
    <xf numFmtId="0" fontId="15" fillId="2" borderId="25" xfId="6" applyFont="1" applyFill="1" applyBorder="1" applyAlignment="1">
      <alignment horizontal="center" vertical="center" wrapText="1"/>
    </xf>
    <xf numFmtId="44" fontId="15" fillId="2" borderId="25" xfId="6" applyNumberFormat="1" applyFont="1" applyFill="1" applyBorder="1" applyAlignment="1">
      <alignment horizontal="center" vertical="center" wrapText="1"/>
    </xf>
    <xf numFmtId="0" fontId="15" fillId="2" borderId="25" xfId="6" quotePrefix="1" applyFont="1" applyFill="1" applyBorder="1" applyAlignment="1">
      <alignment horizontal="center" vertical="center" wrapText="1"/>
    </xf>
    <xf numFmtId="0" fontId="16" fillId="2" borderId="25" xfId="7" applyFont="1" applyFill="1" applyBorder="1" applyAlignment="1">
      <alignment horizontal="center" vertical="center" wrapText="1"/>
    </xf>
    <xf numFmtId="0" fontId="16" fillId="0" borderId="25" xfId="7" applyFont="1" applyFill="1" applyBorder="1" applyAlignment="1">
      <alignment vertical="center" wrapText="1"/>
    </xf>
    <xf numFmtId="0" fontId="15" fillId="2" borderId="25" xfId="7" applyFont="1" applyFill="1" applyBorder="1" applyAlignment="1">
      <alignment horizontal="center" vertical="center" wrapText="1"/>
    </xf>
    <xf numFmtId="43" fontId="28" fillId="2" borderId="25" xfId="1" applyFont="1" applyFill="1" applyBorder="1" applyAlignment="1">
      <alignment horizontal="center" vertical="center" wrapText="1"/>
    </xf>
    <xf numFmtId="1" fontId="31" fillId="2" borderId="25" xfId="8" quotePrefix="1" applyNumberFormat="1" applyFont="1" applyFill="1" applyBorder="1" applyAlignment="1">
      <alignment horizontal="center" vertical="center" wrapText="1"/>
    </xf>
    <xf numFmtId="0" fontId="32" fillId="2" borderId="25" xfId="8" applyFont="1" applyFill="1" applyBorder="1" applyAlignment="1">
      <alignment horizontal="center" vertical="center" wrapText="1"/>
    </xf>
    <xf numFmtId="0" fontId="32" fillId="0" borderId="25" xfId="8" applyFont="1" applyFill="1" applyBorder="1" applyAlignment="1">
      <alignment vertical="center" wrapText="1"/>
    </xf>
    <xf numFmtId="0" fontId="31" fillId="2" borderId="25" xfId="0" applyFont="1" applyFill="1" applyBorder="1" applyAlignment="1">
      <alignment horizontal="center" vertical="center" wrapText="1"/>
    </xf>
    <xf numFmtId="0" fontId="31" fillId="2" borderId="25" xfId="8" applyFont="1" applyFill="1" applyBorder="1" applyAlignment="1">
      <alignment horizontal="center" vertical="center" wrapText="1"/>
    </xf>
    <xf numFmtId="44" fontId="31" fillId="2" borderId="25" xfId="5" applyFont="1" applyFill="1" applyBorder="1" applyAlignment="1">
      <alignment horizontal="center" vertical="center" wrapText="1"/>
    </xf>
    <xf numFmtId="43" fontId="31" fillId="2" borderId="25" xfId="1" applyFont="1" applyFill="1" applyBorder="1" applyAlignment="1">
      <alignment horizontal="center" vertical="center" wrapText="1"/>
    </xf>
    <xf numFmtId="9" fontId="31" fillId="2" borderId="25" xfId="8" applyNumberFormat="1" applyFont="1" applyFill="1" applyBorder="1" applyAlignment="1">
      <alignment horizontal="center" vertical="center" wrapText="1"/>
    </xf>
    <xf numFmtId="0" fontId="32" fillId="0" borderId="25" xfId="8" applyFont="1" applyFill="1" applyBorder="1" applyAlignment="1">
      <alignment horizontal="center" vertical="center" wrapText="1"/>
    </xf>
    <xf numFmtId="43" fontId="31" fillId="2" borderId="25" xfId="1" applyNumberFormat="1" applyFont="1" applyFill="1" applyBorder="1" applyAlignment="1">
      <alignment horizontal="center" vertical="center" wrapText="1"/>
    </xf>
    <xf numFmtId="165" fontId="31" fillId="2" borderId="25" xfId="1" applyNumberFormat="1" applyFont="1" applyFill="1" applyBorder="1" applyAlignment="1">
      <alignment horizontal="center" vertical="center" wrapText="1"/>
    </xf>
    <xf numFmtId="8" fontId="31" fillId="2" borderId="25" xfId="5" applyNumberFormat="1" applyFont="1" applyFill="1" applyBorder="1" applyAlignment="1">
      <alignment horizontal="right" vertical="center" wrapText="1"/>
    </xf>
    <xf numFmtId="0" fontId="28" fillId="2" borderId="25" xfId="8" applyFont="1" applyFill="1" applyBorder="1" applyAlignment="1">
      <alignment horizontal="center" vertical="center" wrapText="1"/>
    </xf>
    <xf numFmtId="1" fontId="33" fillId="2" borderId="25" xfId="8" quotePrefix="1" applyNumberFormat="1" applyFont="1" applyFill="1" applyBorder="1" applyAlignment="1">
      <alignment horizontal="center" vertical="center" wrapText="1"/>
    </xf>
    <xf numFmtId="44" fontId="33" fillId="2" borderId="25" xfId="5" applyFont="1" applyFill="1" applyBorder="1" applyAlignment="1">
      <alignment horizontal="center" vertical="center" wrapText="1"/>
    </xf>
    <xf numFmtId="43" fontId="33" fillId="2" borderId="25" xfId="1" applyFont="1" applyFill="1" applyBorder="1" applyAlignment="1">
      <alignment horizontal="center" vertical="center" wrapText="1"/>
    </xf>
    <xf numFmtId="0" fontId="33" fillId="2" borderId="25" xfId="0" applyFont="1" applyFill="1" applyBorder="1" applyAlignment="1">
      <alignment horizontal="center" vertical="center" wrapText="1"/>
    </xf>
    <xf numFmtId="1" fontId="33" fillId="2" borderId="25" xfId="8" applyNumberFormat="1" applyFont="1" applyFill="1" applyBorder="1" applyAlignment="1">
      <alignment horizontal="center" vertical="center" wrapText="1"/>
    </xf>
    <xf numFmtId="1" fontId="34" fillId="2" borderId="25" xfId="8" applyNumberFormat="1" applyFont="1" applyFill="1" applyBorder="1" applyAlignment="1">
      <alignment horizontal="center" vertical="center" wrapText="1"/>
    </xf>
    <xf numFmtId="9" fontId="34" fillId="2" borderId="25" xfId="8" applyNumberFormat="1" applyFont="1" applyFill="1" applyBorder="1" applyAlignment="1">
      <alignment horizontal="center" vertical="center" wrapText="1"/>
    </xf>
    <xf numFmtId="0" fontId="34" fillId="2" borderId="25" xfId="8" applyFont="1" applyFill="1" applyBorder="1" applyAlignment="1">
      <alignment horizontal="center" vertical="center" wrapText="1"/>
    </xf>
    <xf numFmtId="0" fontId="35" fillId="0" borderId="25" xfId="8" applyFont="1" applyFill="1" applyBorder="1" applyAlignment="1">
      <alignment vertical="center" wrapText="1"/>
    </xf>
    <xf numFmtId="0" fontId="34" fillId="2" borderId="25" xfId="0" applyFont="1" applyFill="1" applyBorder="1" applyAlignment="1">
      <alignment horizontal="center" vertical="center" wrapText="1"/>
    </xf>
    <xf numFmtId="49" fontId="15" fillId="2" borderId="25" xfId="2" applyNumberFormat="1" applyFont="1" applyFill="1" applyBorder="1" applyAlignment="1">
      <alignment horizontal="right" vertical="center" wrapText="1"/>
    </xf>
    <xf numFmtId="0" fontId="14" fillId="2" borderId="25" xfId="8" applyFont="1" applyFill="1" applyBorder="1" applyAlignment="1">
      <alignment horizontal="center" vertical="center" wrapText="1"/>
    </xf>
    <xf numFmtId="0" fontId="15" fillId="2" borderId="25" xfId="9" applyFont="1" applyFill="1" applyBorder="1" applyAlignment="1">
      <alignment horizontal="center" vertical="center" wrapText="1"/>
    </xf>
    <xf numFmtId="0" fontId="16" fillId="0" borderId="25" xfId="7" applyFont="1" applyFill="1" applyBorder="1" applyAlignment="1">
      <alignment horizontal="left" vertical="center" wrapText="1"/>
    </xf>
    <xf numFmtId="0" fontId="16" fillId="0" borderId="25" xfId="8" applyFont="1" applyFill="1" applyBorder="1" applyAlignment="1">
      <alignment horizontal="left" vertical="center" wrapText="1"/>
    </xf>
    <xf numFmtId="1" fontId="15" fillId="13" borderId="25" xfId="8" quotePrefix="1" applyNumberFormat="1" applyFont="1" applyFill="1" applyBorder="1" applyAlignment="1">
      <alignment horizontal="center" vertical="center" wrapText="1"/>
    </xf>
    <xf numFmtId="0" fontId="14" fillId="0" borderId="25" xfId="8"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5" xfId="8" applyFont="1" applyFill="1" applyBorder="1" applyAlignment="1">
      <alignment horizontal="center" vertical="center" wrapText="1"/>
    </xf>
    <xf numFmtId="44" fontId="15" fillId="0" borderId="25" xfId="5" applyFont="1" applyFill="1" applyBorder="1" applyAlignment="1">
      <alignment horizontal="center" vertical="center" wrapText="1"/>
    </xf>
    <xf numFmtId="43" fontId="15" fillId="0" borderId="25" xfId="1" applyFont="1" applyFill="1" applyBorder="1" applyAlignment="1">
      <alignment horizontal="center" vertical="center" wrapText="1"/>
    </xf>
    <xf numFmtId="9" fontId="15" fillId="0" borderId="25" xfId="8" applyNumberFormat="1" applyFont="1" applyFill="1" applyBorder="1" applyAlignment="1">
      <alignment horizontal="center" vertical="center" wrapText="1"/>
    </xf>
    <xf numFmtId="0" fontId="15" fillId="0" borderId="25" xfId="8" quotePrefix="1" applyFont="1" applyFill="1" applyBorder="1" applyAlignment="1">
      <alignment horizontal="center" vertical="center" wrapText="1"/>
    </xf>
    <xf numFmtId="0" fontId="16" fillId="0" borderId="25" xfId="8" applyNumberFormat="1" applyFont="1" applyFill="1" applyBorder="1" applyAlignment="1">
      <alignment vertical="center" wrapText="1"/>
    </xf>
    <xf numFmtId="1" fontId="31" fillId="13" borderId="25" xfId="8" quotePrefix="1" applyNumberFormat="1"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25" xfId="8" applyFont="1" applyFill="1" applyBorder="1" applyAlignment="1">
      <alignment horizontal="center" vertical="center" wrapText="1"/>
    </xf>
    <xf numFmtId="44" fontId="31" fillId="0" borderId="25" xfId="5" applyFont="1" applyFill="1" applyBorder="1" applyAlignment="1">
      <alignment horizontal="center" vertical="center" wrapText="1"/>
    </xf>
    <xf numFmtId="43" fontId="31" fillId="0" borderId="25" xfId="1" applyFont="1" applyFill="1" applyBorder="1" applyAlignment="1">
      <alignment horizontal="center" vertical="center" wrapText="1"/>
    </xf>
    <xf numFmtId="1" fontId="29" fillId="2" borderId="25" xfId="8" quotePrefix="1" applyNumberFormat="1" applyFont="1" applyFill="1" applyBorder="1" applyAlignment="1">
      <alignment horizontal="center" vertical="center" wrapText="1"/>
    </xf>
    <xf numFmtId="0" fontId="30" fillId="0" borderId="25" xfId="8" applyFont="1" applyFill="1" applyBorder="1" applyAlignment="1">
      <alignment horizontal="center" vertical="center" wrapText="1"/>
    </xf>
    <xf numFmtId="0" fontId="30" fillId="0" borderId="25" xfId="8" applyFont="1" applyFill="1" applyBorder="1" applyAlignment="1">
      <alignment vertical="center" wrapText="1"/>
    </xf>
    <xf numFmtId="0" fontId="29" fillId="2" borderId="25" xfId="0" applyFont="1" applyFill="1" applyBorder="1" applyAlignment="1">
      <alignment horizontal="center" vertical="center" wrapText="1"/>
    </xf>
    <xf numFmtId="0" fontId="29" fillId="2" borderId="25" xfId="9" applyFont="1" applyFill="1" applyBorder="1" applyAlignment="1">
      <alignment horizontal="center" vertical="center" wrapText="1"/>
    </xf>
    <xf numFmtId="0" fontId="29" fillId="2" borderId="25" xfId="8" applyFont="1" applyFill="1" applyBorder="1" applyAlignment="1">
      <alignment horizontal="center" vertical="center" wrapText="1"/>
    </xf>
    <xf numFmtId="44" fontId="29" fillId="2" borderId="25" xfId="5" applyFont="1" applyFill="1" applyBorder="1" applyAlignment="1">
      <alignment horizontal="center" vertical="center" wrapText="1"/>
    </xf>
    <xf numFmtId="43" fontId="29" fillId="2" borderId="25" xfId="1" applyFont="1" applyFill="1" applyBorder="1" applyAlignment="1">
      <alignment horizontal="center" vertical="center" wrapText="1"/>
    </xf>
    <xf numFmtId="9" fontId="29" fillId="2" borderId="25" xfId="8" applyNumberFormat="1" applyFont="1" applyFill="1" applyBorder="1" applyAlignment="1">
      <alignment horizontal="center" vertical="center" wrapText="1"/>
    </xf>
    <xf numFmtId="1" fontId="13" fillId="2" borderId="25" xfId="0" applyNumberFormat="1" applyFont="1" applyFill="1" applyBorder="1" applyAlignment="1">
      <alignment wrapText="1"/>
    </xf>
    <xf numFmtId="0" fontId="14" fillId="2" borderId="25" xfId="8" applyFont="1" applyFill="1" applyBorder="1" applyAlignment="1">
      <alignment vertical="center" wrapText="1"/>
    </xf>
    <xf numFmtId="0" fontId="17" fillId="2" borderId="25" xfId="9" applyFont="1" applyFill="1" applyBorder="1" applyAlignment="1">
      <alignment horizontal="center" vertical="center" wrapText="1"/>
    </xf>
    <xf numFmtId="44" fontId="0" fillId="2" borderId="25" xfId="5" applyFont="1" applyFill="1" applyBorder="1" applyAlignment="1">
      <alignment horizontal="center" vertical="center" wrapText="1"/>
    </xf>
    <xf numFmtId="3" fontId="0" fillId="2" borderId="25" xfId="8" applyNumberFormat="1" applyFont="1" applyFill="1" applyBorder="1" applyAlignment="1">
      <alignment horizontal="center" vertical="center" wrapText="1"/>
    </xf>
    <xf numFmtId="0" fontId="17" fillId="2" borderId="25" xfId="8" applyFont="1" applyFill="1" applyBorder="1" applyAlignment="1">
      <alignment vertical="top" wrapText="1"/>
    </xf>
    <xf numFmtId="0" fontId="0" fillId="2" borderId="25" xfId="0" applyFill="1" applyBorder="1"/>
    <xf numFmtId="1" fontId="0" fillId="2" borderId="25" xfId="0" applyNumberFormat="1" applyFill="1" applyBorder="1"/>
    <xf numFmtId="44" fontId="0" fillId="2" borderId="25" xfId="5" applyFont="1" applyFill="1" applyBorder="1"/>
    <xf numFmtId="1" fontId="11" fillId="2" borderId="25" xfId="0" applyNumberFormat="1" applyFont="1" applyFill="1" applyBorder="1" applyAlignment="1"/>
    <xf numFmtId="0" fontId="14" fillId="5" borderId="25" xfId="8" applyFont="1" applyFill="1" applyBorder="1" applyAlignment="1">
      <alignment horizontal="center" vertical="center" wrapText="1"/>
    </xf>
    <xf numFmtId="0" fontId="0" fillId="2" borderId="25" xfId="0" applyFill="1" applyBorder="1" applyAlignment="1">
      <alignment horizontal="right"/>
    </xf>
    <xf numFmtId="44" fontId="6" fillId="2" borderId="25" xfId="5" applyFont="1" applyFill="1" applyBorder="1" applyAlignment="1">
      <alignment vertical="center"/>
    </xf>
    <xf numFmtId="164" fontId="6" fillId="2" borderId="25" xfId="1" applyNumberFormat="1" applyFont="1" applyFill="1" applyBorder="1" applyAlignment="1">
      <alignment vertical="center"/>
    </xf>
    <xf numFmtId="0" fontId="15" fillId="2" borderId="25" xfId="8" applyFont="1" applyFill="1" applyBorder="1" applyAlignment="1">
      <alignment horizontal="left" vertical="center" wrapText="1" indent="1"/>
    </xf>
    <xf numFmtId="1" fontId="34" fillId="2" borderId="30" xfId="8" applyNumberFormat="1" applyFont="1" applyFill="1" applyBorder="1" applyAlignment="1">
      <alignment horizontal="center" vertical="center" wrapText="1"/>
    </xf>
    <xf numFmtId="1" fontId="34" fillId="2" borderId="31" xfId="8" applyNumberFormat="1" applyFont="1" applyFill="1" applyBorder="1" applyAlignment="1">
      <alignment horizontal="center" vertical="center" wrapText="1"/>
    </xf>
    <xf numFmtId="0" fontId="34" fillId="0" borderId="25" xfId="8" applyFont="1" applyFill="1" applyBorder="1" applyAlignment="1">
      <alignment horizontal="center" vertical="center" wrapText="1"/>
    </xf>
    <xf numFmtId="0" fontId="36" fillId="2" borderId="0" xfId="0" applyFont="1" applyFill="1"/>
    <xf numFmtId="44" fontId="37" fillId="2" borderId="9" xfId="5" applyFont="1" applyFill="1" applyBorder="1" applyAlignment="1">
      <alignment horizontal="center" vertical="center" wrapText="1"/>
    </xf>
    <xf numFmtId="9" fontId="37" fillId="2" borderId="3" xfId="2" applyFont="1" applyFill="1" applyBorder="1" applyAlignment="1">
      <alignment horizontal="center" vertical="center" wrapText="1"/>
    </xf>
    <xf numFmtId="0" fontId="37" fillId="2" borderId="3" xfId="8" applyFont="1" applyFill="1" applyBorder="1" applyAlignment="1">
      <alignment horizontal="center" vertical="center" wrapText="1"/>
    </xf>
    <xf numFmtId="3" fontId="37" fillId="2" borderId="3" xfId="8" applyNumberFormat="1" applyFont="1" applyFill="1" applyBorder="1" applyAlignment="1">
      <alignment horizontal="center" vertical="center" wrapText="1"/>
    </xf>
    <xf numFmtId="3" fontId="37" fillId="2" borderId="24" xfId="8" applyNumberFormat="1" applyFont="1" applyFill="1" applyBorder="1" applyAlignment="1">
      <alignment horizontal="center" vertical="center" wrapText="1"/>
    </xf>
    <xf numFmtId="0" fontId="36" fillId="0" borderId="0" xfId="0" applyFont="1"/>
    <xf numFmtId="0" fontId="38" fillId="2" borderId="0" xfId="0" applyFont="1" applyFill="1"/>
    <xf numFmtId="0" fontId="38" fillId="0" borderId="0" xfId="0" applyFont="1"/>
    <xf numFmtId="0" fontId="6" fillId="5" borderId="3" xfId="8" applyFont="1" applyFill="1" applyBorder="1" applyAlignment="1">
      <alignment horizontal="center" vertical="center" wrapText="1"/>
    </xf>
    <xf numFmtId="1" fontId="34" fillId="2" borderId="9" xfId="8" applyNumberFormat="1" applyFont="1" applyFill="1" applyBorder="1" applyAlignment="1">
      <alignment horizontal="center" vertical="center" wrapText="1"/>
    </xf>
    <xf numFmtId="44" fontId="34" fillId="2" borderId="3" xfId="5" applyFont="1" applyFill="1" applyBorder="1" applyAlignment="1">
      <alignment horizontal="center" vertical="center" wrapText="1"/>
    </xf>
    <xf numFmtId="43" fontId="34" fillId="2" borderId="3" xfId="1" applyFont="1" applyFill="1" applyBorder="1" applyAlignment="1">
      <alignment horizontal="center" vertical="center" wrapText="1"/>
    </xf>
    <xf numFmtId="9" fontId="34" fillId="2" borderId="3" xfId="8" applyNumberFormat="1" applyFont="1" applyFill="1" applyBorder="1" applyAlignment="1">
      <alignment horizontal="center" vertical="center" wrapText="1"/>
    </xf>
    <xf numFmtId="1" fontId="15" fillId="2" borderId="9" xfId="8"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43" fontId="15" fillId="2" borderId="24" xfId="1" applyFont="1" applyFill="1" applyBorder="1" applyAlignment="1">
      <alignment horizontal="center" vertical="center" wrapText="1"/>
    </xf>
    <xf numFmtId="43" fontId="34" fillId="2" borderId="24" xfId="1" applyFont="1" applyFill="1" applyBorder="1" applyAlignment="1">
      <alignment horizontal="center" vertical="center" wrapText="1"/>
    </xf>
    <xf numFmtId="43" fontId="34" fillId="2" borderId="32" xfId="1" applyFont="1" applyFill="1" applyBorder="1" applyAlignment="1">
      <alignment horizontal="center" vertical="center" wrapText="1"/>
    </xf>
    <xf numFmtId="9" fontId="15" fillId="2" borderId="9" xfId="8" applyNumberFormat="1" applyFont="1" applyFill="1" applyBorder="1" applyAlignment="1">
      <alignment horizontal="center" vertical="center" wrapText="1"/>
    </xf>
    <xf numFmtId="9" fontId="34" fillId="2" borderId="9" xfId="8" applyNumberFormat="1" applyFont="1" applyFill="1" applyBorder="1" applyAlignment="1">
      <alignment horizontal="center" vertical="center" wrapText="1"/>
    </xf>
    <xf numFmtId="9" fontId="34" fillId="2" borderId="33" xfId="8" applyNumberFormat="1" applyFont="1" applyFill="1" applyBorder="1" applyAlignment="1">
      <alignment horizontal="center" vertical="center" wrapText="1"/>
    </xf>
    <xf numFmtId="1" fontId="15" fillId="2" borderId="26" xfId="8" applyNumberFormat="1" applyFont="1" applyFill="1" applyBorder="1" applyAlignment="1">
      <alignment horizontal="center" vertical="center" wrapText="1"/>
    </xf>
    <xf numFmtId="0" fontId="16" fillId="2" borderId="34" xfId="8" applyFont="1" applyFill="1" applyBorder="1" applyAlignment="1">
      <alignment horizontal="center" vertical="center" wrapText="1"/>
    </xf>
    <xf numFmtId="0" fontId="16" fillId="0" borderId="34" xfId="8" applyFont="1" applyFill="1" applyBorder="1" applyAlignment="1">
      <alignment vertical="center" wrapText="1"/>
    </xf>
    <xf numFmtId="0" fontId="15" fillId="2" borderId="34" xfId="0" applyFont="1" applyFill="1" applyBorder="1" applyAlignment="1">
      <alignment horizontal="center" vertical="center" wrapText="1"/>
    </xf>
    <xf numFmtId="0" fontId="15" fillId="2" borderId="34" xfId="8" applyFont="1" applyFill="1" applyBorder="1" applyAlignment="1">
      <alignment horizontal="center" vertical="center" wrapText="1"/>
    </xf>
    <xf numFmtId="43" fontId="15" fillId="2" borderId="35" xfId="1" applyFont="1" applyFill="1" applyBorder="1" applyAlignment="1">
      <alignment horizontal="center" vertical="center" wrapText="1"/>
    </xf>
    <xf numFmtId="0" fontId="34" fillId="2" borderId="34" xfId="8" applyFont="1" applyFill="1" applyBorder="1" applyAlignment="1">
      <alignment horizontal="center" vertical="center" wrapText="1"/>
    </xf>
    <xf numFmtId="9" fontId="15" fillId="2" borderId="26" xfId="8" applyNumberFormat="1" applyFont="1" applyFill="1" applyBorder="1" applyAlignment="1">
      <alignment horizontal="center" vertical="center" wrapText="1"/>
    </xf>
    <xf numFmtId="9" fontId="15" fillId="2" borderId="23" xfId="2" applyFont="1" applyFill="1" applyBorder="1" applyAlignment="1">
      <alignment horizontal="center" vertical="center" wrapText="1"/>
    </xf>
    <xf numFmtId="3" fontId="15" fillId="2" borderId="23" xfId="8" applyNumberFormat="1" applyFont="1" applyFill="1" applyBorder="1" applyAlignment="1">
      <alignment horizontal="center" vertical="center" wrapText="1"/>
    </xf>
    <xf numFmtId="9" fontId="15" fillId="2" borderId="22" xfId="8" applyNumberFormat="1" applyFont="1" applyFill="1" applyBorder="1" applyAlignment="1">
      <alignment horizontal="center" vertical="center" wrapText="1"/>
    </xf>
    <xf numFmtId="9" fontId="15" fillId="2" borderId="8" xfId="2" applyFont="1" applyFill="1" applyBorder="1" applyAlignment="1">
      <alignment horizontal="center" vertical="center" wrapText="1"/>
    </xf>
    <xf numFmtId="3" fontId="15" fillId="2" borderId="8" xfId="8" applyNumberFormat="1" applyFont="1" applyFill="1" applyBorder="1" applyAlignment="1">
      <alignment horizontal="center" vertical="center" wrapText="1"/>
    </xf>
    <xf numFmtId="9" fontId="15" fillId="2" borderId="25" xfId="2" applyFont="1" applyFill="1" applyBorder="1" applyAlignment="1">
      <alignment horizontal="center" vertical="center" wrapText="1"/>
    </xf>
    <xf numFmtId="3" fontId="15" fillId="2" borderId="25" xfId="8" applyNumberFormat="1" applyFont="1" applyFill="1" applyBorder="1" applyAlignment="1">
      <alignment horizontal="center" vertical="center" wrapText="1"/>
    </xf>
    <xf numFmtId="0" fontId="0" fillId="0" borderId="25" xfId="0" applyBorder="1"/>
    <xf numFmtId="9" fontId="15" fillId="2" borderId="0" xfId="8" applyNumberFormat="1" applyFont="1" applyFill="1" applyBorder="1" applyAlignment="1">
      <alignment horizontal="center" vertical="center" wrapText="1"/>
    </xf>
    <xf numFmtId="0" fontId="0" fillId="2" borderId="32" xfId="0" applyFill="1" applyBorder="1"/>
    <xf numFmtId="0" fontId="16" fillId="2" borderId="34" xfId="8" applyFont="1" applyFill="1" applyBorder="1" applyAlignment="1">
      <alignment vertical="center" wrapText="1"/>
    </xf>
    <xf numFmtId="0" fontId="34" fillId="2" borderId="3" xfId="0" applyFont="1" applyFill="1" applyBorder="1" applyAlignment="1">
      <alignment horizontal="center" vertical="center" wrapText="1"/>
    </xf>
    <xf numFmtId="43" fontId="34" fillId="2" borderId="23" xfId="1" applyFont="1" applyFill="1" applyBorder="1" applyAlignment="1">
      <alignment horizontal="center" vertical="center" wrapText="1"/>
    </xf>
    <xf numFmtId="1" fontId="39" fillId="2" borderId="9" xfId="8" applyNumberFormat="1"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3" xfId="8" applyFont="1" applyFill="1" applyBorder="1" applyAlignment="1">
      <alignment horizontal="center" vertical="center" wrapText="1"/>
    </xf>
    <xf numFmtId="44" fontId="39" fillId="2" borderId="3" xfId="5" applyFont="1" applyFill="1" applyBorder="1" applyAlignment="1">
      <alignment horizontal="center" vertical="center" wrapText="1"/>
    </xf>
    <xf numFmtId="43" fontId="39" fillId="2" borderId="3" xfId="1" applyFont="1" applyFill="1" applyBorder="1" applyAlignment="1">
      <alignment horizontal="center" vertical="center" wrapText="1"/>
    </xf>
    <xf numFmtId="9" fontId="39" fillId="2" borderId="3" xfId="8" applyNumberFormat="1" applyFont="1" applyFill="1" applyBorder="1" applyAlignment="1">
      <alignment horizontal="center" vertical="center" wrapText="1"/>
    </xf>
    <xf numFmtId="9" fontId="39" fillId="2" borderId="3" xfId="2" applyFont="1" applyFill="1" applyBorder="1" applyAlignment="1">
      <alignment horizontal="center" vertical="center" wrapText="1"/>
    </xf>
    <xf numFmtId="3" fontId="39" fillId="2" borderId="3" xfId="8" applyNumberFormat="1" applyFont="1" applyFill="1" applyBorder="1" applyAlignment="1">
      <alignment horizontal="center" vertical="center" wrapText="1"/>
    </xf>
    <xf numFmtId="43" fontId="39" fillId="2" borderId="24" xfId="1" applyFont="1" applyFill="1" applyBorder="1" applyAlignment="1">
      <alignment horizontal="center" vertical="center" wrapText="1"/>
    </xf>
    <xf numFmtId="44" fontId="39" fillId="2" borderId="9" xfId="5" applyFont="1" applyFill="1" applyBorder="1" applyAlignment="1">
      <alignment horizontal="center" vertical="center" wrapText="1"/>
    </xf>
    <xf numFmtId="43" fontId="39" fillId="2" borderId="23" xfId="1" applyFont="1" applyFill="1" applyBorder="1" applyAlignment="1">
      <alignment horizontal="center" vertical="center" wrapText="1"/>
    </xf>
    <xf numFmtId="9" fontId="39" fillId="2" borderId="23" xfId="8" applyNumberFormat="1" applyFont="1" applyFill="1" applyBorder="1" applyAlignment="1">
      <alignment horizontal="center" vertical="center" wrapText="1"/>
    </xf>
    <xf numFmtId="43" fontId="39" fillId="2" borderId="25" xfId="1" applyFont="1" applyFill="1" applyBorder="1" applyAlignment="1">
      <alignment horizontal="center" vertical="center" wrapText="1"/>
    </xf>
    <xf numFmtId="9" fontId="39" fillId="2" borderId="25" xfId="8" applyNumberFormat="1" applyFont="1" applyFill="1" applyBorder="1" applyAlignment="1">
      <alignment horizontal="center" vertical="center" wrapText="1"/>
    </xf>
    <xf numFmtId="0" fontId="39" fillId="2" borderId="25" xfId="8" applyFont="1" applyFill="1" applyBorder="1" applyAlignment="1">
      <alignment horizontal="center" vertical="center" wrapText="1"/>
    </xf>
    <xf numFmtId="9" fontId="39" fillId="2" borderId="9" xfId="8" applyNumberFormat="1" applyFont="1" applyFill="1" applyBorder="1" applyAlignment="1">
      <alignment horizontal="center" vertical="center" wrapText="1"/>
    </xf>
    <xf numFmtId="1" fontId="39" fillId="2" borderId="25" xfId="8" applyNumberFormat="1" applyFont="1" applyFill="1" applyBorder="1" applyAlignment="1">
      <alignment horizontal="center" vertical="center" wrapText="1"/>
    </xf>
    <xf numFmtId="44" fontId="39" fillId="2" borderId="25" xfId="5" applyFont="1" applyFill="1" applyBorder="1" applyAlignment="1">
      <alignment horizontal="center" vertical="center" wrapText="1"/>
    </xf>
    <xf numFmtId="0" fontId="40" fillId="0" borderId="3" xfId="8" applyFont="1" applyFill="1" applyBorder="1" applyAlignment="1">
      <alignment vertical="center" wrapText="1"/>
    </xf>
    <xf numFmtId="0" fontId="39" fillId="2" borderId="36" xfId="8" applyFont="1" applyFill="1" applyBorder="1" applyAlignment="1">
      <alignment horizontal="center" vertical="center" wrapText="1"/>
    </xf>
    <xf numFmtId="1" fontId="39" fillId="2" borderId="37" xfId="8" applyNumberFormat="1" applyFont="1" applyFill="1" applyBorder="1" applyAlignment="1">
      <alignment horizontal="center" vertical="center" wrapText="1"/>
    </xf>
    <xf numFmtId="1" fontId="39" fillId="2" borderId="32" xfId="8" applyNumberFormat="1" applyFont="1" applyFill="1" applyBorder="1" applyAlignment="1">
      <alignment horizontal="center" vertical="center" wrapText="1"/>
    </xf>
    <xf numFmtId="43" fontId="39" fillId="2" borderId="3" xfId="1" applyFont="1" applyFill="1" applyBorder="1" applyAlignment="1">
      <alignment horizontal="right" vertical="center" wrapText="1"/>
    </xf>
    <xf numFmtId="0" fontId="15" fillId="2" borderId="36" xfId="8" applyFont="1" applyFill="1" applyBorder="1" applyAlignment="1">
      <alignment horizontal="center" vertical="center" wrapText="1"/>
    </xf>
    <xf numFmtId="49" fontId="16" fillId="0" borderId="25" xfId="0" applyNumberFormat="1" applyFont="1" applyBorder="1" applyAlignment="1" applyProtection="1">
      <alignment wrapText="1"/>
    </xf>
    <xf numFmtId="49" fontId="16" fillId="0" borderId="25" xfId="0" applyNumberFormat="1" applyFont="1" applyBorder="1" applyAlignment="1" applyProtection="1">
      <alignment vertical="center" wrapText="1"/>
    </xf>
    <xf numFmtId="49" fontId="15" fillId="0" borderId="25" xfId="0" applyNumberFormat="1" applyFont="1" applyBorder="1" applyAlignment="1" applyProtection="1">
      <alignment horizontal="center" vertical="center" wrapText="1"/>
    </xf>
    <xf numFmtId="49" fontId="41" fillId="0" borderId="25" xfId="0" applyNumberFormat="1" applyFont="1" applyBorder="1" applyProtection="1"/>
    <xf numFmtId="0" fontId="40" fillId="2" borderId="3" xfId="8" applyFont="1" applyFill="1" applyBorder="1" applyAlignment="1">
      <alignment horizontal="center" vertical="center" wrapText="1"/>
    </xf>
    <xf numFmtId="0" fontId="40" fillId="0" borderId="3" xfId="8" applyFont="1" applyFill="1" applyBorder="1" applyAlignment="1">
      <alignment horizontal="center" vertical="center" wrapText="1"/>
    </xf>
    <xf numFmtId="0" fontId="39" fillId="2" borderId="4" xfId="8" applyFont="1" applyFill="1" applyBorder="1" applyAlignment="1">
      <alignment horizontal="center" vertical="center" wrapText="1"/>
    </xf>
    <xf numFmtId="43" fontId="15" fillId="2" borderId="32" xfId="1" applyFont="1" applyFill="1" applyBorder="1" applyAlignment="1">
      <alignment horizontal="center" vertical="center" wrapText="1"/>
    </xf>
    <xf numFmtId="9" fontId="15" fillId="2" borderId="33" xfId="8" applyNumberFormat="1" applyFont="1" applyFill="1" applyBorder="1" applyAlignment="1">
      <alignment horizontal="center" vertical="center" wrapText="1"/>
    </xf>
    <xf numFmtId="44" fontId="15" fillId="2" borderId="25" xfId="7" applyNumberFormat="1" applyFont="1" applyFill="1" applyBorder="1" applyAlignment="1">
      <alignment horizontal="center" vertical="center" wrapText="1"/>
    </xf>
    <xf numFmtId="1" fontId="42" fillId="2" borderId="9" xfId="8" applyNumberFormat="1" applyFont="1" applyFill="1" applyBorder="1" applyAlignment="1">
      <alignment horizontal="center" vertical="center" wrapText="1"/>
    </xf>
    <xf numFmtId="0" fontId="42" fillId="2" borderId="3" xfId="0" applyFont="1" applyFill="1" applyBorder="1" applyAlignment="1">
      <alignment horizontal="center" vertical="center" wrapText="1"/>
    </xf>
    <xf numFmtId="0" fontId="42" fillId="2" borderId="3" xfId="8" applyFont="1" applyFill="1" applyBorder="1" applyAlignment="1">
      <alignment horizontal="center" vertical="center" wrapText="1"/>
    </xf>
    <xf numFmtId="44" fontId="42" fillId="2" borderId="3" xfId="5" applyFont="1" applyFill="1" applyBorder="1" applyAlignment="1">
      <alignment horizontal="center" vertical="center" wrapText="1"/>
    </xf>
    <xf numFmtId="43" fontId="42" fillId="2" borderId="3" xfId="1" applyFont="1" applyFill="1" applyBorder="1" applyAlignment="1">
      <alignment horizontal="center" vertical="center" wrapText="1"/>
    </xf>
    <xf numFmtId="0" fontId="42" fillId="2" borderId="36" xfId="8" applyFont="1" applyFill="1" applyBorder="1" applyAlignment="1">
      <alignment horizontal="center" vertical="center" wrapText="1"/>
    </xf>
    <xf numFmtId="9" fontId="42" fillId="2" borderId="3" xfId="8" applyNumberFormat="1" applyFont="1" applyFill="1" applyBorder="1" applyAlignment="1">
      <alignment horizontal="center" vertical="center" wrapText="1"/>
    </xf>
    <xf numFmtId="9" fontId="42" fillId="2" borderId="3" xfId="2" applyFont="1" applyFill="1" applyBorder="1" applyAlignment="1">
      <alignment horizontal="center" vertical="center" wrapText="1"/>
    </xf>
    <xf numFmtId="3" fontId="42" fillId="2" borderId="3" xfId="8" applyNumberFormat="1" applyFont="1" applyFill="1" applyBorder="1" applyAlignment="1">
      <alignment horizontal="center" vertical="center" wrapText="1"/>
    </xf>
    <xf numFmtId="0" fontId="42" fillId="2" borderId="4" xfId="8" applyFont="1" applyFill="1" applyBorder="1" applyAlignment="1">
      <alignment horizontal="center" vertical="center" wrapText="1"/>
    </xf>
    <xf numFmtId="0" fontId="43" fillId="0" borderId="3" xfId="8" applyFont="1" applyFill="1" applyBorder="1" applyAlignment="1">
      <alignment vertical="center" wrapText="1"/>
    </xf>
    <xf numFmtId="0" fontId="43" fillId="2" borderId="3" xfId="8" applyFont="1" applyFill="1" applyBorder="1" applyAlignment="1">
      <alignment horizontal="center" vertical="center" wrapText="1"/>
    </xf>
    <xf numFmtId="0" fontId="0" fillId="2" borderId="0" xfId="0" applyFill="1" applyAlignment="1">
      <alignment horizontal="center"/>
    </xf>
    <xf numFmtId="0" fontId="14" fillId="11" borderId="6" xfId="8" applyFont="1" applyFill="1" applyBorder="1" applyAlignment="1">
      <alignment horizontal="center" vertical="center" wrapText="1"/>
    </xf>
    <xf numFmtId="0" fontId="14" fillId="11" borderId="7" xfId="8" applyFont="1" applyFill="1" applyBorder="1" applyAlignment="1">
      <alignment horizontal="center" vertical="center" wrapText="1"/>
    </xf>
    <xf numFmtId="0" fontId="14" fillId="11" borderId="10" xfId="8" applyFont="1" applyFill="1" applyBorder="1" applyAlignment="1">
      <alignment horizontal="center" vertical="center" wrapText="1"/>
    </xf>
    <xf numFmtId="44" fontId="14" fillId="5" borderId="25" xfId="5" applyFont="1" applyFill="1" applyBorder="1" applyAlignment="1">
      <alignment horizontal="center" vertical="center" wrapText="1"/>
    </xf>
    <xf numFmtId="0" fontId="14" fillId="5" borderId="25" xfId="8" applyFont="1" applyFill="1" applyBorder="1" applyAlignment="1">
      <alignment horizontal="center" vertical="center" wrapText="1"/>
    </xf>
    <xf numFmtId="0" fontId="22" fillId="7" borderId="20" xfId="0" applyFont="1" applyFill="1" applyBorder="1" applyAlignment="1">
      <alignment horizontal="left" vertical="center" wrapText="1"/>
    </xf>
    <xf numFmtId="0" fontId="6" fillId="2" borderId="25" xfId="8" applyFont="1" applyFill="1" applyBorder="1" applyAlignment="1">
      <alignment horizontal="center" vertical="center" wrapText="1"/>
    </xf>
    <xf numFmtId="0" fontId="6" fillId="5" borderId="1" xfId="8" applyFont="1" applyFill="1" applyBorder="1" applyAlignment="1">
      <alignment horizontal="center" vertical="center" wrapText="1"/>
    </xf>
    <xf numFmtId="0" fontId="6" fillId="5" borderId="3" xfId="8" applyFont="1" applyFill="1" applyBorder="1" applyAlignment="1">
      <alignment horizontal="center" vertical="center" wrapText="1"/>
    </xf>
    <xf numFmtId="44" fontId="6" fillId="5" borderId="1" xfId="5" applyFont="1" applyFill="1" applyBorder="1" applyAlignment="1">
      <alignment horizontal="center" vertical="center" wrapText="1"/>
    </xf>
    <xf numFmtId="44" fontId="6" fillId="5" borderId="3" xfId="5" applyFont="1" applyFill="1" applyBorder="1" applyAlignment="1">
      <alignment horizontal="center" vertical="center" wrapText="1"/>
    </xf>
    <xf numFmtId="0" fontId="22" fillId="6" borderId="20" xfId="0" applyFont="1" applyFill="1" applyBorder="1" applyAlignment="1">
      <alignment horizontal="center" vertical="center"/>
    </xf>
    <xf numFmtId="0" fontId="23" fillId="8" borderId="20" xfId="0" applyFont="1" applyFill="1" applyBorder="1" applyAlignment="1">
      <alignment horizontal="center" vertical="center"/>
    </xf>
    <xf numFmtId="0" fontId="14" fillId="12" borderId="10" xfId="8" applyFont="1" applyFill="1" applyBorder="1" applyAlignment="1">
      <alignment horizontal="center" vertical="center" wrapText="1"/>
    </xf>
    <xf numFmtId="0" fontId="14" fillId="12" borderId="11" xfId="8" applyFont="1" applyFill="1" applyBorder="1" applyAlignment="1">
      <alignment horizontal="center" vertical="center" wrapText="1"/>
    </xf>
    <xf numFmtId="0" fontId="6" fillId="5" borderId="6" xfId="8" applyFont="1" applyFill="1" applyBorder="1" applyAlignment="1">
      <alignment horizontal="center" vertical="center" wrapText="1"/>
    </xf>
    <xf numFmtId="0" fontId="6" fillId="5" borderId="7" xfId="8" applyFont="1" applyFill="1" applyBorder="1" applyAlignment="1">
      <alignment horizontal="center" vertical="center" wrapText="1"/>
    </xf>
    <xf numFmtId="0" fontId="14" fillId="11" borderId="21" xfId="8" applyFont="1" applyFill="1" applyBorder="1" applyAlignment="1">
      <alignment horizontal="center" vertical="center" wrapText="1"/>
    </xf>
    <xf numFmtId="0" fontId="14" fillId="11" borderId="22" xfId="8" applyFont="1" applyFill="1" applyBorder="1" applyAlignment="1">
      <alignment horizontal="center" vertical="center" wrapText="1"/>
    </xf>
    <xf numFmtId="0" fontId="6" fillId="5" borderId="2" xfId="8" applyFont="1" applyFill="1" applyBorder="1" applyAlignment="1">
      <alignment horizontal="center" vertical="center" wrapText="1"/>
    </xf>
    <xf numFmtId="0" fontId="6" fillId="5" borderId="4" xfId="8" applyFont="1" applyFill="1" applyBorder="1" applyAlignment="1">
      <alignment horizontal="center" vertical="center" wrapText="1"/>
    </xf>
    <xf numFmtId="1" fontId="6" fillId="5" borderId="21" xfId="8" applyNumberFormat="1" applyFont="1" applyFill="1" applyBorder="1" applyAlignment="1">
      <alignment horizontal="center" vertical="center" wrapText="1"/>
    </xf>
    <xf numFmtId="1" fontId="6" fillId="5" borderId="22" xfId="8" applyNumberFormat="1" applyFont="1" applyFill="1" applyBorder="1" applyAlignment="1">
      <alignment horizontal="center" vertical="center" wrapText="1"/>
    </xf>
    <xf numFmtId="0" fontId="9" fillId="9" borderId="13"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9" borderId="16" xfId="0" applyFont="1" applyFill="1" applyBorder="1" applyAlignment="1">
      <alignment horizontal="center"/>
    </xf>
    <xf numFmtId="0" fontId="9" fillId="9" borderId="17" xfId="0" applyFont="1" applyFill="1" applyBorder="1" applyAlignment="1">
      <alignment horizontal="center"/>
    </xf>
    <xf numFmtId="0" fontId="9" fillId="9" borderId="18" xfId="0" applyFont="1" applyFill="1" applyBorder="1" applyAlignment="1">
      <alignment horizontal="center"/>
    </xf>
  </cellXfs>
  <cellStyles count="23">
    <cellStyle name="Dobre" xfId="6" builtinId="26"/>
    <cellStyle name="Dobre 2" xfId="22"/>
    <cellStyle name="Dziesiętny" xfId="1" builtinId="3"/>
    <cellStyle name="Dziesiętny 2" xfId="11"/>
    <cellStyle name="Dziesiętny 3" xfId="19"/>
    <cellStyle name="Hiperłącze 2" xfId="14"/>
    <cellStyle name="Normal" xfId="18"/>
    <cellStyle name="Normalny" xfId="0" builtinId="0"/>
    <cellStyle name="Normalny 2" xfId="10"/>
    <cellStyle name="Normalny 3" xfId="8"/>
    <cellStyle name="Normalny 4" xfId="9"/>
    <cellStyle name="Normalny 4 2" xfId="3"/>
    <cellStyle name="Normalny 6" xfId="4"/>
    <cellStyle name="Normalny 7" xfId="16"/>
    <cellStyle name="Normalny 8" xfId="15"/>
    <cellStyle name="Normalny 9" xfId="17"/>
    <cellStyle name="Procentowy" xfId="2" builtinId="5"/>
    <cellStyle name="Procentowy 2" xfId="12"/>
    <cellStyle name="Walutowy" xfId="5" builtinId="4"/>
    <cellStyle name="Walutowy 2" xfId="13"/>
    <cellStyle name="Walutowy 3" xfId="20"/>
    <cellStyle name="Złe" xfId="7" builtinId="27"/>
    <cellStyle name="Złe 2" xfId="21"/>
  </cellStyles>
  <dxfs count="1742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C00000"/>
      </font>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9" tint="0.59999389629810485"/>
        </patternFill>
      </fill>
      <alignment horizontal="center" vertical="center" textRotation="0" wrapText="0" indent="0" relativeIndent="255"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8"/>
        <color theme="1"/>
        <name val="Calibri"/>
        <scheme val="minor"/>
      </font>
      <fill>
        <patternFill patternType="solid">
          <fgColor indexed="64"/>
          <bgColor theme="0"/>
        </patternFill>
      </fill>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1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medium">
          <color indexed="64"/>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medium">
          <color indexed="64"/>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general"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center" vertical="center" textRotation="0" wrapText="1" indent="0" relativeIndent="255" justifyLastLine="0" shrinkToFit="0" readingOrder="0"/>
      <border diagonalUp="0" diagonalDown="0">
        <left/>
        <right style="thin">
          <color theme="0" tint="-0.499984740745262"/>
        </right>
        <top style="thin">
          <color theme="0" tint="-0.499984740745262"/>
        </top>
        <bottom style="thin">
          <color theme="0" tint="-0.499984740745262"/>
        </bottom>
        <vertical/>
        <horizontal/>
      </border>
    </dxf>
    <dxf>
      <border outline="0">
        <top style="thin">
          <color theme="0" tint="-0.499984740745262"/>
        </top>
      </border>
    </dxf>
    <dxf>
      <border outline="0">
        <top style="thin">
          <color theme="0" tint="-0.499984740745262"/>
        </top>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dxf>
    <dxf>
      <border outline="0">
        <bottom style="thin">
          <color theme="0" tint="-0.499984740745262"/>
        </bottom>
      </border>
    </dxf>
    <dxf>
      <font>
        <b/>
        <i val="0"/>
        <strike val="0"/>
        <condense val="0"/>
        <extend val="0"/>
        <outline val="0"/>
        <shadow val="0"/>
        <u val="none"/>
        <vertAlign val="baseline"/>
        <sz val="8"/>
        <color auto="1"/>
        <name val="Arial"/>
        <scheme val="none"/>
      </font>
      <fill>
        <patternFill patternType="solid">
          <fgColor indexed="64"/>
          <bgColor rgb="FF92D05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mewtr01/AppData/Local/Temp/notes66BBF0/Users/umewtr01/AppData/Local/Temp/notes66BBF0/Users/pC/AppData/Local/Temp/Kopia%20PGN_Wroclaw_Zalacznik1_HRF_Aktualizacja_stycze&#324;%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armonogram%20%20%202022r.-%20dla%20n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umagja09\AppData\Local\Temp\notes465158\harmonogram%20luty%20%202022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RF"/>
      <sheetName val="D2.Wsk_monit"/>
      <sheetName val="def"/>
      <sheetName val="Kopia PGN_Wroclaw_Zalacznik1_HR"/>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2.Wsk_monit"/>
      <sheetName val="def"/>
      <sheetName val="dla nas "/>
      <sheetName val="harmonogram   2022r.- dla nas"/>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RF"/>
      <sheetName val="D2.Wsk_monit"/>
      <sheetName val="def"/>
      <sheetName val="Arkusz1"/>
      <sheetName val="harmonogram luty  2022r."/>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id="1" name="HRF" displayName="HRF" ref="B5:AB2321" totalsRowShown="0" headerRowDxfId="17421" dataDxfId="17419" headerRowBorderDxfId="17420" tableBorderDxfId="17418" totalsRowBorderDxfId="17417" headerRowCellStyle="Normalny 3" dataCellStyle="Normalny 3">
  <autoFilter ref="B5:AB2321">
    <filterColumn colId="5"/>
    <filterColumn colId="12">
      <filters blank="1">
        <filter val="śodki własne"/>
        <filter val="środki własne"/>
        <filter val="środki własne_x000a_"/>
        <filter val="środki własne_x000a_środki zewnętrzne"/>
        <filter val="środki zewnętrzne"/>
      </filters>
    </filterColumn>
    <filterColumn colId="13"/>
  </autoFilter>
  <tableColumns count="27">
    <tableColumn id="38" name="1" dataDxfId="17416" dataCellStyle="Normalny 3"/>
    <tableColumn id="6" name="2" dataDxfId="17415" dataCellStyle="Normalny 3"/>
    <tableColumn id="7" name="3" dataDxfId="17414" dataCellStyle="Normalny 3"/>
    <tableColumn id="8" name="4" dataDxfId="17413" dataCellStyle="Normalny 3"/>
    <tableColumn id="9" name="5" dataDxfId="17412"/>
    <tableColumn id="10" name="6" dataDxfId="17411"/>
    <tableColumn id="11" name="7" dataDxfId="17410" dataCellStyle="Normalny 3"/>
    <tableColumn id="12" name="8" dataDxfId="17409" dataCellStyle="Normalny 3"/>
    <tableColumn id="13" name="9" dataDxfId="17408" dataCellStyle="Walutowy"/>
    <tableColumn id="14" name="10" dataDxfId="17407" dataCellStyle="Dziesiętny"/>
    <tableColumn id="15" name="11" dataDxfId="17406" dataCellStyle="Dziesiętny"/>
    <tableColumn id="16" name="12" dataDxfId="17405" dataCellStyle="Dziesiętny"/>
    <tableColumn id="23" name="13" dataDxfId="17404" dataCellStyle="Normalny 3"/>
    <tableColumn id="24" name="14" dataDxfId="17403" dataCellStyle="Normalny 3"/>
    <tableColumn id="25" name="15" dataDxfId="17402" dataCellStyle="Normalny 3"/>
    <tableColumn id="26" name="25" dataDxfId="17401" dataCellStyle="Walutowy"/>
    <tableColumn id="27" name="26" dataDxfId="17400" dataCellStyle="Procentowy"/>
    <tableColumn id="28" name="27" dataDxfId="17399" dataCellStyle="Procentowy"/>
    <tableColumn id="29" name="28" dataDxfId="17398" dataCellStyle="Procentowy"/>
    <tableColumn id="30" name="29" dataDxfId="17397" dataCellStyle="Procentowy"/>
    <tableColumn id="31" name="30" dataDxfId="17396" dataCellStyle="Procentowy">
      <calculatedColumnFormula>SUM(R6:U6)</calculatedColumnFormula>
    </tableColumn>
    <tableColumn id="32" name="31" dataDxfId="17395" dataCellStyle="Normalny 3"/>
    <tableColumn id="33" name="32" dataDxfId="17394" dataCellStyle="Normalny 3"/>
    <tableColumn id="47" name="69" dataDxfId="17393" dataCellStyle="Normalny 3">
      <calculatedColumnFormula>IF(HRF[[#This Row],[31]]="WSKAŹNIK SPECYFICZNY",HRF[[#This Row],[15]]*#REF!,HRF[[#This Row],[32]]*#REF!+#REF!*#REF!+#REF!*#REF!)</calculatedColumnFormula>
    </tableColumn>
    <tableColumn id="40" name="70" dataDxfId="17392" dataCellStyle="Normalny 3">
      <calculatedColumnFormula>IF(HRF[[#This Row],[31]]="WSKAŹNIK SPECYFICZNY","nie zdefinowano",HRF[[#This Row],[32]]*#REF!+#REF!*#REF!+#REF!*#REF!)</calculatedColumnFormula>
    </tableColumn>
    <tableColumn id="42" name="71" dataDxfId="17391" dataCellStyle="Normalny 3">
      <calculatedColumnFormula>IF(HRF[[#This Row],[31]]="WSKAŹNIK SPECYFICZNY","nie zdefinowano",HRF[[#This Row],[32]]*#REF!+#REF!*#REF!+#REF!*#REF!)</calculatedColumnFormula>
    </tableColumn>
    <tableColumn id="39" name="72" dataDxfId="17390" dataCellStyle="Normalny 3">
      <calculatedColumnFormula>IF(HRF[[#This Row],[31]]="WSKAŹNIK SPECYFICZNY",HRF[[#This Row],[15]]*#REF!,HRF[[#This Row],[32]]*#REF!+#REF!*#REF!+#REF!*#REF!)</calculatedColumnFormula>
    </tableColumn>
  </tableColumns>
  <tableStyleInfo name="TableStyleMedium2" showFirstColumn="0" showLastColumn="0" showRowStripes="0" showColumnStripes="0"/>
</table>
</file>

<file path=xl/tables/table2.xml><?xml version="1.0" encoding="utf-8"?>
<table xmlns="http://schemas.openxmlformats.org/spreadsheetml/2006/main" id="4" name="HRF_przeliczenia" displayName="HRF_przeliczenia" ref="AD5:AQ162" headerRowDxfId="17389" dataDxfId="17388" dataCellStyle="Normalny 3">
  <autoFilter ref="AD5:AQ162"/>
  <tableColumns count="14">
    <tableColumn id="1" name="budżet miasta" totalsRowLabel="Suma" dataDxfId="17387" totalsRowDxfId="17386" dataCellStyle="Normalny 3">
      <calculatedColumnFormula>[1]!HRF[[#This Row],[26]]*[1]!HRF[[#This Row],[25]]</calculatedColumnFormula>
    </tableColumn>
    <tableColumn id="2" name="środki UE" dataDxfId="17385" totalsRowDxfId="17384" dataCellStyle="Normalny 3">
      <calculatedColumnFormula>[1]!HRF[[#This Row],[27]]*[1]!HRF[[#This Row],[25]]</calculatedColumnFormula>
    </tableColumn>
    <tableColumn id="3" name="środki krajowe" dataDxfId="17383" totalsRowDxfId="17382" dataCellStyle="Normalny 3">
      <calculatedColumnFormula>[1]!HRF[[#This Row],[28]]*[1]!HRF[[#This Row],[25]]</calculatedColumnFormula>
    </tableColumn>
    <tableColumn id="4" name="środki prywatne" totalsRowFunction="sum" dataDxfId="17381" totalsRowDxfId="17380" dataCellStyle="Normalny 3">
      <calculatedColumnFormula>[1]!HRF[[#This Row],[29]]*[1]!HRF[[#This Row],[25]]</calculatedColumnFormula>
    </tableColumn>
    <tableColumn id="5" name="G_nierozp" dataDxfId="17379" totalsRowDxfId="17378" dataCellStyle="Normalny 3">
      <calculatedColumnFormula>IF(AND([1]!HRF[[#This Row],[6]]="G",[1]!HRF[[#This Row],[14]]="nierozpoczęte")=TRUE,1,0)</calculatedColumnFormula>
    </tableColumn>
    <tableColumn id="6" name="G_wrealizacji" dataDxfId="17377" totalsRowDxfId="17376" dataCellStyle="Normalny 3">
      <calculatedColumnFormula>IF(AND([1]!HRF[[#This Row],[6]]="G",[1]!HRF[[#This Row],[14]]="w trakcie realizacji ")=TRUE,1,0)</calculatedColumnFormula>
    </tableColumn>
    <tableColumn id="7" name="G_zrealizowane" dataDxfId="17375" totalsRowDxfId="17374" dataCellStyle="Normalny 3">
      <calculatedColumnFormula>IF(AND([1]!HRF[[#This Row],[6]]="G",[1]!HRF[[#This Row],[14]]="zrealizowane")=TRUE,1,0)</calculatedColumnFormula>
    </tableColumn>
    <tableColumn id="8" name="G_wstrzymane" dataDxfId="17373" totalsRowDxfId="17372" dataCellStyle="Normalny 3">
      <calculatedColumnFormula>IF(AND([1]!HRF[[#This Row],[6]]="G",[1]!HRF[[#This Row],[14]]="wstrzymane")=TRUE,1,0)</calculatedColumnFormula>
    </tableColumn>
    <tableColumn id="9" name="G_anulowane" dataDxfId="17371" totalsRowDxfId="17370" dataCellStyle="Normalny 3">
      <calculatedColumnFormula>IF(AND([1]!HRF[[#This Row],[6]]="G",[1]!HRF[[#This Row],[14]]="anulowane")=TRUE,1,0)</calculatedColumnFormula>
    </tableColumn>
    <tableColumn id="10" name="P_nierozp" dataDxfId="17369" totalsRowDxfId="17368" dataCellStyle="Normalny 3">
      <calculatedColumnFormula>IF(AND([1]!HRF[[#This Row],[6]]="P",[1]!HRF[[#This Row],[14]]="nierozpoczęte")=TRUE,1,0)</calculatedColumnFormula>
    </tableColumn>
    <tableColumn id="11" name="P_wrealizacji" dataDxfId="17367" totalsRowDxfId="17366" dataCellStyle="Normalny 3">
      <calculatedColumnFormula>IF(AND([1]!HRF[[#This Row],[6]]="P",[1]!HRF[[#This Row],[14]]="w trakcie realizacji ")=TRUE,1,0)</calculatedColumnFormula>
    </tableColumn>
    <tableColumn id="12" name="P_zrealizowane" dataDxfId="17365" totalsRowDxfId="17364" dataCellStyle="Normalny 3">
      <calculatedColumnFormula>IF(AND([1]!HRF[[#This Row],[6]]="P",[1]!HRF[[#This Row],[14]]="zrealizowane")=TRUE,1,0)</calculatedColumnFormula>
    </tableColumn>
    <tableColumn id="13" name="P_wstrzymane" dataDxfId="17363" totalsRowDxfId="17362" dataCellStyle="Normalny 3">
      <calculatedColumnFormula>IF(AND([1]!HRF[[#This Row],[6]]="P",[1]!HRF[[#This Row],[14]]="wstrzymane")=TRUE,1,0)</calculatedColumnFormula>
    </tableColumn>
    <tableColumn id="14" name="P_anulowane" dataDxfId="17361" totalsRowDxfId="17360" dataCellStyle="Normalny 3">
      <calculatedColumnFormula>IF(AND([1]!HRF[[#This Row],[6]]="P",[1]!HRF[[#This Row],[14]]="anulowane")=TRUE,1,0)</calculatedColumnFormula>
    </tableColumn>
  </tableColumns>
  <tableStyleInfo name="TableStyleLight21" showFirstColumn="0" showLastColumn="0" showRowStripes="0" showColumnStripes="0"/>
</table>
</file>

<file path=xl/tables/table3.xml><?xml version="1.0" encoding="utf-8"?>
<table xmlns="http://schemas.openxmlformats.org/spreadsheetml/2006/main" id="2" name="Wskazniki_monitorowania" displayName="Wskazniki_monitorowania" ref="B6:L23" totalsRowShown="0" headerRowDxfId="17359" dataDxfId="17358">
  <autoFilter ref="B6:L23"/>
  <sortState ref="B7:L20">
    <sortCondition ref="B6:B20"/>
  </sortState>
  <tableColumns count="11">
    <tableColumn id="11" name="Sektor" dataDxfId="17357"/>
    <tableColumn id="1" name="nazwa" dataDxfId="17356"/>
    <tableColumn id="2" name="En" dataDxfId="17355"/>
    <tableColumn id="3" name="OZE" dataDxfId="17354"/>
    <tableColumn id="4" name="CO2" dataDxfId="17353"/>
    <tableColumn id="5" name="PM10" dataDxfId="17352"/>
    <tableColumn id="6" name="PM2,5" dataDxfId="17351"/>
    <tableColumn id="7" name="NOx" dataDxfId="17350"/>
    <tableColumn id="10" name="SO2" dataDxfId="17349"/>
    <tableColumn id="9" name="CO" dataDxfId="17348"/>
    <tableColumn id="8" name="BaP" dataDxfId="17347"/>
  </tableColumns>
  <tableStyleInfo name="TableStyleLight2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Arkusz14">
    <outlinePr summaryBelow="0" summaryRight="0"/>
  </sheetPr>
  <dimension ref="A1:AHC2371"/>
  <sheetViews>
    <sheetView tabSelected="1" topLeftCell="A3" zoomScalePageLayoutView="70" workbookViewId="0">
      <pane ySplit="1" topLeftCell="A2093" activePane="bottomLeft" state="frozen"/>
      <selection activeCell="F3" sqref="F3"/>
      <selection pane="bottomLeft" activeCell="B2106" sqref="B2106"/>
    </sheetView>
  </sheetViews>
  <sheetFormatPr defaultRowHeight="15" outlineLevelCol="1"/>
  <cols>
    <col min="1" max="1" width="2.5703125" style="1" customWidth="1"/>
    <col min="2" max="2" width="9.28515625" style="46" customWidth="1"/>
    <col min="3" max="3" width="17.5703125" customWidth="1"/>
    <col min="4" max="4" width="26.85546875" customWidth="1"/>
    <col min="5" max="5" width="56.140625" customWidth="1"/>
    <col min="6" max="6" width="21.85546875" customWidth="1"/>
    <col min="7" max="7" width="9.85546875" customWidth="1"/>
    <col min="8" max="8" width="10.42578125" customWidth="1"/>
    <col min="9" max="9" width="9.5703125" customWidth="1"/>
    <col min="10" max="10" width="18.5703125" style="11" customWidth="1" outlineLevel="1"/>
    <col min="11" max="11" width="13.140625" customWidth="1" outlineLevel="1"/>
    <col min="12" max="12" width="12.7109375" customWidth="1" outlineLevel="1"/>
    <col min="13" max="13" width="13.140625" customWidth="1" outlineLevel="1"/>
    <col min="14" max="14" width="23.140625" customWidth="1" outlineLevel="1"/>
    <col min="15" max="15" width="16.7109375" style="1" customWidth="1"/>
    <col min="16" max="16" width="23.42578125" style="1" customWidth="1"/>
    <col min="17" max="17" width="17.7109375" style="1" hidden="1" customWidth="1"/>
    <col min="18" max="22" width="0" style="1" hidden="1" customWidth="1"/>
    <col min="23" max="23" width="21.85546875" style="1" hidden="1" customWidth="1"/>
    <col min="24" max="28" width="16.28515625" style="1" hidden="1" customWidth="1"/>
    <col min="29" max="29" width="0" style="1" hidden="1" customWidth="1"/>
    <col min="30" max="30" width="11.140625" hidden="1" customWidth="1"/>
    <col min="31" max="31" width="9.140625" style="1" hidden="1" customWidth="1"/>
    <col min="32" max="32" width="11.7109375" style="1" hidden="1" customWidth="1"/>
    <col min="33" max="33" width="12.42578125" style="1" hidden="1" customWidth="1"/>
    <col min="34" max="43" width="9.140625" style="1" hidden="1" customWidth="1"/>
    <col min="44" max="60" width="9.140625" style="1"/>
  </cols>
  <sheetData>
    <row r="1" spans="1:60" s="12" customFormat="1" ht="25.5" hidden="1" customHeight="1">
      <c r="B1" s="77"/>
      <c r="C1" s="77"/>
      <c r="D1" s="77"/>
      <c r="E1" s="77"/>
      <c r="F1" s="77"/>
      <c r="G1" s="77"/>
      <c r="H1" s="77"/>
      <c r="I1" s="77"/>
      <c r="J1" s="77"/>
      <c r="K1" s="77"/>
      <c r="L1" s="77"/>
      <c r="M1" s="77"/>
      <c r="N1" s="77"/>
      <c r="O1" s="78"/>
      <c r="P1" s="34"/>
    </row>
    <row r="2" spans="1:60" s="1" customFormat="1" ht="82.5" hidden="1" customHeight="1" thickBot="1">
      <c r="B2" s="304"/>
      <c r="C2" s="304"/>
      <c r="D2" s="304"/>
      <c r="E2" s="304"/>
      <c r="F2" s="304"/>
      <c r="G2" s="304"/>
      <c r="H2" s="304"/>
      <c r="I2" s="304"/>
      <c r="J2" s="304"/>
      <c r="K2" s="304"/>
      <c r="L2" s="304"/>
      <c r="M2" s="304"/>
      <c r="N2" s="304"/>
      <c r="O2" s="297" t="s">
        <v>377</v>
      </c>
      <c r="P2" s="297"/>
      <c r="Q2" s="297"/>
      <c r="R2" s="297"/>
      <c r="S2" s="297"/>
      <c r="T2" s="297"/>
      <c r="U2" s="297"/>
      <c r="V2" s="297"/>
      <c r="W2" s="297"/>
      <c r="X2" s="297"/>
      <c r="Y2" s="303"/>
      <c r="Z2" s="303"/>
      <c r="AA2" s="303"/>
      <c r="AB2" s="303"/>
    </row>
    <row r="3" spans="1:60" ht="67.5" customHeight="1">
      <c r="B3" s="313" t="s">
        <v>43</v>
      </c>
      <c r="C3" s="299" t="s">
        <v>148</v>
      </c>
      <c r="D3" s="299" t="s">
        <v>354</v>
      </c>
      <c r="E3" s="299" t="s">
        <v>43</v>
      </c>
      <c r="F3" s="307" t="s">
        <v>3</v>
      </c>
      <c r="G3" s="308"/>
      <c r="H3" s="307" t="s">
        <v>4</v>
      </c>
      <c r="I3" s="308"/>
      <c r="J3" s="301" t="s">
        <v>5</v>
      </c>
      <c r="K3" s="299" t="s">
        <v>6</v>
      </c>
      <c r="L3" s="299"/>
      <c r="M3" s="299"/>
      <c r="N3" s="311" t="s">
        <v>7</v>
      </c>
      <c r="O3" s="309" t="s">
        <v>33</v>
      </c>
      <c r="P3" s="23" t="s">
        <v>34</v>
      </c>
      <c r="Q3" s="23" t="s">
        <v>36</v>
      </c>
      <c r="R3" s="292" t="s">
        <v>41</v>
      </c>
      <c r="S3" s="294"/>
      <c r="T3" s="294"/>
      <c r="U3" s="294"/>
      <c r="V3" s="293"/>
      <c r="W3" s="292" t="s">
        <v>10</v>
      </c>
      <c r="X3" s="293"/>
      <c r="Y3" s="305"/>
      <c r="Z3" s="305"/>
      <c r="AA3" s="305"/>
      <c r="AB3" s="306"/>
      <c r="AD3" s="1" t="s">
        <v>146</v>
      </c>
      <c r="BG3"/>
      <c r="BH3"/>
    </row>
    <row r="4" spans="1:60" ht="42" customHeight="1">
      <c r="B4" s="314"/>
      <c r="C4" s="300"/>
      <c r="D4" s="300"/>
      <c r="E4" s="300"/>
      <c r="F4" s="3" t="s">
        <v>22</v>
      </c>
      <c r="G4" s="211" t="s">
        <v>25</v>
      </c>
      <c r="H4" s="3" t="s">
        <v>20</v>
      </c>
      <c r="I4" s="3" t="s">
        <v>21</v>
      </c>
      <c r="J4" s="302"/>
      <c r="K4" s="2" t="s">
        <v>8</v>
      </c>
      <c r="L4" s="2" t="s">
        <v>9</v>
      </c>
      <c r="M4" s="2" t="s">
        <v>277</v>
      </c>
      <c r="N4" s="312"/>
      <c r="O4" s="310"/>
      <c r="P4" s="24" t="s">
        <v>35</v>
      </c>
      <c r="Q4" s="24" t="s">
        <v>37</v>
      </c>
      <c r="R4" s="24" t="s">
        <v>38</v>
      </c>
      <c r="S4" s="24" t="s">
        <v>39</v>
      </c>
      <c r="T4" s="24" t="s">
        <v>40</v>
      </c>
      <c r="U4" s="24" t="s">
        <v>14</v>
      </c>
      <c r="V4" s="24" t="s">
        <v>17</v>
      </c>
      <c r="W4" s="24" t="s">
        <v>99</v>
      </c>
      <c r="X4" s="24" t="s">
        <v>42</v>
      </c>
      <c r="Y4" s="25" t="s">
        <v>95</v>
      </c>
      <c r="Z4" s="25" t="s">
        <v>96</v>
      </c>
      <c r="AA4" s="25" t="s">
        <v>97</v>
      </c>
      <c r="AB4" s="26" t="s">
        <v>98</v>
      </c>
      <c r="AD4" s="291" t="s">
        <v>132</v>
      </c>
      <c r="AE4" s="291"/>
      <c r="AF4" s="291"/>
      <c r="AG4" s="291"/>
      <c r="AH4" s="291" t="s">
        <v>144</v>
      </c>
      <c r="AI4" s="291"/>
      <c r="AJ4" s="291"/>
      <c r="AK4" s="291"/>
      <c r="AL4" s="291"/>
      <c r="AM4" s="291" t="s">
        <v>145</v>
      </c>
      <c r="AN4" s="291"/>
      <c r="AO4" s="291"/>
      <c r="AP4" s="291"/>
      <c r="AQ4" s="291"/>
      <c r="BG4"/>
      <c r="BH4"/>
    </row>
    <row r="5" spans="1:60" s="19" customFormat="1" ht="16.5" customHeight="1">
      <c r="A5" s="18"/>
      <c r="B5" s="103" t="s">
        <v>44</v>
      </c>
      <c r="C5" s="104" t="s">
        <v>378</v>
      </c>
      <c r="D5" s="104" t="s">
        <v>45</v>
      </c>
      <c r="E5" s="104" t="s">
        <v>46</v>
      </c>
      <c r="F5" s="104" t="s">
        <v>47</v>
      </c>
      <c r="G5" s="104" t="s">
        <v>48</v>
      </c>
      <c r="H5" s="104" t="s">
        <v>49</v>
      </c>
      <c r="I5" s="104" t="s">
        <v>50</v>
      </c>
      <c r="J5" s="104" t="s">
        <v>51</v>
      </c>
      <c r="K5" s="104" t="s">
        <v>52</v>
      </c>
      <c r="L5" s="104" t="s">
        <v>53</v>
      </c>
      <c r="M5" s="104" t="s">
        <v>54</v>
      </c>
      <c r="N5" s="104" t="s">
        <v>55</v>
      </c>
      <c r="O5" s="105" t="s">
        <v>56</v>
      </c>
      <c r="P5" s="106" t="s">
        <v>57</v>
      </c>
      <c r="Q5" s="27" t="s">
        <v>67</v>
      </c>
      <c r="R5" s="27" t="s">
        <v>68</v>
      </c>
      <c r="S5" s="27" t="s">
        <v>69</v>
      </c>
      <c r="T5" s="27" t="s">
        <v>70</v>
      </c>
      <c r="U5" s="27" t="s">
        <v>71</v>
      </c>
      <c r="V5" s="27" t="s">
        <v>72</v>
      </c>
      <c r="W5" s="27" t="s">
        <v>73</v>
      </c>
      <c r="X5" s="27" t="s">
        <v>74</v>
      </c>
      <c r="Y5" s="28" t="s">
        <v>114</v>
      </c>
      <c r="Z5" s="28" t="s">
        <v>115</v>
      </c>
      <c r="AA5" s="28" t="s">
        <v>116</v>
      </c>
      <c r="AB5" s="29" t="s">
        <v>117</v>
      </c>
      <c r="AC5" s="18"/>
      <c r="AD5" s="18" t="s">
        <v>38</v>
      </c>
      <c r="AE5" s="18" t="s">
        <v>39</v>
      </c>
      <c r="AF5" s="18" t="s">
        <v>40</v>
      </c>
      <c r="AG5" s="18" t="s">
        <v>14</v>
      </c>
      <c r="AH5" s="18" t="s">
        <v>133</v>
      </c>
      <c r="AI5" s="18" t="s">
        <v>134</v>
      </c>
      <c r="AJ5" s="18" t="s">
        <v>135</v>
      </c>
      <c r="AK5" s="18" t="s">
        <v>136</v>
      </c>
      <c r="AL5" s="18" t="s">
        <v>137</v>
      </c>
      <c r="AM5" s="18" t="s">
        <v>138</v>
      </c>
      <c r="AN5" s="18" t="s">
        <v>139</v>
      </c>
      <c r="AO5" s="18" t="s">
        <v>140</v>
      </c>
      <c r="AP5" s="18" t="s">
        <v>141</v>
      </c>
      <c r="AQ5" s="18" t="s">
        <v>142</v>
      </c>
      <c r="AR5" s="18"/>
      <c r="AS5" s="18"/>
      <c r="AT5" s="18"/>
      <c r="AU5" s="18"/>
      <c r="AV5" s="18"/>
      <c r="AW5" s="18"/>
      <c r="AX5" s="18"/>
      <c r="AY5" s="18"/>
      <c r="AZ5" s="18"/>
      <c r="BA5" s="18"/>
      <c r="BB5" s="18"/>
      <c r="BC5" s="18"/>
      <c r="BD5" s="18"/>
      <c r="BE5" s="18"/>
      <c r="BF5" s="18"/>
    </row>
    <row r="6" spans="1:60" s="7" customFormat="1" ht="66" customHeight="1">
      <c r="A6" s="4"/>
      <c r="B6" s="119">
        <v>1</v>
      </c>
      <c r="C6" s="80" t="s">
        <v>175</v>
      </c>
      <c r="D6" s="120" t="s">
        <v>183</v>
      </c>
      <c r="E6" s="121" t="s">
        <v>183</v>
      </c>
      <c r="F6" s="86" t="s">
        <v>182</v>
      </c>
      <c r="G6" s="86" t="s">
        <v>23</v>
      </c>
      <c r="H6" s="86">
        <v>2015</v>
      </c>
      <c r="I6" s="86">
        <v>2020</v>
      </c>
      <c r="J6" s="89">
        <v>25000000</v>
      </c>
      <c r="K6" s="122">
        <v>0</v>
      </c>
      <c r="L6" s="122">
        <v>57.399999999999991</v>
      </c>
      <c r="M6" s="122">
        <v>21</v>
      </c>
      <c r="N6" s="123" t="s">
        <v>184</v>
      </c>
      <c r="O6" s="86" t="s">
        <v>26</v>
      </c>
      <c r="P6" s="124"/>
      <c r="Q6" s="90"/>
      <c r="R6" s="17"/>
      <c r="S6" s="17"/>
      <c r="T6" s="17"/>
      <c r="U6" s="17"/>
      <c r="V6" s="17">
        <f t="shared" ref="V6:V12" si="0">SUM(R6:U6)</f>
        <v>0</v>
      </c>
      <c r="W6" s="5"/>
      <c r="X6" s="5"/>
      <c r="Y6" s="35" t="e">
        <f>IF(HRF[[#This Row],[31]]="WSKAŹNIK SPECYFICZNY",HRF[[#This Row],[15]]*#REF!,HRF[[#This Row],[32]]*#REF!+#REF!*#REF!+#REF!*#REF!)</f>
        <v>#REF!</v>
      </c>
      <c r="Z6" s="35" t="e">
        <f>IF(HRF[[#This Row],[31]]="WSKAŹNIK SPECYFICZNY","nie zdefinowano",HRF[[#This Row],[32]]*#REF!+#REF!*#REF!+#REF!*#REF!)</f>
        <v>#REF!</v>
      </c>
      <c r="AA6" s="35" t="e">
        <f>IF(HRF[[#This Row],[31]]="WSKAŹNIK SPECYFICZNY","nie zdefinowano",HRF[[#This Row],[32]]*#REF!+#REF!*#REF!+#REF!*#REF!)</f>
        <v>#REF!</v>
      </c>
      <c r="AB6" s="36" t="e">
        <f>IF(HRF[[#This Row],[31]]="WSKAŹNIK SPECYFICZNY",HRF[[#This Row],[15]]*#REF!,HRF[[#This Row],[32]]*#REF!+#REF!*#REF!+#REF!*#REF!)</f>
        <v>#REF!</v>
      </c>
      <c r="AC6" s="4"/>
      <c r="AD6" s="62" t="e">
        <f>[1]!HRF[[#This Row],[26]]*[1]!HRF[[#This Row],[25]]</f>
        <v>#REF!</v>
      </c>
      <c r="AE6" s="62" t="e">
        <f>[1]!HRF[[#This Row],[27]]*[1]!HRF[[#This Row],[25]]</f>
        <v>#REF!</v>
      </c>
      <c r="AF6" s="62" t="e">
        <f>[1]!HRF[[#This Row],[28]]*[1]!HRF[[#This Row],[25]]</f>
        <v>#REF!</v>
      </c>
      <c r="AG6" s="62" t="e">
        <f>[1]!HRF[[#This Row],[29]]*[1]!HRF[[#This Row],[25]]</f>
        <v>#REF!</v>
      </c>
      <c r="AH6" s="62" t="e">
        <f>IF(AND([1]!HRF[[#This Row],[6]]="G",[1]!HRF[[#This Row],[14]]="nierozpoczęte")=TRUE,1,0)</f>
        <v>#REF!</v>
      </c>
      <c r="AI6" s="62" t="e">
        <f>IF(AND([1]!HRF[[#This Row],[6]]="G",[1]!HRF[[#This Row],[14]]="w trakcie realizacji ")=TRUE,1,0)</f>
        <v>#REF!</v>
      </c>
      <c r="AJ6" s="62" t="e">
        <f>IF(AND([1]!HRF[[#This Row],[6]]="G",[1]!HRF[[#This Row],[14]]="zrealizowane")=TRUE,1,0)</f>
        <v>#REF!</v>
      </c>
      <c r="AK6" s="62" t="e">
        <f>IF(AND([1]!HRF[[#This Row],[6]]="G",[1]!HRF[[#This Row],[14]]="wstrzymane")=TRUE,1,0)</f>
        <v>#REF!</v>
      </c>
      <c r="AL6" s="62" t="e">
        <f>IF(AND([1]!HRF[[#This Row],[6]]="G",[1]!HRF[[#This Row],[14]]="anulowane")=TRUE,1,0)</f>
        <v>#REF!</v>
      </c>
      <c r="AM6" s="62" t="e">
        <f>IF(AND([1]!HRF[[#This Row],[6]]="P",[1]!HRF[[#This Row],[14]]="nierozpoczęte")=TRUE,1,0)</f>
        <v>#REF!</v>
      </c>
      <c r="AN6" s="62" t="e">
        <f>IF(AND([1]!HRF[[#This Row],[6]]="P",[1]!HRF[[#This Row],[14]]="w trakcie realizacji ")=TRUE,1,0)</f>
        <v>#REF!</v>
      </c>
      <c r="AO6" s="62" t="e">
        <f>IF(AND([1]!HRF[[#This Row],[6]]="P",[1]!HRF[[#This Row],[14]]="zrealizowane")=TRUE,1,0)</f>
        <v>#REF!</v>
      </c>
      <c r="AP6" s="62" t="e">
        <f>IF(AND([1]!HRF[[#This Row],[6]]="P",[1]!HRF[[#This Row],[14]]="wstrzymane")=TRUE,1,0)</f>
        <v>#REF!</v>
      </c>
      <c r="AQ6" s="62" t="e">
        <f>IF(AND([1]!HRF[[#This Row],[6]]="P",[1]!HRF[[#This Row],[14]]="anulowane")=TRUE,1,0)</f>
        <v>#REF!</v>
      </c>
      <c r="AR6" s="4"/>
      <c r="AS6" s="4"/>
      <c r="AT6" s="4"/>
      <c r="AU6" s="4"/>
      <c r="AV6" s="4"/>
      <c r="AW6" s="4"/>
      <c r="AX6" s="4"/>
      <c r="AY6" s="4"/>
      <c r="AZ6" s="4"/>
      <c r="BA6" s="4"/>
      <c r="BB6" s="4"/>
      <c r="BC6" s="4"/>
      <c r="BD6" s="4"/>
      <c r="BE6" s="4"/>
      <c r="BF6" s="4"/>
    </row>
    <row r="7" spans="1:60" s="7" customFormat="1" ht="51" customHeight="1">
      <c r="A7" s="4"/>
      <c r="B7" s="119">
        <v>2</v>
      </c>
      <c r="C7" s="80" t="s">
        <v>175</v>
      </c>
      <c r="D7" s="120" t="s">
        <v>185</v>
      </c>
      <c r="E7" s="121" t="s">
        <v>185</v>
      </c>
      <c r="F7" s="86" t="s">
        <v>186</v>
      </c>
      <c r="G7" s="86" t="s">
        <v>24</v>
      </c>
      <c r="H7" s="86">
        <v>2015</v>
      </c>
      <c r="I7" s="86">
        <v>2019</v>
      </c>
      <c r="J7" s="89">
        <v>8800000</v>
      </c>
      <c r="K7" s="122">
        <v>3826</v>
      </c>
      <c r="L7" s="122">
        <v>0</v>
      </c>
      <c r="M7" s="122">
        <v>3188</v>
      </c>
      <c r="N7" s="123" t="s">
        <v>184</v>
      </c>
      <c r="O7" s="86" t="s">
        <v>27</v>
      </c>
      <c r="P7" s="124"/>
      <c r="Q7" s="90"/>
      <c r="R7" s="17"/>
      <c r="S7" s="17"/>
      <c r="T7" s="17"/>
      <c r="U7" s="17"/>
      <c r="V7" s="17">
        <f t="shared" si="0"/>
        <v>0</v>
      </c>
      <c r="W7" s="5"/>
      <c r="X7" s="5"/>
      <c r="Y7" s="35" t="e">
        <f>IF(HRF[[#This Row],[31]]="WSKAŹNIK SPECYFICZNY",HRF[[#This Row],[15]]*#REF!,HRF[[#This Row],[32]]*#REF!+#REF!*#REF!+#REF!*#REF!)</f>
        <v>#REF!</v>
      </c>
      <c r="Z7" s="35" t="e">
        <f>IF(HRF[[#This Row],[31]]="WSKAŹNIK SPECYFICZNY","nie zdefinowano",HRF[[#This Row],[32]]*#REF!+#REF!*#REF!+#REF!*#REF!)</f>
        <v>#REF!</v>
      </c>
      <c r="AA7" s="35" t="e">
        <f>IF(HRF[[#This Row],[31]]="WSKAŹNIK SPECYFICZNY","nie zdefinowano",HRF[[#This Row],[32]]*#REF!+#REF!*#REF!+#REF!*#REF!)</f>
        <v>#REF!</v>
      </c>
      <c r="AB7" s="36" t="e">
        <f>IF(HRF[[#This Row],[31]]="WSKAŹNIK SPECYFICZNY",HRF[[#This Row],[15]]*#REF!,HRF[[#This Row],[32]]*#REF!+#REF!*#REF!+#REF!*#REF!)</f>
        <v>#REF!</v>
      </c>
      <c r="AC7" s="4"/>
      <c r="AD7" s="62" t="e">
        <f>[1]!HRF[[#This Row],[26]]*[1]!HRF[[#This Row],[25]]</f>
        <v>#REF!</v>
      </c>
      <c r="AE7" s="62" t="e">
        <f>[1]!HRF[[#This Row],[27]]*[1]!HRF[[#This Row],[25]]</f>
        <v>#REF!</v>
      </c>
      <c r="AF7" s="62" t="e">
        <f>[1]!HRF[[#This Row],[28]]*[1]!HRF[[#This Row],[25]]</f>
        <v>#REF!</v>
      </c>
      <c r="AG7" s="62" t="e">
        <f>[1]!HRF[[#This Row],[29]]*[1]!HRF[[#This Row],[25]]</f>
        <v>#REF!</v>
      </c>
      <c r="AH7" s="62" t="e">
        <f>IF(AND([1]!HRF[[#This Row],[6]]="G",[1]!HRF[[#This Row],[14]]="nierozpoczęte")=TRUE,1,0)</f>
        <v>#REF!</v>
      </c>
      <c r="AI7" s="62" t="e">
        <f>IF(AND([1]!HRF[[#This Row],[6]]="G",[1]!HRF[[#This Row],[14]]="w trakcie realizacji ")=TRUE,1,0)</f>
        <v>#REF!</v>
      </c>
      <c r="AJ7" s="62" t="e">
        <f>IF(AND([1]!HRF[[#This Row],[6]]="G",[1]!HRF[[#This Row],[14]]="zrealizowane")=TRUE,1,0)</f>
        <v>#REF!</v>
      </c>
      <c r="AK7" s="62" t="e">
        <f>IF(AND([1]!HRF[[#This Row],[6]]="G",[1]!HRF[[#This Row],[14]]="wstrzymane")=TRUE,1,0)</f>
        <v>#REF!</v>
      </c>
      <c r="AL7" s="62" t="e">
        <f>IF(AND([1]!HRF[[#This Row],[6]]="G",[1]!HRF[[#This Row],[14]]="anulowane")=TRUE,1,0)</f>
        <v>#REF!</v>
      </c>
      <c r="AM7" s="62" t="e">
        <f>IF(AND([1]!HRF[[#This Row],[6]]="P",[1]!HRF[[#This Row],[14]]="nierozpoczęte")=TRUE,1,0)</f>
        <v>#REF!</v>
      </c>
      <c r="AN7" s="62" t="e">
        <f>IF(AND([1]!HRF[[#This Row],[6]]="P",[1]!HRF[[#This Row],[14]]="w trakcie realizacji ")=TRUE,1,0)</f>
        <v>#REF!</v>
      </c>
      <c r="AO7" s="62" t="e">
        <f>IF(AND([1]!HRF[[#This Row],[6]]="P",[1]!HRF[[#This Row],[14]]="zrealizowane")=TRUE,1,0)</f>
        <v>#REF!</v>
      </c>
      <c r="AP7" s="62" t="e">
        <f>IF(AND([1]!HRF[[#This Row],[6]]="P",[1]!HRF[[#This Row],[14]]="wstrzymane")=TRUE,1,0)</f>
        <v>#REF!</v>
      </c>
      <c r="AQ7" s="62" t="e">
        <f>IF(AND([1]!HRF[[#This Row],[6]]="P",[1]!HRF[[#This Row],[14]]="anulowane")=TRUE,1,0)</f>
        <v>#REF!</v>
      </c>
      <c r="AR7" s="4"/>
      <c r="AS7" s="4"/>
      <c r="AT7" s="4"/>
      <c r="AU7" s="4"/>
      <c r="AV7" s="4"/>
      <c r="AW7" s="4"/>
      <c r="AX7" s="4"/>
      <c r="AY7" s="4"/>
      <c r="AZ7" s="4"/>
      <c r="BA7" s="4"/>
      <c r="BB7" s="4"/>
      <c r="BC7" s="4"/>
      <c r="BD7" s="4"/>
      <c r="BE7" s="4"/>
      <c r="BF7" s="4"/>
    </row>
    <row r="8" spans="1:60" s="7" customFormat="1" ht="47.25" customHeight="1">
      <c r="A8" s="4"/>
      <c r="B8" s="119">
        <v>3</v>
      </c>
      <c r="C8" s="80" t="s">
        <v>175</v>
      </c>
      <c r="D8" s="120" t="s">
        <v>185</v>
      </c>
      <c r="E8" s="121" t="s">
        <v>185</v>
      </c>
      <c r="F8" s="86" t="s">
        <v>328</v>
      </c>
      <c r="G8" s="86" t="s">
        <v>23</v>
      </c>
      <c r="H8" s="86">
        <v>2015</v>
      </c>
      <c r="I8" s="86">
        <v>2019</v>
      </c>
      <c r="J8" s="89">
        <v>370000</v>
      </c>
      <c r="K8" s="122">
        <v>2488.900224</v>
      </c>
      <c r="L8" s="122">
        <v>0</v>
      </c>
      <c r="M8" s="122">
        <v>2070</v>
      </c>
      <c r="N8" s="86" t="s">
        <v>184</v>
      </c>
      <c r="O8" s="86" t="s">
        <v>27</v>
      </c>
      <c r="P8" s="124"/>
      <c r="Q8" s="90"/>
      <c r="R8" s="17"/>
      <c r="S8" s="17"/>
      <c r="T8" s="17"/>
      <c r="U8" s="17"/>
      <c r="V8" s="17">
        <f t="shared" si="0"/>
        <v>0</v>
      </c>
      <c r="W8" s="5"/>
      <c r="X8" s="5"/>
      <c r="Y8" s="35" t="e">
        <f>IF(HRF[[#This Row],[31]]="WSKAŹNIK SPECYFICZNY",HRF[[#This Row],[15]]*#REF!,HRF[[#This Row],[32]]*#REF!+#REF!*#REF!+#REF!*#REF!)</f>
        <v>#REF!</v>
      </c>
      <c r="Z8" s="35" t="e">
        <f>IF(HRF[[#This Row],[31]]="WSKAŹNIK SPECYFICZNY","nie zdefinowano",HRF[[#This Row],[32]]*#REF!+#REF!*#REF!+#REF!*#REF!)</f>
        <v>#REF!</v>
      </c>
      <c r="AA8" s="35" t="e">
        <f>IF(HRF[[#This Row],[31]]="WSKAŹNIK SPECYFICZNY","nie zdefinowano",HRF[[#This Row],[32]]*#REF!+#REF!*#REF!+#REF!*#REF!)</f>
        <v>#REF!</v>
      </c>
      <c r="AB8" s="36" t="e">
        <f>IF(HRF[[#This Row],[31]]="WSKAŹNIK SPECYFICZNY",HRF[[#This Row],[15]]*#REF!,HRF[[#This Row],[32]]*#REF!+#REF!*#REF!+#REF!*#REF!)</f>
        <v>#REF!</v>
      </c>
      <c r="AC8" s="4"/>
      <c r="AD8" s="62" t="e">
        <f>[1]!HRF[[#This Row],[26]]*[1]!HRF[[#This Row],[25]]</f>
        <v>#REF!</v>
      </c>
      <c r="AE8" s="62" t="e">
        <f>[1]!HRF[[#This Row],[27]]*[1]!HRF[[#This Row],[25]]</f>
        <v>#REF!</v>
      </c>
      <c r="AF8" s="62" t="e">
        <f>[1]!HRF[[#This Row],[28]]*[1]!HRF[[#This Row],[25]]</f>
        <v>#REF!</v>
      </c>
      <c r="AG8" s="62" t="e">
        <f>[1]!HRF[[#This Row],[29]]*[1]!HRF[[#This Row],[25]]</f>
        <v>#REF!</v>
      </c>
      <c r="AH8" s="62" t="e">
        <f>IF(AND([1]!HRF[[#This Row],[6]]="G",[1]!HRF[[#This Row],[14]]="nierozpoczęte")=TRUE,1,0)</f>
        <v>#REF!</v>
      </c>
      <c r="AI8" s="62" t="e">
        <f>IF(AND([1]!HRF[[#This Row],[6]]="G",[1]!HRF[[#This Row],[14]]="w trakcie realizacji ")=TRUE,1,0)</f>
        <v>#REF!</v>
      </c>
      <c r="AJ8" s="62" t="e">
        <f>IF(AND([1]!HRF[[#This Row],[6]]="G",[1]!HRF[[#This Row],[14]]="zrealizowane")=TRUE,1,0)</f>
        <v>#REF!</v>
      </c>
      <c r="AK8" s="62" t="e">
        <f>IF(AND([1]!HRF[[#This Row],[6]]="G",[1]!HRF[[#This Row],[14]]="wstrzymane")=TRUE,1,0)</f>
        <v>#REF!</v>
      </c>
      <c r="AL8" s="62" t="e">
        <f>IF(AND([1]!HRF[[#This Row],[6]]="G",[1]!HRF[[#This Row],[14]]="anulowane")=TRUE,1,0)</f>
        <v>#REF!</v>
      </c>
      <c r="AM8" s="62" t="e">
        <f>IF(AND([1]!HRF[[#This Row],[6]]="P",[1]!HRF[[#This Row],[14]]="nierozpoczęte")=TRUE,1,0)</f>
        <v>#REF!</v>
      </c>
      <c r="AN8" s="62" t="e">
        <f>IF(AND([1]!HRF[[#This Row],[6]]="P",[1]!HRF[[#This Row],[14]]="w trakcie realizacji ")=TRUE,1,0)</f>
        <v>#REF!</v>
      </c>
      <c r="AO8" s="62" t="e">
        <f>IF(AND([1]!HRF[[#This Row],[6]]="P",[1]!HRF[[#This Row],[14]]="zrealizowane")=TRUE,1,0)</f>
        <v>#REF!</v>
      </c>
      <c r="AP8" s="62" t="e">
        <f>IF(AND([1]!HRF[[#This Row],[6]]="P",[1]!HRF[[#This Row],[14]]="wstrzymane")=TRUE,1,0)</f>
        <v>#REF!</v>
      </c>
      <c r="AQ8" s="62" t="e">
        <f>IF(AND([1]!HRF[[#This Row],[6]]="P",[1]!HRF[[#This Row],[14]]="anulowane")=TRUE,1,0)</f>
        <v>#REF!</v>
      </c>
      <c r="AR8" s="4"/>
      <c r="AS8" s="4"/>
      <c r="AT8" s="4"/>
      <c r="AU8" s="4"/>
      <c r="AV8" s="4"/>
      <c r="AW8" s="4"/>
      <c r="AX8" s="4"/>
      <c r="AY8" s="4"/>
      <c r="AZ8" s="4"/>
      <c r="BA8" s="4"/>
      <c r="BB8" s="4"/>
      <c r="BC8" s="4"/>
      <c r="BD8" s="4"/>
      <c r="BE8" s="4"/>
      <c r="BF8" s="4"/>
    </row>
    <row r="9" spans="1:60" s="7" customFormat="1" ht="54.95" customHeight="1">
      <c r="A9" s="4"/>
      <c r="B9" s="119">
        <v>4</v>
      </c>
      <c r="C9" s="80" t="s">
        <v>175</v>
      </c>
      <c r="D9" s="120" t="s">
        <v>188</v>
      </c>
      <c r="E9" s="121" t="s">
        <v>188</v>
      </c>
      <c r="F9" s="86" t="s">
        <v>189</v>
      </c>
      <c r="G9" s="86" t="s">
        <v>24</v>
      </c>
      <c r="H9" s="86">
        <v>2015</v>
      </c>
      <c r="I9" s="86">
        <v>2020</v>
      </c>
      <c r="J9" s="89">
        <v>1500000000</v>
      </c>
      <c r="K9" s="122">
        <v>0</v>
      </c>
      <c r="L9" s="122">
        <v>0</v>
      </c>
      <c r="M9" s="122">
        <v>282766</v>
      </c>
      <c r="N9" s="123" t="s">
        <v>184</v>
      </c>
      <c r="O9" s="86" t="s">
        <v>26</v>
      </c>
      <c r="P9" s="124"/>
      <c r="Q9" s="90"/>
      <c r="R9" s="17"/>
      <c r="S9" s="17"/>
      <c r="T9" s="17"/>
      <c r="U9" s="17"/>
      <c r="V9" s="17">
        <f t="shared" si="0"/>
        <v>0</v>
      </c>
      <c r="W9" s="5"/>
      <c r="X9" s="5"/>
      <c r="Y9" s="35" t="e">
        <f>IF(HRF[[#This Row],[31]]="WSKAŹNIK SPECYFICZNY",HRF[[#This Row],[15]]*#REF!,HRF[[#This Row],[32]]*#REF!+#REF!*#REF!+#REF!*#REF!)</f>
        <v>#REF!</v>
      </c>
      <c r="Z9" s="35" t="e">
        <f>IF(HRF[[#This Row],[31]]="WSKAŹNIK SPECYFICZNY","nie zdefinowano",HRF[[#This Row],[32]]*#REF!+#REF!*#REF!+#REF!*#REF!)</f>
        <v>#REF!</v>
      </c>
      <c r="AA9" s="35" t="e">
        <f>IF(HRF[[#This Row],[31]]="WSKAŹNIK SPECYFICZNY","nie zdefinowano",HRF[[#This Row],[32]]*#REF!+#REF!*#REF!+#REF!*#REF!)</f>
        <v>#REF!</v>
      </c>
      <c r="AB9" s="36" t="e">
        <f>IF(HRF[[#This Row],[31]]="WSKAŹNIK SPECYFICZNY",HRF[[#This Row],[15]]*#REF!,HRF[[#This Row],[32]]*#REF!+#REF!*#REF!+#REF!*#REF!)</f>
        <v>#REF!</v>
      </c>
      <c r="AC9" s="4"/>
      <c r="AD9" s="62" t="e">
        <f>[1]!HRF[[#This Row],[26]]*[1]!HRF[[#This Row],[25]]</f>
        <v>#REF!</v>
      </c>
      <c r="AE9" s="62" t="e">
        <f>[1]!HRF[[#This Row],[27]]*[1]!HRF[[#This Row],[25]]</f>
        <v>#REF!</v>
      </c>
      <c r="AF9" s="62" t="e">
        <f>[1]!HRF[[#This Row],[28]]*[1]!HRF[[#This Row],[25]]</f>
        <v>#REF!</v>
      </c>
      <c r="AG9" s="62" t="e">
        <f>[1]!HRF[[#This Row],[29]]*[1]!HRF[[#This Row],[25]]</f>
        <v>#REF!</v>
      </c>
      <c r="AH9" s="62" t="e">
        <f>IF(AND([1]!HRF[[#This Row],[6]]="G",[1]!HRF[[#This Row],[14]]="nierozpoczęte")=TRUE,1,0)</f>
        <v>#REF!</v>
      </c>
      <c r="AI9" s="62" t="e">
        <f>IF(AND([1]!HRF[[#This Row],[6]]="G",[1]!HRF[[#This Row],[14]]="w trakcie realizacji ")=TRUE,1,0)</f>
        <v>#REF!</v>
      </c>
      <c r="AJ9" s="62" t="e">
        <f>IF(AND([1]!HRF[[#This Row],[6]]="G",[1]!HRF[[#This Row],[14]]="zrealizowane")=TRUE,1,0)</f>
        <v>#REF!</v>
      </c>
      <c r="AK9" s="62" t="e">
        <f>IF(AND([1]!HRF[[#This Row],[6]]="G",[1]!HRF[[#This Row],[14]]="wstrzymane")=TRUE,1,0)</f>
        <v>#REF!</v>
      </c>
      <c r="AL9" s="62" t="e">
        <f>IF(AND([1]!HRF[[#This Row],[6]]="G",[1]!HRF[[#This Row],[14]]="anulowane")=TRUE,1,0)</f>
        <v>#REF!</v>
      </c>
      <c r="AM9" s="62" t="e">
        <f>IF(AND([1]!HRF[[#This Row],[6]]="P",[1]!HRF[[#This Row],[14]]="nierozpoczęte")=TRUE,1,0)</f>
        <v>#REF!</v>
      </c>
      <c r="AN9" s="62" t="e">
        <f>IF(AND([1]!HRF[[#This Row],[6]]="P",[1]!HRF[[#This Row],[14]]="w trakcie realizacji ")=TRUE,1,0)</f>
        <v>#REF!</v>
      </c>
      <c r="AO9" s="62" t="e">
        <f>IF(AND([1]!HRF[[#This Row],[6]]="P",[1]!HRF[[#This Row],[14]]="zrealizowane")=TRUE,1,0)</f>
        <v>#REF!</v>
      </c>
      <c r="AP9" s="62" t="e">
        <f>IF(AND([1]!HRF[[#This Row],[6]]="P",[1]!HRF[[#This Row],[14]]="wstrzymane")=TRUE,1,0)</f>
        <v>#REF!</v>
      </c>
      <c r="AQ9" s="62" t="e">
        <f>IF(AND([1]!HRF[[#This Row],[6]]="P",[1]!HRF[[#This Row],[14]]="anulowane")=TRUE,1,0)</f>
        <v>#REF!</v>
      </c>
      <c r="AR9" s="4"/>
      <c r="AS9" s="4"/>
      <c r="AT9" s="4"/>
      <c r="AU9" s="4"/>
      <c r="AV9" s="4"/>
      <c r="AW9" s="4"/>
      <c r="AX9" s="4"/>
      <c r="AY9" s="4"/>
      <c r="AZ9" s="4"/>
      <c r="BA9" s="4"/>
      <c r="BB9" s="4"/>
      <c r="BC9" s="4"/>
      <c r="BD9" s="4"/>
      <c r="BE9" s="4"/>
      <c r="BF9" s="4"/>
    </row>
    <row r="10" spans="1:60" s="7" customFormat="1" ht="54.95" customHeight="1">
      <c r="A10" s="4"/>
      <c r="B10" s="119">
        <v>5</v>
      </c>
      <c r="C10" s="80" t="s">
        <v>175</v>
      </c>
      <c r="D10" s="120" t="s">
        <v>371</v>
      </c>
      <c r="E10" s="121" t="s">
        <v>190</v>
      </c>
      <c r="F10" s="86" t="s">
        <v>191</v>
      </c>
      <c r="G10" s="86" t="s">
        <v>24</v>
      </c>
      <c r="H10" s="86">
        <v>2015</v>
      </c>
      <c r="I10" s="86">
        <v>2015</v>
      </c>
      <c r="J10" s="89">
        <v>1000000</v>
      </c>
      <c r="K10" s="122">
        <v>5694</v>
      </c>
      <c r="L10" s="122">
        <v>0</v>
      </c>
      <c r="M10" s="122">
        <v>2111</v>
      </c>
      <c r="N10" s="86" t="s">
        <v>184</v>
      </c>
      <c r="O10" s="86" t="s">
        <v>28</v>
      </c>
      <c r="P10" s="124"/>
      <c r="Q10" s="90"/>
      <c r="R10" s="17"/>
      <c r="S10" s="17"/>
      <c r="T10" s="17"/>
      <c r="U10" s="17"/>
      <c r="V10" s="17">
        <f t="shared" si="0"/>
        <v>0</v>
      </c>
      <c r="W10" s="5" t="s">
        <v>94</v>
      </c>
      <c r="X10" s="5"/>
      <c r="Y10" s="35" t="e">
        <f>IF(HRF[[#This Row],[31]]="WSKAŹNIK SPECYFICZNY",HRF[[#This Row],[15]]*#REF!,HRF[[#This Row],[32]]*#REF!+#REF!*#REF!+#REF!*#REF!)</f>
        <v>#REF!</v>
      </c>
      <c r="Z10" s="35" t="str">
        <f>IF(HRF[[#This Row],[31]]="WSKAŹNIK SPECYFICZNY","nie zdefinowano",HRF[[#This Row],[32]]*#REF!+#REF!*#REF!+#REF!*#REF!)</f>
        <v>nie zdefinowano</v>
      </c>
      <c r="AA10" s="35" t="str">
        <f>IF(HRF[[#This Row],[31]]="WSKAŹNIK SPECYFICZNY","nie zdefinowano",HRF[[#This Row],[32]]*#REF!+#REF!*#REF!+#REF!*#REF!)</f>
        <v>nie zdefinowano</v>
      </c>
      <c r="AB10" s="36" t="e">
        <f>IF(HRF[[#This Row],[31]]="WSKAŹNIK SPECYFICZNY",HRF[[#This Row],[15]]*#REF!,HRF[[#This Row],[32]]*#REF!+#REF!*#REF!+#REF!*#REF!)</f>
        <v>#REF!</v>
      </c>
      <c r="AC10" s="4"/>
      <c r="AD10" s="62" t="e">
        <f>[1]!HRF[[#This Row],[26]]*[1]!HRF[[#This Row],[25]]</f>
        <v>#REF!</v>
      </c>
      <c r="AE10" s="62" t="e">
        <f>[1]!HRF[[#This Row],[27]]*[1]!HRF[[#This Row],[25]]</f>
        <v>#REF!</v>
      </c>
      <c r="AF10" s="62" t="e">
        <f>[1]!HRF[[#This Row],[28]]*[1]!HRF[[#This Row],[25]]</f>
        <v>#REF!</v>
      </c>
      <c r="AG10" s="62" t="e">
        <f>[1]!HRF[[#This Row],[29]]*[1]!HRF[[#This Row],[25]]</f>
        <v>#REF!</v>
      </c>
      <c r="AH10" s="62" t="e">
        <f>IF(AND([1]!HRF[[#This Row],[6]]="G",[1]!HRF[[#This Row],[14]]="nierozpoczęte")=TRUE,1,0)</f>
        <v>#REF!</v>
      </c>
      <c r="AI10" s="62" t="e">
        <f>IF(AND([1]!HRF[[#This Row],[6]]="G",[1]!HRF[[#This Row],[14]]="w trakcie realizacji ")=TRUE,1,0)</f>
        <v>#REF!</v>
      </c>
      <c r="AJ10" s="62" t="e">
        <f>IF(AND([1]!HRF[[#This Row],[6]]="G",[1]!HRF[[#This Row],[14]]="zrealizowane")=TRUE,1,0)</f>
        <v>#REF!</v>
      </c>
      <c r="AK10" s="62" t="e">
        <f>IF(AND([1]!HRF[[#This Row],[6]]="G",[1]!HRF[[#This Row],[14]]="wstrzymane")=TRUE,1,0)</f>
        <v>#REF!</v>
      </c>
      <c r="AL10" s="62" t="e">
        <f>IF(AND([1]!HRF[[#This Row],[6]]="G",[1]!HRF[[#This Row],[14]]="anulowane")=TRUE,1,0)</f>
        <v>#REF!</v>
      </c>
      <c r="AM10" s="62" t="e">
        <f>IF(AND([1]!HRF[[#This Row],[6]]="P",[1]!HRF[[#This Row],[14]]="nierozpoczęte")=TRUE,1,0)</f>
        <v>#REF!</v>
      </c>
      <c r="AN10" s="62" t="e">
        <f>IF(AND([1]!HRF[[#This Row],[6]]="P",[1]!HRF[[#This Row],[14]]="w trakcie realizacji ")=TRUE,1,0)</f>
        <v>#REF!</v>
      </c>
      <c r="AO10" s="62" t="e">
        <f>IF(AND([1]!HRF[[#This Row],[6]]="P",[1]!HRF[[#This Row],[14]]="zrealizowane")=TRUE,1,0)</f>
        <v>#REF!</v>
      </c>
      <c r="AP10" s="62" t="e">
        <f>IF(AND([1]!HRF[[#This Row],[6]]="P",[1]!HRF[[#This Row],[14]]="wstrzymane")=TRUE,1,0)</f>
        <v>#REF!</v>
      </c>
      <c r="AQ10" s="62" t="e">
        <f>IF(AND([1]!HRF[[#This Row],[6]]="P",[1]!HRF[[#This Row],[14]]="anulowane")=TRUE,1,0)</f>
        <v>#REF!</v>
      </c>
      <c r="AR10" s="4"/>
      <c r="AS10" s="4"/>
      <c r="AT10" s="4"/>
      <c r="AU10" s="4"/>
      <c r="AV10" s="4"/>
      <c r="AW10" s="4"/>
      <c r="AX10" s="4"/>
      <c r="AY10" s="4"/>
      <c r="AZ10" s="4"/>
      <c r="BA10" s="4"/>
      <c r="BB10" s="4"/>
      <c r="BC10" s="4"/>
      <c r="BD10" s="4"/>
      <c r="BE10" s="4"/>
      <c r="BF10" s="4"/>
    </row>
    <row r="11" spans="1:60" s="7" customFormat="1" ht="54.95" customHeight="1">
      <c r="A11" s="4"/>
      <c r="B11" s="119">
        <v>6</v>
      </c>
      <c r="C11" s="80" t="s">
        <v>175</v>
      </c>
      <c r="D11" s="120" t="s">
        <v>371</v>
      </c>
      <c r="E11" s="121" t="s">
        <v>192</v>
      </c>
      <c r="F11" s="86" t="s">
        <v>193</v>
      </c>
      <c r="G11" s="86" t="s">
        <v>24</v>
      </c>
      <c r="H11" s="86">
        <v>2017</v>
      </c>
      <c r="I11" s="86">
        <v>2020</v>
      </c>
      <c r="J11" s="89">
        <v>9114672</v>
      </c>
      <c r="K11" s="122">
        <v>3911</v>
      </c>
      <c r="L11" s="122">
        <v>0</v>
      </c>
      <c r="M11" s="122">
        <v>571</v>
      </c>
      <c r="N11" s="123" t="s">
        <v>184</v>
      </c>
      <c r="O11" s="86" t="s">
        <v>27</v>
      </c>
      <c r="P11" s="124"/>
      <c r="Q11" s="90"/>
      <c r="R11" s="17"/>
      <c r="S11" s="17"/>
      <c r="T11" s="17"/>
      <c r="U11" s="17"/>
      <c r="V11" s="17">
        <f t="shared" si="0"/>
        <v>0</v>
      </c>
      <c r="W11" s="5"/>
      <c r="X11" s="5"/>
      <c r="Y11" s="35" t="e">
        <f>IF(HRF[[#This Row],[31]]="WSKAŹNIK SPECYFICZNY",HRF[[#This Row],[15]]*#REF!,HRF[[#This Row],[32]]*#REF!+#REF!*#REF!+#REF!*#REF!)</f>
        <v>#REF!</v>
      </c>
      <c r="Z11" s="35" t="e">
        <f>IF(HRF[[#This Row],[31]]="WSKAŹNIK SPECYFICZNY","nie zdefinowano",HRF[[#This Row],[32]]*#REF!+#REF!*#REF!+#REF!*#REF!)</f>
        <v>#REF!</v>
      </c>
      <c r="AA11" s="35" t="e">
        <f>IF(HRF[[#This Row],[31]]="WSKAŹNIK SPECYFICZNY","nie zdefinowano",HRF[[#This Row],[32]]*#REF!+#REF!*#REF!+#REF!*#REF!)</f>
        <v>#REF!</v>
      </c>
      <c r="AB11" s="36" t="e">
        <f>IF(HRF[[#This Row],[31]]="WSKAŹNIK SPECYFICZNY",HRF[[#This Row],[15]]*#REF!,HRF[[#This Row],[32]]*#REF!+#REF!*#REF!+#REF!*#REF!)</f>
        <v>#REF!</v>
      </c>
      <c r="AC11" s="4"/>
      <c r="AD11" s="62" t="e">
        <f>[1]!HRF[[#This Row],[26]]*[1]!HRF[[#This Row],[25]]</f>
        <v>#REF!</v>
      </c>
      <c r="AE11" s="62" t="e">
        <f>[1]!HRF[[#This Row],[27]]*[1]!HRF[[#This Row],[25]]</f>
        <v>#REF!</v>
      </c>
      <c r="AF11" s="62" t="e">
        <f>[1]!HRF[[#This Row],[28]]*[1]!HRF[[#This Row],[25]]</f>
        <v>#REF!</v>
      </c>
      <c r="AG11" s="62" t="e">
        <f>[1]!HRF[[#This Row],[29]]*[1]!HRF[[#This Row],[25]]</f>
        <v>#REF!</v>
      </c>
      <c r="AH11" s="62" t="e">
        <f>IF(AND([1]!HRF[[#This Row],[6]]="G",[1]!HRF[[#This Row],[14]]="nierozpoczęte")=TRUE,1,0)</f>
        <v>#REF!</v>
      </c>
      <c r="AI11" s="62" t="e">
        <f>IF(AND([1]!HRF[[#This Row],[6]]="G",[1]!HRF[[#This Row],[14]]="w trakcie realizacji ")=TRUE,1,0)</f>
        <v>#REF!</v>
      </c>
      <c r="AJ11" s="62" t="e">
        <f>IF(AND([1]!HRF[[#This Row],[6]]="G",[1]!HRF[[#This Row],[14]]="zrealizowane")=TRUE,1,0)</f>
        <v>#REF!</v>
      </c>
      <c r="AK11" s="62" t="e">
        <f>IF(AND([1]!HRF[[#This Row],[6]]="G",[1]!HRF[[#This Row],[14]]="wstrzymane")=TRUE,1,0)</f>
        <v>#REF!</v>
      </c>
      <c r="AL11" s="62" t="e">
        <f>IF(AND([1]!HRF[[#This Row],[6]]="G",[1]!HRF[[#This Row],[14]]="anulowane")=TRUE,1,0)</f>
        <v>#REF!</v>
      </c>
      <c r="AM11" s="62" t="e">
        <f>IF(AND([1]!HRF[[#This Row],[6]]="P",[1]!HRF[[#This Row],[14]]="nierozpoczęte")=TRUE,1,0)</f>
        <v>#REF!</v>
      </c>
      <c r="AN11" s="62" t="e">
        <f>IF(AND([1]!HRF[[#This Row],[6]]="P",[1]!HRF[[#This Row],[14]]="w trakcie realizacji ")=TRUE,1,0)</f>
        <v>#REF!</v>
      </c>
      <c r="AO11" s="62" t="e">
        <f>IF(AND([1]!HRF[[#This Row],[6]]="P",[1]!HRF[[#This Row],[14]]="zrealizowane")=TRUE,1,0)</f>
        <v>#REF!</v>
      </c>
      <c r="AP11" s="62" t="e">
        <f>IF(AND([1]!HRF[[#This Row],[6]]="P",[1]!HRF[[#This Row],[14]]="wstrzymane")=TRUE,1,0)</f>
        <v>#REF!</v>
      </c>
      <c r="AQ11" s="62" t="e">
        <f>IF(AND([1]!HRF[[#This Row],[6]]="P",[1]!HRF[[#This Row],[14]]="anulowane")=TRUE,1,0)</f>
        <v>#REF!</v>
      </c>
      <c r="AR11" s="4"/>
      <c r="AS11" s="4"/>
      <c r="AT11" s="4"/>
      <c r="AU11" s="4"/>
      <c r="AV11" s="4"/>
      <c r="AW11" s="4"/>
      <c r="AX11" s="4"/>
      <c r="AY11" s="4"/>
      <c r="AZ11" s="4"/>
      <c r="BA11" s="4"/>
      <c r="BB11" s="4"/>
      <c r="BC11" s="4"/>
      <c r="BD11" s="4"/>
      <c r="BE11" s="4"/>
      <c r="BF11" s="4"/>
    </row>
    <row r="12" spans="1:60" s="7" customFormat="1" ht="54.95" customHeight="1">
      <c r="A12" s="4"/>
      <c r="B12" s="119">
        <v>7</v>
      </c>
      <c r="C12" s="80" t="s">
        <v>175</v>
      </c>
      <c r="D12" s="120" t="s">
        <v>371</v>
      </c>
      <c r="E12" s="125" t="s">
        <v>194</v>
      </c>
      <c r="F12" s="86" t="s">
        <v>189</v>
      </c>
      <c r="G12" s="86" t="s">
        <v>24</v>
      </c>
      <c r="H12" s="126">
        <v>2015</v>
      </c>
      <c r="I12" s="126">
        <v>2016</v>
      </c>
      <c r="J12" s="127">
        <v>11000000</v>
      </c>
      <c r="K12" s="122">
        <v>971.10000000000036</v>
      </c>
      <c r="L12" s="122">
        <v>0</v>
      </c>
      <c r="M12" s="122">
        <v>438</v>
      </c>
      <c r="N12" s="128" t="s">
        <v>184</v>
      </c>
      <c r="O12" s="86" t="s">
        <v>28</v>
      </c>
      <c r="P12" s="124"/>
      <c r="Q12" s="90"/>
      <c r="R12" s="17"/>
      <c r="S12" s="17"/>
      <c r="T12" s="17"/>
      <c r="U12" s="17"/>
      <c r="V12" s="17">
        <f t="shared" si="0"/>
        <v>0</v>
      </c>
      <c r="W12" s="5" t="s">
        <v>94</v>
      </c>
      <c r="X12" s="5"/>
      <c r="Y12" s="35" t="e">
        <f>IF(HRF[[#This Row],[31]]="WSKAŹNIK SPECYFICZNY",HRF[[#This Row],[15]]*#REF!,HRF[[#This Row],[32]]*#REF!+#REF!*#REF!+#REF!*#REF!)</f>
        <v>#REF!</v>
      </c>
      <c r="Z12" s="35" t="str">
        <f>IF(HRF[[#This Row],[31]]="WSKAŹNIK SPECYFICZNY","nie zdefinowano",HRF[[#This Row],[32]]*#REF!+#REF!*#REF!+#REF!*#REF!)</f>
        <v>nie zdefinowano</v>
      </c>
      <c r="AA12" s="35" t="str">
        <f>IF(HRF[[#This Row],[31]]="WSKAŹNIK SPECYFICZNY","nie zdefinowano",HRF[[#This Row],[32]]*#REF!+#REF!*#REF!+#REF!*#REF!)</f>
        <v>nie zdefinowano</v>
      </c>
      <c r="AB12" s="36" t="e">
        <f>IF(HRF[[#This Row],[31]]="WSKAŹNIK SPECYFICZNY",HRF[[#This Row],[15]]*#REF!,HRF[[#This Row],[32]]*#REF!+#REF!*#REF!+#REF!*#REF!)</f>
        <v>#REF!</v>
      </c>
      <c r="AC12" s="4"/>
      <c r="AD12" s="62" t="e">
        <f>[1]!HRF[[#This Row],[26]]*[1]!HRF[[#This Row],[25]]</f>
        <v>#REF!</v>
      </c>
      <c r="AE12" s="62" t="e">
        <f>[1]!HRF[[#This Row],[27]]*[1]!HRF[[#This Row],[25]]</f>
        <v>#REF!</v>
      </c>
      <c r="AF12" s="62" t="e">
        <f>[1]!HRF[[#This Row],[28]]*[1]!HRF[[#This Row],[25]]</f>
        <v>#REF!</v>
      </c>
      <c r="AG12" s="62" t="e">
        <f>[1]!HRF[[#This Row],[29]]*[1]!HRF[[#This Row],[25]]</f>
        <v>#REF!</v>
      </c>
      <c r="AH12" s="62" t="e">
        <f>IF(AND([1]!HRF[[#This Row],[6]]="G",[1]!HRF[[#This Row],[14]]="nierozpoczęte")=TRUE,1,0)</f>
        <v>#REF!</v>
      </c>
      <c r="AI12" s="62" t="e">
        <f>IF(AND([1]!HRF[[#This Row],[6]]="G",[1]!HRF[[#This Row],[14]]="w trakcie realizacji ")=TRUE,1,0)</f>
        <v>#REF!</v>
      </c>
      <c r="AJ12" s="62" t="e">
        <f>IF(AND([1]!HRF[[#This Row],[6]]="G",[1]!HRF[[#This Row],[14]]="zrealizowane")=TRUE,1,0)</f>
        <v>#REF!</v>
      </c>
      <c r="AK12" s="62" t="e">
        <f>IF(AND([1]!HRF[[#This Row],[6]]="G",[1]!HRF[[#This Row],[14]]="wstrzymane")=TRUE,1,0)</f>
        <v>#REF!</v>
      </c>
      <c r="AL12" s="62" t="e">
        <f>IF(AND([1]!HRF[[#This Row],[6]]="G",[1]!HRF[[#This Row],[14]]="anulowane")=TRUE,1,0)</f>
        <v>#REF!</v>
      </c>
      <c r="AM12" s="62" t="e">
        <f>IF(AND([1]!HRF[[#This Row],[6]]="P",[1]!HRF[[#This Row],[14]]="nierozpoczęte")=TRUE,1,0)</f>
        <v>#REF!</v>
      </c>
      <c r="AN12" s="62" t="e">
        <f>IF(AND([1]!HRF[[#This Row],[6]]="P",[1]!HRF[[#This Row],[14]]="w trakcie realizacji ")=TRUE,1,0)</f>
        <v>#REF!</v>
      </c>
      <c r="AO12" s="62" t="e">
        <f>IF(AND([1]!HRF[[#This Row],[6]]="P",[1]!HRF[[#This Row],[14]]="zrealizowane")=TRUE,1,0)</f>
        <v>#REF!</v>
      </c>
      <c r="AP12" s="62" t="e">
        <f>IF(AND([1]!HRF[[#This Row],[6]]="P",[1]!HRF[[#This Row],[14]]="wstrzymane")=TRUE,1,0)</f>
        <v>#REF!</v>
      </c>
      <c r="AQ12" s="62" t="e">
        <f>IF(AND([1]!HRF[[#This Row],[6]]="P",[1]!HRF[[#This Row],[14]]="anulowane")=TRUE,1,0)</f>
        <v>#REF!</v>
      </c>
      <c r="AR12" s="4"/>
      <c r="AS12" s="4"/>
      <c r="AT12" s="4"/>
      <c r="AU12" s="4"/>
      <c r="AV12" s="4"/>
      <c r="AW12" s="4"/>
      <c r="AX12" s="4"/>
      <c r="AY12" s="4"/>
      <c r="AZ12" s="4"/>
      <c r="BA12" s="4"/>
      <c r="BB12" s="4"/>
      <c r="BC12" s="4"/>
      <c r="BD12" s="4"/>
      <c r="BE12" s="4"/>
      <c r="BF12" s="4"/>
    </row>
    <row r="13" spans="1:60" s="7" customFormat="1" ht="42.75" customHeight="1">
      <c r="A13" s="4"/>
      <c r="B13" s="119">
        <v>8</v>
      </c>
      <c r="C13" s="129" t="s">
        <v>175</v>
      </c>
      <c r="D13" s="120" t="s">
        <v>371</v>
      </c>
      <c r="E13" s="130" t="s">
        <v>195</v>
      </c>
      <c r="F13" s="86" t="s">
        <v>189</v>
      </c>
      <c r="G13" s="86" t="s">
        <v>24</v>
      </c>
      <c r="H13" s="86">
        <v>2018</v>
      </c>
      <c r="I13" s="86">
        <v>2020</v>
      </c>
      <c r="J13" s="127">
        <v>10100000</v>
      </c>
      <c r="K13" s="122" t="s">
        <v>12</v>
      </c>
      <c r="L13" s="122">
        <v>0</v>
      </c>
      <c r="M13" s="122" t="s">
        <v>12</v>
      </c>
      <c r="N13" s="123" t="s">
        <v>184</v>
      </c>
      <c r="O13" s="131" t="s">
        <v>27</v>
      </c>
      <c r="P13" s="124"/>
      <c r="Q13" s="90"/>
      <c r="R13" s="17"/>
      <c r="S13" s="17"/>
      <c r="T13" s="17"/>
      <c r="U13" s="17"/>
      <c r="V13" s="17">
        <f t="shared" ref="V13:V1434" si="1">SUM(R13:U13)</f>
        <v>0</v>
      </c>
      <c r="W13" s="5"/>
      <c r="X13" s="5"/>
      <c r="Y13" s="35" t="e">
        <f>IF(HRF[[#This Row],[31]]="WSKAŹNIK SPECYFICZNY",HRF[[#This Row],[15]]*#REF!,HRF[[#This Row],[32]]*#REF!+#REF!*#REF!+#REF!*#REF!)</f>
        <v>#REF!</v>
      </c>
      <c r="Z13" s="35" t="e">
        <f>IF(HRF[[#This Row],[31]]="WSKAŹNIK SPECYFICZNY","nie zdefinowano",HRF[[#This Row],[32]]*#REF!+#REF!*#REF!+#REF!*#REF!)</f>
        <v>#REF!</v>
      </c>
      <c r="AA13" s="35" t="e">
        <f>IF(HRF[[#This Row],[31]]="WSKAŹNIK SPECYFICZNY","nie zdefinowano",HRF[[#This Row],[32]]*#REF!+#REF!*#REF!+#REF!*#REF!)</f>
        <v>#REF!</v>
      </c>
      <c r="AB13" s="35" t="e">
        <f>IF(HRF[[#This Row],[31]]="WSKAŹNIK SPECYFICZNY",HRF[[#This Row],[15]]*#REF!,HRF[[#This Row],[32]]*#REF!+#REF!*#REF!+#REF!*#REF!)</f>
        <v>#REF!</v>
      </c>
      <c r="AC13" s="4"/>
      <c r="AD13" s="62" t="e">
        <f>[1]!HRF[[#This Row],[26]]*[1]!HRF[[#This Row],[25]]</f>
        <v>#REF!</v>
      </c>
      <c r="AE13" s="62" t="e">
        <f>[1]!HRF[[#This Row],[27]]*[1]!HRF[[#This Row],[25]]</f>
        <v>#REF!</v>
      </c>
      <c r="AF13" s="62" t="e">
        <f>[1]!HRF[[#This Row],[28]]*[1]!HRF[[#This Row],[25]]</f>
        <v>#REF!</v>
      </c>
      <c r="AG13" s="62" t="e">
        <f>[1]!HRF[[#This Row],[29]]*[1]!HRF[[#This Row],[25]]</f>
        <v>#REF!</v>
      </c>
      <c r="AH13" s="62" t="e">
        <f>IF(AND([1]!HRF[[#This Row],[6]]="G",[1]!HRF[[#This Row],[14]]="nierozpoczęte")=TRUE,1,0)</f>
        <v>#REF!</v>
      </c>
      <c r="AI13" s="62" t="e">
        <f>IF(AND([1]!HRF[[#This Row],[6]]="G",[1]!HRF[[#This Row],[14]]="w trakcie realizacji ")=TRUE,1,0)</f>
        <v>#REF!</v>
      </c>
      <c r="AJ13" s="62" t="e">
        <f>IF(AND([1]!HRF[[#This Row],[6]]="G",[1]!HRF[[#This Row],[14]]="zrealizowane")=TRUE,1,0)</f>
        <v>#REF!</v>
      </c>
      <c r="AK13" s="62" t="e">
        <f>IF(AND([1]!HRF[[#This Row],[6]]="G",[1]!HRF[[#This Row],[14]]="wstrzymane")=TRUE,1,0)</f>
        <v>#REF!</v>
      </c>
      <c r="AL13" s="62" t="e">
        <f>IF(AND([1]!HRF[[#This Row],[6]]="G",[1]!HRF[[#This Row],[14]]="anulowane")=TRUE,1,0)</f>
        <v>#REF!</v>
      </c>
      <c r="AM13" s="62" t="e">
        <f>IF(AND([1]!HRF[[#This Row],[6]]="P",[1]!HRF[[#This Row],[14]]="nierozpoczęte")=TRUE,1,0)</f>
        <v>#REF!</v>
      </c>
      <c r="AN13" s="62" t="e">
        <f>IF(AND([1]!HRF[[#This Row],[6]]="P",[1]!HRF[[#This Row],[14]]="w trakcie realizacji ")=TRUE,1,0)</f>
        <v>#REF!</v>
      </c>
      <c r="AO13" s="62" t="e">
        <f>IF(AND([1]!HRF[[#This Row],[6]]="P",[1]!HRF[[#This Row],[14]]="zrealizowane")=TRUE,1,0)</f>
        <v>#REF!</v>
      </c>
      <c r="AP13" s="62" t="e">
        <f>IF(AND([1]!HRF[[#This Row],[6]]="P",[1]!HRF[[#This Row],[14]]="wstrzymane")=TRUE,1,0)</f>
        <v>#REF!</v>
      </c>
      <c r="AQ13" s="62" t="e">
        <f>IF(AND([1]!HRF[[#This Row],[6]]="P",[1]!HRF[[#This Row],[14]]="anulowane")=TRUE,1,0)</f>
        <v>#REF!</v>
      </c>
      <c r="AR13" s="4"/>
      <c r="AS13" s="4"/>
      <c r="AT13" s="4"/>
      <c r="AU13" s="4"/>
      <c r="AV13" s="4"/>
      <c r="AW13" s="4"/>
      <c r="AX13" s="4"/>
      <c r="AY13" s="4"/>
      <c r="AZ13" s="4"/>
      <c r="BA13" s="4"/>
      <c r="BB13" s="4"/>
      <c r="BC13" s="4"/>
      <c r="BD13" s="4"/>
      <c r="BE13" s="4"/>
      <c r="BF13" s="4"/>
    </row>
    <row r="14" spans="1:60" s="9" customFormat="1" ht="42.75" customHeight="1">
      <c r="A14" s="8"/>
      <c r="B14" s="119">
        <v>9</v>
      </c>
      <c r="C14" s="129" t="s">
        <v>175</v>
      </c>
      <c r="D14" s="120" t="s">
        <v>371</v>
      </c>
      <c r="E14" s="121" t="s">
        <v>196</v>
      </c>
      <c r="F14" s="86" t="s">
        <v>189</v>
      </c>
      <c r="G14" s="86" t="s">
        <v>24</v>
      </c>
      <c r="H14" s="86">
        <v>2018</v>
      </c>
      <c r="I14" s="86">
        <v>2019</v>
      </c>
      <c r="J14" s="127">
        <v>29520000</v>
      </c>
      <c r="K14" s="122">
        <v>14157</v>
      </c>
      <c r="L14" s="122">
        <v>0</v>
      </c>
      <c r="M14" s="122">
        <v>6383</v>
      </c>
      <c r="N14" s="123" t="s">
        <v>184</v>
      </c>
      <c r="O14" s="86" t="s">
        <v>27</v>
      </c>
      <c r="P14" s="124"/>
      <c r="Q14" s="14"/>
      <c r="R14" s="17"/>
      <c r="S14" s="17"/>
      <c r="T14" s="17"/>
      <c r="U14" s="17"/>
      <c r="V14" s="17">
        <f t="shared" si="1"/>
        <v>0</v>
      </c>
      <c r="W14" s="5"/>
      <c r="X14" s="5"/>
      <c r="Y14" s="35" t="e">
        <f>IF(HRF[[#This Row],[31]]="WSKAŹNIK SPECYFICZNY",HRF[[#This Row],[15]]*#REF!,HRF[[#This Row],[32]]*#REF!+#REF!*#REF!+#REF!*#REF!)</f>
        <v>#REF!</v>
      </c>
      <c r="Z14" s="35" t="e">
        <f>IF(HRF[[#This Row],[31]]="WSKAŹNIK SPECYFICZNY","nie zdefinowano",HRF[[#This Row],[32]]*#REF!+#REF!*#REF!+#REF!*#REF!)</f>
        <v>#REF!</v>
      </c>
      <c r="AA14" s="35" t="e">
        <f>IF(HRF[[#This Row],[31]]="WSKAŹNIK SPECYFICZNY","nie zdefinowano",HRF[[#This Row],[32]]*#REF!+#REF!*#REF!+#REF!*#REF!)</f>
        <v>#REF!</v>
      </c>
      <c r="AB14" s="36" t="e">
        <f>IF(HRF[[#This Row],[31]]="WSKAŹNIK SPECYFICZNY",HRF[[#This Row],[15]]*#REF!,HRF[[#This Row],[32]]*#REF!+#REF!*#REF!+#REF!*#REF!)</f>
        <v>#REF!</v>
      </c>
      <c r="AC14" s="8"/>
      <c r="AD14" s="62" t="e">
        <f>[1]!HRF[[#This Row],[26]]*[1]!HRF[[#This Row],[25]]</f>
        <v>#REF!</v>
      </c>
      <c r="AE14" s="62" t="e">
        <f>[1]!HRF[[#This Row],[27]]*[1]!HRF[[#This Row],[25]]</f>
        <v>#REF!</v>
      </c>
      <c r="AF14" s="62" t="e">
        <f>[1]!HRF[[#This Row],[28]]*[1]!HRF[[#This Row],[25]]</f>
        <v>#REF!</v>
      </c>
      <c r="AG14" s="62" t="e">
        <f>[1]!HRF[[#This Row],[29]]*[1]!HRF[[#This Row],[25]]</f>
        <v>#REF!</v>
      </c>
      <c r="AH14" s="62" t="e">
        <f>IF(AND([1]!HRF[[#This Row],[6]]="G",[1]!HRF[[#This Row],[14]]="nierozpoczęte")=TRUE,1,0)</f>
        <v>#REF!</v>
      </c>
      <c r="AI14" s="62" t="e">
        <f>IF(AND([1]!HRF[[#This Row],[6]]="G",[1]!HRF[[#This Row],[14]]="w trakcie realizacji ")=TRUE,1,0)</f>
        <v>#REF!</v>
      </c>
      <c r="AJ14" s="62" t="e">
        <f>IF(AND([1]!HRF[[#This Row],[6]]="G",[1]!HRF[[#This Row],[14]]="zrealizowane")=TRUE,1,0)</f>
        <v>#REF!</v>
      </c>
      <c r="AK14" s="62" t="e">
        <f>IF(AND([1]!HRF[[#This Row],[6]]="G",[1]!HRF[[#This Row],[14]]="wstrzymane")=TRUE,1,0)</f>
        <v>#REF!</v>
      </c>
      <c r="AL14" s="62" t="e">
        <f>IF(AND([1]!HRF[[#This Row],[6]]="G",[1]!HRF[[#This Row],[14]]="anulowane")=TRUE,1,0)</f>
        <v>#REF!</v>
      </c>
      <c r="AM14" s="62" t="e">
        <f>IF(AND([1]!HRF[[#This Row],[6]]="P",[1]!HRF[[#This Row],[14]]="nierozpoczęte")=TRUE,1,0)</f>
        <v>#REF!</v>
      </c>
      <c r="AN14" s="62" t="e">
        <f>IF(AND([1]!HRF[[#This Row],[6]]="P",[1]!HRF[[#This Row],[14]]="w trakcie realizacji ")=TRUE,1,0)</f>
        <v>#REF!</v>
      </c>
      <c r="AO14" s="62" t="e">
        <f>IF(AND([1]!HRF[[#This Row],[6]]="P",[1]!HRF[[#This Row],[14]]="zrealizowane")=TRUE,1,0)</f>
        <v>#REF!</v>
      </c>
      <c r="AP14" s="62" t="e">
        <f>IF(AND([1]!HRF[[#This Row],[6]]="P",[1]!HRF[[#This Row],[14]]="wstrzymane")=TRUE,1,0)</f>
        <v>#REF!</v>
      </c>
      <c r="AQ14" s="62" t="e">
        <f>IF(AND([1]!HRF[[#This Row],[6]]="P",[1]!HRF[[#This Row],[14]]="anulowane")=TRUE,1,0)</f>
        <v>#REF!</v>
      </c>
      <c r="AR14" s="8"/>
      <c r="AS14" s="8"/>
      <c r="AT14" s="8"/>
      <c r="AU14" s="8"/>
      <c r="AV14" s="8"/>
      <c r="AW14" s="8"/>
      <c r="AX14" s="8"/>
      <c r="AY14" s="8"/>
      <c r="AZ14" s="8"/>
      <c r="BA14" s="8"/>
      <c r="BB14" s="8"/>
      <c r="BC14" s="8"/>
      <c r="BD14" s="8"/>
      <c r="BE14" s="8"/>
      <c r="BF14" s="8"/>
    </row>
    <row r="15" spans="1:60" s="7" customFormat="1" ht="42.75" customHeight="1">
      <c r="A15" s="4"/>
      <c r="B15" s="119" t="s">
        <v>52</v>
      </c>
      <c r="C15" s="129" t="s">
        <v>175</v>
      </c>
      <c r="D15" s="120" t="s">
        <v>371</v>
      </c>
      <c r="E15" s="130" t="s">
        <v>197</v>
      </c>
      <c r="F15" s="86" t="s">
        <v>189</v>
      </c>
      <c r="G15" s="86" t="s">
        <v>24</v>
      </c>
      <c r="H15" s="86">
        <v>2016</v>
      </c>
      <c r="I15" s="86">
        <v>2017</v>
      </c>
      <c r="J15" s="127">
        <v>2460000</v>
      </c>
      <c r="K15" s="122">
        <v>7136.2000000000007</v>
      </c>
      <c r="L15" s="122">
        <v>0</v>
      </c>
      <c r="M15" s="122">
        <v>2649</v>
      </c>
      <c r="N15" s="123" t="s">
        <v>184</v>
      </c>
      <c r="O15" s="131" t="s">
        <v>28</v>
      </c>
      <c r="P15" s="124"/>
      <c r="Q15" s="90"/>
      <c r="R15" s="17"/>
      <c r="S15" s="17"/>
      <c r="T15" s="17"/>
      <c r="U15" s="17"/>
      <c r="V15" s="17">
        <f t="shared" si="1"/>
        <v>0</v>
      </c>
      <c r="W15" s="5" t="s">
        <v>94</v>
      </c>
      <c r="X15" s="5"/>
      <c r="Y15" s="35" t="e">
        <f>IF(HRF[[#This Row],[31]]="WSKAŹNIK SPECYFICZNY",HRF[[#This Row],[15]]*#REF!,HRF[[#This Row],[32]]*#REF!+#REF!*#REF!+#REF!*#REF!)</f>
        <v>#REF!</v>
      </c>
      <c r="Z15" s="35" t="str">
        <f>IF(HRF[[#This Row],[31]]="WSKAŹNIK SPECYFICZNY","nie zdefinowano",HRF[[#This Row],[32]]*#REF!+#REF!*#REF!+#REF!*#REF!)</f>
        <v>nie zdefinowano</v>
      </c>
      <c r="AA15" s="35" t="str">
        <f>IF(HRF[[#This Row],[31]]="WSKAŹNIK SPECYFICZNY","nie zdefinowano",HRF[[#This Row],[32]]*#REF!+#REF!*#REF!+#REF!*#REF!)</f>
        <v>nie zdefinowano</v>
      </c>
      <c r="AB15" s="36" t="e">
        <f>IF(HRF[[#This Row],[31]]="WSKAŹNIK SPECYFICZNY",HRF[[#This Row],[15]]*#REF!,HRF[[#This Row],[32]]*#REF!+#REF!*#REF!+#REF!*#REF!)</f>
        <v>#REF!</v>
      </c>
      <c r="AC15" s="4"/>
      <c r="AD15" s="62" t="e">
        <f>[1]!HRF[[#This Row],[26]]*[1]!HRF[[#This Row],[25]]</f>
        <v>#REF!</v>
      </c>
      <c r="AE15" s="62" t="e">
        <f>[1]!HRF[[#This Row],[27]]*[1]!HRF[[#This Row],[25]]</f>
        <v>#REF!</v>
      </c>
      <c r="AF15" s="62" t="e">
        <f>[1]!HRF[[#This Row],[28]]*[1]!HRF[[#This Row],[25]]</f>
        <v>#REF!</v>
      </c>
      <c r="AG15" s="62" t="e">
        <f>[1]!HRF[[#This Row],[29]]*[1]!HRF[[#This Row],[25]]</f>
        <v>#REF!</v>
      </c>
      <c r="AH15" s="62" t="e">
        <f>IF(AND([1]!HRF[[#This Row],[6]]="G",[1]!HRF[[#This Row],[14]]="nierozpoczęte")=TRUE,1,0)</f>
        <v>#REF!</v>
      </c>
      <c r="AI15" s="62" t="e">
        <f>IF(AND([1]!HRF[[#This Row],[6]]="G",[1]!HRF[[#This Row],[14]]="w trakcie realizacji ")=TRUE,1,0)</f>
        <v>#REF!</v>
      </c>
      <c r="AJ15" s="62" t="e">
        <f>IF(AND([1]!HRF[[#This Row],[6]]="G",[1]!HRF[[#This Row],[14]]="zrealizowane")=TRUE,1,0)</f>
        <v>#REF!</v>
      </c>
      <c r="AK15" s="62" t="e">
        <f>IF(AND([1]!HRF[[#This Row],[6]]="G",[1]!HRF[[#This Row],[14]]="wstrzymane")=TRUE,1,0)</f>
        <v>#REF!</v>
      </c>
      <c r="AL15" s="62" t="e">
        <f>IF(AND([1]!HRF[[#This Row],[6]]="G",[1]!HRF[[#This Row],[14]]="anulowane")=TRUE,1,0)</f>
        <v>#REF!</v>
      </c>
      <c r="AM15" s="62" t="e">
        <f>IF(AND([1]!HRF[[#This Row],[6]]="P",[1]!HRF[[#This Row],[14]]="nierozpoczęte")=TRUE,1,0)</f>
        <v>#REF!</v>
      </c>
      <c r="AN15" s="62" t="e">
        <f>IF(AND([1]!HRF[[#This Row],[6]]="P",[1]!HRF[[#This Row],[14]]="w trakcie realizacji ")=TRUE,1,0)</f>
        <v>#REF!</v>
      </c>
      <c r="AO15" s="62" t="e">
        <f>IF(AND([1]!HRF[[#This Row],[6]]="P",[1]!HRF[[#This Row],[14]]="zrealizowane")=TRUE,1,0)</f>
        <v>#REF!</v>
      </c>
      <c r="AP15" s="62" t="e">
        <f>IF(AND([1]!HRF[[#This Row],[6]]="P",[1]!HRF[[#This Row],[14]]="wstrzymane")=TRUE,1,0)</f>
        <v>#REF!</v>
      </c>
      <c r="AQ15" s="62" t="e">
        <f>IF(AND([1]!HRF[[#This Row],[6]]="P",[1]!HRF[[#This Row],[14]]="anulowane")=TRUE,1,0)</f>
        <v>#REF!</v>
      </c>
      <c r="AR15" s="4"/>
      <c r="AS15" s="4"/>
      <c r="AT15" s="4"/>
      <c r="AU15" s="4"/>
      <c r="AV15" s="4"/>
      <c r="AW15" s="4"/>
      <c r="AX15" s="4"/>
      <c r="AY15" s="4"/>
      <c r="AZ15" s="4"/>
      <c r="BA15" s="4"/>
      <c r="BB15" s="4"/>
      <c r="BC15" s="4"/>
      <c r="BD15" s="4"/>
      <c r="BE15" s="4"/>
      <c r="BF15" s="4"/>
    </row>
    <row r="16" spans="1:60" s="9" customFormat="1" ht="42.75" customHeight="1">
      <c r="A16" s="8"/>
      <c r="B16" s="119" t="s">
        <v>53</v>
      </c>
      <c r="C16" s="129" t="s">
        <v>175</v>
      </c>
      <c r="D16" s="120" t="s">
        <v>371</v>
      </c>
      <c r="E16" s="125" t="s">
        <v>198</v>
      </c>
      <c r="F16" s="86" t="s">
        <v>189</v>
      </c>
      <c r="G16" s="86" t="s">
        <v>24</v>
      </c>
      <c r="H16" s="86">
        <v>2017</v>
      </c>
      <c r="I16" s="86">
        <v>2017</v>
      </c>
      <c r="J16" s="89">
        <v>2460000</v>
      </c>
      <c r="K16" s="122">
        <v>0</v>
      </c>
      <c r="L16" s="122">
        <v>0</v>
      </c>
      <c r="M16" s="122">
        <v>0</v>
      </c>
      <c r="N16" s="128" t="s">
        <v>184</v>
      </c>
      <c r="O16" s="86" t="s">
        <v>28</v>
      </c>
      <c r="P16" s="124"/>
      <c r="Q16" s="14"/>
      <c r="R16" s="17"/>
      <c r="S16" s="17"/>
      <c r="T16" s="17"/>
      <c r="U16" s="17"/>
      <c r="V16" s="17">
        <f t="shared" si="1"/>
        <v>0</v>
      </c>
      <c r="W16" s="5" t="s">
        <v>94</v>
      </c>
      <c r="X16" s="5"/>
      <c r="Y16" s="35" t="e">
        <f>IF(HRF[[#This Row],[31]]="WSKAŹNIK SPECYFICZNY",HRF[[#This Row],[15]]*#REF!,HRF[[#This Row],[32]]*#REF!+#REF!*#REF!+#REF!*#REF!)</f>
        <v>#REF!</v>
      </c>
      <c r="Z16" s="35" t="str">
        <f>IF(HRF[[#This Row],[31]]="WSKAŹNIK SPECYFICZNY","nie zdefinowano",HRF[[#This Row],[32]]*#REF!+#REF!*#REF!+#REF!*#REF!)</f>
        <v>nie zdefinowano</v>
      </c>
      <c r="AA16" s="35" t="str">
        <f>IF(HRF[[#This Row],[31]]="WSKAŹNIK SPECYFICZNY","nie zdefinowano",HRF[[#This Row],[32]]*#REF!+#REF!*#REF!+#REF!*#REF!)</f>
        <v>nie zdefinowano</v>
      </c>
      <c r="AB16" s="36" t="e">
        <f>IF(HRF[[#This Row],[31]]="WSKAŹNIK SPECYFICZNY",HRF[[#This Row],[15]]*#REF!,HRF[[#This Row],[32]]*#REF!+#REF!*#REF!+#REF!*#REF!)</f>
        <v>#REF!</v>
      </c>
      <c r="AC16" s="8"/>
      <c r="AD16" s="62" t="e">
        <f>[1]!HRF[[#This Row],[26]]*[1]!HRF[[#This Row],[25]]</f>
        <v>#REF!</v>
      </c>
      <c r="AE16" s="62" t="e">
        <f>[1]!HRF[[#This Row],[27]]*[1]!HRF[[#This Row],[25]]</f>
        <v>#REF!</v>
      </c>
      <c r="AF16" s="62" t="e">
        <f>[1]!HRF[[#This Row],[28]]*[1]!HRF[[#This Row],[25]]</f>
        <v>#REF!</v>
      </c>
      <c r="AG16" s="62" t="e">
        <f>[1]!HRF[[#This Row],[29]]*[1]!HRF[[#This Row],[25]]</f>
        <v>#REF!</v>
      </c>
      <c r="AH16" s="62" t="e">
        <f>IF(AND([1]!HRF[[#This Row],[6]]="G",[1]!HRF[[#This Row],[14]]="nierozpoczęte")=TRUE,1,0)</f>
        <v>#REF!</v>
      </c>
      <c r="AI16" s="62" t="e">
        <f>IF(AND([1]!HRF[[#This Row],[6]]="G",[1]!HRF[[#This Row],[14]]="w trakcie realizacji ")=TRUE,1,0)</f>
        <v>#REF!</v>
      </c>
      <c r="AJ16" s="62" t="e">
        <f>IF(AND([1]!HRF[[#This Row],[6]]="G",[1]!HRF[[#This Row],[14]]="zrealizowane")=TRUE,1,0)</f>
        <v>#REF!</v>
      </c>
      <c r="AK16" s="62" t="e">
        <f>IF(AND([1]!HRF[[#This Row],[6]]="G",[1]!HRF[[#This Row],[14]]="wstrzymane")=TRUE,1,0)</f>
        <v>#REF!</v>
      </c>
      <c r="AL16" s="62" t="e">
        <f>IF(AND([1]!HRF[[#This Row],[6]]="G",[1]!HRF[[#This Row],[14]]="anulowane")=TRUE,1,0)</f>
        <v>#REF!</v>
      </c>
      <c r="AM16" s="62" t="e">
        <f>IF(AND([1]!HRF[[#This Row],[6]]="P",[1]!HRF[[#This Row],[14]]="nierozpoczęte")=TRUE,1,0)</f>
        <v>#REF!</v>
      </c>
      <c r="AN16" s="62" t="e">
        <f>IF(AND([1]!HRF[[#This Row],[6]]="P",[1]!HRF[[#This Row],[14]]="w trakcie realizacji ")=TRUE,1,0)</f>
        <v>#REF!</v>
      </c>
      <c r="AO16" s="62" t="e">
        <f>IF(AND([1]!HRF[[#This Row],[6]]="P",[1]!HRF[[#This Row],[14]]="zrealizowane")=TRUE,1,0)</f>
        <v>#REF!</v>
      </c>
      <c r="AP16" s="62" t="e">
        <f>IF(AND([1]!HRF[[#This Row],[6]]="P",[1]!HRF[[#This Row],[14]]="wstrzymane")=TRUE,1,0)</f>
        <v>#REF!</v>
      </c>
      <c r="AQ16" s="62" t="e">
        <f>IF(AND([1]!HRF[[#This Row],[6]]="P",[1]!HRF[[#This Row],[14]]="anulowane")=TRUE,1,0)</f>
        <v>#REF!</v>
      </c>
      <c r="AR16" s="8"/>
      <c r="AS16" s="8"/>
      <c r="AT16" s="8"/>
      <c r="AU16" s="8"/>
      <c r="AV16" s="8"/>
      <c r="AW16" s="8"/>
      <c r="AX16" s="8"/>
      <c r="AY16" s="8"/>
      <c r="AZ16" s="8"/>
      <c r="BA16" s="8"/>
      <c r="BB16" s="8"/>
      <c r="BC16" s="8"/>
      <c r="BD16" s="8"/>
      <c r="BE16" s="8"/>
      <c r="BF16" s="8"/>
    </row>
    <row r="17" spans="1:58" s="7" customFormat="1" ht="42.75" customHeight="1">
      <c r="A17" s="4"/>
      <c r="B17" s="119" t="s">
        <v>54</v>
      </c>
      <c r="C17" s="129" t="s">
        <v>175</v>
      </c>
      <c r="D17" s="120" t="s">
        <v>371</v>
      </c>
      <c r="E17" s="130" t="s">
        <v>199</v>
      </c>
      <c r="F17" s="86" t="s">
        <v>189</v>
      </c>
      <c r="G17" s="86" t="s">
        <v>24</v>
      </c>
      <c r="H17" s="86">
        <v>2017</v>
      </c>
      <c r="I17" s="86">
        <v>2018</v>
      </c>
      <c r="J17" s="89">
        <v>3940000</v>
      </c>
      <c r="K17" s="122">
        <v>210</v>
      </c>
      <c r="L17" s="122">
        <v>0</v>
      </c>
      <c r="M17" s="122">
        <v>78</v>
      </c>
      <c r="N17" s="126" t="s">
        <v>184</v>
      </c>
      <c r="O17" s="131" t="s">
        <v>27</v>
      </c>
      <c r="P17" s="124"/>
      <c r="Q17" s="90"/>
      <c r="R17" s="17"/>
      <c r="S17" s="17"/>
      <c r="T17" s="17"/>
      <c r="U17" s="17"/>
      <c r="V17" s="17">
        <f t="shared" si="1"/>
        <v>0</v>
      </c>
      <c r="W17" s="5" t="s">
        <v>121</v>
      </c>
      <c r="X17" s="5">
        <v>33345</v>
      </c>
      <c r="Y17" s="35" t="e">
        <f>IF(HRF[[#This Row],[31]]="WSKAŹNIK SPECYFICZNY",HRF[[#This Row],[15]]*#REF!,HRF[[#This Row],[32]]*#REF!+#REF!*#REF!+#REF!*#REF!)</f>
        <v>#REF!</v>
      </c>
      <c r="Z17" s="35" t="e">
        <f>IF(HRF[[#This Row],[31]]="WSKAŹNIK SPECYFICZNY","nie zdefinowano",HRF[[#This Row],[32]]*#REF!+#REF!*#REF!+#REF!*#REF!)</f>
        <v>#REF!</v>
      </c>
      <c r="AA17" s="35" t="e">
        <f>IF(HRF[[#This Row],[31]]="WSKAŹNIK SPECYFICZNY","nie zdefinowano",HRF[[#This Row],[32]]*#REF!+#REF!*#REF!+#REF!*#REF!)</f>
        <v>#REF!</v>
      </c>
      <c r="AB17" s="36" t="e">
        <f>IF(HRF[[#This Row],[31]]="WSKAŹNIK SPECYFICZNY",HRF[[#This Row],[15]]*#REF!,HRF[[#This Row],[32]]*#REF!+#REF!*#REF!+#REF!*#REF!)</f>
        <v>#REF!</v>
      </c>
      <c r="AC17" s="4"/>
      <c r="AD17" s="62" t="e">
        <f>[1]!HRF[[#This Row],[26]]*[1]!HRF[[#This Row],[25]]</f>
        <v>#REF!</v>
      </c>
      <c r="AE17" s="62" t="e">
        <f>[1]!HRF[[#This Row],[27]]*[1]!HRF[[#This Row],[25]]</f>
        <v>#REF!</v>
      </c>
      <c r="AF17" s="62" t="e">
        <f>[1]!HRF[[#This Row],[28]]*[1]!HRF[[#This Row],[25]]</f>
        <v>#REF!</v>
      </c>
      <c r="AG17" s="62" t="e">
        <f>[1]!HRF[[#This Row],[29]]*[1]!HRF[[#This Row],[25]]</f>
        <v>#REF!</v>
      </c>
      <c r="AH17" s="62" t="e">
        <f>IF(AND([1]!HRF[[#This Row],[6]]="G",[1]!HRF[[#This Row],[14]]="nierozpoczęte")=TRUE,1,0)</f>
        <v>#REF!</v>
      </c>
      <c r="AI17" s="62" t="e">
        <f>IF(AND([1]!HRF[[#This Row],[6]]="G",[1]!HRF[[#This Row],[14]]="w trakcie realizacji ")=TRUE,1,0)</f>
        <v>#REF!</v>
      </c>
      <c r="AJ17" s="62" t="e">
        <f>IF(AND([1]!HRF[[#This Row],[6]]="G",[1]!HRF[[#This Row],[14]]="zrealizowane")=TRUE,1,0)</f>
        <v>#REF!</v>
      </c>
      <c r="AK17" s="62" t="e">
        <f>IF(AND([1]!HRF[[#This Row],[6]]="G",[1]!HRF[[#This Row],[14]]="wstrzymane")=TRUE,1,0)</f>
        <v>#REF!</v>
      </c>
      <c r="AL17" s="62" t="e">
        <f>IF(AND([1]!HRF[[#This Row],[6]]="G",[1]!HRF[[#This Row],[14]]="anulowane")=TRUE,1,0)</f>
        <v>#REF!</v>
      </c>
      <c r="AM17" s="62" t="e">
        <f>IF(AND([1]!HRF[[#This Row],[6]]="P",[1]!HRF[[#This Row],[14]]="nierozpoczęte")=TRUE,1,0)</f>
        <v>#REF!</v>
      </c>
      <c r="AN17" s="62" t="e">
        <f>IF(AND([1]!HRF[[#This Row],[6]]="P",[1]!HRF[[#This Row],[14]]="w trakcie realizacji ")=TRUE,1,0)</f>
        <v>#REF!</v>
      </c>
      <c r="AO17" s="62" t="e">
        <f>IF(AND([1]!HRF[[#This Row],[6]]="P",[1]!HRF[[#This Row],[14]]="zrealizowane")=TRUE,1,0)</f>
        <v>#REF!</v>
      </c>
      <c r="AP17" s="62" t="e">
        <f>IF(AND([1]!HRF[[#This Row],[6]]="P",[1]!HRF[[#This Row],[14]]="wstrzymane")=TRUE,1,0)</f>
        <v>#REF!</v>
      </c>
      <c r="AQ17" s="62" t="e">
        <f>IF(AND([1]!HRF[[#This Row],[6]]="P",[1]!HRF[[#This Row],[14]]="anulowane")=TRUE,1,0)</f>
        <v>#REF!</v>
      </c>
      <c r="AR17" s="4"/>
      <c r="AS17" s="4"/>
      <c r="AT17" s="4"/>
      <c r="AU17" s="4"/>
      <c r="AV17" s="4"/>
      <c r="AW17" s="4"/>
      <c r="AX17" s="4"/>
      <c r="AY17" s="4"/>
      <c r="AZ17" s="4"/>
      <c r="BA17" s="4"/>
      <c r="BB17" s="4"/>
      <c r="BC17" s="4"/>
      <c r="BD17" s="4"/>
      <c r="BE17" s="4"/>
      <c r="BF17" s="4"/>
    </row>
    <row r="18" spans="1:58" s="9" customFormat="1" ht="42.75" customHeight="1">
      <c r="A18" s="8"/>
      <c r="B18" s="119" t="s">
        <v>55</v>
      </c>
      <c r="C18" s="129" t="s">
        <v>175</v>
      </c>
      <c r="D18" s="120" t="s">
        <v>371</v>
      </c>
      <c r="E18" s="121" t="s">
        <v>200</v>
      </c>
      <c r="F18" s="86" t="s">
        <v>189</v>
      </c>
      <c r="G18" s="86" t="s">
        <v>24</v>
      </c>
      <c r="H18" s="86">
        <v>2016</v>
      </c>
      <c r="I18" s="86">
        <v>2017</v>
      </c>
      <c r="J18" s="127">
        <v>14740000</v>
      </c>
      <c r="K18" s="122">
        <v>3088.7999999999993</v>
      </c>
      <c r="L18" s="122">
        <v>0</v>
      </c>
      <c r="M18" s="122">
        <v>1393</v>
      </c>
      <c r="N18" s="86" t="s">
        <v>184</v>
      </c>
      <c r="O18" s="86" t="s">
        <v>26</v>
      </c>
      <c r="P18" s="124"/>
      <c r="Q18" s="14"/>
      <c r="R18" s="17"/>
      <c r="S18" s="17"/>
      <c r="T18" s="17"/>
      <c r="U18" s="17"/>
      <c r="V18" s="17">
        <f t="shared" si="1"/>
        <v>0</v>
      </c>
      <c r="W18" s="5" t="s">
        <v>121</v>
      </c>
      <c r="X18" s="5">
        <v>1679</v>
      </c>
      <c r="Y18" s="35" t="e">
        <f>IF(HRF[[#This Row],[31]]="WSKAŹNIK SPECYFICZNY",HRF[[#This Row],[15]]*#REF!,HRF[[#This Row],[32]]*#REF!+#REF!*#REF!+#REF!*#REF!)</f>
        <v>#REF!</v>
      </c>
      <c r="Z18" s="35" t="e">
        <f>IF(HRF[[#This Row],[31]]="WSKAŹNIK SPECYFICZNY","nie zdefinowano",HRF[[#This Row],[32]]*#REF!+#REF!*#REF!+#REF!*#REF!)</f>
        <v>#REF!</v>
      </c>
      <c r="AA18" s="35" t="e">
        <f>IF(HRF[[#This Row],[31]]="WSKAŹNIK SPECYFICZNY","nie zdefinowano",HRF[[#This Row],[32]]*#REF!+#REF!*#REF!+#REF!*#REF!)</f>
        <v>#REF!</v>
      </c>
      <c r="AB18" s="36" t="e">
        <f>IF(HRF[[#This Row],[31]]="WSKAŹNIK SPECYFICZNY",HRF[[#This Row],[15]]*#REF!,HRF[[#This Row],[32]]*#REF!+#REF!*#REF!+#REF!*#REF!)</f>
        <v>#REF!</v>
      </c>
      <c r="AC18" s="8"/>
      <c r="AD18" s="62" t="e">
        <f>[1]!HRF[[#This Row],[26]]*[1]!HRF[[#This Row],[25]]</f>
        <v>#REF!</v>
      </c>
      <c r="AE18" s="62" t="e">
        <f>[1]!HRF[[#This Row],[27]]*[1]!HRF[[#This Row],[25]]</f>
        <v>#REF!</v>
      </c>
      <c r="AF18" s="62" t="e">
        <f>[1]!HRF[[#This Row],[28]]*[1]!HRF[[#This Row],[25]]</f>
        <v>#REF!</v>
      </c>
      <c r="AG18" s="62" t="e">
        <f>[1]!HRF[[#This Row],[29]]*[1]!HRF[[#This Row],[25]]</f>
        <v>#REF!</v>
      </c>
      <c r="AH18" s="62" t="e">
        <f>IF(AND([1]!HRF[[#This Row],[6]]="G",[1]!HRF[[#This Row],[14]]="nierozpoczęte")=TRUE,1,0)</f>
        <v>#REF!</v>
      </c>
      <c r="AI18" s="62" t="e">
        <f>IF(AND([1]!HRF[[#This Row],[6]]="G",[1]!HRF[[#This Row],[14]]="w trakcie realizacji ")=TRUE,1,0)</f>
        <v>#REF!</v>
      </c>
      <c r="AJ18" s="62" t="e">
        <f>IF(AND([1]!HRF[[#This Row],[6]]="G",[1]!HRF[[#This Row],[14]]="zrealizowane")=TRUE,1,0)</f>
        <v>#REF!</v>
      </c>
      <c r="AK18" s="62" t="e">
        <f>IF(AND([1]!HRF[[#This Row],[6]]="G",[1]!HRF[[#This Row],[14]]="wstrzymane")=TRUE,1,0)</f>
        <v>#REF!</v>
      </c>
      <c r="AL18" s="62" t="e">
        <f>IF(AND([1]!HRF[[#This Row],[6]]="G",[1]!HRF[[#This Row],[14]]="anulowane")=TRUE,1,0)</f>
        <v>#REF!</v>
      </c>
      <c r="AM18" s="62" t="e">
        <f>IF(AND([1]!HRF[[#This Row],[6]]="P",[1]!HRF[[#This Row],[14]]="nierozpoczęte")=TRUE,1,0)</f>
        <v>#REF!</v>
      </c>
      <c r="AN18" s="62" t="e">
        <f>IF(AND([1]!HRF[[#This Row],[6]]="P",[1]!HRF[[#This Row],[14]]="w trakcie realizacji ")=TRUE,1,0)</f>
        <v>#REF!</v>
      </c>
      <c r="AO18" s="62" t="e">
        <f>IF(AND([1]!HRF[[#This Row],[6]]="P",[1]!HRF[[#This Row],[14]]="zrealizowane")=TRUE,1,0)</f>
        <v>#REF!</v>
      </c>
      <c r="AP18" s="62" t="e">
        <f>IF(AND([1]!HRF[[#This Row],[6]]="P",[1]!HRF[[#This Row],[14]]="wstrzymane")=TRUE,1,0)</f>
        <v>#REF!</v>
      </c>
      <c r="AQ18" s="62" t="e">
        <f>IF(AND([1]!HRF[[#This Row],[6]]="P",[1]!HRF[[#This Row],[14]]="anulowane")=TRUE,1,0)</f>
        <v>#REF!</v>
      </c>
      <c r="AR18" s="8"/>
      <c r="AS18" s="8"/>
      <c r="AT18" s="8"/>
      <c r="AU18" s="8"/>
      <c r="AV18" s="8"/>
      <c r="AW18" s="8"/>
      <c r="AX18" s="8"/>
      <c r="AY18" s="8"/>
      <c r="AZ18" s="8"/>
      <c r="BA18" s="8"/>
      <c r="BB18" s="8"/>
      <c r="BC18" s="8"/>
      <c r="BD18" s="8"/>
      <c r="BE18" s="8"/>
      <c r="BF18" s="8"/>
    </row>
    <row r="19" spans="1:58" s="7" customFormat="1" ht="42.75" customHeight="1">
      <c r="A19" s="4"/>
      <c r="B19" s="119" t="s">
        <v>56</v>
      </c>
      <c r="C19" s="129" t="s">
        <v>175</v>
      </c>
      <c r="D19" s="120" t="s">
        <v>371</v>
      </c>
      <c r="E19" s="121" t="s">
        <v>201</v>
      </c>
      <c r="F19" s="86" t="s">
        <v>189</v>
      </c>
      <c r="G19" s="86" t="s">
        <v>24</v>
      </c>
      <c r="H19" s="86">
        <v>2017</v>
      </c>
      <c r="I19" s="86">
        <v>2018</v>
      </c>
      <c r="J19" s="89">
        <v>3010000</v>
      </c>
      <c r="K19" s="122">
        <v>44</v>
      </c>
      <c r="L19" s="122">
        <v>0</v>
      </c>
      <c r="M19" s="122">
        <v>16</v>
      </c>
      <c r="N19" s="86" t="s">
        <v>184</v>
      </c>
      <c r="O19" s="86" t="s">
        <v>27</v>
      </c>
      <c r="P19" s="124"/>
      <c r="Q19" s="90"/>
      <c r="R19" s="17"/>
      <c r="S19" s="17"/>
      <c r="T19" s="17"/>
      <c r="U19" s="17"/>
      <c r="V19" s="17">
        <f t="shared" si="1"/>
        <v>0</v>
      </c>
      <c r="W19" s="5"/>
      <c r="X19" s="5"/>
      <c r="Y19" s="35" t="e">
        <f>IF(HRF[[#This Row],[31]]="WSKAŹNIK SPECYFICZNY",HRF[[#This Row],[15]]*#REF!,HRF[[#This Row],[32]]*#REF!+#REF!*#REF!+#REF!*#REF!)</f>
        <v>#REF!</v>
      </c>
      <c r="Z19" s="35" t="e">
        <f>IF(HRF[[#This Row],[31]]="WSKAŹNIK SPECYFICZNY","nie zdefinowano",HRF[[#This Row],[32]]*#REF!+#REF!*#REF!+#REF!*#REF!)</f>
        <v>#REF!</v>
      </c>
      <c r="AA19" s="35" t="e">
        <f>IF(HRF[[#This Row],[31]]="WSKAŹNIK SPECYFICZNY","nie zdefinowano",HRF[[#This Row],[32]]*#REF!+#REF!*#REF!+#REF!*#REF!)</f>
        <v>#REF!</v>
      </c>
      <c r="AB19" s="36" t="e">
        <f>IF(HRF[[#This Row],[31]]="WSKAŹNIK SPECYFICZNY",HRF[[#This Row],[15]]*#REF!,HRF[[#This Row],[32]]*#REF!+#REF!*#REF!+#REF!*#REF!)</f>
        <v>#REF!</v>
      </c>
      <c r="AC19" s="4"/>
      <c r="AD19" s="62" t="e">
        <f>[1]!HRF[[#This Row],[26]]*[1]!HRF[[#This Row],[25]]</f>
        <v>#REF!</v>
      </c>
      <c r="AE19" s="62" t="e">
        <f>[1]!HRF[[#This Row],[27]]*[1]!HRF[[#This Row],[25]]</f>
        <v>#REF!</v>
      </c>
      <c r="AF19" s="62" t="e">
        <f>[1]!HRF[[#This Row],[28]]*[1]!HRF[[#This Row],[25]]</f>
        <v>#REF!</v>
      </c>
      <c r="AG19" s="62" t="e">
        <f>[1]!HRF[[#This Row],[29]]*[1]!HRF[[#This Row],[25]]</f>
        <v>#REF!</v>
      </c>
      <c r="AH19" s="62" t="e">
        <f>IF(AND([1]!HRF[[#This Row],[6]]="G",[1]!HRF[[#This Row],[14]]="nierozpoczęte")=TRUE,1,0)</f>
        <v>#REF!</v>
      </c>
      <c r="AI19" s="62" t="e">
        <f>IF(AND([1]!HRF[[#This Row],[6]]="G",[1]!HRF[[#This Row],[14]]="w trakcie realizacji ")=TRUE,1,0)</f>
        <v>#REF!</v>
      </c>
      <c r="AJ19" s="62" t="e">
        <f>IF(AND([1]!HRF[[#This Row],[6]]="G",[1]!HRF[[#This Row],[14]]="zrealizowane")=TRUE,1,0)</f>
        <v>#REF!</v>
      </c>
      <c r="AK19" s="62" t="e">
        <f>IF(AND([1]!HRF[[#This Row],[6]]="G",[1]!HRF[[#This Row],[14]]="wstrzymane")=TRUE,1,0)</f>
        <v>#REF!</v>
      </c>
      <c r="AL19" s="62" t="e">
        <f>IF(AND([1]!HRF[[#This Row],[6]]="G",[1]!HRF[[#This Row],[14]]="anulowane")=TRUE,1,0)</f>
        <v>#REF!</v>
      </c>
      <c r="AM19" s="62" t="e">
        <f>IF(AND([1]!HRF[[#This Row],[6]]="P",[1]!HRF[[#This Row],[14]]="nierozpoczęte")=TRUE,1,0)</f>
        <v>#REF!</v>
      </c>
      <c r="AN19" s="62" t="e">
        <f>IF(AND([1]!HRF[[#This Row],[6]]="P",[1]!HRF[[#This Row],[14]]="w trakcie realizacji ")=TRUE,1,0)</f>
        <v>#REF!</v>
      </c>
      <c r="AO19" s="62" t="e">
        <f>IF(AND([1]!HRF[[#This Row],[6]]="P",[1]!HRF[[#This Row],[14]]="zrealizowane")=TRUE,1,0)</f>
        <v>#REF!</v>
      </c>
      <c r="AP19" s="62" t="e">
        <f>IF(AND([1]!HRF[[#This Row],[6]]="P",[1]!HRF[[#This Row],[14]]="wstrzymane")=TRUE,1,0)</f>
        <v>#REF!</v>
      </c>
      <c r="AQ19" s="62" t="e">
        <f>IF(AND([1]!HRF[[#This Row],[6]]="P",[1]!HRF[[#This Row],[14]]="anulowane")=TRUE,1,0)</f>
        <v>#REF!</v>
      </c>
      <c r="AR19" s="4"/>
      <c r="AS19" s="4"/>
      <c r="AT19" s="4"/>
      <c r="AU19" s="4"/>
      <c r="AV19" s="4"/>
      <c r="AW19" s="4"/>
      <c r="AX19" s="4"/>
      <c r="AY19" s="4"/>
      <c r="AZ19" s="4"/>
      <c r="BA19" s="4"/>
      <c r="BB19" s="4"/>
      <c r="BC19" s="4"/>
      <c r="BD19" s="4"/>
      <c r="BE19" s="4"/>
      <c r="BF19" s="4"/>
    </row>
    <row r="20" spans="1:58" s="7" customFormat="1" ht="42.75" customHeight="1">
      <c r="A20" s="4"/>
      <c r="B20" s="119" t="s">
        <v>57</v>
      </c>
      <c r="C20" s="80" t="s">
        <v>175</v>
      </c>
      <c r="D20" s="120" t="s">
        <v>371</v>
      </c>
      <c r="E20" s="121" t="s">
        <v>202</v>
      </c>
      <c r="F20" s="86" t="s">
        <v>189</v>
      </c>
      <c r="G20" s="86" t="s">
        <v>24</v>
      </c>
      <c r="H20" s="86">
        <v>2018</v>
      </c>
      <c r="I20" s="86">
        <v>2018</v>
      </c>
      <c r="J20" s="127">
        <v>3200000</v>
      </c>
      <c r="K20" s="122">
        <v>53</v>
      </c>
      <c r="L20" s="122">
        <v>0</v>
      </c>
      <c r="M20" s="122">
        <v>20</v>
      </c>
      <c r="N20" s="123" t="s">
        <v>184</v>
      </c>
      <c r="O20" s="86" t="s">
        <v>27</v>
      </c>
      <c r="P20" s="124"/>
      <c r="Q20" s="90"/>
      <c r="R20" s="17"/>
      <c r="S20" s="17"/>
      <c r="T20" s="17"/>
      <c r="U20" s="17"/>
      <c r="V20" s="17">
        <f t="shared" si="1"/>
        <v>0</v>
      </c>
      <c r="W20" s="5"/>
      <c r="X20" s="5"/>
      <c r="Y20" s="35" t="e">
        <f>IF(HRF[[#This Row],[31]]="WSKAŹNIK SPECYFICZNY",HRF[[#This Row],[15]]*#REF!,HRF[[#This Row],[32]]*#REF!+#REF!*#REF!+#REF!*#REF!)</f>
        <v>#REF!</v>
      </c>
      <c r="Z20" s="35" t="e">
        <f>IF(HRF[[#This Row],[31]]="WSKAŹNIK SPECYFICZNY","nie zdefinowano",HRF[[#This Row],[32]]*#REF!+#REF!*#REF!+#REF!*#REF!)</f>
        <v>#REF!</v>
      </c>
      <c r="AA20" s="35" t="e">
        <f>IF(HRF[[#This Row],[31]]="WSKAŹNIK SPECYFICZNY","nie zdefinowano",HRF[[#This Row],[32]]*#REF!+#REF!*#REF!+#REF!*#REF!)</f>
        <v>#REF!</v>
      </c>
      <c r="AB20" s="36" t="e">
        <f>IF(HRF[[#This Row],[31]]="WSKAŹNIK SPECYFICZNY",HRF[[#This Row],[15]]*#REF!,HRF[[#This Row],[32]]*#REF!+#REF!*#REF!+#REF!*#REF!)</f>
        <v>#REF!</v>
      </c>
      <c r="AC20" s="4"/>
      <c r="AD20" s="62" t="e">
        <f>[1]!HRF[[#This Row],[26]]*[1]!HRF[[#This Row],[25]]</f>
        <v>#REF!</v>
      </c>
      <c r="AE20" s="62" t="e">
        <f>[1]!HRF[[#This Row],[27]]*[1]!HRF[[#This Row],[25]]</f>
        <v>#REF!</v>
      </c>
      <c r="AF20" s="62" t="e">
        <f>[1]!HRF[[#This Row],[28]]*[1]!HRF[[#This Row],[25]]</f>
        <v>#REF!</v>
      </c>
      <c r="AG20" s="62" t="e">
        <f>[1]!HRF[[#This Row],[29]]*[1]!HRF[[#This Row],[25]]</f>
        <v>#REF!</v>
      </c>
      <c r="AH20" s="62" t="e">
        <f>IF(AND([1]!HRF[[#This Row],[6]]="G",[1]!HRF[[#This Row],[14]]="nierozpoczęte")=TRUE,1,0)</f>
        <v>#REF!</v>
      </c>
      <c r="AI20" s="62" t="e">
        <f>IF(AND([1]!HRF[[#This Row],[6]]="G",[1]!HRF[[#This Row],[14]]="w trakcie realizacji ")=TRUE,1,0)</f>
        <v>#REF!</v>
      </c>
      <c r="AJ20" s="62" t="e">
        <f>IF(AND([1]!HRF[[#This Row],[6]]="G",[1]!HRF[[#This Row],[14]]="zrealizowane")=TRUE,1,0)</f>
        <v>#REF!</v>
      </c>
      <c r="AK20" s="62" t="e">
        <f>IF(AND([1]!HRF[[#This Row],[6]]="G",[1]!HRF[[#This Row],[14]]="wstrzymane")=TRUE,1,0)</f>
        <v>#REF!</v>
      </c>
      <c r="AL20" s="62" t="e">
        <f>IF(AND([1]!HRF[[#This Row],[6]]="G",[1]!HRF[[#This Row],[14]]="anulowane")=TRUE,1,0)</f>
        <v>#REF!</v>
      </c>
      <c r="AM20" s="62" t="e">
        <f>IF(AND([1]!HRF[[#This Row],[6]]="P",[1]!HRF[[#This Row],[14]]="nierozpoczęte")=TRUE,1,0)</f>
        <v>#REF!</v>
      </c>
      <c r="AN20" s="62" t="e">
        <f>IF(AND([1]!HRF[[#This Row],[6]]="P",[1]!HRF[[#This Row],[14]]="w trakcie realizacji ")=TRUE,1,0)</f>
        <v>#REF!</v>
      </c>
      <c r="AO20" s="62" t="e">
        <f>IF(AND([1]!HRF[[#This Row],[6]]="P",[1]!HRF[[#This Row],[14]]="zrealizowane")=TRUE,1,0)</f>
        <v>#REF!</v>
      </c>
      <c r="AP20" s="62" t="e">
        <f>IF(AND([1]!HRF[[#This Row],[6]]="P",[1]!HRF[[#This Row],[14]]="wstrzymane")=TRUE,1,0)</f>
        <v>#REF!</v>
      </c>
      <c r="AQ20" s="62" t="e">
        <f>IF(AND([1]!HRF[[#This Row],[6]]="P",[1]!HRF[[#This Row],[14]]="anulowane")=TRUE,1,0)</f>
        <v>#REF!</v>
      </c>
      <c r="AR20" s="4"/>
      <c r="AS20" s="4"/>
      <c r="AT20" s="4"/>
      <c r="AU20" s="4"/>
      <c r="AV20" s="4"/>
      <c r="AW20" s="4"/>
      <c r="AX20" s="4"/>
      <c r="AY20" s="4"/>
      <c r="AZ20" s="4"/>
      <c r="BA20" s="4"/>
      <c r="BB20" s="4"/>
      <c r="BC20" s="4"/>
      <c r="BD20" s="4"/>
      <c r="BE20" s="4"/>
      <c r="BF20" s="4"/>
    </row>
    <row r="21" spans="1:58" s="7" customFormat="1" ht="42.75" customHeight="1">
      <c r="A21" s="4"/>
      <c r="B21" s="119" t="s">
        <v>58</v>
      </c>
      <c r="C21" s="80" t="s">
        <v>175</v>
      </c>
      <c r="D21" s="120" t="s">
        <v>371</v>
      </c>
      <c r="E21" s="121" t="s">
        <v>203</v>
      </c>
      <c r="F21" s="86" t="s">
        <v>189</v>
      </c>
      <c r="G21" s="86" t="s">
        <v>24</v>
      </c>
      <c r="H21" s="86">
        <v>2017</v>
      </c>
      <c r="I21" s="86">
        <v>2018</v>
      </c>
      <c r="J21" s="89">
        <v>12000000</v>
      </c>
      <c r="K21" s="122">
        <v>14</v>
      </c>
      <c r="L21" s="122">
        <v>0</v>
      </c>
      <c r="M21" s="122">
        <v>5</v>
      </c>
      <c r="N21" s="86" t="s">
        <v>184</v>
      </c>
      <c r="O21" s="86" t="s">
        <v>27</v>
      </c>
      <c r="P21" s="124"/>
      <c r="Q21" s="90"/>
      <c r="R21" s="17"/>
      <c r="S21" s="17"/>
      <c r="T21" s="17"/>
      <c r="U21" s="17"/>
      <c r="V21" s="17">
        <f t="shared" si="1"/>
        <v>0</v>
      </c>
      <c r="W21" s="5" t="s">
        <v>94</v>
      </c>
      <c r="X21" s="5"/>
      <c r="Y21" s="35" t="e">
        <f>IF(HRF[[#This Row],[31]]="WSKAŹNIK SPECYFICZNY",HRF[[#This Row],[15]]*#REF!,HRF[[#This Row],[32]]*#REF!+#REF!*#REF!+#REF!*#REF!)</f>
        <v>#REF!</v>
      </c>
      <c r="Z21" s="35" t="str">
        <f>IF(HRF[[#This Row],[31]]="WSKAŹNIK SPECYFICZNY","nie zdefinowano",HRF[[#This Row],[32]]*#REF!+#REF!*#REF!+#REF!*#REF!)</f>
        <v>nie zdefinowano</v>
      </c>
      <c r="AA21" s="35" t="str">
        <f>IF(HRF[[#This Row],[31]]="WSKAŹNIK SPECYFICZNY","nie zdefinowano",HRF[[#This Row],[32]]*#REF!+#REF!*#REF!+#REF!*#REF!)</f>
        <v>nie zdefinowano</v>
      </c>
      <c r="AB21" s="35" t="e">
        <f>IF(HRF[[#This Row],[31]]="WSKAŹNIK SPECYFICZNY",HRF[[#This Row],[15]]*#REF!,HRF[[#This Row],[32]]*#REF!+#REF!*#REF!+#REF!*#REF!)</f>
        <v>#REF!</v>
      </c>
      <c r="AC21" s="4"/>
      <c r="AD21" s="62" t="e">
        <f>[1]!HRF[[#This Row],[26]]*[1]!HRF[[#This Row],[25]]</f>
        <v>#REF!</v>
      </c>
      <c r="AE21" s="62" t="e">
        <f>[1]!HRF[[#This Row],[27]]*[1]!HRF[[#This Row],[25]]</f>
        <v>#REF!</v>
      </c>
      <c r="AF21" s="62" t="e">
        <f>[1]!HRF[[#This Row],[28]]*[1]!HRF[[#This Row],[25]]</f>
        <v>#REF!</v>
      </c>
      <c r="AG21" s="62" t="e">
        <f>[1]!HRF[[#This Row],[29]]*[1]!HRF[[#This Row],[25]]</f>
        <v>#REF!</v>
      </c>
      <c r="AH21" s="62" t="e">
        <f>IF(AND([1]!HRF[[#This Row],[6]]="G",[1]!HRF[[#This Row],[14]]="nierozpoczęte")=TRUE,1,0)</f>
        <v>#REF!</v>
      </c>
      <c r="AI21" s="62" t="e">
        <f>IF(AND([1]!HRF[[#This Row],[6]]="G",[1]!HRF[[#This Row],[14]]="w trakcie realizacji ")=TRUE,1,0)</f>
        <v>#REF!</v>
      </c>
      <c r="AJ21" s="62" t="e">
        <f>IF(AND([1]!HRF[[#This Row],[6]]="G",[1]!HRF[[#This Row],[14]]="zrealizowane")=TRUE,1,0)</f>
        <v>#REF!</v>
      </c>
      <c r="AK21" s="62" t="e">
        <f>IF(AND([1]!HRF[[#This Row],[6]]="G",[1]!HRF[[#This Row],[14]]="wstrzymane")=TRUE,1,0)</f>
        <v>#REF!</v>
      </c>
      <c r="AL21" s="62" t="e">
        <f>IF(AND([1]!HRF[[#This Row],[6]]="G",[1]!HRF[[#This Row],[14]]="anulowane")=TRUE,1,0)</f>
        <v>#REF!</v>
      </c>
      <c r="AM21" s="62" t="e">
        <f>IF(AND([1]!HRF[[#This Row],[6]]="P",[1]!HRF[[#This Row],[14]]="nierozpoczęte")=TRUE,1,0)</f>
        <v>#REF!</v>
      </c>
      <c r="AN21" s="62" t="e">
        <f>IF(AND([1]!HRF[[#This Row],[6]]="P",[1]!HRF[[#This Row],[14]]="w trakcie realizacji ")=TRUE,1,0)</f>
        <v>#REF!</v>
      </c>
      <c r="AO21" s="62" t="e">
        <f>IF(AND([1]!HRF[[#This Row],[6]]="P",[1]!HRF[[#This Row],[14]]="zrealizowane")=TRUE,1,0)</f>
        <v>#REF!</v>
      </c>
      <c r="AP21" s="62" t="e">
        <f>IF(AND([1]!HRF[[#This Row],[6]]="P",[1]!HRF[[#This Row],[14]]="wstrzymane")=TRUE,1,0)</f>
        <v>#REF!</v>
      </c>
      <c r="AQ21" s="62" t="e">
        <f>IF(AND([1]!HRF[[#This Row],[6]]="P",[1]!HRF[[#This Row],[14]]="anulowane")=TRUE,1,0)</f>
        <v>#REF!</v>
      </c>
      <c r="AR21" s="4"/>
      <c r="AS21" s="4"/>
      <c r="AT21" s="4"/>
      <c r="AU21" s="4"/>
      <c r="AV21" s="4"/>
      <c r="AW21" s="4"/>
      <c r="AX21" s="4"/>
      <c r="AY21" s="4"/>
      <c r="AZ21" s="4"/>
      <c r="BA21" s="4"/>
      <c r="BB21" s="4"/>
      <c r="BC21" s="4"/>
      <c r="BD21" s="4"/>
      <c r="BE21" s="4"/>
      <c r="BF21" s="4"/>
    </row>
    <row r="22" spans="1:58" s="7" customFormat="1" ht="42.75" customHeight="1">
      <c r="A22" s="4"/>
      <c r="B22" s="119" t="s">
        <v>59</v>
      </c>
      <c r="C22" s="80" t="s">
        <v>175</v>
      </c>
      <c r="D22" s="120" t="s">
        <v>371</v>
      </c>
      <c r="E22" s="125" t="s">
        <v>204</v>
      </c>
      <c r="F22" s="86" t="s">
        <v>189</v>
      </c>
      <c r="G22" s="86" t="s">
        <v>24</v>
      </c>
      <c r="H22" s="86">
        <v>2018</v>
      </c>
      <c r="I22" s="86">
        <v>2019</v>
      </c>
      <c r="J22" s="127">
        <v>4500000</v>
      </c>
      <c r="K22" s="122">
        <v>100</v>
      </c>
      <c r="L22" s="122">
        <v>0</v>
      </c>
      <c r="M22" s="122">
        <v>37</v>
      </c>
      <c r="N22" s="126" t="s">
        <v>184</v>
      </c>
      <c r="O22" s="86" t="s">
        <v>27</v>
      </c>
      <c r="P22" s="124"/>
      <c r="Q22" s="90"/>
      <c r="R22" s="17"/>
      <c r="S22" s="17"/>
      <c r="T22" s="17"/>
      <c r="U22" s="17"/>
      <c r="V22" s="17">
        <f t="shared" si="1"/>
        <v>0</v>
      </c>
      <c r="W22" s="5"/>
      <c r="X22" s="5"/>
      <c r="Y22" s="35" t="e">
        <f>IF(HRF[[#This Row],[31]]="WSKAŹNIK SPECYFICZNY",HRF[[#This Row],[15]]*#REF!,HRF[[#This Row],[32]]*#REF!+#REF!*#REF!+#REF!*#REF!)</f>
        <v>#REF!</v>
      </c>
      <c r="Z22" s="35" t="e">
        <f>IF(HRF[[#This Row],[31]]="WSKAŹNIK SPECYFICZNY","nie zdefinowano",HRF[[#This Row],[32]]*#REF!+#REF!*#REF!+#REF!*#REF!)</f>
        <v>#REF!</v>
      </c>
      <c r="AA22" s="35" t="e">
        <f>IF(HRF[[#This Row],[31]]="WSKAŹNIK SPECYFICZNY","nie zdefinowano",HRF[[#This Row],[32]]*#REF!+#REF!*#REF!+#REF!*#REF!)</f>
        <v>#REF!</v>
      </c>
      <c r="AB22" s="36" t="e">
        <f>IF(HRF[[#This Row],[31]]="WSKAŹNIK SPECYFICZNY",HRF[[#This Row],[15]]*#REF!,HRF[[#This Row],[32]]*#REF!+#REF!*#REF!+#REF!*#REF!)</f>
        <v>#REF!</v>
      </c>
      <c r="AC22" s="4"/>
      <c r="AD22" s="62" t="e">
        <f>[1]!HRF[[#This Row],[26]]*[1]!HRF[[#This Row],[25]]</f>
        <v>#REF!</v>
      </c>
      <c r="AE22" s="62" t="e">
        <f>[1]!HRF[[#This Row],[27]]*[1]!HRF[[#This Row],[25]]</f>
        <v>#REF!</v>
      </c>
      <c r="AF22" s="62" t="e">
        <f>[1]!HRF[[#This Row],[28]]*[1]!HRF[[#This Row],[25]]</f>
        <v>#REF!</v>
      </c>
      <c r="AG22" s="62" t="e">
        <f>[1]!HRF[[#This Row],[29]]*[1]!HRF[[#This Row],[25]]</f>
        <v>#REF!</v>
      </c>
      <c r="AH22" s="62" t="e">
        <f>IF(AND([1]!HRF[[#This Row],[6]]="G",[1]!HRF[[#This Row],[14]]="nierozpoczęte")=TRUE,1,0)</f>
        <v>#REF!</v>
      </c>
      <c r="AI22" s="62" t="e">
        <f>IF(AND([1]!HRF[[#This Row],[6]]="G",[1]!HRF[[#This Row],[14]]="w trakcie realizacji ")=TRUE,1,0)</f>
        <v>#REF!</v>
      </c>
      <c r="AJ22" s="62" t="e">
        <f>IF(AND([1]!HRF[[#This Row],[6]]="G",[1]!HRF[[#This Row],[14]]="zrealizowane")=TRUE,1,0)</f>
        <v>#REF!</v>
      </c>
      <c r="AK22" s="62" t="e">
        <f>IF(AND([1]!HRF[[#This Row],[6]]="G",[1]!HRF[[#This Row],[14]]="wstrzymane")=TRUE,1,0)</f>
        <v>#REF!</v>
      </c>
      <c r="AL22" s="62" t="e">
        <f>IF(AND([1]!HRF[[#This Row],[6]]="G",[1]!HRF[[#This Row],[14]]="anulowane")=TRUE,1,0)</f>
        <v>#REF!</v>
      </c>
      <c r="AM22" s="62" t="e">
        <f>IF(AND([1]!HRF[[#This Row],[6]]="P",[1]!HRF[[#This Row],[14]]="nierozpoczęte")=TRUE,1,0)</f>
        <v>#REF!</v>
      </c>
      <c r="AN22" s="62" t="e">
        <f>IF(AND([1]!HRF[[#This Row],[6]]="P",[1]!HRF[[#This Row],[14]]="w trakcie realizacji ")=TRUE,1,0)</f>
        <v>#REF!</v>
      </c>
      <c r="AO22" s="62" t="e">
        <f>IF(AND([1]!HRF[[#This Row],[6]]="P",[1]!HRF[[#This Row],[14]]="zrealizowane")=TRUE,1,0)</f>
        <v>#REF!</v>
      </c>
      <c r="AP22" s="62" t="e">
        <f>IF(AND([1]!HRF[[#This Row],[6]]="P",[1]!HRF[[#This Row],[14]]="wstrzymane")=TRUE,1,0)</f>
        <v>#REF!</v>
      </c>
      <c r="AQ22" s="62" t="e">
        <f>IF(AND([1]!HRF[[#This Row],[6]]="P",[1]!HRF[[#This Row],[14]]="anulowane")=TRUE,1,0)</f>
        <v>#REF!</v>
      </c>
      <c r="AR22" s="4"/>
      <c r="AS22" s="4"/>
      <c r="AT22" s="4"/>
      <c r="AU22" s="4"/>
      <c r="AV22" s="4"/>
      <c r="AW22" s="4"/>
      <c r="AX22" s="4"/>
      <c r="AY22" s="4"/>
      <c r="AZ22" s="4"/>
      <c r="BA22" s="4"/>
      <c r="BB22" s="4"/>
      <c r="BC22" s="4"/>
      <c r="BD22" s="4"/>
      <c r="BE22" s="4"/>
      <c r="BF22" s="4"/>
    </row>
    <row r="23" spans="1:58" s="7" customFormat="1" ht="53.25" customHeight="1">
      <c r="A23" s="4"/>
      <c r="B23" s="119" t="s">
        <v>60</v>
      </c>
      <c r="C23" s="129" t="s">
        <v>175</v>
      </c>
      <c r="D23" s="120" t="s">
        <v>371</v>
      </c>
      <c r="E23" s="121" t="s">
        <v>205</v>
      </c>
      <c r="F23" s="86" t="s">
        <v>189</v>
      </c>
      <c r="G23" s="86" t="s">
        <v>24</v>
      </c>
      <c r="H23" s="86">
        <v>2019</v>
      </c>
      <c r="I23" s="86">
        <v>2020</v>
      </c>
      <c r="J23" s="89">
        <v>20910000</v>
      </c>
      <c r="K23" s="122">
        <v>190</v>
      </c>
      <c r="L23" s="132">
        <v>0</v>
      </c>
      <c r="M23" s="122">
        <v>70</v>
      </c>
      <c r="N23" s="123" t="s">
        <v>184</v>
      </c>
      <c r="O23" s="86" t="s">
        <v>26</v>
      </c>
      <c r="P23" s="124"/>
      <c r="Q23" s="90"/>
      <c r="R23" s="17"/>
      <c r="S23" s="17"/>
      <c r="T23" s="17"/>
      <c r="U23" s="17"/>
      <c r="V23" s="17">
        <f t="shared" si="1"/>
        <v>0</v>
      </c>
      <c r="W23" s="5"/>
      <c r="X23" s="5"/>
      <c r="Y23" s="35" t="e">
        <f>IF(HRF[[#This Row],[31]]="WSKAŹNIK SPECYFICZNY",HRF[[#This Row],[15]]*#REF!,HRF[[#This Row],[32]]*#REF!+#REF!*#REF!+#REF!*#REF!)</f>
        <v>#REF!</v>
      </c>
      <c r="Z23" s="35" t="e">
        <f>IF(HRF[[#This Row],[31]]="WSKAŹNIK SPECYFICZNY","nie zdefinowano",HRF[[#This Row],[32]]*#REF!+#REF!*#REF!+#REF!*#REF!)</f>
        <v>#REF!</v>
      </c>
      <c r="AA23" s="35" t="e">
        <f>IF(HRF[[#This Row],[31]]="WSKAŹNIK SPECYFICZNY","nie zdefinowano",HRF[[#This Row],[32]]*#REF!+#REF!*#REF!+#REF!*#REF!)</f>
        <v>#REF!</v>
      </c>
      <c r="AB23" s="35" t="e">
        <f>IF(HRF[[#This Row],[31]]="WSKAŹNIK SPECYFICZNY",HRF[[#This Row],[15]]*#REF!,HRF[[#This Row],[32]]*#REF!+#REF!*#REF!+#REF!*#REF!)</f>
        <v>#REF!</v>
      </c>
      <c r="AC23" s="4"/>
      <c r="AD23" s="62" t="e">
        <f>[1]!HRF[[#This Row],[26]]*[1]!HRF[[#This Row],[25]]</f>
        <v>#REF!</v>
      </c>
      <c r="AE23" s="62" t="e">
        <f>[1]!HRF[[#This Row],[27]]*[1]!HRF[[#This Row],[25]]</f>
        <v>#REF!</v>
      </c>
      <c r="AF23" s="62" t="e">
        <f>[1]!HRF[[#This Row],[28]]*[1]!HRF[[#This Row],[25]]</f>
        <v>#REF!</v>
      </c>
      <c r="AG23" s="62" t="e">
        <f>[1]!HRF[[#This Row],[29]]*[1]!HRF[[#This Row],[25]]</f>
        <v>#REF!</v>
      </c>
      <c r="AH23" s="62" t="e">
        <f>IF(AND([1]!HRF[[#This Row],[6]]="G",[1]!HRF[[#This Row],[14]]="nierozpoczęte")=TRUE,1,0)</f>
        <v>#REF!</v>
      </c>
      <c r="AI23" s="62" t="e">
        <f>IF(AND([1]!HRF[[#This Row],[6]]="G",[1]!HRF[[#This Row],[14]]="w trakcie realizacji ")=TRUE,1,0)</f>
        <v>#REF!</v>
      </c>
      <c r="AJ23" s="62" t="e">
        <f>IF(AND([1]!HRF[[#This Row],[6]]="G",[1]!HRF[[#This Row],[14]]="zrealizowane")=TRUE,1,0)</f>
        <v>#REF!</v>
      </c>
      <c r="AK23" s="62" t="e">
        <f>IF(AND([1]!HRF[[#This Row],[6]]="G",[1]!HRF[[#This Row],[14]]="wstrzymane")=TRUE,1,0)</f>
        <v>#REF!</v>
      </c>
      <c r="AL23" s="62" t="e">
        <f>IF(AND([1]!HRF[[#This Row],[6]]="G",[1]!HRF[[#This Row],[14]]="anulowane")=TRUE,1,0)</f>
        <v>#REF!</v>
      </c>
      <c r="AM23" s="62" t="e">
        <f>IF(AND([1]!HRF[[#This Row],[6]]="P",[1]!HRF[[#This Row],[14]]="nierozpoczęte")=TRUE,1,0)</f>
        <v>#REF!</v>
      </c>
      <c r="AN23" s="62" t="e">
        <f>IF(AND([1]!HRF[[#This Row],[6]]="P",[1]!HRF[[#This Row],[14]]="w trakcie realizacji ")=TRUE,1,0)</f>
        <v>#REF!</v>
      </c>
      <c r="AO23" s="62" t="e">
        <f>IF(AND([1]!HRF[[#This Row],[6]]="P",[1]!HRF[[#This Row],[14]]="zrealizowane")=TRUE,1,0)</f>
        <v>#REF!</v>
      </c>
      <c r="AP23" s="62" t="e">
        <f>IF(AND([1]!HRF[[#This Row],[6]]="P",[1]!HRF[[#This Row],[14]]="wstrzymane")=TRUE,1,0)</f>
        <v>#REF!</v>
      </c>
      <c r="AQ23" s="62" t="e">
        <f>IF(AND([1]!HRF[[#This Row],[6]]="P",[1]!HRF[[#This Row],[14]]="anulowane")=TRUE,1,0)</f>
        <v>#REF!</v>
      </c>
      <c r="AR23" s="4"/>
      <c r="AS23" s="4"/>
      <c r="AT23" s="4"/>
      <c r="AU23" s="4"/>
      <c r="AV23" s="4"/>
      <c r="AW23" s="4"/>
      <c r="AX23" s="4"/>
      <c r="AY23" s="4"/>
      <c r="AZ23" s="4"/>
      <c r="BA23" s="4"/>
      <c r="BB23" s="4"/>
      <c r="BC23" s="4"/>
      <c r="BD23" s="4"/>
      <c r="BE23" s="4"/>
      <c r="BF23" s="4"/>
    </row>
    <row r="24" spans="1:58" s="7" customFormat="1" ht="42.75" customHeight="1">
      <c r="A24" s="4"/>
      <c r="B24" s="119" t="s">
        <v>61</v>
      </c>
      <c r="C24" s="129" t="s">
        <v>175</v>
      </c>
      <c r="D24" s="120" t="s">
        <v>371</v>
      </c>
      <c r="E24" s="121" t="s">
        <v>206</v>
      </c>
      <c r="F24" s="86" t="s">
        <v>189</v>
      </c>
      <c r="G24" s="86" t="s">
        <v>24</v>
      </c>
      <c r="H24" s="86">
        <v>2016</v>
      </c>
      <c r="I24" s="86">
        <v>2018</v>
      </c>
      <c r="J24" s="89">
        <v>37000000</v>
      </c>
      <c r="K24" s="122">
        <v>34214</v>
      </c>
      <c r="L24" s="122">
        <v>0</v>
      </c>
      <c r="M24" s="122">
        <v>14751</v>
      </c>
      <c r="N24" s="123" t="s">
        <v>184</v>
      </c>
      <c r="O24" s="86" t="s">
        <v>27</v>
      </c>
      <c r="P24" s="124"/>
      <c r="Q24" s="90"/>
      <c r="R24" s="17"/>
      <c r="S24" s="17"/>
      <c r="T24" s="17"/>
      <c r="U24" s="17"/>
      <c r="V24" s="17">
        <f t="shared" si="1"/>
        <v>0</v>
      </c>
      <c r="W24" s="5"/>
      <c r="X24" s="5"/>
      <c r="Y24" s="35" t="e">
        <f>IF(HRF[[#This Row],[31]]="WSKAŹNIK SPECYFICZNY",HRF[[#This Row],[15]]*#REF!,HRF[[#This Row],[32]]*#REF!+#REF!*#REF!+#REF!*#REF!)</f>
        <v>#REF!</v>
      </c>
      <c r="Z24" s="35" t="e">
        <f>IF(HRF[[#This Row],[31]]="WSKAŹNIK SPECYFICZNY","nie zdefinowano",HRF[[#This Row],[32]]*#REF!+#REF!*#REF!+#REF!*#REF!)</f>
        <v>#REF!</v>
      </c>
      <c r="AA24" s="35" t="e">
        <f>IF(HRF[[#This Row],[31]]="WSKAŹNIK SPECYFICZNY","nie zdefinowano",HRF[[#This Row],[32]]*#REF!+#REF!*#REF!+#REF!*#REF!)</f>
        <v>#REF!</v>
      </c>
      <c r="AB24" s="36" t="e">
        <f>IF(HRF[[#This Row],[31]]="WSKAŹNIK SPECYFICZNY",HRF[[#This Row],[15]]*#REF!,HRF[[#This Row],[32]]*#REF!+#REF!*#REF!+#REF!*#REF!)</f>
        <v>#REF!</v>
      </c>
      <c r="AC24" s="4"/>
      <c r="AD24" s="62" t="e">
        <f>[1]!HRF[[#This Row],[26]]*[1]!HRF[[#This Row],[25]]</f>
        <v>#REF!</v>
      </c>
      <c r="AE24" s="62" t="e">
        <f>[1]!HRF[[#This Row],[27]]*[1]!HRF[[#This Row],[25]]</f>
        <v>#REF!</v>
      </c>
      <c r="AF24" s="62" t="e">
        <f>[1]!HRF[[#This Row],[28]]*[1]!HRF[[#This Row],[25]]</f>
        <v>#REF!</v>
      </c>
      <c r="AG24" s="62" t="e">
        <f>[1]!HRF[[#This Row],[29]]*[1]!HRF[[#This Row],[25]]</f>
        <v>#REF!</v>
      </c>
      <c r="AH24" s="62" t="e">
        <f>IF(AND([1]!HRF[[#This Row],[6]]="G",[1]!HRF[[#This Row],[14]]="nierozpoczęte")=TRUE,1,0)</f>
        <v>#REF!</v>
      </c>
      <c r="AI24" s="62" t="e">
        <f>IF(AND([1]!HRF[[#This Row],[6]]="G",[1]!HRF[[#This Row],[14]]="w trakcie realizacji ")=TRUE,1,0)</f>
        <v>#REF!</v>
      </c>
      <c r="AJ24" s="62" t="e">
        <f>IF(AND([1]!HRF[[#This Row],[6]]="G",[1]!HRF[[#This Row],[14]]="zrealizowane")=TRUE,1,0)</f>
        <v>#REF!</v>
      </c>
      <c r="AK24" s="62" t="e">
        <f>IF(AND([1]!HRF[[#This Row],[6]]="G",[1]!HRF[[#This Row],[14]]="wstrzymane")=TRUE,1,0)</f>
        <v>#REF!</v>
      </c>
      <c r="AL24" s="62" t="e">
        <f>IF(AND([1]!HRF[[#This Row],[6]]="G",[1]!HRF[[#This Row],[14]]="anulowane")=TRUE,1,0)</f>
        <v>#REF!</v>
      </c>
      <c r="AM24" s="62" t="e">
        <f>IF(AND([1]!HRF[[#This Row],[6]]="P",[1]!HRF[[#This Row],[14]]="nierozpoczęte")=TRUE,1,0)</f>
        <v>#REF!</v>
      </c>
      <c r="AN24" s="62" t="e">
        <f>IF(AND([1]!HRF[[#This Row],[6]]="P",[1]!HRF[[#This Row],[14]]="w trakcie realizacji ")=TRUE,1,0)</f>
        <v>#REF!</v>
      </c>
      <c r="AO24" s="62" t="e">
        <f>IF(AND([1]!HRF[[#This Row],[6]]="P",[1]!HRF[[#This Row],[14]]="zrealizowane")=TRUE,1,0)</f>
        <v>#REF!</v>
      </c>
      <c r="AP24" s="62" t="e">
        <f>IF(AND([1]!HRF[[#This Row],[6]]="P",[1]!HRF[[#This Row],[14]]="wstrzymane")=TRUE,1,0)</f>
        <v>#REF!</v>
      </c>
      <c r="AQ24" s="62" t="e">
        <f>IF(AND([1]!HRF[[#This Row],[6]]="P",[1]!HRF[[#This Row],[14]]="anulowane")=TRUE,1,0)</f>
        <v>#REF!</v>
      </c>
      <c r="AR24" s="4"/>
      <c r="AS24" s="4"/>
      <c r="AT24" s="4"/>
      <c r="AU24" s="4"/>
      <c r="AV24" s="4"/>
      <c r="AW24" s="4"/>
      <c r="AX24" s="4"/>
      <c r="AY24" s="4"/>
      <c r="AZ24" s="4"/>
      <c r="BA24" s="4"/>
      <c r="BB24" s="4"/>
      <c r="BC24" s="4"/>
      <c r="BD24" s="4"/>
      <c r="BE24" s="4"/>
      <c r="BF24" s="4"/>
    </row>
    <row r="25" spans="1:58" s="7" customFormat="1" ht="42.75" customHeight="1">
      <c r="A25" s="4"/>
      <c r="B25" s="119" t="s">
        <v>62</v>
      </c>
      <c r="C25" s="129" t="s">
        <v>175</v>
      </c>
      <c r="D25" s="120" t="s">
        <v>371</v>
      </c>
      <c r="E25" s="121" t="s">
        <v>207</v>
      </c>
      <c r="F25" s="126" t="s">
        <v>189</v>
      </c>
      <c r="G25" s="126" t="s">
        <v>24</v>
      </c>
      <c r="H25" s="86">
        <v>2019</v>
      </c>
      <c r="I25" s="86">
        <v>2020</v>
      </c>
      <c r="J25" s="122">
        <v>24000000</v>
      </c>
      <c r="K25" s="122">
        <v>2913.2999999999956</v>
      </c>
      <c r="L25" s="122">
        <v>0</v>
      </c>
      <c r="M25" s="122">
        <v>1313</v>
      </c>
      <c r="N25" s="123" t="s">
        <v>184</v>
      </c>
      <c r="O25" s="86" t="s">
        <v>26</v>
      </c>
      <c r="P25" s="124"/>
      <c r="Q25" s="90"/>
      <c r="R25" s="17"/>
      <c r="S25" s="17"/>
      <c r="T25" s="17"/>
      <c r="U25" s="17"/>
      <c r="V25" s="17">
        <f t="shared" si="1"/>
        <v>0</v>
      </c>
      <c r="W25" s="5"/>
      <c r="X25" s="5"/>
      <c r="Y25" s="35" t="e">
        <f>IF(HRF[[#This Row],[31]]="WSKAŹNIK SPECYFICZNY",HRF[[#This Row],[15]]*#REF!,HRF[[#This Row],[32]]*#REF!+#REF!*#REF!+#REF!*#REF!)</f>
        <v>#REF!</v>
      </c>
      <c r="Z25" s="35" t="e">
        <f>IF(HRF[[#This Row],[31]]="WSKAŹNIK SPECYFICZNY","nie zdefinowano",HRF[[#This Row],[32]]*#REF!+#REF!*#REF!+#REF!*#REF!)</f>
        <v>#REF!</v>
      </c>
      <c r="AA25" s="35" t="e">
        <f>IF(HRF[[#This Row],[31]]="WSKAŹNIK SPECYFICZNY","nie zdefinowano",HRF[[#This Row],[32]]*#REF!+#REF!*#REF!+#REF!*#REF!)</f>
        <v>#REF!</v>
      </c>
      <c r="AB25" s="36" t="e">
        <f>IF(HRF[[#This Row],[31]]="WSKAŹNIK SPECYFICZNY",HRF[[#This Row],[15]]*#REF!,HRF[[#This Row],[32]]*#REF!+#REF!*#REF!+#REF!*#REF!)</f>
        <v>#REF!</v>
      </c>
      <c r="AC25" s="4"/>
      <c r="AD25" s="62" t="e">
        <f>[1]!HRF[[#This Row],[26]]*[1]!HRF[[#This Row],[25]]</f>
        <v>#REF!</v>
      </c>
      <c r="AE25" s="62" t="e">
        <f>[1]!HRF[[#This Row],[27]]*[1]!HRF[[#This Row],[25]]</f>
        <v>#REF!</v>
      </c>
      <c r="AF25" s="62" t="e">
        <f>[1]!HRF[[#This Row],[28]]*[1]!HRF[[#This Row],[25]]</f>
        <v>#REF!</v>
      </c>
      <c r="AG25" s="62" t="e">
        <f>[1]!HRF[[#This Row],[29]]*[1]!HRF[[#This Row],[25]]</f>
        <v>#REF!</v>
      </c>
      <c r="AH25" s="62" t="e">
        <f>IF(AND([1]!HRF[[#This Row],[6]]="G",[1]!HRF[[#This Row],[14]]="nierozpoczęte")=TRUE,1,0)</f>
        <v>#REF!</v>
      </c>
      <c r="AI25" s="62" t="e">
        <f>IF(AND([1]!HRF[[#This Row],[6]]="G",[1]!HRF[[#This Row],[14]]="w trakcie realizacji ")=TRUE,1,0)</f>
        <v>#REF!</v>
      </c>
      <c r="AJ25" s="62" t="e">
        <f>IF(AND([1]!HRF[[#This Row],[6]]="G",[1]!HRF[[#This Row],[14]]="zrealizowane")=TRUE,1,0)</f>
        <v>#REF!</v>
      </c>
      <c r="AK25" s="62" t="e">
        <f>IF(AND([1]!HRF[[#This Row],[6]]="G",[1]!HRF[[#This Row],[14]]="wstrzymane")=TRUE,1,0)</f>
        <v>#REF!</v>
      </c>
      <c r="AL25" s="62" t="e">
        <f>IF(AND([1]!HRF[[#This Row],[6]]="G",[1]!HRF[[#This Row],[14]]="anulowane")=TRUE,1,0)</f>
        <v>#REF!</v>
      </c>
      <c r="AM25" s="62" t="e">
        <f>IF(AND([1]!HRF[[#This Row],[6]]="P",[1]!HRF[[#This Row],[14]]="nierozpoczęte")=TRUE,1,0)</f>
        <v>#REF!</v>
      </c>
      <c r="AN25" s="62" t="e">
        <f>IF(AND([1]!HRF[[#This Row],[6]]="P",[1]!HRF[[#This Row],[14]]="w trakcie realizacji ")=TRUE,1,0)</f>
        <v>#REF!</v>
      </c>
      <c r="AO25" s="62" t="e">
        <f>IF(AND([1]!HRF[[#This Row],[6]]="P",[1]!HRF[[#This Row],[14]]="zrealizowane")=TRUE,1,0)</f>
        <v>#REF!</v>
      </c>
      <c r="AP25" s="62" t="e">
        <f>IF(AND([1]!HRF[[#This Row],[6]]="P",[1]!HRF[[#This Row],[14]]="wstrzymane")=TRUE,1,0)</f>
        <v>#REF!</v>
      </c>
      <c r="AQ25" s="62" t="e">
        <f>IF(AND([1]!HRF[[#This Row],[6]]="P",[1]!HRF[[#This Row],[14]]="anulowane")=TRUE,1,0)</f>
        <v>#REF!</v>
      </c>
      <c r="AR25" s="4"/>
      <c r="AS25" s="4"/>
      <c r="AT25" s="4"/>
      <c r="AU25" s="4"/>
      <c r="AV25" s="4"/>
      <c r="AW25" s="4"/>
      <c r="AX25" s="4"/>
      <c r="AY25" s="4"/>
      <c r="AZ25" s="4"/>
      <c r="BA25" s="4"/>
      <c r="BB25" s="4"/>
      <c r="BC25" s="4"/>
      <c r="BD25" s="4"/>
      <c r="BE25" s="4"/>
      <c r="BF25" s="4"/>
    </row>
    <row r="26" spans="1:58" s="7" customFormat="1" ht="42.75" customHeight="1">
      <c r="A26" s="4"/>
      <c r="B26" s="119" t="s">
        <v>63</v>
      </c>
      <c r="C26" s="129" t="s">
        <v>175</v>
      </c>
      <c r="D26" s="120" t="s">
        <v>372</v>
      </c>
      <c r="E26" s="121" t="s">
        <v>208</v>
      </c>
      <c r="F26" s="86" t="s">
        <v>209</v>
      </c>
      <c r="G26" s="86" t="s">
        <v>24</v>
      </c>
      <c r="H26" s="86">
        <v>2015</v>
      </c>
      <c r="I26" s="86">
        <v>2021</v>
      </c>
      <c r="J26" s="127">
        <v>1100000</v>
      </c>
      <c r="K26" s="122">
        <v>0</v>
      </c>
      <c r="L26" s="122">
        <v>0</v>
      </c>
      <c r="M26" s="122">
        <v>0</v>
      </c>
      <c r="N26" s="123" t="s">
        <v>184</v>
      </c>
      <c r="O26" s="86" t="s">
        <v>27</v>
      </c>
      <c r="P26" s="124"/>
      <c r="Q26" s="90"/>
      <c r="R26" s="17"/>
      <c r="S26" s="17"/>
      <c r="T26" s="17"/>
      <c r="U26" s="17"/>
      <c r="V26" s="17">
        <f t="shared" si="1"/>
        <v>0</v>
      </c>
      <c r="W26" s="5"/>
      <c r="X26" s="5"/>
      <c r="Y26" s="35" t="e">
        <f>IF(HRF[[#This Row],[31]]="WSKAŹNIK SPECYFICZNY",HRF[[#This Row],[15]]*#REF!,HRF[[#This Row],[32]]*#REF!+#REF!*#REF!+#REF!*#REF!)</f>
        <v>#REF!</v>
      </c>
      <c r="Z26" s="35" t="e">
        <f>IF(HRF[[#This Row],[31]]="WSKAŹNIK SPECYFICZNY","nie zdefinowano",HRF[[#This Row],[32]]*#REF!+#REF!*#REF!+#REF!*#REF!)</f>
        <v>#REF!</v>
      </c>
      <c r="AA26" s="35" t="e">
        <f>IF(HRF[[#This Row],[31]]="WSKAŹNIK SPECYFICZNY","nie zdefinowano",HRF[[#This Row],[32]]*#REF!+#REF!*#REF!+#REF!*#REF!)</f>
        <v>#REF!</v>
      </c>
      <c r="AB26" s="36" t="e">
        <f>IF(HRF[[#This Row],[31]]="WSKAŹNIK SPECYFICZNY",HRF[[#This Row],[15]]*#REF!,HRF[[#This Row],[32]]*#REF!+#REF!*#REF!+#REF!*#REF!)</f>
        <v>#REF!</v>
      </c>
      <c r="AC26" s="4"/>
      <c r="AD26" s="62" t="e">
        <f>[1]!HRF[[#This Row],[26]]*[1]!HRF[[#This Row],[25]]</f>
        <v>#REF!</v>
      </c>
      <c r="AE26" s="62" t="e">
        <f>[1]!HRF[[#This Row],[27]]*[1]!HRF[[#This Row],[25]]</f>
        <v>#REF!</v>
      </c>
      <c r="AF26" s="62" t="e">
        <f>[1]!HRF[[#This Row],[28]]*[1]!HRF[[#This Row],[25]]</f>
        <v>#REF!</v>
      </c>
      <c r="AG26" s="62" t="e">
        <f>[1]!HRF[[#This Row],[29]]*[1]!HRF[[#This Row],[25]]</f>
        <v>#REF!</v>
      </c>
      <c r="AH26" s="62" t="e">
        <f>IF(AND([1]!HRF[[#This Row],[6]]="G",[1]!HRF[[#This Row],[14]]="nierozpoczęte")=TRUE,1,0)</f>
        <v>#REF!</v>
      </c>
      <c r="AI26" s="62" t="e">
        <f>IF(AND([1]!HRF[[#This Row],[6]]="G",[1]!HRF[[#This Row],[14]]="w trakcie realizacji ")=TRUE,1,0)</f>
        <v>#REF!</v>
      </c>
      <c r="AJ26" s="62" t="e">
        <f>IF(AND([1]!HRF[[#This Row],[6]]="G",[1]!HRF[[#This Row],[14]]="zrealizowane")=TRUE,1,0)</f>
        <v>#REF!</v>
      </c>
      <c r="AK26" s="62" t="e">
        <f>IF(AND([1]!HRF[[#This Row],[6]]="G",[1]!HRF[[#This Row],[14]]="wstrzymane")=TRUE,1,0)</f>
        <v>#REF!</v>
      </c>
      <c r="AL26" s="62" t="e">
        <f>IF(AND([1]!HRF[[#This Row],[6]]="G",[1]!HRF[[#This Row],[14]]="anulowane")=TRUE,1,0)</f>
        <v>#REF!</v>
      </c>
      <c r="AM26" s="62" t="e">
        <f>IF(AND([1]!HRF[[#This Row],[6]]="P",[1]!HRF[[#This Row],[14]]="nierozpoczęte")=TRUE,1,0)</f>
        <v>#REF!</v>
      </c>
      <c r="AN26" s="62" t="e">
        <f>IF(AND([1]!HRF[[#This Row],[6]]="P",[1]!HRF[[#This Row],[14]]="w trakcie realizacji ")=TRUE,1,0)</f>
        <v>#REF!</v>
      </c>
      <c r="AO26" s="62" t="e">
        <f>IF(AND([1]!HRF[[#This Row],[6]]="P",[1]!HRF[[#This Row],[14]]="zrealizowane")=TRUE,1,0)</f>
        <v>#REF!</v>
      </c>
      <c r="AP26" s="62" t="e">
        <f>IF(AND([1]!HRF[[#This Row],[6]]="P",[1]!HRF[[#This Row],[14]]="wstrzymane")=TRUE,1,0)</f>
        <v>#REF!</v>
      </c>
      <c r="AQ26" s="62" t="e">
        <f>IF(AND([1]!HRF[[#This Row],[6]]="P",[1]!HRF[[#This Row],[14]]="anulowane")=TRUE,1,0)</f>
        <v>#REF!</v>
      </c>
      <c r="AR26" s="4"/>
      <c r="AS26" s="4"/>
      <c r="AT26" s="4"/>
      <c r="AU26" s="4"/>
      <c r="AV26" s="4"/>
      <c r="AW26" s="4"/>
      <c r="AX26" s="4"/>
      <c r="AY26" s="4"/>
      <c r="AZ26" s="4"/>
      <c r="BA26" s="4"/>
      <c r="BB26" s="4"/>
      <c r="BC26" s="4"/>
      <c r="BD26" s="4"/>
      <c r="BE26" s="4"/>
      <c r="BF26" s="4"/>
    </row>
    <row r="27" spans="1:58" s="7" customFormat="1" ht="42.75" customHeight="1">
      <c r="A27" s="4"/>
      <c r="B27" s="119" t="s">
        <v>64</v>
      </c>
      <c r="C27" s="129" t="s">
        <v>175</v>
      </c>
      <c r="D27" s="120" t="s">
        <v>372</v>
      </c>
      <c r="E27" s="130" t="s">
        <v>210</v>
      </c>
      <c r="F27" s="86" t="s">
        <v>211</v>
      </c>
      <c r="G27" s="86" t="s">
        <v>24</v>
      </c>
      <c r="H27" s="86">
        <v>2017</v>
      </c>
      <c r="I27" s="86">
        <v>2017</v>
      </c>
      <c r="J27" s="127">
        <v>1576800</v>
      </c>
      <c r="K27" s="122">
        <v>197.59299999999999</v>
      </c>
      <c r="L27" s="122">
        <v>197.59</v>
      </c>
      <c r="M27" s="122">
        <v>66.8</v>
      </c>
      <c r="N27" s="123" t="s">
        <v>184</v>
      </c>
      <c r="O27" s="131" t="s">
        <v>26</v>
      </c>
      <c r="P27" s="124"/>
      <c r="Q27" s="90"/>
      <c r="R27" s="17"/>
      <c r="S27" s="17"/>
      <c r="T27" s="17"/>
      <c r="U27" s="17"/>
      <c r="V27" s="17">
        <f t="shared" si="1"/>
        <v>0</v>
      </c>
      <c r="W27" s="5"/>
      <c r="X27" s="5"/>
      <c r="Y27" s="35" t="e">
        <f>IF(HRF[[#This Row],[31]]="WSKAŹNIK SPECYFICZNY",HRF[[#This Row],[15]]*#REF!,HRF[[#This Row],[32]]*#REF!+#REF!*#REF!+#REF!*#REF!)</f>
        <v>#REF!</v>
      </c>
      <c r="Z27" s="35" t="e">
        <f>IF(HRF[[#This Row],[31]]="WSKAŹNIK SPECYFICZNY","nie zdefinowano",HRF[[#This Row],[32]]*#REF!+#REF!*#REF!+#REF!*#REF!)</f>
        <v>#REF!</v>
      </c>
      <c r="AA27" s="35" t="e">
        <f>IF(HRF[[#This Row],[31]]="WSKAŹNIK SPECYFICZNY","nie zdefinowano",HRF[[#This Row],[32]]*#REF!+#REF!*#REF!+#REF!*#REF!)</f>
        <v>#REF!</v>
      </c>
      <c r="AB27" s="36" t="e">
        <f>IF(HRF[[#This Row],[31]]="WSKAŹNIK SPECYFICZNY",HRF[[#This Row],[15]]*#REF!,HRF[[#This Row],[32]]*#REF!+#REF!*#REF!+#REF!*#REF!)</f>
        <v>#REF!</v>
      </c>
      <c r="AC27" s="4"/>
      <c r="AD27" s="62" t="e">
        <f>[1]!HRF[[#This Row],[26]]*[1]!HRF[[#This Row],[25]]</f>
        <v>#REF!</v>
      </c>
      <c r="AE27" s="62" t="e">
        <f>[1]!HRF[[#This Row],[27]]*[1]!HRF[[#This Row],[25]]</f>
        <v>#REF!</v>
      </c>
      <c r="AF27" s="62" t="e">
        <f>[1]!HRF[[#This Row],[28]]*[1]!HRF[[#This Row],[25]]</f>
        <v>#REF!</v>
      </c>
      <c r="AG27" s="62" t="e">
        <f>[1]!HRF[[#This Row],[29]]*[1]!HRF[[#This Row],[25]]</f>
        <v>#REF!</v>
      </c>
      <c r="AH27" s="62" t="e">
        <f>IF(AND([1]!HRF[[#This Row],[6]]="G",[1]!HRF[[#This Row],[14]]="nierozpoczęte")=TRUE,1,0)</f>
        <v>#REF!</v>
      </c>
      <c r="AI27" s="62" t="e">
        <f>IF(AND([1]!HRF[[#This Row],[6]]="G",[1]!HRF[[#This Row],[14]]="w trakcie realizacji ")=TRUE,1,0)</f>
        <v>#REF!</v>
      </c>
      <c r="AJ27" s="62" t="e">
        <f>IF(AND([1]!HRF[[#This Row],[6]]="G",[1]!HRF[[#This Row],[14]]="zrealizowane")=TRUE,1,0)</f>
        <v>#REF!</v>
      </c>
      <c r="AK27" s="62" t="e">
        <f>IF(AND([1]!HRF[[#This Row],[6]]="G",[1]!HRF[[#This Row],[14]]="wstrzymane")=TRUE,1,0)</f>
        <v>#REF!</v>
      </c>
      <c r="AL27" s="62" t="e">
        <f>IF(AND([1]!HRF[[#This Row],[6]]="G",[1]!HRF[[#This Row],[14]]="anulowane")=TRUE,1,0)</f>
        <v>#REF!</v>
      </c>
      <c r="AM27" s="62" t="e">
        <f>IF(AND([1]!HRF[[#This Row],[6]]="P",[1]!HRF[[#This Row],[14]]="nierozpoczęte")=TRUE,1,0)</f>
        <v>#REF!</v>
      </c>
      <c r="AN27" s="62" t="e">
        <f>IF(AND([1]!HRF[[#This Row],[6]]="P",[1]!HRF[[#This Row],[14]]="w trakcie realizacji ")=TRUE,1,0)</f>
        <v>#REF!</v>
      </c>
      <c r="AO27" s="62" t="e">
        <f>IF(AND([1]!HRF[[#This Row],[6]]="P",[1]!HRF[[#This Row],[14]]="zrealizowane")=TRUE,1,0)</f>
        <v>#REF!</v>
      </c>
      <c r="AP27" s="62" t="e">
        <f>IF(AND([1]!HRF[[#This Row],[6]]="P",[1]!HRF[[#This Row],[14]]="wstrzymane")=TRUE,1,0)</f>
        <v>#REF!</v>
      </c>
      <c r="AQ27" s="62" t="e">
        <f>IF(AND([1]!HRF[[#This Row],[6]]="P",[1]!HRF[[#This Row],[14]]="anulowane")=TRUE,1,0)</f>
        <v>#REF!</v>
      </c>
      <c r="AR27" s="4"/>
      <c r="AS27" s="4"/>
      <c r="AT27" s="4"/>
      <c r="AU27" s="4"/>
      <c r="AV27" s="4"/>
      <c r="AW27" s="4"/>
      <c r="AX27" s="4"/>
      <c r="AY27" s="4"/>
      <c r="AZ27" s="4"/>
      <c r="BA27" s="4"/>
      <c r="BB27" s="4"/>
      <c r="BC27" s="4"/>
      <c r="BD27" s="4"/>
      <c r="BE27" s="4"/>
      <c r="BF27" s="4"/>
    </row>
    <row r="28" spans="1:58" s="7" customFormat="1" ht="42.75" customHeight="1">
      <c r="A28" s="4"/>
      <c r="B28" s="119" t="s">
        <v>65</v>
      </c>
      <c r="C28" s="129" t="s">
        <v>175</v>
      </c>
      <c r="D28" s="120" t="s">
        <v>372</v>
      </c>
      <c r="E28" s="121" t="s">
        <v>2761</v>
      </c>
      <c r="F28" s="86" t="s">
        <v>212</v>
      </c>
      <c r="G28" s="86" t="s">
        <v>24</v>
      </c>
      <c r="H28" s="86">
        <v>2017</v>
      </c>
      <c r="I28" s="86">
        <v>2017</v>
      </c>
      <c r="J28" s="89">
        <v>1728039</v>
      </c>
      <c r="K28" s="122">
        <v>122.81</v>
      </c>
      <c r="L28" s="122">
        <v>120.17</v>
      </c>
      <c r="M28" s="122">
        <v>187.12</v>
      </c>
      <c r="N28" s="86" t="s">
        <v>215</v>
      </c>
      <c r="O28" s="86" t="s">
        <v>28</v>
      </c>
      <c r="P28" s="124"/>
      <c r="Q28" s="90"/>
      <c r="R28" s="17"/>
      <c r="S28" s="33"/>
      <c r="T28" s="17"/>
      <c r="U28" s="17"/>
      <c r="V28" s="17">
        <f t="shared" si="1"/>
        <v>0</v>
      </c>
      <c r="W28" s="5" t="s">
        <v>94</v>
      </c>
      <c r="X28" s="5"/>
      <c r="Y28" s="35" t="e">
        <f>IF(HRF[[#This Row],[31]]="WSKAŹNIK SPECYFICZNY",HRF[[#This Row],[15]]*#REF!,HRF[[#This Row],[32]]*#REF!+#REF!*#REF!+#REF!*#REF!)</f>
        <v>#REF!</v>
      </c>
      <c r="Z28" s="35" t="str">
        <f>IF(HRF[[#This Row],[31]]="WSKAŹNIK SPECYFICZNY","nie zdefinowano",HRF[[#This Row],[32]]*#REF!+#REF!*#REF!+#REF!*#REF!)</f>
        <v>nie zdefinowano</v>
      </c>
      <c r="AA28" s="35" t="str">
        <f>IF(HRF[[#This Row],[31]]="WSKAŹNIK SPECYFICZNY","nie zdefinowano",HRF[[#This Row],[32]]*#REF!+#REF!*#REF!+#REF!*#REF!)</f>
        <v>nie zdefinowano</v>
      </c>
      <c r="AB28" s="36" t="e">
        <f>IF(HRF[[#This Row],[31]]="WSKAŹNIK SPECYFICZNY",HRF[[#This Row],[15]]*#REF!,HRF[[#This Row],[32]]*#REF!+#REF!*#REF!+#REF!*#REF!)</f>
        <v>#REF!</v>
      </c>
      <c r="AC28" s="4"/>
      <c r="AD28" s="62" t="e">
        <f>[1]!HRF[[#This Row],[26]]*[1]!HRF[[#This Row],[25]]</f>
        <v>#REF!</v>
      </c>
      <c r="AE28" s="62" t="e">
        <f>[1]!HRF[[#This Row],[27]]*[1]!HRF[[#This Row],[25]]</f>
        <v>#REF!</v>
      </c>
      <c r="AF28" s="62" t="e">
        <f>[1]!HRF[[#This Row],[28]]*[1]!HRF[[#This Row],[25]]</f>
        <v>#REF!</v>
      </c>
      <c r="AG28" s="62" t="e">
        <f>[1]!HRF[[#This Row],[29]]*[1]!HRF[[#This Row],[25]]</f>
        <v>#REF!</v>
      </c>
      <c r="AH28" s="62" t="e">
        <f>IF(AND([1]!HRF[[#This Row],[6]]="G",[1]!HRF[[#This Row],[14]]="nierozpoczęte")=TRUE,1,0)</f>
        <v>#REF!</v>
      </c>
      <c r="AI28" s="62" t="e">
        <f>IF(AND([1]!HRF[[#This Row],[6]]="G",[1]!HRF[[#This Row],[14]]="w trakcie realizacji ")=TRUE,1,0)</f>
        <v>#REF!</v>
      </c>
      <c r="AJ28" s="62" t="e">
        <f>IF(AND([1]!HRF[[#This Row],[6]]="G",[1]!HRF[[#This Row],[14]]="zrealizowane")=TRUE,1,0)</f>
        <v>#REF!</v>
      </c>
      <c r="AK28" s="62" t="e">
        <f>IF(AND([1]!HRF[[#This Row],[6]]="G",[1]!HRF[[#This Row],[14]]="wstrzymane")=TRUE,1,0)</f>
        <v>#REF!</v>
      </c>
      <c r="AL28" s="62" t="e">
        <f>IF(AND([1]!HRF[[#This Row],[6]]="G",[1]!HRF[[#This Row],[14]]="anulowane")=TRUE,1,0)</f>
        <v>#REF!</v>
      </c>
      <c r="AM28" s="62" t="e">
        <f>IF(AND([1]!HRF[[#This Row],[6]]="P",[1]!HRF[[#This Row],[14]]="nierozpoczęte")=TRUE,1,0)</f>
        <v>#REF!</v>
      </c>
      <c r="AN28" s="62" t="e">
        <f>IF(AND([1]!HRF[[#This Row],[6]]="P",[1]!HRF[[#This Row],[14]]="w trakcie realizacji ")=TRUE,1,0)</f>
        <v>#REF!</v>
      </c>
      <c r="AO28" s="62" t="e">
        <f>IF(AND([1]!HRF[[#This Row],[6]]="P",[1]!HRF[[#This Row],[14]]="zrealizowane")=TRUE,1,0)</f>
        <v>#REF!</v>
      </c>
      <c r="AP28" s="62" t="e">
        <f>IF(AND([1]!HRF[[#This Row],[6]]="P",[1]!HRF[[#This Row],[14]]="wstrzymane")=TRUE,1,0)</f>
        <v>#REF!</v>
      </c>
      <c r="AQ28" s="62" t="e">
        <f>IF(AND([1]!HRF[[#This Row],[6]]="P",[1]!HRF[[#This Row],[14]]="anulowane")=TRUE,1,0)</f>
        <v>#REF!</v>
      </c>
      <c r="AR28" s="4"/>
      <c r="AS28" s="4"/>
      <c r="AT28" s="4"/>
      <c r="AU28" s="4"/>
      <c r="AV28" s="4"/>
      <c r="AW28" s="4"/>
      <c r="AX28" s="4"/>
      <c r="AY28" s="4"/>
      <c r="AZ28" s="4"/>
      <c r="BA28" s="4"/>
      <c r="BB28" s="4"/>
      <c r="BC28" s="4"/>
      <c r="BD28" s="4"/>
      <c r="BE28" s="4"/>
      <c r="BF28" s="4"/>
    </row>
    <row r="29" spans="1:58" s="9" customFormat="1" ht="42.75" customHeight="1">
      <c r="A29" s="8"/>
      <c r="B29" s="119" t="s">
        <v>66</v>
      </c>
      <c r="C29" s="129" t="s">
        <v>175</v>
      </c>
      <c r="D29" s="120" t="s">
        <v>372</v>
      </c>
      <c r="E29" s="121" t="s">
        <v>213</v>
      </c>
      <c r="F29" s="86" t="s">
        <v>214</v>
      </c>
      <c r="G29" s="86" t="s">
        <v>24</v>
      </c>
      <c r="H29" s="86">
        <v>2016</v>
      </c>
      <c r="I29" s="86">
        <v>2017</v>
      </c>
      <c r="J29" s="89">
        <v>183000</v>
      </c>
      <c r="K29" s="122">
        <v>12</v>
      </c>
      <c r="L29" s="122">
        <v>27.76</v>
      </c>
      <c r="M29" s="122">
        <v>12.69</v>
      </c>
      <c r="N29" s="123" t="s">
        <v>184</v>
      </c>
      <c r="O29" s="86" t="s">
        <v>28</v>
      </c>
      <c r="P29" s="124"/>
      <c r="Q29" s="90"/>
      <c r="R29" s="17"/>
      <c r="S29" s="17"/>
      <c r="T29" s="17"/>
      <c r="U29" s="17"/>
      <c r="V29" s="17">
        <f t="shared" si="1"/>
        <v>0</v>
      </c>
      <c r="W29" s="5" t="s">
        <v>94</v>
      </c>
      <c r="X29" s="5"/>
      <c r="Y29" s="35" t="e">
        <f>IF(HRF[[#This Row],[31]]="WSKAŹNIK SPECYFICZNY",HRF[[#This Row],[15]]*#REF!,HRF[[#This Row],[32]]*#REF!+#REF!*#REF!+#REF!*#REF!)</f>
        <v>#REF!</v>
      </c>
      <c r="Z29" s="35" t="str">
        <f>IF(HRF[[#This Row],[31]]="WSKAŹNIK SPECYFICZNY","nie zdefinowano",HRF[[#This Row],[32]]*#REF!+#REF!*#REF!+#REF!*#REF!)</f>
        <v>nie zdefinowano</v>
      </c>
      <c r="AA29" s="35" t="str">
        <f>IF(HRF[[#This Row],[31]]="WSKAŹNIK SPECYFICZNY","nie zdefinowano",HRF[[#This Row],[32]]*#REF!+#REF!*#REF!+#REF!*#REF!)</f>
        <v>nie zdefinowano</v>
      </c>
      <c r="AB29" s="36" t="e">
        <f>IF(HRF[[#This Row],[31]]="WSKAŹNIK SPECYFICZNY",HRF[[#This Row],[15]]*#REF!,HRF[[#This Row],[32]]*#REF!+#REF!*#REF!+#REF!*#REF!)</f>
        <v>#REF!</v>
      </c>
      <c r="AC29" s="8"/>
      <c r="AD29" s="62" t="e">
        <f>[1]!HRF[[#This Row],[26]]*[1]!HRF[[#This Row],[25]]</f>
        <v>#REF!</v>
      </c>
      <c r="AE29" s="62" t="e">
        <f>[1]!HRF[[#This Row],[27]]*[1]!HRF[[#This Row],[25]]</f>
        <v>#REF!</v>
      </c>
      <c r="AF29" s="62" t="e">
        <f>[1]!HRF[[#This Row],[28]]*[1]!HRF[[#This Row],[25]]</f>
        <v>#REF!</v>
      </c>
      <c r="AG29" s="62" t="e">
        <f>[1]!HRF[[#This Row],[29]]*[1]!HRF[[#This Row],[25]]</f>
        <v>#REF!</v>
      </c>
      <c r="AH29" s="62" t="e">
        <f>IF(AND([1]!HRF[[#This Row],[6]]="G",[1]!HRF[[#This Row],[14]]="nierozpoczęte")=TRUE,1,0)</f>
        <v>#REF!</v>
      </c>
      <c r="AI29" s="62" t="e">
        <f>IF(AND([1]!HRF[[#This Row],[6]]="G",[1]!HRF[[#This Row],[14]]="w trakcie realizacji ")=TRUE,1,0)</f>
        <v>#REF!</v>
      </c>
      <c r="AJ29" s="62" t="e">
        <f>IF(AND([1]!HRF[[#This Row],[6]]="G",[1]!HRF[[#This Row],[14]]="zrealizowane")=TRUE,1,0)</f>
        <v>#REF!</v>
      </c>
      <c r="AK29" s="62" t="e">
        <f>IF(AND([1]!HRF[[#This Row],[6]]="G",[1]!HRF[[#This Row],[14]]="wstrzymane")=TRUE,1,0)</f>
        <v>#REF!</v>
      </c>
      <c r="AL29" s="62" t="e">
        <f>IF(AND([1]!HRF[[#This Row],[6]]="G",[1]!HRF[[#This Row],[14]]="anulowane")=TRUE,1,0)</f>
        <v>#REF!</v>
      </c>
      <c r="AM29" s="62" t="e">
        <f>IF(AND([1]!HRF[[#This Row],[6]]="P",[1]!HRF[[#This Row],[14]]="nierozpoczęte")=TRUE,1,0)</f>
        <v>#REF!</v>
      </c>
      <c r="AN29" s="62" t="e">
        <f>IF(AND([1]!HRF[[#This Row],[6]]="P",[1]!HRF[[#This Row],[14]]="w trakcie realizacji ")=TRUE,1,0)</f>
        <v>#REF!</v>
      </c>
      <c r="AO29" s="62" t="e">
        <f>IF(AND([1]!HRF[[#This Row],[6]]="P",[1]!HRF[[#This Row],[14]]="zrealizowane")=TRUE,1,0)</f>
        <v>#REF!</v>
      </c>
      <c r="AP29" s="62" t="e">
        <f>IF(AND([1]!HRF[[#This Row],[6]]="P",[1]!HRF[[#This Row],[14]]="wstrzymane")=TRUE,1,0)</f>
        <v>#REF!</v>
      </c>
      <c r="AQ29" s="62" t="e">
        <f>IF(AND([1]!HRF[[#This Row],[6]]="P",[1]!HRF[[#This Row],[14]]="anulowane")=TRUE,1,0)</f>
        <v>#REF!</v>
      </c>
      <c r="AR29" s="8"/>
      <c r="AS29" s="8"/>
      <c r="AT29" s="8"/>
      <c r="AU29" s="8"/>
      <c r="AV29" s="8"/>
      <c r="AW29" s="8"/>
      <c r="AX29" s="8"/>
      <c r="AY29" s="8"/>
      <c r="AZ29" s="8"/>
      <c r="BA29" s="8"/>
      <c r="BB29" s="8"/>
      <c r="BC29" s="8"/>
      <c r="BD29" s="8"/>
      <c r="BE29" s="8"/>
      <c r="BF29" s="8"/>
    </row>
    <row r="30" spans="1:58" s="9" customFormat="1" ht="42.75" customHeight="1">
      <c r="A30" s="8"/>
      <c r="B30" s="119" t="s">
        <v>67</v>
      </c>
      <c r="C30" s="80" t="s">
        <v>175</v>
      </c>
      <c r="D30" s="120" t="s">
        <v>372</v>
      </c>
      <c r="E30" s="121" t="s">
        <v>216</v>
      </c>
      <c r="F30" s="82" t="s">
        <v>217</v>
      </c>
      <c r="G30" s="82" t="s">
        <v>24</v>
      </c>
      <c r="H30" s="86">
        <v>2018</v>
      </c>
      <c r="I30" s="86">
        <v>2019</v>
      </c>
      <c r="J30" s="89">
        <v>5500000</v>
      </c>
      <c r="K30" s="122">
        <v>2570</v>
      </c>
      <c r="L30" s="122">
        <v>0</v>
      </c>
      <c r="M30" s="122">
        <v>2311</v>
      </c>
      <c r="N30" s="123" t="s">
        <v>184</v>
      </c>
      <c r="O30" s="86" t="s">
        <v>26</v>
      </c>
      <c r="P30" s="124"/>
      <c r="Q30" s="14"/>
      <c r="R30" s="17"/>
      <c r="S30" s="17"/>
      <c r="T30" s="17"/>
      <c r="U30" s="17"/>
      <c r="V30" s="17">
        <f t="shared" si="1"/>
        <v>0</v>
      </c>
      <c r="W30" s="5" t="s">
        <v>121</v>
      </c>
      <c r="X30" s="5">
        <v>9554.4</v>
      </c>
      <c r="Y30" s="35" t="e">
        <f>IF(HRF[[#This Row],[31]]="WSKAŹNIK SPECYFICZNY",HRF[[#This Row],[15]]*#REF!,HRF[[#This Row],[32]]*#REF!+#REF!*#REF!+#REF!*#REF!)</f>
        <v>#REF!</v>
      </c>
      <c r="Z30" s="35" t="e">
        <f>IF(HRF[[#This Row],[31]]="WSKAŹNIK SPECYFICZNY","nie zdefinowano",HRF[[#This Row],[32]]*#REF!+#REF!*#REF!+#REF!*#REF!)</f>
        <v>#REF!</v>
      </c>
      <c r="AA30" s="35" t="e">
        <f>IF(HRF[[#This Row],[31]]="WSKAŹNIK SPECYFICZNY","nie zdefinowano",HRF[[#This Row],[32]]*#REF!+#REF!*#REF!+#REF!*#REF!)</f>
        <v>#REF!</v>
      </c>
      <c r="AB30" s="36" t="e">
        <f>IF(HRF[[#This Row],[31]]="WSKAŹNIK SPECYFICZNY",HRF[[#This Row],[15]]*#REF!,HRF[[#This Row],[32]]*#REF!+#REF!*#REF!+#REF!*#REF!)</f>
        <v>#REF!</v>
      </c>
      <c r="AC30" s="8"/>
      <c r="AD30" s="62" t="e">
        <f>[1]!HRF[[#This Row],[26]]*[1]!HRF[[#This Row],[25]]</f>
        <v>#REF!</v>
      </c>
      <c r="AE30" s="62" t="e">
        <f>[1]!HRF[[#This Row],[27]]*[1]!HRF[[#This Row],[25]]</f>
        <v>#REF!</v>
      </c>
      <c r="AF30" s="62" t="e">
        <f>[1]!HRF[[#This Row],[28]]*[1]!HRF[[#This Row],[25]]</f>
        <v>#REF!</v>
      </c>
      <c r="AG30" s="62" t="e">
        <f>[1]!HRF[[#This Row],[29]]*[1]!HRF[[#This Row],[25]]</f>
        <v>#REF!</v>
      </c>
      <c r="AH30" s="62" t="e">
        <f>IF(AND([1]!HRF[[#This Row],[6]]="G",[1]!HRF[[#This Row],[14]]="nierozpoczęte")=TRUE,1,0)</f>
        <v>#REF!</v>
      </c>
      <c r="AI30" s="62" t="e">
        <f>IF(AND([1]!HRF[[#This Row],[6]]="G",[1]!HRF[[#This Row],[14]]="w trakcie realizacji ")=TRUE,1,0)</f>
        <v>#REF!</v>
      </c>
      <c r="AJ30" s="62" t="e">
        <f>IF(AND([1]!HRF[[#This Row],[6]]="G",[1]!HRF[[#This Row],[14]]="zrealizowane")=TRUE,1,0)</f>
        <v>#REF!</v>
      </c>
      <c r="AK30" s="62" t="e">
        <f>IF(AND([1]!HRF[[#This Row],[6]]="G",[1]!HRF[[#This Row],[14]]="wstrzymane")=TRUE,1,0)</f>
        <v>#REF!</v>
      </c>
      <c r="AL30" s="62" t="e">
        <f>IF(AND([1]!HRF[[#This Row],[6]]="G",[1]!HRF[[#This Row],[14]]="anulowane")=TRUE,1,0)</f>
        <v>#REF!</v>
      </c>
      <c r="AM30" s="62" t="e">
        <f>IF(AND([1]!HRF[[#This Row],[6]]="P",[1]!HRF[[#This Row],[14]]="nierozpoczęte")=TRUE,1,0)</f>
        <v>#REF!</v>
      </c>
      <c r="AN30" s="62" t="e">
        <f>IF(AND([1]!HRF[[#This Row],[6]]="P",[1]!HRF[[#This Row],[14]]="w trakcie realizacji ")=TRUE,1,0)</f>
        <v>#REF!</v>
      </c>
      <c r="AO30" s="62" t="e">
        <f>IF(AND([1]!HRF[[#This Row],[6]]="P",[1]!HRF[[#This Row],[14]]="zrealizowane")=TRUE,1,0)</f>
        <v>#REF!</v>
      </c>
      <c r="AP30" s="62" t="e">
        <f>IF(AND([1]!HRF[[#This Row],[6]]="P",[1]!HRF[[#This Row],[14]]="wstrzymane")=TRUE,1,0)</f>
        <v>#REF!</v>
      </c>
      <c r="AQ30" s="62" t="e">
        <f>IF(AND([1]!HRF[[#This Row],[6]]="P",[1]!HRF[[#This Row],[14]]="anulowane")=TRUE,1,0)</f>
        <v>#REF!</v>
      </c>
      <c r="AR30" s="8"/>
      <c r="AS30" s="8"/>
      <c r="AT30" s="8"/>
      <c r="AU30" s="8"/>
      <c r="AV30" s="8"/>
      <c r="AW30" s="8"/>
      <c r="AX30" s="8"/>
      <c r="AY30" s="8"/>
      <c r="AZ30" s="8"/>
      <c r="BA30" s="8"/>
      <c r="BB30" s="8"/>
      <c r="BC30" s="8"/>
      <c r="BD30" s="8"/>
      <c r="BE30" s="8"/>
      <c r="BF30" s="8"/>
    </row>
    <row r="31" spans="1:58" s="7" customFormat="1" ht="42.75" customHeight="1">
      <c r="A31" s="4"/>
      <c r="B31" s="133">
        <v>26</v>
      </c>
      <c r="C31" s="134" t="s">
        <v>175</v>
      </c>
      <c r="D31" s="120" t="s">
        <v>372</v>
      </c>
      <c r="E31" s="121" t="s">
        <v>1785</v>
      </c>
      <c r="F31" s="136" t="s">
        <v>392</v>
      </c>
      <c r="G31" s="136" t="s">
        <v>24</v>
      </c>
      <c r="H31" s="137">
        <v>2019</v>
      </c>
      <c r="I31" s="137">
        <v>2019</v>
      </c>
      <c r="J31" s="138">
        <v>35000</v>
      </c>
      <c r="K31" s="139">
        <v>6.5</v>
      </c>
      <c r="L31" s="139">
        <v>6.5</v>
      </c>
      <c r="M31" s="139"/>
      <c r="N31" s="137" t="s">
        <v>164</v>
      </c>
      <c r="O31" s="137" t="s">
        <v>28</v>
      </c>
      <c r="P31" s="140"/>
      <c r="Q31" s="96"/>
      <c r="R31" s="52"/>
      <c r="S31" s="52"/>
      <c r="T31" s="52"/>
      <c r="U31" s="52"/>
      <c r="V31" s="52">
        <f t="shared" ref="V31:V63" si="2">SUM(R31:U31)</f>
        <v>0</v>
      </c>
      <c r="W31" s="51"/>
      <c r="X31" s="51"/>
      <c r="Y31" s="53" t="e">
        <f>IF(HRF[[#This Row],[31]]="WSKAŹNIK SPECYFICZNY",HRF[[#This Row],[15]]*#REF!,HRF[[#This Row],[32]]*#REF!+#REF!*#REF!+#REF!*#REF!)</f>
        <v>#REF!</v>
      </c>
      <c r="Z31" s="53" t="e">
        <f>IF(HRF[[#This Row],[31]]="WSKAŹNIK SPECYFICZNY","nie zdefinowano",HRF[[#This Row],[32]]*#REF!+#REF!*#REF!+#REF!*#REF!)</f>
        <v>#REF!</v>
      </c>
      <c r="AA31" s="53" t="e">
        <f>IF(HRF[[#This Row],[31]]="WSKAŹNIK SPECYFICZNY","nie zdefinowano",HRF[[#This Row],[32]]*#REF!+#REF!*#REF!+#REF!*#REF!)</f>
        <v>#REF!</v>
      </c>
      <c r="AB31" s="53" t="e">
        <f>IF(HRF[[#This Row],[31]]="WSKAŹNIK SPECYFICZNY",HRF[[#This Row],[15]]*#REF!,HRF[[#This Row],[32]]*#REF!+#REF!*#REF!+#REF!*#REF!)</f>
        <v>#REF!</v>
      </c>
      <c r="AC31" s="4"/>
      <c r="AD31" s="62" t="e">
        <f>[1]!HRF[[#This Row],[26]]*[1]!HRF[[#This Row],[25]]</f>
        <v>#REF!</v>
      </c>
      <c r="AE31" s="62" t="e">
        <f>[1]!HRF[[#This Row],[27]]*[1]!HRF[[#This Row],[25]]</f>
        <v>#REF!</v>
      </c>
      <c r="AF31" s="62" t="e">
        <f>[1]!HRF[[#This Row],[28]]*[1]!HRF[[#This Row],[25]]</f>
        <v>#REF!</v>
      </c>
      <c r="AG31" s="62" t="e">
        <f>[1]!HRF[[#This Row],[29]]*[1]!HRF[[#This Row],[25]]</f>
        <v>#REF!</v>
      </c>
      <c r="AH31" s="62" t="e">
        <f>IF(AND([1]!HRF[[#This Row],[6]]="G",[1]!HRF[[#This Row],[14]]="nierozpoczęte")=TRUE,1,0)</f>
        <v>#REF!</v>
      </c>
      <c r="AI31" s="62" t="e">
        <f>IF(AND([1]!HRF[[#This Row],[6]]="G",[1]!HRF[[#This Row],[14]]="w trakcie realizacji ")=TRUE,1,0)</f>
        <v>#REF!</v>
      </c>
      <c r="AJ31" s="62" t="e">
        <f>IF(AND([1]!HRF[[#This Row],[6]]="G",[1]!HRF[[#This Row],[14]]="zrealizowane")=TRUE,1,0)</f>
        <v>#REF!</v>
      </c>
      <c r="AK31" s="62" t="e">
        <f>IF(AND([1]!HRF[[#This Row],[6]]="G",[1]!HRF[[#This Row],[14]]="wstrzymane")=TRUE,1,0)</f>
        <v>#REF!</v>
      </c>
      <c r="AL31" s="62" t="e">
        <f>IF(AND([1]!HRF[[#This Row],[6]]="G",[1]!HRF[[#This Row],[14]]="anulowane")=TRUE,1,0)</f>
        <v>#REF!</v>
      </c>
      <c r="AM31" s="62" t="e">
        <f>IF(AND([1]!HRF[[#This Row],[6]]="P",[1]!HRF[[#This Row],[14]]="nierozpoczęte")=TRUE,1,0)</f>
        <v>#REF!</v>
      </c>
      <c r="AN31" s="62" t="e">
        <f>IF(AND([1]!HRF[[#This Row],[6]]="P",[1]!HRF[[#This Row],[14]]="w trakcie realizacji ")=TRUE,1,0)</f>
        <v>#REF!</v>
      </c>
      <c r="AO31" s="62" t="e">
        <f>IF(AND([1]!HRF[[#This Row],[6]]="P",[1]!HRF[[#This Row],[14]]="zrealizowane")=TRUE,1,0)</f>
        <v>#REF!</v>
      </c>
      <c r="AP31" s="62" t="e">
        <f>IF(AND([1]!HRF[[#This Row],[6]]="P",[1]!HRF[[#This Row],[14]]="wstrzymane")=TRUE,1,0)</f>
        <v>#REF!</v>
      </c>
      <c r="AQ31" s="62" t="e">
        <f>IF(AND([1]!HRF[[#This Row],[6]]="P",[1]!HRF[[#This Row],[14]]="anulowane")=TRUE,1,0)</f>
        <v>#REF!</v>
      </c>
      <c r="AR31" s="4"/>
      <c r="AS31" s="4"/>
      <c r="AT31" s="4"/>
      <c r="AU31" s="4"/>
      <c r="AV31" s="4"/>
      <c r="AW31" s="4"/>
      <c r="AX31" s="4"/>
      <c r="AY31" s="4"/>
      <c r="AZ31" s="4"/>
      <c r="BA31" s="4"/>
      <c r="BB31" s="4"/>
      <c r="BC31" s="4"/>
      <c r="BD31" s="4"/>
      <c r="BE31" s="4"/>
      <c r="BF31" s="4"/>
    </row>
    <row r="32" spans="1:58" s="7" customFormat="1" ht="42.75" customHeight="1">
      <c r="A32" s="4"/>
      <c r="B32" s="133">
        <v>27</v>
      </c>
      <c r="C32" s="134" t="s">
        <v>175</v>
      </c>
      <c r="D32" s="120" t="s">
        <v>372</v>
      </c>
      <c r="E32" s="121" t="s">
        <v>2712</v>
      </c>
      <c r="F32" s="136" t="s">
        <v>393</v>
      </c>
      <c r="G32" s="136" t="s">
        <v>24</v>
      </c>
      <c r="H32" s="137">
        <v>2019</v>
      </c>
      <c r="I32" s="137">
        <v>2019</v>
      </c>
      <c r="J32" s="138">
        <v>178700</v>
      </c>
      <c r="K32" s="139">
        <v>47.3</v>
      </c>
      <c r="L32" s="139">
        <v>47.3</v>
      </c>
      <c r="M32" s="139"/>
      <c r="N32" s="123" t="s">
        <v>184</v>
      </c>
      <c r="O32" s="137" t="s">
        <v>28</v>
      </c>
      <c r="P32" s="140"/>
      <c r="Q32" s="96"/>
      <c r="R32" s="52"/>
      <c r="S32" s="52"/>
      <c r="T32" s="52"/>
      <c r="U32" s="52"/>
      <c r="V32" s="52">
        <f t="shared" si="2"/>
        <v>0</v>
      </c>
      <c r="W32" s="51"/>
      <c r="X32" s="51"/>
      <c r="Y32" s="53" t="e">
        <f>IF(HRF[[#This Row],[31]]="WSKAŹNIK SPECYFICZNY",HRF[[#This Row],[15]]*#REF!,HRF[[#This Row],[32]]*#REF!+#REF!*#REF!+#REF!*#REF!)</f>
        <v>#REF!</v>
      </c>
      <c r="Z32" s="53" t="e">
        <f>IF(HRF[[#This Row],[31]]="WSKAŹNIK SPECYFICZNY","nie zdefinowano",HRF[[#This Row],[32]]*#REF!+#REF!*#REF!+#REF!*#REF!)</f>
        <v>#REF!</v>
      </c>
      <c r="AA32" s="53" t="e">
        <f>IF(HRF[[#This Row],[31]]="WSKAŹNIK SPECYFICZNY","nie zdefinowano",HRF[[#This Row],[32]]*#REF!+#REF!*#REF!+#REF!*#REF!)</f>
        <v>#REF!</v>
      </c>
      <c r="AB32" s="53" t="e">
        <f>IF(HRF[[#This Row],[31]]="WSKAŹNIK SPECYFICZNY",HRF[[#This Row],[15]]*#REF!,HRF[[#This Row],[32]]*#REF!+#REF!*#REF!+#REF!*#REF!)</f>
        <v>#REF!</v>
      </c>
      <c r="AC32" s="4"/>
      <c r="AD32" s="62" t="e">
        <f>[1]!HRF[[#This Row],[26]]*[1]!HRF[[#This Row],[25]]</f>
        <v>#REF!</v>
      </c>
      <c r="AE32" s="62" t="e">
        <f>[1]!HRF[[#This Row],[27]]*[1]!HRF[[#This Row],[25]]</f>
        <v>#REF!</v>
      </c>
      <c r="AF32" s="62" t="e">
        <f>[1]!HRF[[#This Row],[28]]*[1]!HRF[[#This Row],[25]]</f>
        <v>#REF!</v>
      </c>
      <c r="AG32" s="62" t="e">
        <f>[1]!HRF[[#This Row],[29]]*[1]!HRF[[#This Row],[25]]</f>
        <v>#REF!</v>
      </c>
      <c r="AH32" s="62" t="e">
        <f>IF(AND([1]!HRF[[#This Row],[6]]="G",[1]!HRF[[#This Row],[14]]="nierozpoczęte")=TRUE,1,0)</f>
        <v>#REF!</v>
      </c>
      <c r="AI32" s="62" t="e">
        <f>IF(AND([1]!HRF[[#This Row],[6]]="G",[1]!HRF[[#This Row],[14]]="w trakcie realizacji ")=TRUE,1,0)</f>
        <v>#REF!</v>
      </c>
      <c r="AJ32" s="62" t="e">
        <f>IF(AND([1]!HRF[[#This Row],[6]]="G",[1]!HRF[[#This Row],[14]]="zrealizowane")=TRUE,1,0)</f>
        <v>#REF!</v>
      </c>
      <c r="AK32" s="62" t="e">
        <f>IF(AND([1]!HRF[[#This Row],[6]]="G",[1]!HRF[[#This Row],[14]]="wstrzymane")=TRUE,1,0)</f>
        <v>#REF!</v>
      </c>
      <c r="AL32" s="62" t="e">
        <f>IF(AND([1]!HRF[[#This Row],[6]]="G",[1]!HRF[[#This Row],[14]]="anulowane")=TRUE,1,0)</f>
        <v>#REF!</v>
      </c>
      <c r="AM32" s="62" t="e">
        <f>IF(AND([1]!HRF[[#This Row],[6]]="P",[1]!HRF[[#This Row],[14]]="nierozpoczęte")=TRUE,1,0)</f>
        <v>#REF!</v>
      </c>
      <c r="AN32" s="62" t="e">
        <f>IF(AND([1]!HRF[[#This Row],[6]]="P",[1]!HRF[[#This Row],[14]]="w trakcie realizacji ")=TRUE,1,0)</f>
        <v>#REF!</v>
      </c>
      <c r="AO32" s="62" t="e">
        <f>IF(AND([1]!HRF[[#This Row],[6]]="P",[1]!HRF[[#This Row],[14]]="zrealizowane")=TRUE,1,0)</f>
        <v>#REF!</v>
      </c>
      <c r="AP32" s="62" t="e">
        <f>IF(AND([1]!HRF[[#This Row],[6]]="P",[1]!HRF[[#This Row],[14]]="wstrzymane")=TRUE,1,0)</f>
        <v>#REF!</v>
      </c>
      <c r="AQ32" s="62" t="e">
        <f>IF(AND([1]!HRF[[#This Row],[6]]="P",[1]!HRF[[#This Row],[14]]="anulowane")=TRUE,1,0)</f>
        <v>#REF!</v>
      </c>
      <c r="AR32" s="4"/>
      <c r="AS32" s="4"/>
      <c r="AT32" s="4"/>
      <c r="AU32" s="4"/>
      <c r="AV32" s="4"/>
      <c r="AW32" s="4"/>
      <c r="AX32" s="4"/>
      <c r="AY32" s="4"/>
      <c r="AZ32" s="4"/>
      <c r="BA32" s="4"/>
      <c r="BB32" s="4"/>
      <c r="BC32" s="4"/>
      <c r="BD32" s="4"/>
      <c r="BE32" s="4"/>
      <c r="BF32" s="4"/>
    </row>
    <row r="33" spans="1:60" s="7" customFormat="1" ht="42.75" customHeight="1">
      <c r="A33" s="4"/>
      <c r="B33" s="133">
        <v>28</v>
      </c>
      <c r="C33" s="134" t="s">
        <v>175</v>
      </c>
      <c r="D33" s="120" t="s">
        <v>372</v>
      </c>
      <c r="E33" s="121" t="s">
        <v>1786</v>
      </c>
      <c r="F33" s="136" t="s">
        <v>392</v>
      </c>
      <c r="G33" s="136" t="s">
        <v>24</v>
      </c>
      <c r="H33" s="137">
        <v>2019</v>
      </c>
      <c r="I33" s="137">
        <v>2019</v>
      </c>
      <c r="J33" s="138">
        <v>35000</v>
      </c>
      <c r="K33" s="139"/>
      <c r="L33" s="139">
        <v>667</v>
      </c>
      <c r="M33" s="139"/>
      <c r="N33" s="137" t="s">
        <v>164</v>
      </c>
      <c r="O33" s="137" t="s">
        <v>28</v>
      </c>
      <c r="P33" s="140"/>
      <c r="Q33" s="96"/>
      <c r="R33" s="52"/>
      <c r="S33" s="52"/>
      <c r="T33" s="52"/>
      <c r="U33" s="52"/>
      <c r="V33" s="52">
        <f t="shared" si="2"/>
        <v>0</v>
      </c>
      <c r="W33" s="51"/>
      <c r="X33" s="51"/>
      <c r="Y33" s="53" t="e">
        <f>IF(HRF[[#This Row],[31]]="WSKAŹNIK SPECYFICZNY",HRF[[#This Row],[15]]*#REF!,HRF[[#This Row],[32]]*#REF!+#REF!*#REF!+#REF!*#REF!)</f>
        <v>#REF!</v>
      </c>
      <c r="Z33" s="53" t="e">
        <f>IF(HRF[[#This Row],[31]]="WSKAŹNIK SPECYFICZNY","nie zdefinowano",HRF[[#This Row],[32]]*#REF!+#REF!*#REF!+#REF!*#REF!)</f>
        <v>#REF!</v>
      </c>
      <c r="AA33" s="53" t="e">
        <f>IF(HRF[[#This Row],[31]]="WSKAŹNIK SPECYFICZNY","nie zdefinowano",HRF[[#This Row],[32]]*#REF!+#REF!*#REF!+#REF!*#REF!)</f>
        <v>#REF!</v>
      </c>
      <c r="AB33" s="53" t="e">
        <f>IF(HRF[[#This Row],[31]]="WSKAŹNIK SPECYFICZNY",HRF[[#This Row],[15]]*#REF!,HRF[[#This Row],[32]]*#REF!+#REF!*#REF!+#REF!*#REF!)</f>
        <v>#REF!</v>
      </c>
      <c r="AC33" s="4"/>
      <c r="AD33" s="62" t="e">
        <f>[1]!HRF[[#This Row],[26]]*[1]!HRF[[#This Row],[25]]</f>
        <v>#REF!</v>
      </c>
      <c r="AE33" s="62" t="e">
        <f>[1]!HRF[[#This Row],[27]]*[1]!HRF[[#This Row],[25]]</f>
        <v>#REF!</v>
      </c>
      <c r="AF33" s="62" t="e">
        <f>[1]!HRF[[#This Row],[28]]*[1]!HRF[[#This Row],[25]]</f>
        <v>#REF!</v>
      </c>
      <c r="AG33" s="62" t="e">
        <f>[1]!HRF[[#This Row],[29]]*[1]!HRF[[#This Row],[25]]</f>
        <v>#REF!</v>
      </c>
      <c r="AH33" s="62" t="e">
        <f>IF(AND([1]!HRF[[#This Row],[6]]="G",[1]!HRF[[#This Row],[14]]="nierozpoczęte")=TRUE,1,0)</f>
        <v>#REF!</v>
      </c>
      <c r="AI33" s="62" t="e">
        <f>IF(AND([1]!HRF[[#This Row],[6]]="G",[1]!HRF[[#This Row],[14]]="w trakcie realizacji ")=TRUE,1,0)</f>
        <v>#REF!</v>
      </c>
      <c r="AJ33" s="62" t="e">
        <f>IF(AND([1]!HRF[[#This Row],[6]]="G",[1]!HRF[[#This Row],[14]]="zrealizowane")=TRUE,1,0)</f>
        <v>#REF!</v>
      </c>
      <c r="AK33" s="62" t="e">
        <f>IF(AND([1]!HRF[[#This Row],[6]]="G",[1]!HRF[[#This Row],[14]]="wstrzymane")=TRUE,1,0)</f>
        <v>#REF!</v>
      </c>
      <c r="AL33" s="62" t="e">
        <f>IF(AND([1]!HRF[[#This Row],[6]]="G",[1]!HRF[[#This Row],[14]]="anulowane")=TRUE,1,0)</f>
        <v>#REF!</v>
      </c>
      <c r="AM33" s="62" t="e">
        <f>IF(AND([1]!HRF[[#This Row],[6]]="P",[1]!HRF[[#This Row],[14]]="nierozpoczęte")=TRUE,1,0)</f>
        <v>#REF!</v>
      </c>
      <c r="AN33" s="62" t="e">
        <f>IF(AND([1]!HRF[[#This Row],[6]]="P",[1]!HRF[[#This Row],[14]]="w trakcie realizacji ")=TRUE,1,0)</f>
        <v>#REF!</v>
      </c>
      <c r="AO33" s="62" t="e">
        <f>IF(AND([1]!HRF[[#This Row],[6]]="P",[1]!HRF[[#This Row],[14]]="zrealizowane")=TRUE,1,0)</f>
        <v>#REF!</v>
      </c>
      <c r="AP33" s="62" t="e">
        <f>IF(AND([1]!HRF[[#This Row],[6]]="P",[1]!HRF[[#This Row],[14]]="wstrzymane")=TRUE,1,0)</f>
        <v>#REF!</v>
      </c>
      <c r="AQ33" s="62" t="e">
        <f>IF(AND([1]!HRF[[#This Row],[6]]="P",[1]!HRF[[#This Row],[14]]="anulowane")=TRUE,1,0)</f>
        <v>#REF!</v>
      </c>
      <c r="AR33" s="4"/>
      <c r="AS33" s="4"/>
      <c r="AT33" s="4"/>
      <c r="AU33" s="4"/>
      <c r="AV33" s="4"/>
      <c r="AW33" s="4"/>
      <c r="AX33" s="4"/>
      <c r="AY33" s="4"/>
      <c r="AZ33" s="4"/>
      <c r="BA33" s="4"/>
      <c r="BB33" s="4"/>
      <c r="BC33" s="4"/>
      <c r="BD33" s="4"/>
      <c r="BE33" s="4"/>
      <c r="BF33" s="4"/>
    </row>
    <row r="34" spans="1:60" s="7" customFormat="1" ht="42.75" customHeight="1">
      <c r="A34" s="4"/>
      <c r="B34" s="133">
        <v>29</v>
      </c>
      <c r="C34" s="134" t="s">
        <v>175</v>
      </c>
      <c r="D34" s="120" t="s">
        <v>372</v>
      </c>
      <c r="E34" s="121" t="s">
        <v>1787</v>
      </c>
      <c r="F34" s="136" t="s">
        <v>392</v>
      </c>
      <c r="G34" s="136" t="s">
        <v>24</v>
      </c>
      <c r="H34" s="137">
        <v>2019</v>
      </c>
      <c r="I34" s="137">
        <v>2019</v>
      </c>
      <c r="J34" s="138">
        <v>33000</v>
      </c>
      <c r="K34" s="139">
        <v>5.5</v>
      </c>
      <c r="L34" s="139">
        <v>5.5</v>
      </c>
      <c r="M34" s="139"/>
      <c r="N34" s="137" t="s">
        <v>164</v>
      </c>
      <c r="O34" s="137" t="s">
        <v>28</v>
      </c>
      <c r="P34" s="140"/>
      <c r="Q34" s="96"/>
      <c r="R34" s="52"/>
      <c r="S34" s="52"/>
      <c r="T34" s="52"/>
      <c r="U34" s="52"/>
      <c r="V34" s="52">
        <f t="shared" si="2"/>
        <v>0</v>
      </c>
      <c r="W34" s="51"/>
      <c r="X34" s="51"/>
      <c r="Y34" s="53" t="e">
        <f>IF(HRF[[#This Row],[31]]="WSKAŹNIK SPECYFICZNY",HRF[[#This Row],[15]]*#REF!,HRF[[#This Row],[32]]*#REF!+#REF!*#REF!+#REF!*#REF!)</f>
        <v>#REF!</v>
      </c>
      <c r="Z34" s="53" t="e">
        <f>IF(HRF[[#This Row],[31]]="WSKAŹNIK SPECYFICZNY","nie zdefinowano",HRF[[#This Row],[32]]*#REF!+#REF!*#REF!+#REF!*#REF!)</f>
        <v>#REF!</v>
      </c>
      <c r="AA34" s="53" t="e">
        <f>IF(HRF[[#This Row],[31]]="WSKAŹNIK SPECYFICZNY","nie zdefinowano",HRF[[#This Row],[32]]*#REF!+#REF!*#REF!+#REF!*#REF!)</f>
        <v>#REF!</v>
      </c>
      <c r="AB34" s="53" t="e">
        <f>IF(HRF[[#This Row],[31]]="WSKAŹNIK SPECYFICZNY",HRF[[#This Row],[15]]*#REF!,HRF[[#This Row],[32]]*#REF!+#REF!*#REF!+#REF!*#REF!)</f>
        <v>#REF!</v>
      </c>
      <c r="AC34" s="4"/>
      <c r="AD34" s="62" t="e">
        <f>[1]!HRF[[#This Row],[26]]*[1]!HRF[[#This Row],[25]]</f>
        <v>#REF!</v>
      </c>
      <c r="AE34" s="62" t="e">
        <f>[1]!HRF[[#This Row],[27]]*[1]!HRF[[#This Row],[25]]</f>
        <v>#REF!</v>
      </c>
      <c r="AF34" s="62" t="e">
        <f>[1]!HRF[[#This Row],[28]]*[1]!HRF[[#This Row],[25]]</f>
        <v>#REF!</v>
      </c>
      <c r="AG34" s="62" t="e">
        <f>[1]!HRF[[#This Row],[29]]*[1]!HRF[[#This Row],[25]]</f>
        <v>#REF!</v>
      </c>
      <c r="AH34" s="62" t="e">
        <f>IF(AND([1]!HRF[[#This Row],[6]]="G",[1]!HRF[[#This Row],[14]]="nierozpoczęte")=TRUE,1,0)</f>
        <v>#REF!</v>
      </c>
      <c r="AI34" s="62" t="e">
        <f>IF(AND([1]!HRF[[#This Row],[6]]="G",[1]!HRF[[#This Row],[14]]="w trakcie realizacji ")=TRUE,1,0)</f>
        <v>#REF!</v>
      </c>
      <c r="AJ34" s="62" t="e">
        <f>IF(AND([1]!HRF[[#This Row],[6]]="G",[1]!HRF[[#This Row],[14]]="zrealizowane")=TRUE,1,0)</f>
        <v>#REF!</v>
      </c>
      <c r="AK34" s="62" t="e">
        <f>IF(AND([1]!HRF[[#This Row],[6]]="G",[1]!HRF[[#This Row],[14]]="wstrzymane")=TRUE,1,0)</f>
        <v>#REF!</v>
      </c>
      <c r="AL34" s="62" t="e">
        <f>IF(AND([1]!HRF[[#This Row],[6]]="G",[1]!HRF[[#This Row],[14]]="anulowane")=TRUE,1,0)</f>
        <v>#REF!</v>
      </c>
      <c r="AM34" s="62" t="e">
        <f>IF(AND([1]!HRF[[#This Row],[6]]="P",[1]!HRF[[#This Row],[14]]="nierozpoczęte")=TRUE,1,0)</f>
        <v>#REF!</v>
      </c>
      <c r="AN34" s="62" t="e">
        <f>IF(AND([1]!HRF[[#This Row],[6]]="P",[1]!HRF[[#This Row],[14]]="w trakcie realizacji ")=TRUE,1,0)</f>
        <v>#REF!</v>
      </c>
      <c r="AO34" s="62" t="e">
        <f>IF(AND([1]!HRF[[#This Row],[6]]="P",[1]!HRF[[#This Row],[14]]="zrealizowane")=TRUE,1,0)</f>
        <v>#REF!</v>
      </c>
      <c r="AP34" s="62" t="e">
        <f>IF(AND([1]!HRF[[#This Row],[6]]="P",[1]!HRF[[#This Row],[14]]="wstrzymane")=TRUE,1,0)</f>
        <v>#REF!</v>
      </c>
      <c r="AQ34" s="62" t="e">
        <f>IF(AND([1]!HRF[[#This Row],[6]]="P",[1]!HRF[[#This Row],[14]]="anulowane")=TRUE,1,0)</f>
        <v>#REF!</v>
      </c>
      <c r="AR34" s="4"/>
      <c r="AS34" s="4"/>
      <c r="AT34" s="4"/>
      <c r="AU34" s="4"/>
      <c r="AV34" s="4"/>
      <c r="AW34" s="4"/>
      <c r="AX34" s="4"/>
      <c r="AY34" s="4"/>
      <c r="AZ34" s="4"/>
      <c r="BA34" s="4"/>
      <c r="BB34" s="4"/>
      <c r="BC34" s="4"/>
      <c r="BD34" s="4"/>
      <c r="BE34" s="4"/>
      <c r="BF34" s="4"/>
    </row>
    <row r="35" spans="1:60" s="7" customFormat="1" ht="42.75" customHeight="1">
      <c r="A35" s="4"/>
      <c r="B35" s="133">
        <v>30</v>
      </c>
      <c r="C35" s="134" t="s">
        <v>175</v>
      </c>
      <c r="D35" s="141" t="s">
        <v>372</v>
      </c>
      <c r="E35" s="121" t="s">
        <v>1787</v>
      </c>
      <c r="F35" s="136" t="s">
        <v>392</v>
      </c>
      <c r="G35" s="136" t="s">
        <v>24</v>
      </c>
      <c r="H35" s="137">
        <v>2019</v>
      </c>
      <c r="I35" s="137">
        <v>2019</v>
      </c>
      <c r="J35" s="138">
        <v>18800</v>
      </c>
      <c r="K35" s="139">
        <v>3.5</v>
      </c>
      <c r="L35" s="139">
        <v>3.5</v>
      </c>
      <c r="M35" s="139"/>
      <c r="N35" s="137" t="s">
        <v>164</v>
      </c>
      <c r="O35" s="137" t="s">
        <v>28</v>
      </c>
      <c r="P35" s="140"/>
      <c r="Q35" s="96"/>
      <c r="R35" s="52"/>
      <c r="S35" s="52"/>
      <c r="T35" s="52"/>
      <c r="U35" s="52"/>
      <c r="V35" s="52">
        <f t="shared" si="2"/>
        <v>0</v>
      </c>
      <c r="W35" s="51"/>
      <c r="X35" s="51"/>
      <c r="Y35" s="53" t="e">
        <f>IF(HRF[[#This Row],[31]]="WSKAŹNIK SPECYFICZNY",HRF[[#This Row],[15]]*#REF!,HRF[[#This Row],[32]]*#REF!+#REF!*#REF!+#REF!*#REF!)</f>
        <v>#REF!</v>
      </c>
      <c r="Z35" s="53" t="e">
        <f>IF(HRF[[#This Row],[31]]="WSKAŹNIK SPECYFICZNY","nie zdefinowano",HRF[[#This Row],[32]]*#REF!+#REF!*#REF!+#REF!*#REF!)</f>
        <v>#REF!</v>
      </c>
      <c r="AA35" s="53" t="e">
        <f>IF(HRF[[#This Row],[31]]="WSKAŹNIK SPECYFICZNY","nie zdefinowano",HRF[[#This Row],[32]]*#REF!+#REF!*#REF!+#REF!*#REF!)</f>
        <v>#REF!</v>
      </c>
      <c r="AB35" s="53" t="e">
        <f>IF(HRF[[#This Row],[31]]="WSKAŹNIK SPECYFICZNY",HRF[[#This Row],[15]]*#REF!,HRF[[#This Row],[32]]*#REF!+#REF!*#REF!+#REF!*#REF!)</f>
        <v>#REF!</v>
      </c>
      <c r="AC35" s="4"/>
      <c r="AD35" s="62" t="e">
        <f>[1]!HRF[[#This Row],[26]]*[1]!HRF[[#This Row],[25]]</f>
        <v>#REF!</v>
      </c>
      <c r="AE35" s="62" t="e">
        <f>[1]!HRF[[#This Row],[27]]*[1]!HRF[[#This Row],[25]]</f>
        <v>#REF!</v>
      </c>
      <c r="AF35" s="62" t="e">
        <f>[1]!HRF[[#This Row],[28]]*[1]!HRF[[#This Row],[25]]</f>
        <v>#REF!</v>
      </c>
      <c r="AG35" s="62" t="e">
        <f>[1]!HRF[[#This Row],[29]]*[1]!HRF[[#This Row],[25]]</f>
        <v>#REF!</v>
      </c>
      <c r="AH35" s="62" t="e">
        <f>IF(AND([1]!HRF[[#This Row],[6]]="G",[1]!HRF[[#This Row],[14]]="nierozpoczęte")=TRUE,1,0)</f>
        <v>#REF!</v>
      </c>
      <c r="AI35" s="62" t="e">
        <f>IF(AND([1]!HRF[[#This Row],[6]]="G",[1]!HRF[[#This Row],[14]]="w trakcie realizacji ")=TRUE,1,0)</f>
        <v>#REF!</v>
      </c>
      <c r="AJ35" s="62" t="e">
        <f>IF(AND([1]!HRF[[#This Row],[6]]="G",[1]!HRF[[#This Row],[14]]="zrealizowane")=TRUE,1,0)</f>
        <v>#REF!</v>
      </c>
      <c r="AK35" s="62" t="e">
        <f>IF(AND([1]!HRF[[#This Row],[6]]="G",[1]!HRF[[#This Row],[14]]="wstrzymane")=TRUE,1,0)</f>
        <v>#REF!</v>
      </c>
      <c r="AL35" s="62" t="e">
        <f>IF(AND([1]!HRF[[#This Row],[6]]="G",[1]!HRF[[#This Row],[14]]="anulowane")=TRUE,1,0)</f>
        <v>#REF!</v>
      </c>
      <c r="AM35" s="62" t="e">
        <f>IF(AND([1]!HRF[[#This Row],[6]]="P",[1]!HRF[[#This Row],[14]]="nierozpoczęte")=TRUE,1,0)</f>
        <v>#REF!</v>
      </c>
      <c r="AN35" s="62" t="e">
        <f>IF(AND([1]!HRF[[#This Row],[6]]="P",[1]!HRF[[#This Row],[14]]="w trakcie realizacji ")=TRUE,1,0)</f>
        <v>#REF!</v>
      </c>
      <c r="AO35" s="62" t="e">
        <f>IF(AND([1]!HRF[[#This Row],[6]]="P",[1]!HRF[[#This Row],[14]]="zrealizowane")=TRUE,1,0)</f>
        <v>#REF!</v>
      </c>
      <c r="AP35" s="62" t="e">
        <f>IF(AND([1]!HRF[[#This Row],[6]]="P",[1]!HRF[[#This Row],[14]]="wstrzymane")=TRUE,1,0)</f>
        <v>#REF!</v>
      </c>
      <c r="AQ35" s="62" t="e">
        <f>IF(AND([1]!HRF[[#This Row],[6]]="P",[1]!HRF[[#This Row],[14]]="anulowane")=TRUE,1,0)</f>
        <v>#REF!</v>
      </c>
      <c r="AR35" s="4"/>
      <c r="AS35" s="4"/>
      <c r="AT35" s="4"/>
      <c r="AU35" s="4"/>
      <c r="AV35" s="4"/>
      <c r="AW35" s="4"/>
      <c r="AX35" s="4"/>
      <c r="AY35" s="4"/>
      <c r="AZ35" s="4"/>
      <c r="BA35" s="4"/>
      <c r="BB35" s="4"/>
      <c r="BC35" s="4"/>
      <c r="BD35" s="4"/>
      <c r="BE35" s="4"/>
      <c r="BF35" s="4"/>
    </row>
    <row r="36" spans="1:60" s="7" customFormat="1" ht="42.75" customHeight="1">
      <c r="A36" s="4"/>
      <c r="B36" s="133">
        <v>31</v>
      </c>
      <c r="C36" s="134" t="s">
        <v>175</v>
      </c>
      <c r="D36" s="141" t="s">
        <v>372</v>
      </c>
      <c r="E36" s="121" t="s">
        <v>1788</v>
      </c>
      <c r="F36" s="136" t="s">
        <v>392</v>
      </c>
      <c r="G36" s="136" t="s">
        <v>24</v>
      </c>
      <c r="H36" s="137">
        <v>2019</v>
      </c>
      <c r="I36" s="137">
        <v>2019</v>
      </c>
      <c r="J36" s="138">
        <v>30000</v>
      </c>
      <c r="K36" s="139">
        <v>5.9</v>
      </c>
      <c r="L36" s="139">
        <v>5.3</v>
      </c>
      <c r="M36" s="139"/>
      <c r="N36" s="137" t="s">
        <v>164</v>
      </c>
      <c r="O36" s="137" t="s">
        <v>28</v>
      </c>
      <c r="P36" s="140"/>
      <c r="Q36" s="96"/>
      <c r="R36" s="52"/>
      <c r="S36" s="52"/>
      <c r="T36" s="52"/>
      <c r="U36" s="52"/>
      <c r="V36" s="52">
        <f t="shared" si="2"/>
        <v>0</v>
      </c>
      <c r="W36" s="51"/>
      <c r="X36" s="51"/>
      <c r="Y36" s="53" t="e">
        <f>IF(HRF[[#This Row],[31]]="WSKAŹNIK SPECYFICZNY",HRF[[#This Row],[15]]*#REF!,HRF[[#This Row],[32]]*#REF!+#REF!*#REF!+#REF!*#REF!)</f>
        <v>#REF!</v>
      </c>
      <c r="Z36" s="53" t="e">
        <f>IF(HRF[[#This Row],[31]]="WSKAŹNIK SPECYFICZNY","nie zdefinowano",HRF[[#This Row],[32]]*#REF!+#REF!*#REF!+#REF!*#REF!)</f>
        <v>#REF!</v>
      </c>
      <c r="AA36" s="53" t="e">
        <f>IF(HRF[[#This Row],[31]]="WSKAŹNIK SPECYFICZNY","nie zdefinowano",HRF[[#This Row],[32]]*#REF!+#REF!*#REF!+#REF!*#REF!)</f>
        <v>#REF!</v>
      </c>
      <c r="AB36" s="53" t="e">
        <f>IF(HRF[[#This Row],[31]]="WSKAŹNIK SPECYFICZNY",HRF[[#This Row],[15]]*#REF!,HRF[[#This Row],[32]]*#REF!+#REF!*#REF!+#REF!*#REF!)</f>
        <v>#REF!</v>
      </c>
      <c r="AC36" s="4"/>
      <c r="AD36" s="62" t="e">
        <f>[1]!HRF[[#This Row],[26]]*[1]!HRF[[#This Row],[25]]</f>
        <v>#REF!</v>
      </c>
      <c r="AE36" s="62" t="e">
        <f>[1]!HRF[[#This Row],[27]]*[1]!HRF[[#This Row],[25]]</f>
        <v>#REF!</v>
      </c>
      <c r="AF36" s="62" t="e">
        <f>[1]!HRF[[#This Row],[28]]*[1]!HRF[[#This Row],[25]]</f>
        <v>#REF!</v>
      </c>
      <c r="AG36" s="62" t="e">
        <f>[1]!HRF[[#This Row],[29]]*[1]!HRF[[#This Row],[25]]</f>
        <v>#REF!</v>
      </c>
      <c r="AH36" s="62" t="e">
        <f>IF(AND([1]!HRF[[#This Row],[6]]="G",[1]!HRF[[#This Row],[14]]="nierozpoczęte")=TRUE,1,0)</f>
        <v>#REF!</v>
      </c>
      <c r="AI36" s="62" t="e">
        <f>IF(AND([1]!HRF[[#This Row],[6]]="G",[1]!HRF[[#This Row],[14]]="w trakcie realizacji ")=TRUE,1,0)</f>
        <v>#REF!</v>
      </c>
      <c r="AJ36" s="62" t="e">
        <f>IF(AND([1]!HRF[[#This Row],[6]]="G",[1]!HRF[[#This Row],[14]]="zrealizowane")=TRUE,1,0)</f>
        <v>#REF!</v>
      </c>
      <c r="AK36" s="62" t="e">
        <f>IF(AND([1]!HRF[[#This Row],[6]]="G",[1]!HRF[[#This Row],[14]]="wstrzymane")=TRUE,1,0)</f>
        <v>#REF!</v>
      </c>
      <c r="AL36" s="62" t="e">
        <f>IF(AND([1]!HRF[[#This Row],[6]]="G",[1]!HRF[[#This Row],[14]]="anulowane")=TRUE,1,0)</f>
        <v>#REF!</v>
      </c>
      <c r="AM36" s="62" t="e">
        <f>IF(AND([1]!HRF[[#This Row],[6]]="P",[1]!HRF[[#This Row],[14]]="nierozpoczęte")=TRUE,1,0)</f>
        <v>#REF!</v>
      </c>
      <c r="AN36" s="62" t="e">
        <f>IF(AND([1]!HRF[[#This Row],[6]]="P",[1]!HRF[[#This Row],[14]]="w trakcie realizacji ")=TRUE,1,0)</f>
        <v>#REF!</v>
      </c>
      <c r="AO36" s="62" t="e">
        <f>IF(AND([1]!HRF[[#This Row],[6]]="P",[1]!HRF[[#This Row],[14]]="zrealizowane")=TRUE,1,0)</f>
        <v>#REF!</v>
      </c>
      <c r="AP36" s="62" t="e">
        <f>IF(AND([1]!HRF[[#This Row],[6]]="P",[1]!HRF[[#This Row],[14]]="wstrzymane")=TRUE,1,0)</f>
        <v>#REF!</v>
      </c>
      <c r="AQ36" s="62" t="e">
        <f>IF(AND([1]!HRF[[#This Row],[6]]="P",[1]!HRF[[#This Row],[14]]="anulowane")=TRUE,1,0)</f>
        <v>#REF!</v>
      </c>
      <c r="AR36" s="4"/>
      <c r="AS36" s="4"/>
      <c r="AT36" s="4"/>
      <c r="AU36" s="4"/>
      <c r="AV36" s="4"/>
      <c r="AW36" s="4"/>
      <c r="AX36" s="4"/>
      <c r="AY36" s="4"/>
      <c r="AZ36" s="4"/>
      <c r="BA36" s="4"/>
      <c r="BB36" s="4"/>
      <c r="BC36" s="4"/>
      <c r="BD36" s="4"/>
      <c r="BE36" s="4"/>
      <c r="BF36" s="4"/>
    </row>
    <row r="37" spans="1:60" s="7" customFormat="1" ht="42.75" customHeight="1">
      <c r="A37" s="4"/>
      <c r="B37" s="133">
        <v>32</v>
      </c>
      <c r="C37" s="134" t="s">
        <v>175</v>
      </c>
      <c r="D37" s="141" t="s">
        <v>372</v>
      </c>
      <c r="E37" s="121" t="s">
        <v>1789</v>
      </c>
      <c r="F37" s="136" t="s">
        <v>392</v>
      </c>
      <c r="G37" s="136" t="s">
        <v>24</v>
      </c>
      <c r="H37" s="137">
        <v>2019</v>
      </c>
      <c r="I37" s="137">
        <v>2019</v>
      </c>
      <c r="J37" s="138">
        <v>32000</v>
      </c>
      <c r="K37" s="139"/>
      <c r="L37" s="139"/>
      <c r="M37" s="139"/>
      <c r="N37" s="137" t="s">
        <v>164</v>
      </c>
      <c r="O37" s="137" t="s">
        <v>28</v>
      </c>
      <c r="P37" s="140"/>
      <c r="Q37" s="96"/>
      <c r="R37" s="52"/>
      <c r="S37" s="52"/>
      <c r="T37" s="52"/>
      <c r="U37" s="52"/>
      <c r="V37" s="52">
        <f t="shared" si="2"/>
        <v>0</v>
      </c>
      <c r="W37" s="51"/>
      <c r="X37" s="51"/>
      <c r="Y37" s="53" t="e">
        <f>IF(HRF[[#This Row],[31]]="WSKAŹNIK SPECYFICZNY",HRF[[#This Row],[15]]*#REF!,HRF[[#This Row],[32]]*#REF!+#REF!*#REF!+#REF!*#REF!)</f>
        <v>#REF!</v>
      </c>
      <c r="Z37" s="53" t="e">
        <f>IF(HRF[[#This Row],[31]]="WSKAŹNIK SPECYFICZNY","nie zdefinowano",HRF[[#This Row],[32]]*#REF!+#REF!*#REF!+#REF!*#REF!)</f>
        <v>#REF!</v>
      </c>
      <c r="AA37" s="53" t="e">
        <f>IF(HRF[[#This Row],[31]]="WSKAŹNIK SPECYFICZNY","nie zdefinowano",HRF[[#This Row],[32]]*#REF!+#REF!*#REF!+#REF!*#REF!)</f>
        <v>#REF!</v>
      </c>
      <c r="AB37" s="53" t="e">
        <f>IF(HRF[[#This Row],[31]]="WSKAŹNIK SPECYFICZNY",HRF[[#This Row],[15]]*#REF!,HRF[[#This Row],[32]]*#REF!+#REF!*#REF!+#REF!*#REF!)</f>
        <v>#REF!</v>
      </c>
      <c r="AC37" s="4"/>
      <c r="AD37" s="62" t="e">
        <f>[1]!HRF[[#This Row],[26]]*[1]!HRF[[#This Row],[25]]</f>
        <v>#REF!</v>
      </c>
      <c r="AE37" s="62" t="e">
        <f>[1]!HRF[[#This Row],[27]]*[1]!HRF[[#This Row],[25]]</f>
        <v>#REF!</v>
      </c>
      <c r="AF37" s="62" t="e">
        <f>[1]!HRF[[#This Row],[28]]*[1]!HRF[[#This Row],[25]]</f>
        <v>#REF!</v>
      </c>
      <c r="AG37" s="62" t="e">
        <f>[1]!HRF[[#This Row],[29]]*[1]!HRF[[#This Row],[25]]</f>
        <v>#REF!</v>
      </c>
      <c r="AH37" s="62" t="e">
        <f>IF(AND([1]!HRF[[#This Row],[6]]="G",[1]!HRF[[#This Row],[14]]="nierozpoczęte")=TRUE,1,0)</f>
        <v>#REF!</v>
      </c>
      <c r="AI37" s="62" t="e">
        <f>IF(AND([1]!HRF[[#This Row],[6]]="G",[1]!HRF[[#This Row],[14]]="w trakcie realizacji ")=TRUE,1,0)</f>
        <v>#REF!</v>
      </c>
      <c r="AJ37" s="62" t="e">
        <f>IF(AND([1]!HRF[[#This Row],[6]]="G",[1]!HRF[[#This Row],[14]]="zrealizowane")=TRUE,1,0)</f>
        <v>#REF!</v>
      </c>
      <c r="AK37" s="62" t="e">
        <f>IF(AND([1]!HRF[[#This Row],[6]]="G",[1]!HRF[[#This Row],[14]]="wstrzymane")=TRUE,1,0)</f>
        <v>#REF!</v>
      </c>
      <c r="AL37" s="62" t="e">
        <f>IF(AND([1]!HRF[[#This Row],[6]]="G",[1]!HRF[[#This Row],[14]]="anulowane")=TRUE,1,0)</f>
        <v>#REF!</v>
      </c>
      <c r="AM37" s="62" t="e">
        <f>IF(AND([1]!HRF[[#This Row],[6]]="P",[1]!HRF[[#This Row],[14]]="nierozpoczęte")=TRUE,1,0)</f>
        <v>#REF!</v>
      </c>
      <c r="AN37" s="62" t="e">
        <f>IF(AND([1]!HRF[[#This Row],[6]]="P",[1]!HRF[[#This Row],[14]]="w trakcie realizacji ")=TRUE,1,0)</f>
        <v>#REF!</v>
      </c>
      <c r="AO37" s="62" t="e">
        <f>IF(AND([1]!HRF[[#This Row],[6]]="P",[1]!HRF[[#This Row],[14]]="zrealizowane")=TRUE,1,0)</f>
        <v>#REF!</v>
      </c>
      <c r="AP37" s="62" t="e">
        <f>IF(AND([1]!HRF[[#This Row],[6]]="P",[1]!HRF[[#This Row],[14]]="wstrzymane")=TRUE,1,0)</f>
        <v>#REF!</v>
      </c>
      <c r="AQ37" s="62" t="e">
        <f>IF(AND([1]!HRF[[#This Row],[6]]="P",[1]!HRF[[#This Row],[14]]="anulowane")=TRUE,1,0)</f>
        <v>#REF!</v>
      </c>
      <c r="AR37" s="4"/>
      <c r="AS37" s="4"/>
      <c r="AT37" s="4"/>
      <c r="AU37" s="4"/>
      <c r="AV37" s="4"/>
      <c r="AW37" s="4"/>
      <c r="AX37" s="4"/>
      <c r="AY37" s="4"/>
      <c r="AZ37" s="4"/>
      <c r="BA37" s="4"/>
      <c r="BB37" s="4"/>
      <c r="BC37" s="4"/>
      <c r="BD37" s="4"/>
      <c r="BE37" s="4"/>
      <c r="BF37" s="4"/>
    </row>
    <row r="38" spans="1:60" s="7" customFormat="1" ht="42.75" customHeight="1">
      <c r="A38" s="4"/>
      <c r="B38" s="133">
        <v>33</v>
      </c>
      <c r="C38" s="134" t="s">
        <v>175</v>
      </c>
      <c r="D38" s="141" t="s">
        <v>372</v>
      </c>
      <c r="E38" s="121" t="s">
        <v>1790</v>
      </c>
      <c r="F38" s="136" t="s">
        <v>392</v>
      </c>
      <c r="G38" s="136" t="s">
        <v>24</v>
      </c>
      <c r="H38" s="137">
        <v>2019</v>
      </c>
      <c r="I38" s="137">
        <v>2019</v>
      </c>
      <c r="J38" s="138">
        <v>33000</v>
      </c>
      <c r="K38" s="139">
        <v>5</v>
      </c>
      <c r="L38" s="139">
        <v>5</v>
      </c>
      <c r="M38" s="139"/>
      <c r="N38" s="137" t="s">
        <v>164</v>
      </c>
      <c r="O38" s="137" t="s">
        <v>28</v>
      </c>
      <c r="P38" s="140"/>
      <c r="Q38" s="96"/>
      <c r="R38" s="52"/>
      <c r="S38" s="52"/>
      <c r="T38" s="52"/>
      <c r="U38" s="52"/>
      <c r="V38" s="52">
        <f t="shared" si="2"/>
        <v>0</v>
      </c>
      <c r="W38" s="51"/>
      <c r="X38" s="51"/>
      <c r="Y38" s="53" t="e">
        <f>IF(HRF[[#This Row],[31]]="WSKAŹNIK SPECYFICZNY",HRF[[#This Row],[15]]*#REF!,HRF[[#This Row],[32]]*#REF!+#REF!*#REF!+#REF!*#REF!)</f>
        <v>#REF!</v>
      </c>
      <c r="Z38" s="53" t="e">
        <f>IF(HRF[[#This Row],[31]]="WSKAŹNIK SPECYFICZNY","nie zdefinowano",HRF[[#This Row],[32]]*#REF!+#REF!*#REF!+#REF!*#REF!)</f>
        <v>#REF!</v>
      </c>
      <c r="AA38" s="53" t="e">
        <f>IF(HRF[[#This Row],[31]]="WSKAŹNIK SPECYFICZNY","nie zdefinowano",HRF[[#This Row],[32]]*#REF!+#REF!*#REF!+#REF!*#REF!)</f>
        <v>#REF!</v>
      </c>
      <c r="AB38" s="53" t="e">
        <f>IF(HRF[[#This Row],[31]]="WSKAŹNIK SPECYFICZNY",HRF[[#This Row],[15]]*#REF!,HRF[[#This Row],[32]]*#REF!+#REF!*#REF!+#REF!*#REF!)</f>
        <v>#REF!</v>
      </c>
      <c r="AC38" s="4"/>
      <c r="AD38" s="62" t="e">
        <f>[1]!HRF[[#This Row],[26]]*[1]!HRF[[#This Row],[25]]</f>
        <v>#REF!</v>
      </c>
      <c r="AE38" s="62" t="e">
        <f>[1]!HRF[[#This Row],[27]]*[1]!HRF[[#This Row],[25]]</f>
        <v>#REF!</v>
      </c>
      <c r="AF38" s="62" t="e">
        <f>[1]!HRF[[#This Row],[28]]*[1]!HRF[[#This Row],[25]]</f>
        <v>#REF!</v>
      </c>
      <c r="AG38" s="62" t="e">
        <f>[1]!HRF[[#This Row],[29]]*[1]!HRF[[#This Row],[25]]</f>
        <v>#REF!</v>
      </c>
      <c r="AH38" s="62" t="e">
        <f>IF(AND([1]!HRF[[#This Row],[6]]="G",[1]!HRF[[#This Row],[14]]="nierozpoczęte")=TRUE,1,0)</f>
        <v>#REF!</v>
      </c>
      <c r="AI38" s="62" t="e">
        <f>IF(AND([1]!HRF[[#This Row],[6]]="G",[1]!HRF[[#This Row],[14]]="w trakcie realizacji ")=TRUE,1,0)</f>
        <v>#REF!</v>
      </c>
      <c r="AJ38" s="62" t="e">
        <f>IF(AND([1]!HRF[[#This Row],[6]]="G",[1]!HRF[[#This Row],[14]]="zrealizowane")=TRUE,1,0)</f>
        <v>#REF!</v>
      </c>
      <c r="AK38" s="62" t="e">
        <f>IF(AND([1]!HRF[[#This Row],[6]]="G",[1]!HRF[[#This Row],[14]]="wstrzymane")=TRUE,1,0)</f>
        <v>#REF!</v>
      </c>
      <c r="AL38" s="62" t="e">
        <f>IF(AND([1]!HRF[[#This Row],[6]]="G",[1]!HRF[[#This Row],[14]]="anulowane")=TRUE,1,0)</f>
        <v>#REF!</v>
      </c>
      <c r="AM38" s="62" t="e">
        <f>IF(AND([1]!HRF[[#This Row],[6]]="P",[1]!HRF[[#This Row],[14]]="nierozpoczęte")=TRUE,1,0)</f>
        <v>#REF!</v>
      </c>
      <c r="AN38" s="62" t="e">
        <f>IF(AND([1]!HRF[[#This Row],[6]]="P",[1]!HRF[[#This Row],[14]]="w trakcie realizacji ")=TRUE,1,0)</f>
        <v>#REF!</v>
      </c>
      <c r="AO38" s="62" t="e">
        <f>IF(AND([1]!HRF[[#This Row],[6]]="P",[1]!HRF[[#This Row],[14]]="zrealizowane")=TRUE,1,0)</f>
        <v>#REF!</v>
      </c>
      <c r="AP38" s="62" t="e">
        <f>IF(AND([1]!HRF[[#This Row],[6]]="P",[1]!HRF[[#This Row],[14]]="wstrzymane")=TRUE,1,0)</f>
        <v>#REF!</v>
      </c>
      <c r="AQ38" s="62" t="e">
        <f>IF(AND([1]!HRF[[#This Row],[6]]="P",[1]!HRF[[#This Row],[14]]="anulowane")=TRUE,1,0)</f>
        <v>#REF!</v>
      </c>
      <c r="AR38" s="4"/>
      <c r="AS38" s="4"/>
      <c r="AT38" s="4"/>
      <c r="AU38" s="4"/>
      <c r="AV38" s="4"/>
      <c r="AW38" s="4"/>
      <c r="AX38" s="4"/>
      <c r="AY38" s="4"/>
      <c r="AZ38" s="4"/>
      <c r="BA38" s="4"/>
      <c r="BB38" s="4"/>
      <c r="BC38" s="4"/>
      <c r="BD38" s="4"/>
      <c r="BE38" s="4"/>
      <c r="BF38" s="4"/>
    </row>
    <row r="39" spans="1:60" ht="42.75" customHeight="1">
      <c r="B39" s="133">
        <v>34</v>
      </c>
      <c r="C39" s="134" t="s">
        <v>175</v>
      </c>
      <c r="D39" s="141" t="s">
        <v>372</v>
      </c>
      <c r="E39" s="121" t="s">
        <v>1791</v>
      </c>
      <c r="F39" s="136" t="s">
        <v>392</v>
      </c>
      <c r="G39" s="136" t="s">
        <v>24</v>
      </c>
      <c r="H39" s="137">
        <v>2019</v>
      </c>
      <c r="I39" s="137">
        <v>2019</v>
      </c>
      <c r="J39" s="138">
        <v>30680</v>
      </c>
      <c r="K39" s="139">
        <v>5</v>
      </c>
      <c r="L39" s="139">
        <v>5</v>
      </c>
      <c r="M39" s="139"/>
      <c r="N39" s="137" t="s">
        <v>164</v>
      </c>
      <c r="O39" s="137" t="s">
        <v>28</v>
      </c>
      <c r="P39" s="140"/>
      <c r="Q39" s="96"/>
      <c r="R39" s="52"/>
      <c r="S39" s="52"/>
      <c r="T39" s="52"/>
      <c r="U39" s="52"/>
      <c r="V39" s="52">
        <f t="shared" si="2"/>
        <v>0</v>
      </c>
      <c r="W39" s="51"/>
      <c r="X39" s="51"/>
      <c r="Y39" s="53" t="e">
        <f>IF(HRF[[#This Row],[31]]="WSKAŹNIK SPECYFICZNY",HRF[[#This Row],[15]]*#REF!,HRF[[#This Row],[32]]*#REF!+#REF!*#REF!+#REF!*#REF!)</f>
        <v>#REF!</v>
      </c>
      <c r="Z39" s="53" t="e">
        <f>IF(HRF[[#This Row],[31]]="WSKAŹNIK SPECYFICZNY","nie zdefinowano",HRF[[#This Row],[32]]*#REF!+#REF!*#REF!+#REF!*#REF!)</f>
        <v>#REF!</v>
      </c>
      <c r="AA39" s="53" t="e">
        <f>IF(HRF[[#This Row],[31]]="WSKAŹNIK SPECYFICZNY","nie zdefinowano",HRF[[#This Row],[32]]*#REF!+#REF!*#REF!+#REF!*#REF!)</f>
        <v>#REF!</v>
      </c>
      <c r="AB39" s="53" t="e">
        <f>IF(HRF[[#This Row],[31]]="WSKAŹNIK SPECYFICZNY",HRF[[#This Row],[15]]*#REF!,HRF[[#This Row],[32]]*#REF!+#REF!*#REF!+#REF!*#REF!)</f>
        <v>#REF!</v>
      </c>
      <c r="AD39" s="62" t="e">
        <f>[1]!HRF[[#This Row],[26]]*[1]!HRF[[#This Row],[25]]</f>
        <v>#REF!</v>
      </c>
      <c r="AE39" s="62" t="e">
        <f>[1]!HRF[[#This Row],[27]]*[1]!HRF[[#This Row],[25]]</f>
        <v>#REF!</v>
      </c>
      <c r="AF39" s="62" t="e">
        <f>[1]!HRF[[#This Row],[28]]*[1]!HRF[[#This Row],[25]]</f>
        <v>#REF!</v>
      </c>
      <c r="AG39" s="62" t="e">
        <f>[1]!HRF[[#This Row],[29]]*[1]!HRF[[#This Row],[25]]</f>
        <v>#REF!</v>
      </c>
      <c r="AH39" s="62" t="e">
        <f>IF(AND([1]!HRF[[#This Row],[6]]="G",[1]!HRF[[#This Row],[14]]="nierozpoczęte")=TRUE,1,0)</f>
        <v>#REF!</v>
      </c>
      <c r="AI39" s="62" t="e">
        <f>IF(AND([1]!HRF[[#This Row],[6]]="G",[1]!HRF[[#This Row],[14]]="w trakcie realizacji ")=TRUE,1,0)</f>
        <v>#REF!</v>
      </c>
      <c r="AJ39" s="62" t="e">
        <f>IF(AND([1]!HRF[[#This Row],[6]]="G",[1]!HRF[[#This Row],[14]]="zrealizowane")=TRUE,1,0)</f>
        <v>#REF!</v>
      </c>
      <c r="AK39" s="62" t="e">
        <f>IF(AND([1]!HRF[[#This Row],[6]]="G",[1]!HRF[[#This Row],[14]]="wstrzymane")=TRUE,1,0)</f>
        <v>#REF!</v>
      </c>
      <c r="AL39" s="62" t="e">
        <f>IF(AND([1]!HRF[[#This Row],[6]]="G",[1]!HRF[[#This Row],[14]]="anulowane")=TRUE,1,0)</f>
        <v>#REF!</v>
      </c>
      <c r="AM39" s="62" t="e">
        <f>IF(AND([1]!HRF[[#This Row],[6]]="P",[1]!HRF[[#This Row],[14]]="nierozpoczęte")=TRUE,1,0)</f>
        <v>#REF!</v>
      </c>
      <c r="AN39" s="62" t="e">
        <f>IF(AND([1]!HRF[[#This Row],[6]]="P",[1]!HRF[[#This Row],[14]]="w trakcie realizacji ")=TRUE,1,0)</f>
        <v>#REF!</v>
      </c>
      <c r="AO39" s="62" t="e">
        <f>IF(AND([1]!HRF[[#This Row],[6]]="P",[1]!HRF[[#This Row],[14]]="zrealizowane")=TRUE,1,0)</f>
        <v>#REF!</v>
      </c>
      <c r="AP39" s="62" t="e">
        <f>IF(AND([1]!HRF[[#This Row],[6]]="P",[1]!HRF[[#This Row],[14]]="wstrzymane")=TRUE,1,0)</f>
        <v>#REF!</v>
      </c>
      <c r="AQ39" s="62" t="e">
        <f>IF(AND([1]!HRF[[#This Row],[6]]="P",[1]!HRF[[#This Row],[14]]="anulowane")=TRUE,1,0)</f>
        <v>#REF!</v>
      </c>
      <c r="BG39"/>
      <c r="BH39"/>
    </row>
    <row r="40" spans="1:60" ht="42.75" customHeight="1">
      <c r="B40" s="133">
        <v>35</v>
      </c>
      <c r="C40" s="134" t="s">
        <v>175</v>
      </c>
      <c r="D40" s="141" t="s">
        <v>372</v>
      </c>
      <c r="E40" s="121" t="s">
        <v>1792</v>
      </c>
      <c r="F40" s="136" t="s">
        <v>392</v>
      </c>
      <c r="G40" s="136" t="s">
        <v>24</v>
      </c>
      <c r="H40" s="137">
        <v>2019</v>
      </c>
      <c r="I40" s="137">
        <v>2019</v>
      </c>
      <c r="J40" s="138">
        <v>29678</v>
      </c>
      <c r="K40" s="139">
        <v>5</v>
      </c>
      <c r="L40" s="139">
        <v>5</v>
      </c>
      <c r="M40" s="139"/>
      <c r="N40" s="137" t="s">
        <v>164</v>
      </c>
      <c r="O40" s="137" t="s">
        <v>28</v>
      </c>
      <c r="P40" s="140"/>
      <c r="Q40" s="96"/>
      <c r="R40" s="52"/>
      <c r="S40" s="52"/>
      <c r="T40" s="52"/>
      <c r="U40" s="52"/>
      <c r="V40" s="52">
        <f t="shared" si="2"/>
        <v>0</v>
      </c>
      <c r="W40" s="51"/>
      <c r="X40" s="51"/>
      <c r="Y40" s="53" t="e">
        <f>IF(HRF[[#This Row],[31]]="WSKAŹNIK SPECYFICZNY",HRF[[#This Row],[15]]*#REF!,HRF[[#This Row],[32]]*#REF!+#REF!*#REF!+#REF!*#REF!)</f>
        <v>#REF!</v>
      </c>
      <c r="Z40" s="53" t="e">
        <f>IF(HRF[[#This Row],[31]]="WSKAŹNIK SPECYFICZNY","nie zdefinowano",HRF[[#This Row],[32]]*#REF!+#REF!*#REF!+#REF!*#REF!)</f>
        <v>#REF!</v>
      </c>
      <c r="AA40" s="53" t="e">
        <f>IF(HRF[[#This Row],[31]]="WSKAŹNIK SPECYFICZNY","nie zdefinowano",HRF[[#This Row],[32]]*#REF!+#REF!*#REF!+#REF!*#REF!)</f>
        <v>#REF!</v>
      </c>
      <c r="AB40" s="53" t="e">
        <f>IF(HRF[[#This Row],[31]]="WSKAŹNIK SPECYFICZNY",HRF[[#This Row],[15]]*#REF!,HRF[[#This Row],[32]]*#REF!+#REF!*#REF!+#REF!*#REF!)</f>
        <v>#REF!</v>
      </c>
      <c r="AD40" s="62" t="e">
        <f>[1]!HRF[[#This Row],[26]]*[1]!HRF[[#This Row],[25]]</f>
        <v>#REF!</v>
      </c>
      <c r="AE40" s="62" t="e">
        <f>[1]!HRF[[#This Row],[27]]*[1]!HRF[[#This Row],[25]]</f>
        <v>#REF!</v>
      </c>
      <c r="AF40" s="62" t="e">
        <f>[1]!HRF[[#This Row],[28]]*[1]!HRF[[#This Row],[25]]</f>
        <v>#REF!</v>
      </c>
      <c r="AG40" s="62" t="e">
        <f>[1]!HRF[[#This Row],[29]]*[1]!HRF[[#This Row],[25]]</f>
        <v>#REF!</v>
      </c>
      <c r="AH40" s="62" t="e">
        <f>IF(AND([1]!HRF[[#This Row],[6]]="G",[1]!HRF[[#This Row],[14]]="nierozpoczęte")=TRUE,1,0)</f>
        <v>#REF!</v>
      </c>
      <c r="AI40" s="62" t="e">
        <f>IF(AND([1]!HRF[[#This Row],[6]]="G",[1]!HRF[[#This Row],[14]]="w trakcie realizacji ")=TRUE,1,0)</f>
        <v>#REF!</v>
      </c>
      <c r="AJ40" s="62" t="e">
        <f>IF(AND([1]!HRF[[#This Row],[6]]="G",[1]!HRF[[#This Row],[14]]="zrealizowane")=TRUE,1,0)</f>
        <v>#REF!</v>
      </c>
      <c r="AK40" s="62" t="e">
        <f>IF(AND([1]!HRF[[#This Row],[6]]="G",[1]!HRF[[#This Row],[14]]="wstrzymane")=TRUE,1,0)</f>
        <v>#REF!</v>
      </c>
      <c r="AL40" s="62" t="e">
        <f>IF(AND([1]!HRF[[#This Row],[6]]="G",[1]!HRF[[#This Row],[14]]="anulowane")=TRUE,1,0)</f>
        <v>#REF!</v>
      </c>
      <c r="AM40" s="62" t="e">
        <f>IF(AND([1]!HRF[[#This Row],[6]]="P",[1]!HRF[[#This Row],[14]]="nierozpoczęte")=TRUE,1,0)</f>
        <v>#REF!</v>
      </c>
      <c r="AN40" s="62" t="e">
        <f>IF(AND([1]!HRF[[#This Row],[6]]="P",[1]!HRF[[#This Row],[14]]="w trakcie realizacji ")=TRUE,1,0)</f>
        <v>#REF!</v>
      </c>
      <c r="AO40" s="62" t="e">
        <f>IF(AND([1]!HRF[[#This Row],[6]]="P",[1]!HRF[[#This Row],[14]]="zrealizowane")=TRUE,1,0)</f>
        <v>#REF!</v>
      </c>
      <c r="AP40" s="62" t="e">
        <f>IF(AND([1]!HRF[[#This Row],[6]]="P",[1]!HRF[[#This Row],[14]]="wstrzymane")=TRUE,1,0)</f>
        <v>#REF!</v>
      </c>
      <c r="AQ40" s="62" t="e">
        <f>IF(AND([1]!HRF[[#This Row],[6]]="P",[1]!HRF[[#This Row],[14]]="anulowane")=TRUE,1,0)</f>
        <v>#REF!</v>
      </c>
      <c r="BG40"/>
      <c r="BH40"/>
    </row>
    <row r="41" spans="1:60" ht="42.75" customHeight="1">
      <c r="B41" s="133">
        <v>36</v>
      </c>
      <c r="C41" s="134" t="s">
        <v>175</v>
      </c>
      <c r="D41" s="141" t="s">
        <v>372</v>
      </c>
      <c r="E41" s="121" t="s">
        <v>1793</v>
      </c>
      <c r="F41" s="136" t="s">
        <v>392</v>
      </c>
      <c r="G41" s="136" t="s">
        <v>24</v>
      </c>
      <c r="H41" s="137">
        <v>2019</v>
      </c>
      <c r="I41" s="137">
        <v>2019</v>
      </c>
      <c r="J41" s="138">
        <v>34000</v>
      </c>
      <c r="K41" s="139"/>
      <c r="L41" s="139"/>
      <c r="M41" s="139"/>
      <c r="N41" s="137" t="s">
        <v>164</v>
      </c>
      <c r="O41" s="137" t="s">
        <v>28</v>
      </c>
      <c r="P41" s="140"/>
      <c r="Q41" s="96"/>
      <c r="R41" s="52"/>
      <c r="S41" s="52"/>
      <c r="T41" s="52"/>
      <c r="U41" s="52"/>
      <c r="V41" s="52">
        <f t="shared" si="2"/>
        <v>0</v>
      </c>
      <c r="W41" s="51"/>
      <c r="X41" s="51"/>
      <c r="Y41" s="53" t="e">
        <f>IF(HRF[[#This Row],[31]]="WSKAŹNIK SPECYFICZNY",HRF[[#This Row],[15]]*#REF!,HRF[[#This Row],[32]]*#REF!+#REF!*#REF!+#REF!*#REF!)</f>
        <v>#REF!</v>
      </c>
      <c r="Z41" s="53" t="e">
        <f>IF(HRF[[#This Row],[31]]="WSKAŹNIK SPECYFICZNY","nie zdefinowano",HRF[[#This Row],[32]]*#REF!+#REF!*#REF!+#REF!*#REF!)</f>
        <v>#REF!</v>
      </c>
      <c r="AA41" s="53" t="e">
        <f>IF(HRF[[#This Row],[31]]="WSKAŹNIK SPECYFICZNY","nie zdefinowano",HRF[[#This Row],[32]]*#REF!+#REF!*#REF!+#REF!*#REF!)</f>
        <v>#REF!</v>
      </c>
      <c r="AB41" s="53" t="e">
        <f>IF(HRF[[#This Row],[31]]="WSKAŹNIK SPECYFICZNY",HRF[[#This Row],[15]]*#REF!,HRF[[#This Row],[32]]*#REF!+#REF!*#REF!+#REF!*#REF!)</f>
        <v>#REF!</v>
      </c>
      <c r="AD41" s="62" t="e">
        <f>[1]!HRF[[#This Row],[26]]*[1]!HRF[[#This Row],[25]]</f>
        <v>#REF!</v>
      </c>
      <c r="AE41" s="62" t="e">
        <f>[1]!HRF[[#This Row],[27]]*[1]!HRF[[#This Row],[25]]</f>
        <v>#REF!</v>
      </c>
      <c r="AF41" s="62" t="e">
        <f>[1]!HRF[[#This Row],[28]]*[1]!HRF[[#This Row],[25]]</f>
        <v>#REF!</v>
      </c>
      <c r="AG41" s="62" t="e">
        <f>[1]!HRF[[#This Row],[29]]*[1]!HRF[[#This Row],[25]]</f>
        <v>#REF!</v>
      </c>
      <c r="AH41" s="62" t="e">
        <f>IF(AND([1]!HRF[[#This Row],[6]]="G",[1]!HRF[[#This Row],[14]]="nierozpoczęte")=TRUE,1,0)</f>
        <v>#REF!</v>
      </c>
      <c r="AI41" s="62" t="e">
        <f>IF(AND([1]!HRF[[#This Row],[6]]="G",[1]!HRF[[#This Row],[14]]="w trakcie realizacji ")=TRUE,1,0)</f>
        <v>#REF!</v>
      </c>
      <c r="AJ41" s="62" t="e">
        <f>IF(AND([1]!HRF[[#This Row],[6]]="G",[1]!HRF[[#This Row],[14]]="zrealizowane")=TRUE,1,0)</f>
        <v>#REF!</v>
      </c>
      <c r="AK41" s="62" t="e">
        <f>IF(AND([1]!HRF[[#This Row],[6]]="G",[1]!HRF[[#This Row],[14]]="wstrzymane")=TRUE,1,0)</f>
        <v>#REF!</v>
      </c>
      <c r="AL41" s="62" t="e">
        <f>IF(AND([1]!HRF[[#This Row],[6]]="G",[1]!HRF[[#This Row],[14]]="anulowane")=TRUE,1,0)</f>
        <v>#REF!</v>
      </c>
      <c r="AM41" s="62" t="e">
        <f>IF(AND([1]!HRF[[#This Row],[6]]="P",[1]!HRF[[#This Row],[14]]="nierozpoczęte")=TRUE,1,0)</f>
        <v>#REF!</v>
      </c>
      <c r="AN41" s="62" t="e">
        <f>IF(AND([1]!HRF[[#This Row],[6]]="P",[1]!HRF[[#This Row],[14]]="w trakcie realizacji ")=TRUE,1,0)</f>
        <v>#REF!</v>
      </c>
      <c r="AO41" s="62" t="e">
        <f>IF(AND([1]!HRF[[#This Row],[6]]="P",[1]!HRF[[#This Row],[14]]="zrealizowane")=TRUE,1,0)</f>
        <v>#REF!</v>
      </c>
      <c r="AP41" s="62" t="e">
        <f>IF(AND([1]!HRF[[#This Row],[6]]="P",[1]!HRF[[#This Row],[14]]="wstrzymane")=TRUE,1,0)</f>
        <v>#REF!</v>
      </c>
      <c r="AQ41" s="62" t="e">
        <f>IF(AND([1]!HRF[[#This Row],[6]]="P",[1]!HRF[[#This Row],[14]]="anulowane")=TRUE,1,0)</f>
        <v>#REF!</v>
      </c>
      <c r="BG41"/>
      <c r="BH41"/>
    </row>
    <row r="42" spans="1:60" ht="42.75" customHeight="1">
      <c r="B42" s="133">
        <v>37</v>
      </c>
      <c r="C42" s="134" t="s">
        <v>175</v>
      </c>
      <c r="D42" s="141" t="s">
        <v>372</v>
      </c>
      <c r="E42" s="121" t="s">
        <v>1794</v>
      </c>
      <c r="F42" s="136" t="s">
        <v>392</v>
      </c>
      <c r="G42" s="136" t="s">
        <v>24</v>
      </c>
      <c r="H42" s="137">
        <v>2019</v>
      </c>
      <c r="I42" s="137">
        <v>2019</v>
      </c>
      <c r="J42" s="138">
        <v>29000</v>
      </c>
      <c r="K42" s="139">
        <v>5.9</v>
      </c>
      <c r="L42" s="139">
        <v>5.9</v>
      </c>
      <c r="M42" s="139"/>
      <c r="N42" s="137" t="s">
        <v>164</v>
      </c>
      <c r="O42" s="137" t="s">
        <v>28</v>
      </c>
      <c r="P42" s="140"/>
      <c r="Q42" s="96"/>
      <c r="R42" s="52"/>
      <c r="S42" s="52"/>
      <c r="T42" s="52"/>
      <c r="U42" s="52"/>
      <c r="V42" s="52">
        <f t="shared" si="2"/>
        <v>0</v>
      </c>
      <c r="W42" s="51"/>
      <c r="X42" s="51"/>
      <c r="Y42" s="53" t="e">
        <f>IF(HRF[[#This Row],[31]]="WSKAŹNIK SPECYFICZNY",HRF[[#This Row],[15]]*#REF!,HRF[[#This Row],[32]]*#REF!+#REF!*#REF!+#REF!*#REF!)</f>
        <v>#REF!</v>
      </c>
      <c r="Z42" s="53" t="e">
        <f>IF(HRF[[#This Row],[31]]="WSKAŹNIK SPECYFICZNY","nie zdefinowano",HRF[[#This Row],[32]]*#REF!+#REF!*#REF!+#REF!*#REF!)</f>
        <v>#REF!</v>
      </c>
      <c r="AA42" s="53" t="e">
        <f>IF(HRF[[#This Row],[31]]="WSKAŹNIK SPECYFICZNY","nie zdefinowano",HRF[[#This Row],[32]]*#REF!+#REF!*#REF!+#REF!*#REF!)</f>
        <v>#REF!</v>
      </c>
      <c r="AB42" s="53" t="e">
        <f>IF(HRF[[#This Row],[31]]="WSKAŹNIK SPECYFICZNY",HRF[[#This Row],[15]]*#REF!,HRF[[#This Row],[32]]*#REF!+#REF!*#REF!+#REF!*#REF!)</f>
        <v>#REF!</v>
      </c>
      <c r="AD42" s="62" t="e">
        <f>[1]!HRF[[#This Row],[26]]*[1]!HRF[[#This Row],[25]]</f>
        <v>#REF!</v>
      </c>
      <c r="AE42" s="62" t="e">
        <f>[1]!HRF[[#This Row],[27]]*[1]!HRF[[#This Row],[25]]</f>
        <v>#REF!</v>
      </c>
      <c r="AF42" s="62" t="e">
        <f>[1]!HRF[[#This Row],[28]]*[1]!HRF[[#This Row],[25]]</f>
        <v>#REF!</v>
      </c>
      <c r="AG42" s="62" t="e">
        <f>[1]!HRF[[#This Row],[29]]*[1]!HRF[[#This Row],[25]]</f>
        <v>#REF!</v>
      </c>
      <c r="AH42" s="62" t="e">
        <f>IF(AND([1]!HRF[[#This Row],[6]]="G",[1]!HRF[[#This Row],[14]]="nierozpoczęte")=TRUE,1,0)</f>
        <v>#REF!</v>
      </c>
      <c r="AI42" s="62" t="e">
        <f>IF(AND([1]!HRF[[#This Row],[6]]="G",[1]!HRF[[#This Row],[14]]="w trakcie realizacji ")=TRUE,1,0)</f>
        <v>#REF!</v>
      </c>
      <c r="AJ42" s="62" t="e">
        <f>IF(AND([1]!HRF[[#This Row],[6]]="G",[1]!HRF[[#This Row],[14]]="zrealizowane")=TRUE,1,0)</f>
        <v>#REF!</v>
      </c>
      <c r="AK42" s="62" t="e">
        <f>IF(AND([1]!HRF[[#This Row],[6]]="G",[1]!HRF[[#This Row],[14]]="wstrzymane")=TRUE,1,0)</f>
        <v>#REF!</v>
      </c>
      <c r="AL42" s="62" t="e">
        <f>IF(AND([1]!HRF[[#This Row],[6]]="G",[1]!HRF[[#This Row],[14]]="anulowane")=TRUE,1,0)</f>
        <v>#REF!</v>
      </c>
      <c r="AM42" s="62" t="e">
        <f>IF(AND([1]!HRF[[#This Row],[6]]="P",[1]!HRF[[#This Row],[14]]="nierozpoczęte")=TRUE,1,0)</f>
        <v>#REF!</v>
      </c>
      <c r="AN42" s="62" t="e">
        <f>IF(AND([1]!HRF[[#This Row],[6]]="P",[1]!HRF[[#This Row],[14]]="w trakcie realizacji ")=TRUE,1,0)</f>
        <v>#REF!</v>
      </c>
      <c r="AO42" s="62" t="e">
        <f>IF(AND([1]!HRF[[#This Row],[6]]="P",[1]!HRF[[#This Row],[14]]="zrealizowane")=TRUE,1,0)</f>
        <v>#REF!</v>
      </c>
      <c r="AP42" s="62" t="e">
        <f>IF(AND([1]!HRF[[#This Row],[6]]="P",[1]!HRF[[#This Row],[14]]="wstrzymane")=TRUE,1,0)</f>
        <v>#REF!</v>
      </c>
      <c r="AQ42" s="62" t="e">
        <f>IF(AND([1]!HRF[[#This Row],[6]]="P",[1]!HRF[[#This Row],[14]]="anulowane")=TRUE,1,0)</f>
        <v>#REF!</v>
      </c>
      <c r="BG42"/>
      <c r="BH42"/>
    </row>
    <row r="43" spans="1:60" ht="42.75" customHeight="1">
      <c r="B43" s="133">
        <v>38</v>
      </c>
      <c r="C43" s="134" t="s">
        <v>175</v>
      </c>
      <c r="D43" s="141" t="s">
        <v>372</v>
      </c>
      <c r="E43" s="121" t="s">
        <v>1795</v>
      </c>
      <c r="F43" s="136" t="s">
        <v>392</v>
      </c>
      <c r="G43" s="136" t="s">
        <v>24</v>
      </c>
      <c r="H43" s="137">
        <v>2019</v>
      </c>
      <c r="I43" s="137">
        <v>2019</v>
      </c>
      <c r="J43" s="138">
        <v>18500</v>
      </c>
      <c r="K43" s="139">
        <v>3</v>
      </c>
      <c r="L43" s="142">
        <v>3</v>
      </c>
      <c r="M43" s="139"/>
      <c r="N43" s="137" t="s">
        <v>164</v>
      </c>
      <c r="O43" s="137" t="s">
        <v>28</v>
      </c>
      <c r="P43" s="140"/>
      <c r="Q43" s="96"/>
      <c r="R43" s="52"/>
      <c r="S43" s="52"/>
      <c r="T43" s="52"/>
      <c r="U43" s="52"/>
      <c r="V43" s="52">
        <f t="shared" si="2"/>
        <v>0</v>
      </c>
      <c r="W43" s="51"/>
      <c r="X43" s="51"/>
      <c r="Y43" s="53" t="e">
        <f>IF(HRF[[#This Row],[31]]="WSKAŹNIK SPECYFICZNY",HRF[[#This Row],[15]]*#REF!,HRF[[#This Row],[32]]*#REF!+#REF!*#REF!+#REF!*#REF!)</f>
        <v>#REF!</v>
      </c>
      <c r="Z43" s="53" t="e">
        <f>IF(HRF[[#This Row],[31]]="WSKAŹNIK SPECYFICZNY","nie zdefinowano",HRF[[#This Row],[32]]*#REF!+#REF!*#REF!+#REF!*#REF!)</f>
        <v>#REF!</v>
      </c>
      <c r="AA43" s="53" t="e">
        <f>IF(HRF[[#This Row],[31]]="WSKAŹNIK SPECYFICZNY","nie zdefinowano",HRF[[#This Row],[32]]*#REF!+#REF!*#REF!+#REF!*#REF!)</f>
        <v>#REF!</v>
      </c>
      <c r="AB43" s="53" t="e">
        <f>IF(HRF[[#This Row],[31]]="WSKAŹNIK SPECYFICZNY",HRF[[#This Row],[15]]*#REF!,HRF[[#This Row],[32]]*#REF!+#REF!*#REF!+#REF!*#REF!)</f>
        <v>#REF!</v>
      </c>
      <c r="AD43" s="62" t="e">
        <f>[1]!HRF[[#This Row],[26]]*[1]!HRF[[#This Row],[25]]</f>
        <v>#REF!</v>
      </c>
      <c r="AE43" s="62" t="e">
        <f>[1]!HRF[[#This Row],[27]]*[1]!HRF[[#This Row],[25]]</f>
        <v>#REF!</v>
      </c>
      <c r="AF43" s="62" t="e">
        <f>[1]!HRF[[#This Row],[28]]*[1]!HRF[[#This Row],[25]]</f>
        <v>#REF!</v>
      </c>
      <c r="AG43" s="62" t="e">
        <f>[1]!HRF[[#This Row],[29]]*[1]!HRF[[#This Row],[25]]</f>
        <v>#REF!</v>
      </c>
      <c r="AH43" s="62" t="e">
        <f>IF(AND([1]!HRF[[#This Row],[6]]="G",[1]!HRF[[#This Row],[14]]="nierozpoczęte")=TRUE,1,0)</f>
        <v>#REF!</v>
      </c>
      <c r="AI43" s="62" t="e">
        <f>IF(AND([1]!HRF[[#This Row],[6]]="G",[1]!HRF[[#This Row],[14]]="w trakcie realizacji ")=TRUE,1,0)</f>
        <v>#REF!</v>
      </c>
      <c r="AJ43" s="62" t="e">
        <f>IF(AND([1]!HRF[[#This Row],[6]]="G",[1]!HRF[[#This Row],[14]]="zrealizowane")=TRUE,1,0)</f>
        <v>#REF!</v>
      </c>
      <c r="AK43" s="62" t="e">
        <f>IF(AND([1]!HRF[[#This Row],[6]]="G",[1]!HRF[[#This Row],[14]]="wstrzymane")=TRUE,1,0)</f>
        <v>#REF!</v>
      </c>
      <c r="AL43" s="62" t="e">
        <f>IF(AND([1]!HRF[[#This Row],[6]]="G",[1]!HRF[[#This Row],[14]]="anulowane")=TRUE,1,0)</f>
        <v>#REF!</v>
      </c>
      <c r="AM43" s="62" t="e">
        <f>IF(AND([1]!HRF[[#This Row],[6]]="P",[1]!HRF[[#This Row],[14]]="nierozpoczęte")=TRUE,1,0)</f>
        <v>#REF!</v>
      </c>
      <c r="AN43" s="62" t="e">
        <f>IF(AND([1]!HRF[[#This Row],[6]]="P",[1]!HRF[[#This Row],[14]]="w trakcie realizacji ")=TRUE,1,0)</f>
        <v>#REF!</v>
      </c>
      <c r="AO43" s="62" t="e">
        <f>IF(AND([1]!HRF[[#This Row],[6]]="P",[1]!HRF[[#This Row],[14]]="zrealizowane")=TRUE,1,0)</f>
        <v>#REF!</v>
      </c>
      <c r="AP43" s="62" t="e">
        <f>IF(AND([1]!HRF[[#This Row],[6]]="P",[1]!HRF[[#This Row],[14]]="wstrzymane")=TRUE,1,0)</f>
        <v>#REF!</v>
      </c>
      <c r="AQ43" s="62" t="e">
        <f>IF(AND([1]!HRF[[#This Row],[6]]="P",[1]!HRF[[#This Row],[14]]="anulowane")=TRUE,1,0)</f>
        <v>#REF!</v>
      </c>
      <c r="BG43"/>
      <c r="BH43"/>
    </row>
    <row r="44" spans="1:60" ht="42.75" customHeight="1">
      <c r="B44" s="133">
        <v>39</v>
      </c>
      <c r="C44" s="134" t="s">
        <v>175</v>
      </c>
      <c r="D44" s="141" t="s">
        <v>372</v>
      </c>
      <c r="E44" s="121" t="s">
        <v>1796</v>
      </c>
      <c r="F44" s="136" t="s">
        <v>392</v>
      </c>
      <c r="G44" s="136" t="s">
        <v>24</v>
      </c>
      <c r="H44" s="137">
        <v>2019</v>
      </c>
      <c r="I44" s="137">
        <v>2019</v>
      </c>
      <c r="J44" s="138">
        <v>28000</v>
      </c>
      <c r="K44" s="139">
        <v>3</v>
      </c>
      <c r="L44" s="142">
        <v>3</v>
      </c>
      <c r="M44" s="139"/>
      <c r="N44" s="137" t="s">
        <v>164</v>
      </c>
      <c r="O44" s="137" t="s">
        <v>28</v>
      </c>
      <c r="P44" s="140"/>
      <c r="Q44" s="96"/>
      <c r="R44" s="52"/>
      <c r="S44" s="52"/>
      <c r="T44" s="52"/>
      <c r="U44" s="52"/>
      <c r="V44" s="52">
        <f t="shared" si="2"/>
        <v>0</v>
      </c>
      <c r="W44" s="51"/>
      <c r="X44" s="51"/>
      <c r="Y44" s="53" t="e">
        <f>IF(HRF[[#This Row],[31]]="WSKAŹNIK SPECYFICZNY",HRF[[#This Row],[15]]*#REF!,HRF[[#This Row],[32]]*#REF!+#REF!*#REF!+#REF!*#REF!)</f>
        <v>#REF!</v>
      </c>
      <c r="Z44" s="53" t="e">
        <f>IF(HRF[[#This Row],[31]]="WSKAŹNIK SPECYFICZNY","nie zdefinowano",HRF[[#This Row],[32]]*#REF!+#REF!*#REF!+#REF!*#REF!)</f>
        <v>#REF!</v>
      </c>
      <c r="AA44" s="53" t="e">
        <f>IF(HRF[[#This Row],[31]]="WSKAŹNIK SPECYFICZNY","nie zdefinowano",HRF[[#This Row],[32]]*#REF!+#REF!*#REF!+#REF!*#REF!)</f>
        <v>#REF!</v>
      </c>
      <c r="AB44" s="53" t="e">
        <f>IF(HRF[[#This Row],[31]]="WSKAŹNIK SPECYFICZNY",HRF[[#This Row],[15]]*#REF!,HRF[[#This Row],[32]]*#REF!+#REF!*#REF!+#REF!*#REF!)</f>
        <v>#REF!</v>
      </c>
      <c r="AD44" s="62" t="e">
        <f>[1]!HRF[[#This Row],[26]]*[1]!HRF[[#This Row],[25]]</f>
        <v>#REF!</v>
      </c>
      <c r="AE44" s="62" t="e">
        <f>[1]!HRF[[#This Row],[27]]*[1]!HRF[[#This Row],[25]]</f>
        <v>#REF!</v>
      </c>
      <c r="AF44" s="62" t="e">
        <f>[1]!HRF[[#This Row],[28]]*[1]!HRF[[#This Row],[25]]</f>
        <v>#REF!</v>
      </c>
      <c r="AG44" s="62" t="e">
        <f>[1]!HRF[[#This Row],[29]]*[1]!HRF[[#This Row],[25]]</f>
        <v>#REF!</v>
      </c>
      <c r="AH44" s="62" t="e">
        <f>IF(AND([1]!HRF[[#This Row],[6]]="G",[1]!HRF[[#This Row],[14]]="nierozpoczęte")=TRUE,1,0)</f>
        <v>#REF!</v>
      </c>
      <c r="AI44" s="62" t="e">
        <f>IF(AND([1]!HRF[[#This Row],[6]]="G",[1]!HRF[[#This Row],[14]]="w trakcie realizacji ")=TRUE,1,0)</f>
        <v>#REF!</v>
      </c>
      <c r="AJ44" s="62" t="e">
        <f>IF(AND([1]!HRF[[#This Row],[6]]="G",[1]!HRF[[#This Row],[14]]="zrealizowane")=TRUE,1,0)</f>
        <v>#REF!</v>
      </c>
      <c r="AK44" s="62" t="e">
        <f>IF(AND([1]!HRF[[#This Row],[6]]="G",[1]!HRF[[#This Row],[14]]="wstrzymane")=TRUE,1,0)</f>
        <v>#REF!</v>
      </c>
      <c r="AL44" s="62" t="e">
        <f>IF(AND([1]!HRF[[#This Row],[6]]="G",[1]!HRF[[#This Row],[14]]="anulowane")=TRUE,1,0)</f>
        <v>#REF!</v>
      </c>
      <c r="AM44" s="62" t="e">
        <f>IF(AND([1]!HRF[[#This Row],[6]]="P",[1]!HRF[[#This Row],[14]]="nierozpoczęte")=TRUE,1,0)</f>
        <v>#REF!</v>
      </c>
      <c r="AN44" s="62" t="e">
        <f>IF(AND([1]!HRF[[#This Row],[6]]="P",[1]!HRF[[#This Row],[14]]="w trakcie realizacji ")=TRUE,1,0)</f>
        <v>#REF!</v>
      </c>
      <c r="AO44" s="62" t="e">
        <f>IF(AND([1]!HRF[[#This Row],[6]]="P",[1]!HRF[[#This Row],[14]]="zrealizowane")=TRUE,1,0)</f>
        <v>#REF!</v>
      </c>
      <c r="AP44" s="62" t="e">
        <f>IF(AND([1]!HRF[[#This Row],[6]]="P",[1]!HRF[[#This Row],[14]]="wstrzymane")=TRUE,1,0)</f>
        <v>#REF!</v>
      </c>
      <c r="AQ44" s="62" t="e">
        <f>IF(AND([1]!HRF[[#This Row],[6]]="P",[1]!HRF[[#This Row],[14]]="anulowane")=TRUE,1,0)</f>
        <v>#REF!</v>
      </c>
      <c r="BG44"/>
      <c r="BH44"/>
    </row>
    <row r="45" spans="1:60" ht="42.75" customHeight="1">
      <c r="B45" s="133">
        <v>40</v>
      </c>
      <c r="C45" s="134" t="s">
        <v>175</v>
      </c>
      <c r="D45" s="141" t="s">
        <v>372</v>
      </c>
      <c r="E45" s="121" t="s">
        <v>1797</v>
      </c>
      <c r="F45" s="136" t="s">
        <v>392</v>
      </c>
      <c r="G45" s="136" t="s">
        <v>24</v>
      </c>
      <c r="H45" s="137">
        <v>2019</v>
      </c>
      <c r="I45" s="137">
        <v>2019</v>
      </c>
      <c r="J45" s="138">
        <v>22000</v>
      </c>
      <c r="K45" s="139">
        <v>7</v>
      </c>
      <c r="L45" s="139">
        <v>5</v>
      </c>
      <c r="M45" s="139"/>
      <c r="N45" s="137" t="s">
        <v>164</v>
      </c>
      <c r="O45" s="137" t="s">
        <v>28</v>
      </c>
      <c r="P45" s="140"/>
      <c r="Q45" s="96"/>
      <c r="R45" s="52"/>
      <c r="S45" s="52"/>
      <c r="T45" s="52"/>
      <c r="U45" s="52"/>
      <c r="V45" s="52">
        <f t="shared" si="2"/>
        <v>0</v>
      </c>
      <c r="W45" s="51"/>
      <c r="X45" s="51"/>
      <c r="Y45" s="53" t="e">
        <f>IF(HRF[[#This Row],[31]]="WSKAŹNIK SPECYFICZNY",HRF[[#This Row],[15]]*#REF!,HRF[[#This Row],[32]]*#REF!+#REF!*#REF!+#REF!*#REF!)</f>
        <v>#REF!</v>
      </c>
      <c r="Z45" s="53" t="e">
        <f>IF(HRF[[#This Row],[31]]="WSKAŹNIK SPECYFICZNY","nie zdefinowano",HRF[[#This Row],[32]]*#REF!+#REF!*#REF!+#REF!*#REF!)</f>
        <v>#REF!</v>
      </c>
      <c r="AA45" s="53" t="e">
        <f>IF(HRF[[#This Row],[31]]="WSKAŹNIK SPECYFICZNY","nie zdefinowano",HRF[[#This Row],[32]]*#REF!+#REF!*#REF!+#REF!*#REF!)</f>
        <v>#REF!</v>
      </c>
      <c r="AB45" s="53" t="e">
        <f>IF(HRF[[#This Row],[31]]="WSKAŹNIK SPECYFICZNY",HRF[[#This Row],[15]]*#REF!,HRF[[#This Row],[32]]*#REF!+#REF!*#REF!+#REF!*#REF!)</f>
        <v>#REF!</v>
      </c>
      <c r="AD45" s="62" t="e">
        <f>[1]!HRF[[#This Row],[26]]*[1]!HRF[[#This Row],[25]]</f>
        <v>#REF!</v>
      </c>
      <c r="AE45" s="62" t="e">
        <f>[1]!HRF[[#This Row],[27]]*[1]!HRF[[#This Row],[25]]</f>
        <v>#REF!</v>
      </c>
      <c r="AF45" s="62" t="e">
        <f>[1]!HRF[[#This Row],[28]]*[1]!HRF[[#This Row],[25]]</f>
        <v>#REF!</v>
      </c>
      <c r="AG45" s="62" t="e">
        <f>[1]!HRF[[#This Row],[29]]*[1]!HRF[[#This Row],[25]]</f>
        <v>#REF!</v>
      </c>
      <c r="AH45" s="62" t="e">
        <f>IF(AND([1]!HRF[[#This Row],[6]]="G",[1]!HRF[[#This Row],[14]]="nierozpoczęte")=TRUE,1,0)</f>
        <v>#REF!</v>
      </c>
      <c r="AI45" s="62" t="e">
        <f>IF(AND([1]!HRF[[#This Row],[6]]="G",[1]!HRF[[#This Row],[14]]="w trakcie realizacji ")=TRUE,1,0)</f>
        <v>#REF!</v>
      </c>
      <c r="AJ45" s="62" t="e">
        <f>IF(AND([1]!HRF[[#This Row],[6]]="G",[1]!HRF[[#This Row],[14]]="zrealizowane")=TRUE,1,0)</f>
        <v>#REF!</v>
      </c>
      <c r="AK45" s="62" t="e">
        <f>IF(AND([1]!HRF[[#This Row],[6]]="G",[1]!HRF[[#This Row],[14]]="wstrzymane")=TRUE,1,0)</f>
        <v>#REF!</v>
      </c>
      <c r="AL45" s="62" t="e">
        <f>IF(AND([1]!HRF[[#This Row],[6]]="G",[1]!HRF[[#This Row],[14]]="anulowane")=TRUE,1,0)</f>
        <v>#REF!</v>
      </c>
      <c r="AM45" s="62" t="e">
        <f>IF(AND([1]!HRF[[#This Row],[6]]="P",[1]!HRF[[#This Row],[14]]="nierozpoczęte")=TRUE,1,0)</f>
        <v>#REF!</v>
      </c>
      <c r="AN45" s="62" t="e">
        <f>IF(AND([1]!HRF[[#This Row],[6]]="P",[1]!HRF[[#This Row],[14]]="w trakcie realizacji ")=TRUE,1,0)</f>
        <v>#REF!</v>
      </c>
      <c r="AO45" s="62" t="e">
        <f>IF(AND([1]!HRF[[#This Row],[6]]="P",[1]!HRF[[#This Row],[14]]="zrealizowane")=TRUE,1,0)</f>
        <v>#REF!</v>
      </c>
      <c r="AP45" s="62" t="e">
        <f>IF(AND([1]!HRF[[#This Row],[6]]="P",[1]!HRF[[#This Row],[14]]="wstrzymane")=TRUE,1,0)</f>
        <v>#REF!</v>
      </c>
      <c r="AQ45" s="62" t="e">
        <f>IF(AND([1]!HRF[[#This Row],[6]]="P",[1]!HRF[[#This Row],[14]]="anulowane")=TRUE,1,0)</f>
        <v>#REF!</v>
      </c>
      <c r="BG45"/>
      <c r="BH45"/>
    </row>
    <row r="46" spans="1:60" s="7" customFormat="1" ht="42.75" customHeight="1">
      <c r="A46" s="4"/>
      <c r="B46" s="133">
        <v>41</v>
      </c>
      <c r="C46" s="134" t="s">
        <v>175</v>
      </c>
      <c r="D46" s="141" t="s">
        <v>372</v>
      </c>
      <c r="E46" s="121" t="s">
        <v>2713</v>
      </c>
      <c r="F46" s="136" t="s">
        <v>393</v>
      </c>
      <c r="G46" s="136" t="s">
        <v>24</v>
      </c>
      <c r="H46" s="137">
        <v>2019</v>
      </c>
      <c r="I46" s="137">
        <v>2019</v>
      </c>
      <c r="J46" s="138">
        <v>175000</v>
      </c>
      <c r="K46" s="139">
        <v>47.3</v>
      </c>
      <c r="L46" s="139">
        <v>47.3</v>
      </c>
      <c r="M46" s="139"/>
      <c r="N46" s="123" t="s">
        <v>184</v>
      </c>
      <c r="O46" s="137" t="s">
        <v>28</v>
      </c>
      <c r="P46" s="140"/>
      <c r="Q46" s="96"/>
      <c r="R46" s="52"/>
      <c r="S46" s="52"/>
      <c r="T46" s="52"/>
      <c r="U46" s="52"/>
      <c r="V46" s="52">
        <f t="shared" si="2"/>
        <v>0</v>
      </c>
      <c r="W46" s="51"/>
      <c r="X46" s="51"/>
      <c r="Y46" s="53" t="e">
        <f>IF(HRF[[#This Row],[31]]="WSKAŹNIK SPECYFICZNY",HRF[[#This Row],[15]]*#REF!,HRF[[#This Row],[32]]*#REF!+#REF!*#REF!+#REF!*#REF!)</f>
        <v>#REF!</v>
      </c>
      <c r="Z46" s="53" t="e">
        <f>IF(HRF[[#This Row],[31]]="WSKAŹNIK SPECYFICZNY","nie zdefinowano",HRF[[#This Row],[32]]*#REF!+#REF!*#REF!+#REF!*#REF!)</f>
        <v>#REF!</v>
      </c>
      <c r="AA46" s="53" t="e">
        <f>IF(HRF[[#This Row],[31]]="WSKAŹNIK SPECYFICZNY","nie zdefinowano",HRF[[#This Row],[32]]*#REF!+#REF!*#REF!+#REF!*#REF!)</f>
        <v>#REF!</v>
      </c>
      <c r="AB46" s="53" t="e">
        <f>IF(HRF[[#This Row],[31]]="WSKAŹNIK SPECYFICZNY",HRF[[#This Row],[15]]*#REF!,HRF[[#This Row],[32]]*#REF!+#REF!*#REF!+#REF!*#REF!)</f>
        <v>#REF!</v>
      </c>
      <c r="AC46" s="4"/>
      <c r="AD46" s="62" t="e">
        <f>[1]!HRF[[#This Row],[26]]*[1]!HRF[[#This Row],[25]]</f>
        <v>#REF!</v>
      </c>
      <c r="AE46" s="62" t="e">
        <f>[1]!HRF[[#This Row],[27]]*[1]!HRF[[#This Row],[25]]</f>
        <v>#REF!</v>
      </c>
      <c r="AF46" s="62" t="e">
        <f>[1]!HRF[[#This Row],[28]]*[1]!HRF[[#This Row],[25]]</f>
        <v>#REF!</v>
      </c>
      <c r="AG46" s="62" t="e">
        <f>[1]!HRF[[#This Row],[29]]*[1]!HRF[[#This Row],[25]]</f>
        <v>#REF!</v>
      </c>
      <c r="AH46" s="62" t="e">
        <f>IF(AND([1]!HRF[[#This Row],[6]]="G",[1]!HRF[[#This Row],[14]]="nierozpoczęte")=TRUE,1,0)</f>
        <v>#REF!</v>
      </c>
      <c r="AI46" s="62" t="e">
        <f>IF(AND([1]!HRF[[#This Row],[6]]="G",[1]!HRF[[#This Row],[14]]="w trakcie realizacji ")=TRUE,1,0)</f>
        <v>#REF!</v>
      </c>
      <c r="AJ46" s="62" t="e">
        <f>IF(AND([1]!HRF[[#This Row],[6]]="G",[1]!HRF[[#This Row],[14]]="zrealizowane")=TRUE,1,0)</f>
        <v>#REF!</v>
      </c>
      <c r="AK46" s="62" t="e">
        <f>IF(AND([1]!HRF[[#This Row],[6]]="G",[1]!HRF[[#This Row],[14]]="wstrzymane")=TRUE,1,0)</f>
        <v>#REF!</v>
      </c>
      <c r="AL46" s="62" t="e">
        <f>IF(AND([1]!HRF[[#This Row],[6]]="G",[1]!HRF[[#This Row],[14]]="anulowane")=TRUE,1,0)</f>
        <v>#REF!</v>
      </c>
      <c r="AM46" s="62" t="e">
        <f>IF(AND([1]!HRF[[#This Row],[6]]="P",[1]!HRF[[#This Row],[14]]="nierozpoczęte")=TRUE,1,0)</f>
        <v>#REF!</v>
      </c>
      <c r="AN46" s="62" t="e">
        <f>IF(AND([1]!HRF[[#This Row],[6]]="P",[1]!HRF[[#This Row],[14]]="w trakcie realizacji ")=TRUE,1,0)</f>
        <v>#REF!</v>
      </c>
      <c r="AO46" s="62" t="e">
        <f>IF(AND([1]!HRF[[#This Row],[6]]="P",[1]!HRF[[#This Row],[14]]="zrealizowane")=TRUE,1,0)</f>
        <v>#REF!</v>
      </c>
      <c r="AP46" s="62" t="e">
        <f>IF(AND([1]!HRF[[#This Row],[6]]="P",[1]!HRF[[#This Row],[14]]="wstrzymane")=TRUE,1,0)</f>
        <v>#REF!</v>
      </c>
      <c r="AQ46" s="62" t="e">
        <f>IF(AND([1]!HRF[[#This Row],[6]]="P",[1]!HRF[[#This Row],[14]]="anulowane")=TRUE,1,0)</f>
        <v>#REF!</v>
      </c>
      <c r="AR46" s="4"/>
      <c r="AS46" s="4"/>
      <c r="AT46" s="4"/>
      <c r="AU46" s="4"/>
      <c r="AV46" s="4"/>
      <c r="AW46" s="4"/>
      <c r="AX46" s="4"/>
      <c r="AY46" s="4"/>
      <c r="AZ46" s="4"/>
      <c r="BA46" s="4"/>
      <c r="BB46" s="4"/>
      <c r="BC46" s="4"/>
      <c r="BD46" s="4"/>
      <c r="BE46" s="4"/>
      <c r="BF46" s="4"/>
    </row>
    <row r="47" spans="1:60" s="7" customFormat="1" ht="42.75" customHeight="1">
      <c r="A47" s="4"/>
      <c r="B47" s="133">
        <v>42</v>
      </c>
      <c r="C47" s="134" t="s">
        <v>175</v>
      </c>
      <c r="D47" s="141" t="s">
        <v>372</v>
      </c>
      <c r="E47" s="121" t="s">
        <v>1798</v>
      </c>
      <c r="F47" s="136" t="s">
        <v>392</v>
      </c>
      <c r="G47" s="136" t="s">
        <v>24</v>
      </c>
      <c r="H47" s="137">
        <v>2019</v>
      </c>
      <c r="I47" s="137">
        <v>2019</v>
      </c>
      <c r="J47" s="138">
        <v>22680</v>
      </c>
      <c r="K47" s="139">
        <v>3.35</v>
      </c>
      <c r="L47" s="139">
        <v>3.35</v>
      </c>
      <c r="M47" s="139"/>
      <c r="N47" s="137" t="s">
        <v>164</v>
      </c>
      <c r="O47" s="137" t="s">
        <v>28</v>
      </c>
      <c r="P47" s="140"/>
      <c r="Q47" s="96"/>
      <c r="R47" s="52"/>
      <c r="S47" s="52"/>
      <c r="T47" s="52"/>
      <c r="U47" s="52"/>
      <c r="V47" s="52">
        <f t="shared" si="2"/>
        <v>0</v>
      </c>
      <c r="W47" s="51"/>
      <c r="X47" s="51"/>
      <c r="Y47" s="53" t="e">
        <f>IF(HRF[[#This Row],[31]]="WSKAŹNIK SPECYFICZNY",HRF[[#This Row],[15]]*#REF!,HRF[[#This Row],[32]]*#REF!+#REF!*#REF!+#REF!*#REF!)</f>
        <v>#REF!</v>
      </c>
      <c r="Z47" s="53" t="e">
        <f>IF(HRF[[#This Row],[31]]="WSKAŹNIK SPECYFICZNY","nie zdefinowano",HRF[[#This Row],[32]]*#REF!+#REF!*#REF!+#REF!*#REF!)</f>
        <v>#REF!</v>
      </c>
      <c r="AA47" s="53" t="e">
        <f>IF(HRF[[#This Row],[31]]="WSKAŹNIK SPECYFICZNY","nie zdefinowano",HRF[[#This Row],[32]]*#REF!+#REF!*#REF!+#REF!*#REF!)</f>
        <v>#REF!</v>
      </c>
      <c r="AB47" s="53" t="e">
        <f>IF(HRF[[#This Row],[31]]="WSKAŹNIK SPECYFICZNY",HRF[[#This Row],[15]]*#REF!,HRF[[#This Row],[32]]*#REF!+#REF!*#REF!+#REF!*#REF!)</f>
        <v>#REF!</v>
      </c>
      <c r="AC47" s="4"/>
      <c r="AD47" s="62" t="e">
        <f>[1]!HRF[[#This Row],[26]]*[1]!HRF[[#This Row],[25]]</f>
        <v>#REF!</v>
      </c>
      <c r="AE47" s="62" t="e">
        <f>[1]!HRF[[#This Row],[27]]*[1]!HRF[[#This Row],[25]]</f>
        <v>#REF!</v>
      </c>
      <c r="AF47" s="62" t="e">
        <f>[1]!HRF[[#This Row],[28]]*[1]!HRF[[#This Row],[25]]</f>
        <v>#REF!</v>
      </c>
      <c r="AG47" s="62" t="e">
        <f>[1]!HRF[[#This Row],[29]]*[1]!HRF[[#This Row],[25]]</f>
        <v>#REF!</v>
      </c>
      <c r="AH47" s="62" t="e">
        <f>IF(AND([1]!HRF[[#This Row],[6]]="G",[1]!HRF[[#This Row],[14]]="nierozpoczęte")=TRUE,1,0)</f>
        <v>#REF!</v>
      </c>
      <c r="AI47" s="62" t="e">
        <f>IF(AND([1]!HRF[[#This Row],[6]]="G",[1]!HRF[[#This Row],[14]]="w trakcie realizacji ")=TRUE,1,0)</f>
        <v>#REF!</v>
      </c>
      <c r="AJ47" s="62" t="e">
        <f>IF(AND([1]!HRF[[#This Row],[6]]="G",[1]!HRF[[#This Row],[14]]="zrealizowane")=TRUE,1,0)</f>
        <v>#REF!</v>
      </c>
      <c r="AK47" s="62" t="e">
        <f>IF(AND([1]!HRF[[#This Row],[6]]="G",[1]!HRF[[#This Row],[14]]="wstrzymane")=TRUE,1,0)</f>
        <v>#REF!</v>
      </c>
      <c r="AL47" s="62" t="e">
        <f>IF(AND([1]!HRF[[#This Row],[6]]="G",[1]!HRF[[#This Row],[14]]="anulowane")=TRUE,1,0)</f>
        <v>#REF!</v>
      </c>
      <c r="AM47" s="62" t="e">
        <f>IF(AND([1]!HRF[[#This Row],[6]]="P",[1]!HRF[[#This Row],[14]]="nierozpoczęte")=TRUE,1,0)</f>
        <v>#REF!</v>
      </c>
      <c r="AN47" s="62" t="e">
        <f>IF(AND([1]!HRF[[#This Row],[6]]="P",[1]!HRF[[#This Row],[14]]="w trakcie realizacji ")=TRUE,1,0)</f>
        <v>#REF!</v>
      </c>
      <c r="AO47" s="62" t="e">
        <f>IF(AND([1]!HRF[[#This Row],[6]]="P",[1]!HRF[[#This Row],[14]]="zrealizowane")=TRUE,1,0)</f>
        <v>#REF!</v>
      </c>
      <c r="AP47" s="62" t="e">
        <f>IF(AND([1]!HRF[[#This Row],[6]]="P",[1]!HRF[[#This Row],[14]]="wstrzymane")=TRUE,1,0)</f>
        <v>#REF!</v>
      </c>
      <c r="AQ47" s="62" t="e">
        <f>IF(AND([1]!HRF[[#This Row],[6]]="P",[1]!HRF[[#This Row],[14]]="anulowane")=TRUE,1,0)</f>
        <v>#REF!</v>
      </c>
      <c r="AR47" s="4"/>
      <c r="AS47" s="4"/>
      <c r="AT47" s="4"/>
      <c r="AU47" s="4"/>
      <c r="AV47" s="4"/>
      <c r="AW47" s="4"/>
      <c r="AX47" s="4"/>
      <c r="AY47" s="4"/>
      <c r="AZ47" s="4"/>
      <c r="BA47" s="4"/>
      <c r="BB47" s="4"/>
      <c r="BC47" s="4"/>
      <c r="BD47" s="4"/>
      <c r="BE47" s="4"/>
      <c r="BF47" s="4"/>
    </row>
    <row r="48" spans="1:60" s="7" customFormat="1" ht="42.75" customHeight="1">
      <c r="A48" s="4"/>
      <c r="B48" s="133">
        <v>43</v>
      </c>
      <c r="C48" s="134" t="s">
        <v>175</v>
      </c>
      <c r="D48" s="141" t="s">
        <v>372</v>
      </c>
      <c r="E48" s="121" t="s">
        <v>1799</v>
      </c>
      <c r="F48" s="136" t="s">
        <v>392</v>
      </c>
      <c r="G48" s="136" t="s">
        <v>24</v>
      </c>
      <c r="H48" s="137">
        <v>2019</v>
      </c>
      <c r="I48" s="137">
        <v>2019</v>
      </c>
      <c r="J48" s="138">
        <v>24200</v>
      </c>
      <c r="K48" s="139">
        <v>3.2829999999999999</v>
      </c>
      <c r="L48" s="143">
        <v>3.2829999999999999</v>
      </c>
      <c r="M48" s="139"/>
      <c r="N48" s="137" t="s">
        <v>164</v>
      </c>
      <c r="O48" s="137" t="s">
        <v>28</v>
      </c>
      <c r="P48" s="140"/>
      <c r="Q48" s="96"/>
      <c r="R48" s="52"/>
      <c r="S48" s="52"/>
      <c r="T48" s="52"/>
      <c r="U48" s="52"/>
      <c r="V48" s="52">
        <f t="shared" si="2"/>
        <v>0</v>
      </c>
      <c r="W48" s="51"/>
      <c r="X48" s="51"/>
      <c r="Y48" s="53" t="e">
        <f>IF(HRF[[#This Row],[31]]="WSKAŹNIK SPECYFICZNY",HRF[[#This Row],[15]]*#REF!,HRF[[#This Row],[32]]*#REF!+#REF!*#REF!+#REF!*#REF!)</f>
        <v>#REF!</v>
      </c>
      <c r="Z48" s="53" t="e">
        <f>IF(HRF[[#This Row],[31]]="WSKAŹNIK SPECYFICZNY","nie zdefinowano",HRF[[#This Row],[32]]*#REF!+#REF!*#REF!+#REF!*#REF!)</f>
        <v>#REF!</v>
      </c>
      <c r="AA48" s="53" t="e">
        <f>IF(HRF[[#This Row],[31]]="WSKAŹNIK SPECYFICZNY","nie zdefinowano",HRF[[#This Row],[32]]*#REF!+#REF!*#REF!+#REF!*#REF!)</f>
        <v>#REF!</v>
      </c>
      <c r="AB48" s="53" t="e">
        <f>IF(HRF[[#This Row],[31]]="WSKAŹNIK SPECYFICZNY",HRF[[#This Row],[15]]*#REF!,HRF[[#This Row],[32]]*#REF!+#REF!*#REF!+#REF!*#REF!)</f>
        <v>#REF!</v>
      </c>
      <c r="AC48" s="4"/>
      <c r="AD48" s="62" t="e">
        <f>[1]!HRF[[#This Row],[26]]*[1]!HRF[[#This Row],[25]]</f>
        <v>#REF!</v>
      </c>
      <c r="AE48" s="62" t="e">
        <f>[1]!HRF[[#This Row],[27]]*[1]!HRF[[#This Row],[25]]</f>
        <v>#REF!</v>
      </c>
      <c r="AF48" s="62" t="e">
        <f>[1]!HRF[[#This Row],[28]]*[1]!HRF[[#This Row],[25]]</f>
        <v>#REF!</v>
      </c>
      <c r="AG48" s="62" t="e">
        <f>[1]!HRF[[#This Row],[29]]*[1]!HRF[[#This Row],[25]]</f>
        <v>#REF!</v>
      </c>
      <c r="AH48" s="62" t="e">
        <f>IF(AND([1]!HRF[[#This Row],[6]]="G",[1]!HRF[[#This Row],[14]]="nierozpoczęte")=TRUE,1,0)</f>
        <v>#REF!</v>
      </c>
      <c r="AI48" s="62" t="e">
        <f>IF(AND([1]!HRF[[#This Row],[6]]="G",[1]!HRF[[#This Row],[14]]="w trakcie realizacji ")=TRUE,1,0)</f>
        <v>#REF!</v>
      </c>
      <c r="AJ48" s="62" t="e">
        <f>IF(AND([1]!HRF[[#This Row],[6]]="G",[1]!HRF[[#This Row],[14]]="zrealizowane")=TRUE,1,0)</f>
        <v>#REF!</v>
      </c>
      <c r="AK48" s="62" t="e">
        <f>IF(AND([1]!HRF[[#This Row],[6]]="G",[1]!HRF[[#This Row],[14]]="wstrzymane")=TRUE,1,0)</f>
        <v>#REF!</v>
      </c>
      <c r="AL48" s="62" t="e">
        <f>IF(AND([1]!HRF[[#This Row],[6]]="G",[1]!HRF[[#This Row],[14]]="anulowane")=TRUE,1,0)</f>
        <v>#REF!</v>
      </c>
      <c r="AM48" s="62" t="e">
        <f>IF(AND([1]!HRF[[#This Row],[6]]="P",[1]!HRF[[#This Row],[14]]="nierozpoczęte")=TRUE,1,0)</f>
        <v>#REF!</v>
      </c>
      <c r="AN48" s="62" t="e">
        <f>IF(AND([1]!HRF[[#This Row],[6]]="P",[1]!HRF[[#This Row],[14]]="w trakcie realizacji ")=TRUE,1,0)</f>
        <v>#REF!</v>
      </c>
      <c r="AO48" s="62" t="e">
        <f>IF(AND([1]!HRF[[#This Row],[6]]="P",[1]!HRF[[#This Row],[14]]="zrealizowane")=TRUE,1,0)</f>
        <v>#REF!</v>
      </c>
      <c r="AP48" s="62" t="e">
        <f>IF(AND([1]!HRF[[#This Row],[6]]="P",[1]!HRF[[#This Row],[14]]="wstrzymane")=TRUE,1,0)</f>
        <v>#REF!</v>
      </c>
      <c r="AQ48" s="62" t="e">
        <f>IF(AND([1]!HRF[[#This Row],[6]]="P",[1]!HRF[[#This Row],[14]]="anulowane")=TRUE,1,0)</f>
        <v>#REF!</v>
      </c>
      <c r="AR48" s="4"/>
      <c r="AS48" s="4"/>
      <c r="AT48" s="4"/>
      <c r="AU48" s="4"/>
      <c r="AV48" s="4"/>
      <c r="AW48" s="4"/>
      <c r="AX48" s="4"/>
      <c r="AY48" s="4"/>
      <c r="AZ48" s="4"/>
      <c r="BA48" s="4"/>
      <c r="BB48" s="4"/>
      <c r="BC48" s="4"/>
      <c r="BD48" s="4"/>
      <c r="BE48" s="4"/>
      <c r="BF48" s="4"/>
    </row>
    <row r="49" spans="1:60" s="7" customFormat="1" ht="42.75" customHeight="1">
      <c r="A49" s="4"/>
      <c r="B49" s="133">
        <v>44</v>
      </c>
      <c r="C49" s="134" t="s">
        <v>175</v>
      </c>
      <c r="D49" s="141" t="s">
        <v>372</v>
      </c>
      <c r="E49" s="121" t="s">
        <v>1800</v>
      </c>
      <c r="F49" s="136" t="s">
        <v>392</v>
      </c>
      <c r="G49" s="136" t="s">
        <v>24</v>
      </c>
      <c r="H49" s="137">
        <v>2019</v>
      </c>
      <c r="I49" s="137">
        <v>2019</v>
      </c>
      <c r="J49" s="138">
        <v>22955</v>
      </c>
      <c r="K49" s="139">
        <v>2.7</v>
      </c>
      <c r="L49" s="143">
        <v>2.7</v>
      </c>
      <c r="M49" s="139"/>
      <c r="N49" s="137" t="s">
        <v>164</v>
      </c>
      <c r="O49" s="137" t="s">
        <v>28</v>
      </c>
      <c r="P49" s="140"/>
      <c r="Q49" s="96"/>
      <c r="R49" s="52"/>
      <c r="S49" s="52"/>
      <c r="T49" s="52"/>
      <c r="U49" s="52"/>
      <c r="V49" s="52">
        <f t="shared" si="2"/>
        <v>0</v>
      </c>
      <c r="W49" s="51"/>
      <c r="X49" s="51"/>
      <c r="Y49" s="53" t="e">
        <f>IF(HRF[[#This Row],[31]]="WSKAŹNIK SPECYFICZNY",HRF[[#This Row],[15]]*#REF!,HRF[[#This Row],[32]]*#REF!+#REF!*#REF!+#REF!*#REF!)</f>
        <v>#REF!</v>
      </c>
      <c r="Z49" s="53" t="e">
        <f>IF(HRF[[#This Row],[31]]="WSKAŹNIK SPECYFICZNY","nie zdefinowano",HRF[[#This Row],[32]]*#REF!+#REF!*#REF!+#REF!*#REF!)</f>
        <v>#REF!</v>
      </c>
      <c r="AA49" s="53" t="e">
        <f>IF(HRF[[#This Row],[31]]="WSKAŹNIK SPECYFICZNY","nie zdefinowano",HRF[[#This Row],[32]]*#REF!+#REF!*#REF!+#REF!*#REF!)</f>
        <v>#REF!</v>
      </c>
      <c r="AB49" s="53" t="e">
        <f>IF(HRF[[#This Row],[31]]="WSKAŹNIK SPECYFICZNY",HRF[[#This Row],[15]]*#REF!,HRF[[#This Row],[32]]*#REF!+#REF!*#REF!+#REF!*#REF!)</f>
        <v>#REF!</v>
      </c>
      <c r="AC49" s="4"/>
      <c r="AD49" s="62" t="e">
        <f>[1]!HRF[[#This Row],[26]]*[1]!HRF[[#This Row],[25]]</f>
        <v>#REF!</v>
      </c>
      <c r="AE49" s="62" t="e">
        <f>[1]!HRF[[#This Row],[27]]*[1]!HRF[[#This Row],[25]]</f>
        <v>#REF!</v>
      </c>
      <c r="AF49" s="62" t="e">
        <f>[1]!HRF[[#This Row],[28]]*[1]!HRF[[#This Row],[25]]</f>
        <v>#REF!</v>
      </c>
      <c r="AG49" s="62" t="e">
        <f>[1]!HRF[[#This Row],[29]]*[1]!HRF[[#This Row],[25]]</f>
        <v>#REF!</v>
      </c>
      <c r="AH49" s="62" t="e">
        <f>IF(AND([1]!HRF[[#This Row],[6]]="G",[1]!HRF[[#This Row],[14]]="nierozpoczęte")=TRUE,1,0)</f>
        <v>#REF!</v>
      </c>
      <c r="AI49" s="62" t="e">
        <f>IF(AND([1]!HRF[[#This Row],[6]]="G",[1]!HRF[[#This Row],[14]]="w trakcie realizacji ")=TRUE,1,0)</f>
        <v>#REF!</v>
      </c>
      <c r="AJ49" s="62" t="e">
        <f>IF(AND([1]!HRF[[#This Row],[6]]="G",[1]!HRF[[#This Row],[14]]="zrealizowane")=TRUE,1,0)</f>
        <v>#REF!</v>
      </c>
      <c r="AK49" s="62" t="e">
        <f>IF(AND([1]!HRF[[#This Row],[6]]="G",[1]!HRF[[#This Row],[14]]="wstrzymane")=TRUE,1,0)</f>
        <v>#REF!</v>
      </c>
      <c r="AL49" s="62" t="e">
        <f>IF(AND([1]!HRF[[#This Row],[6]]="G",[1]!HRF[[#This Row],[14]]="anulowane")=TRUE,1,0)</f>
        <v>#REF!</v>
      </c>
      <c r="AM49" s="62" t="e">
        <f>IF(AND([1]!HRF[[#This Row],[6]]="P",[1]!HRF[[#This Row],[14]]="nierozpoczęte")=TRUE,1,0)</f>
        <v>#REF!</v>
      </c>
      <c r="AN49" s="62" t="e">
        <f>IF(AND([1]!HRF[[#This Row],[6]]="P",[1]!HRF[[#This Row],[14]]="w trakcie realizacji ")=TRUE,1,0)</f>
        <v>#REF!</v>
      </c>
      <c r="AO49" s="62" t="e">
        <f>IF(AND([1]!HRF[[#This Row],[6]]="P",[1]!HRF[[#This Row],[14]]="zrealizowane")=TRUE,1,0)</f>
        <v>#REF!</v>
      </c>
      <c r="AP49" s="62" t="e">
        <f>IF(AND([1]!HRF[[#This Row],[6]]="P",[1]!HRF[[#This Row],[14]]="wstrzymane")=TRUE,1,0)</f>
        <v>#REF!</v>
      </c>
      <c r="AQ49" s="62" t="e">
        <f>IF(AND([1]!HRF[[#This Row],[6]]="P",[1]!HRF[[#This Row],[14]]="anulowane")=TRUE,1,0)</f>
        <v>#REF!</v>
      </c>
      <c r="AR49" s="4"/>
      <c r="AS49" s="4"/>
      <c r="AT49" s="4"/>
      <c r="AU49" s="4"/>
      <c r="AV49" s="4"/>
      <c r="AW49" s="4"/>
      <c r="AX49" s="4"/>
      <c r="AY49" s="4"/>
      <c r="AZ49" s="4"/>
      <c r="BA49" s="4"/>
      <c r="BB49" s="4"/>
      <c r="BC49" s="4"/>
      <c r="BD49" s="4"/>
      <c r="BE49" s="4"/>
      <c r="BF49" s="4"/>
    </row>
    <row r="50" spans="1:60" s="7" customFormat="1" ht="42.75" customHeight="1">
      <c r="A50" s="4"/>
      <c r="B50" s="133">
        <v>45</v>
      </c>
      <c r="C50" s="134" t="s">
        <v>175</v>
      </c>
      <c r="D50" s="141" t="s">
        <v>372</v>
      </c>
      <c r="E50" s="121" t="s">
        <v>1801</v>
      </c>
      <c r="F50" s="136" t="s">
        <v>392</v>
      </c>
      <c r="G50" s="136" t="s">
        <v>24</v>
      </c>
      <c r="H50" s="137">
        <v>2019</v>
      </c>
      <c r="I50" s="137">
        <v>2019</v>
      </c>
      <c r="J50" s="138">
        <v>25349</v>
      </c>
      <c r="K50" s="142">
        <v>3</v>
      </c>
      <c r="L50" s="142">
        <v>3</v>
      </c>
      <c r="M50" s="139"/>
      <c r="N50" s="137" t="s">
        <v>164</v>
      </c>
      <c r="O50" s="137" t="s">
        <v>28</v>
      </c>
      <c r="P50" s="140"/>
      <c r="Q50" s="96"/>
      <c r="R50" s="52"/>
      <c r="S50" s="52"/>
      <c r="T50" s="52"/>
      <c r="U50" s="52"/>
      <c r="V50" s="52">
        <f t="shared" si="2"/>
        <v>0</v>
      </c>
      <c r="W50" s="51"/>
      <c r="X50" s="51"/>
      <c r="Y50" s="53" t="e">
        <f>IF(HRF[[#This Row],[31]]="WSKAŹNIK SPECYFICZNY",HRF[[#This Row],[15]]*#REF!,HRF[[#This Row],[32]]*#REF!+#REF!*#REF!+#REF!*#REF!)</f>
        <v>#REF!</v>
      </c>
      <c r="Z50" s="53" t="e">
        <f>IF(HRF[[#This Row],[31]]="WSKAŹNIK SPECYFICZNY","nie zdefinowano",HRF[[#This Row],[32]]*#REF!+#REF!*#REF!+#REF!*#REF!)</f>
        <v>#REF!</v>
      </c>
      <c r="AA50" s="53" t="e">
        <f>IF(HRF[[#This Row],[31]]="WSKAŹNIK SPECYFICZNY","nie zdefinowano",HRF[[#This Row],[32]]*#REF!+#REF!*#REF!+#REF!*#REF!)</f>
        <v>#REF!</v>
      </c>
      <c r="AB50" s="53" t="e">
        <f>IF(HRF[[#This Row],[31]]="WSKAŹNIK SPECYFICZNY",HRF[[#This Row],[15]]*#REF!,HRF[[#This Row],[32]]*#REF!+#REF!*#REF!+#REF!*#REF!)</f>
        <v>#REF!</v>
      </c>
      <c r="AC50" s="4"/>
      <c r="AD50" s="62" t="e">
        <f>[1]!HRF[[#This Row],[26]]*[1]!HRF[[#This Row],[25]]</f>
        <v>#REF!</v>
      </c>
      <c r="AE50" s="62" t="e">
        <f>[1]!HRF[[#This Row],[27]]*[1]!HRF[[#This Row],[25]]</f>
        <v>#REF!</v>
      </c>
      <c r="AF50" s="62" t="e">
        <f>[1]!HRF[[#This Row],[28]]*[1]!HRF[[#This Row],[25]]</f>
        <v>#REF!</v>
      </c>
      <c r="AG50" s="62" t="e">
        <f>[1]!HRF[[#This Row],[29]]*[1]!HRF[[#This Row],[25]]</f>
        <v>#REF!</v>
      </c>
      <c r="AH50" s="62" t="e">
        <f>IF(AND([1]!HRF[[#This Row],[6]]="G",[1]!HRF[[#This Row],[14]]="nierozpoczęte")=TRUE,1,0)</f>
        <v>#REF!</v>
      </c>
      <c r="AI50" s="62" t="e">
        <f>IF(AND([1]!HRF[[#This Row],[6]]="G",[1]!HRF[[#This Row],[14]]="w trakcie realizacji ")=TRUE,1,0)</f>
        <v>#REF!</v>
      </c>
      <c r="AJ50" s="62" t="e">
        <f>IF(AND([1]!HRF[[#This Row],[6]]="G",[1]!HRF[[#This Row],[14]]="zrealizowane")=TRUE,1,0)</f>
        <v>#REF!</v>
      </c>
      <c r="AK50" s="62" t="e">
        <f>IF(AND([1]!HRF[[#This Row],[6]]="G",[1]!HRF[[#This Row],[14]]="wstrzymane")=TRUE,1,0)</f>
        <v>#REF!</v>
      </c>
      <c r="AL50" s="62" t="e">
        <f>IF(AND([1]!HRF[[#This Row],[6]]="G",[1]!HRF[[#This Row],[14]]="anulowane")=TRUE,1,0)</f>
        <v>#REF!</v>
      </c>
      <c r="AM50" s="62" t="e">
        <f>IF(AND([1]!HRF[[#This Row],[6]]="P",[1]!HRF[[#This Row],[14]]="nierozpoczęte")=TRUE,1,0)</f>
        <v>#REF!</v>
      </c>
      <c r="AN50" s="62" t="e">
        <f>IF(AND([1]!HRF[[#This Row],[6]]="P",[1]!HRF[[#This Row],[14]]="w trakcie realizacji ")=TRUE,1,0)</f>
        <v>#REF!</v>
      </c>
      <c r="AO50" s="62" t="e">
        <f>IF(AND([1]!HRF[[#This Row],[6]]="P",[1]!HRF[[#This Row],[14]]="zrealizowane")=TRUE,1,0)</f>
        <v>#REF!</v>
      </c>
      <c r="AP50" s="62" t="e">
        <f>IF(AND([1]!HRF[[#This Row],[6]]="P",[1]!HRF[[#This Row],[14]]="wstrzymane")=TRUE,1,0)</f>
        <v>#REF!</v>
      </c>
      <c r="AQ50" s="62" t="e">
        <f>IF(AND([1]!HRF[[#This Row],[6]]="P",[1]!HRF[[#This Row],[14]]="anulowane")=TRUE,1,0)</f>
        <v>#REF!</v>
      </c>
      <c r="AR50" s="4"/>
      <c r="AS50" s="4"/>
      <c r="AT50" s="4"/>
      <c r="AU50" s="4"/>
      <c r="AV50" s="4"/>
      <c r="AW50" s="4"/>
      <c r="AX50" s="4"/>
      <c r="AY50" s="4"/>
      <c r="AZ50" s="4"/>
      <c r="BA50" s="4"/>
      <c r="BB50" s="4"/>
      <c r="BC50" s="4"/>
      <c r="BD50" s="4"/>
      <c r="BE50" s="4"/>
      <c r="BF50" s="4"/>
    </row>
    <row r="51" spans="1:60" ht="42.75" customHeight="1">
      <c r="B51" s="133">
        <v>46</v>
      </c>
      <c r="C51" s="134" t="s">
        <v>175</v>
      </c>
      <c r="D51" s="141" t="s">
        <v>372</v>
      </c>
      <c r="E51" s="121" t="s">
        <v>1802</v>
      </c>
      <c r="F51" s="136" t="s">
        <v>392</v>
      </c>
      <c r="G51" s="136" t="s">
        <v>24</v>
      </c>
      <c r="H51" s="137">
        <v>2019</v>
      </c>
      <c r="I51" s="137">
        <v>2019</v>
      </c>
      <c r="J51" s="138">
        <v>49200</v>
      </c>
      <c r="K51" s="139">
        <v>11.5</v>
      </c>
      <c r="L51" s="139">
        <v>11.5</v>
      </c>
      <c r="M51" s="139"/>
      <c r="N51" s="137" t="s">
        <v>164</v>
      </c>
      <c r="O51" s="137" t="s">
        <v>28</v>
      </c>
      <c r="P51" s="140"/>
      <c r="Q51" s="96"/>
      <c r="R51" s="52"/>
      <c r="S51" s="52"/>
      <c r="T51" s="52"/>
      <c r="U51" s="52"/>
      <c r="V51" s="52">
        <f t="shared" si="2"/>
        <v>0</v>
      </c>
      <c r="W51" s="51"/>
      <c r="X51" s="51"/>
      <c r="Y51" s="53" t="e">
        <f>IF(HRF[[#This Row],[31]]="WSKAŹNIK SPECYFICZNY",HRF[[#This Row],[15]]*#REF!,HRF[[#This Row],[32]]*#REF!+#REF!*#REF!+#REF!*#REF!)</f>
        <v>#REF!</v>
      </c>
      <c r="Z51" s="53" t="e">
        <f>IF(HRF[[#This Row],[31]]="WSKAŹNIK SPECYFICZNY","nie zdefinowano",HRF[[#This Row],[32]]*#REF!+#REF!*#REF!+#REF!*#REF!)</f>
        <v>#REF!</v>
      </c>
      <c r="AA51" s="53" t="e">
        <f>IF(HRF[[#This Row],[31]]="WSKAŹNIK SPECYFICZNY","nie zdefinowano",HRF[[#This Row],[32]]*#REF!+#REF!*#REF!+#REF!*#REF!)</f>
        <v>#REF!</v>
      </c>
      <c r="AB51" s="53" t="e">
        <f>IF(HRF[[#This Row],[31]]="WSKAŹNIK SPECYFICZNY",HRF[[#This Row],[15]]*#REF!,HRF[[#This Row],[32]]*#REF!+#REF!*#REF!+#REF!*#REF!)</f>
        <v>#REF!</v>
      </c>
      <c r="AD51" s="62" t="e">
        <f>[1]!HRF[[#This Row],[26]]*[1]!HRF[[#This Row],[25]]</f>
        <v>#REF!</v>
      </c>
      <c r="AE51" s="62" t="e">
        <f>[1]!HRF[[#This Row],[27]]*[1]!HRF[[#This Row],[25]]</f>
        <v>#REF!</v>
      </c>
      <c r="AF51" s="62" t="e">
        <f>[1]!HRF[[#This Row],[28]]*[1]!HRF[[#This Row],[25]]</f>
        <v>#REF!</v>
      </c>
      <c r="AG51" s="62" t="e">
        <f>[1]!HRF[[#This Row],[29]]*[1]!HRF[[#This Row],[25]]</f>
        <v>#REF!</v>
      </c>
      <c r="AH51" s="62" t="e">
        <f>IF(AND([1]!HRF[[#This Row],[6]]="G",[1]!HRF[[#This Row],[14]]="nierozpoczęte")=TRUE,1,0)</f>
        <v>#REF!</v>
      </c>
      <c r="AI51" s="62" t="e">
        <f>IF(AND([1]!HRF[[#This Row],[6]]="G",[1]!HRF[[#This Row],[14]]="w trakcie realizacji ")=TRUE,1,0)</f>
        <v>#REF!</v>
      </c>
      <c r="AJ51" s="62" t="e">
        <f>IF(AND([1]!HRF[[#This Row],[6]]="G",[1]!HRF[[#This Row],[14]]="zrealizowane")=TRUE,1,0)</f>
        <v>#REF!</v>
      </c>
      <c r="AK51" s="62" t="e">
        <f>IF(AND([1]!HRF[[#This Row],[6]]="G",[1]!HRF[[#This Row],[14]]="wstrzymane")=TRUE,1,0)</f>
        <v>#REF!</v>
      </c>
      <c r="AL51" s="62" t="e">
        <f>IF(AND([1]!HRF[[#This Row],[6]]="G",[1]!HRF[[#This Row],[14]]="anulowane")=TRUE,1,0)</f>
        <v>#REF!</v>
      </c>
      <c r="AM51" s="62" t="e">
        <f>IF(AND([1]!HRF[[#This Row],[6]]="P",[1]!HRF[[#This Row],[14]]="nierozpoczęte")=TRUE,1,0)</f>
        <v>#REF!</v>
      </c>
      <c r="AN51" s="62" t="e">
        <f>IF(AND([1]!HRF[[#This Row],[6]]="P",[1]!HRF[[#This Row],[14]]="w trakcie realizacji ")=TRUE,1,0)</f>
        <v>#REF!</v>
      </c>
      <c r="AO51" s="62" t="e">
        <f>IF(AND([1]!HRF[[#This Row],[6]]="P",[1]!HRF[[#This Row],[14]]="zrealizowane")=TRUE,1,0)</f>
        <v>#REF!</v>
      </c>
      <c r="AP51" s="62" t="e">
        <f>IF(AND([1]!HRF[[#This Row],[6]]="P",[1]!HRF[[#This Row],[14]]="wstrzymane")=TRUE,1,0)</f>
        <v>#REF!</v>
      </c>
      <c r="AQ51" s="62" t="e">
        <f>IF(AND([1]!HRF[[#This Row],[6]]="P",[1]!HRF[[#This Row],[14]]="anulowane")=TRUE,1,0)</f>
        <v>#REF!</v>
      </c>
      <c r="BG51"/>
      <c r="BH51"/>
    </row>
    <row r="52" spans="1:60" ht="42.75" customHeight="1">
      <c r="B52" s="133">
        <v>47</v>
      </c>
      <c r="C52" s="134" t="s">
        <v>175</v>
      </c>
      <c r="D52" s="141" t="s">
        <v>372</v>
      </c>
      <c r="E52" s="121" t="s">
        <v>1803</v>
      </c>
      <c r="F52" s="136" t="s">
        <v>392</v>
      </c>
      <c r="G52" s="136" t="s">
        <v>24</v>
      </c>
      <c r="H52" s="137">
        <v>2019</v>
      </c>
      <c r="I52" s="137">
        <v>2019</v>
      </c>
      <c r="J52" s="138">
        <v>33100</v>
      </c>
      <c r="K52" s="139">
        <v>4.5</v>
      </c>
      <c r="L52" s="139">
        <v>4.5</v>
      </c>
      <c r="M52" s="139"/>
      <c r="N52" s="137" t="s">
        <v>164</v>
      </c>
      <c r="O52" s="137" t="s">
        <v>28</v>
      </c>
      <c r="P52" s="140"/>
      <c r="Q52" s="96"/>
      <c r="R52" s="52"/>
      <c r="S52" s="52"/>
      <c r="T52" s="52"/>
      <c r="U52" s="52"/>
      <c r="V52" s="52">
        <f t="shared" si="2"/>
        <v>0</v>
      </c>
      <c r="W52" s="51"/>
      <c r="X52" s="51"/>
      <c r="Y52" s="53" t="e">
        <f>IF(HRF[[#This Row],[31]]="WSKAŹNIK SPECYFICZNY",HRF[[#This Row],[15]]*#REF!,HRF[[#This Row],[32]]*#REF!+#REF!*#REF!+#REF!*#REF!)</f>
        <v>#REF!</v>
      </c>
      <c r="Z52" s="53" t="e">
        <f>IF(HRF[[#This Row],[31]]="WSKAŹNIK SPECYFICZNY","nie zdefinowano",HRF[[#This Row],[32]]*#REF!+#REF!*#REF!+#REF!*#REF!)</f>
        <v>#REF!</v>
      </c>
      <c r="AA52" s="53" t="e">
        <f>IF(HRF[[#This Row],[31]]="WSKAŹNIK SPECYFICZNY","nie zdefinowano",HRF[[#This Row],[32]]*#REF!+#REF!*#REF!+#REF!*#REF!)</f>
        <v>#REF!</v>
      </c>
      <c r="AB52" s="53" t="e">
        <f>IF(HRF[[#This Row],[31]]="WSKAŹNIK SPECYFICZNY",HRF[[#This Row],[15]]*#REF!,HRF[[#This Row],[32]]*#REF!+#REF!*#REF!+#REF!*#REF!)</f>
        <v>#REF!</v>
      </c>
      <c r="AD52" s="62" t="e">
        <f>[1]!HRF[[#This Row],[26]]*[1]!HRF[[#This Row],[25]]</f>
        <v>#REF!</v>
      </c>
      <c r="AE52" s="62" t="e">
        <f>[1]!HRF[[#This Row],[27]]*[1]!HRF[[#This Row],[25]]</f>
        <v>#REF!</v>
      </c>
      <c r="AF52" s="62" t="e">
        <f>[1]!HRF[[#This Row],[28]]*[1]!HRF[[#This Row],[25]]</f>
        <v>#REF!</v>
      </c>
      <c r="AG52" s="62" t="e">
        <f>[1]!HRF[[#This Row],[29]]*[1]!HRF[[#This Row],[25]]</f>
        <v>#REF!</v>
      </c>
      <c r="AH52" s="62" t="e">
        <f>IF(AND([1]!HRF[[#This Row],[6]]="G",[1]!HRF[[#This Row],[14]]="nierozpoczęte")=TRUE,1,0)</f>
        <v>#REF!</v>
      </c>
      <c r="AI52" s="62" t="e">
        <f>IF(AND([1]!HRF[[#This Row],[6]]="G",[1]!HRF[[#This Row],[14]]="w trakcie realizacji ")=TRUE,1,0)</f>
        <v>#REF!</v>
      </c>
      <c r="AJ52" s="62" t="e">
        <f>IF(AND([1]!HRF[[#This Row],[6]]="G",[1]!HRF[[#This Row],[14]]="zrealizowane")=TRUE,1,0)</f>
        <v>#REF!</v>
      </c>
      <c r="AK52" s="62" t="e">
        <f>IF(AND([1]!HRF[[#This Row],[6]]="G",[1]!HRF[[#This Row],[14]]="wstrzymane")=TRUE,1,0)</f>
        <v>#REF!</v>
      </c>
      <c r="AL52" s="62" t="e">
        <f>IF(AND([1]!HRF[[#This Row],[6]]="G",[1]!HRF[[#This Row],[14]]="anulowane")=TRUE,1,0)</f>
        <v>#REF!</v>
      </c>
      <c r="AM52" s="62" t="e">
        <f>IF(AND([1]!HRF[[#This Row],[6]]="P",[1]!HRF[[#This Row],[14]]="nierozpoczęte")=TRUE,1,0)</f>
        <v>#REF!</v>
      </c>
      <c r="AN52" s="62" t="e">
        <f>IF(AND([1]!HRF[[#This Row],[6]]="P",[1]!HRF[[#This Row],[14]]="w trakcie realizacji ")=TRUE,1,0)</f>
        <v>#REF!</v>
      </c>
      <c r="AO52" s="62" t="e">
        <f>IF(AND([1]!HRF[[#This Row],[6]]="P",[1]!HRF[[#This Row],[14]]="zrealizowane")=TRUE,1,0)</f>
        <v>#REF!</v>
      </c>
      <c r="AP52" s="62" t="e">
        <f>IF(AND([1]!HRF[[#This Row],[6]]="P",[1]!HRF[[#This Row],[14]]="wstrzymane")=TRUE,1,0)</f>
        <v>#REF!</v>
      </c>
      <c r="AQ52" s="62" t="e">
        <f>IF(AND([1]!HRF[[#This Row],[6]]="P",[1]!HRF[[#This Row],[14]]="anulowane")=TRUE,1,0)</f>
        <v>#REF!</v>
      </c>
      <c r="BG52"/>
      <c r="BH52"/>
    </row>
    <row r="53" spans="1:60" ht="42.75" customHeight="1">
      <c r="B53" s="133">
        <v>48</v>
      </c>
      <c r="C53" s="134" t="s">
        <v>175</v>
      </c>
      <c r="D53" s="141" t="s">
        <v>372</v>
      </c>
      <c r="E53" s="121" t="s">
        <v>1804</v>
      </c>
      <c r="F53" s="136" t="s">
        <v>392</v>
      </c>
      <c r="G53" s="136" t="s">
        <v>24</v>
      </c>
      <c r="H53" s="137">
        <v>2019</v>
      </c>
      <c r="I53" s="137">
        <v>2019</v>
      </c>
      <c r="J53" s="138">
        <v>29000</v>
      </c>
      <c r="K53" s="139">
        <v>4</v>
      </c>
      <c r="L53" s="139">
        <v>4</v>
      </c>
      <c r="M53" s="139"/>
      <c r="N53" s="137" t="s">
        <v>164</v>
      </c>
      <c r="O53" s="137" t="s">
        <v>28</v>
      </c>
      <c r="P53" s="140"/>
      <c r="Q53" s="96"/>
      <c r="R53" s="52"/>
      <c r="S53" s="52"/>
      <c r="T53" s="52"/>
      <c r="U53" s="52"/>
      <c r="V53" s="52">
        <f t="shared" si="2"/>
        <v>0</v>
      </c>
      <c r="W53" s="51"/>
      <c r="X53" s="51"/>
      <c r="Y53" s="53" t="e">
        <f>IF(HRF[[#This Row],[31]]="WSKAŹNIK SPECYFICZNY",HRF[[#This Row],[15]]*#REF!,HRF[[#This Row],[32]]*#REF!+#REF!*#REF!+#REF!*#REF!)</f>
        <v>#REF!</v>
      </c>
      <c r="Z53" s="53" t="e">
        <f>IF(HRF[[#This Row],[31]]="WSKAŹNIK SPECYFICZNY","nie zdefinowano",HRF[[#This Row],[32]]*#REF!+#REF!*#REF!+#REF!*#REF!)</f>
        <v>#REF!</v>
      </c>
      <c r="AA53" s="53" t="e">
        <f>IF(HRF[[#This Row],[31]]="WSKAŹNIK SPECYFICZNY","nie zdefinowano",HRF[[#This Row],[32]]*#REF!+#REF!*#REF!+#REF!*#REF!)</f>
        <v>#REF!</v>
      </c>
      <c r="AB53" s="53" t="e">
        <f>IF(HRF[[#This Row],[31]]="WSKAŹNIK SPECYFICZNY",HRF[[#This Row],[15]]*#REF!,HRF[[#This Row],[32]]*#REF!+#REF!*#REF!+#REF!*#REF!)</f>
        <v>#REF!</v>
      </c>
      <c r="AD53" s="62" t="e">
        <f>[1]!HRF[[#This Row],[26]]*[1]!HRF[[#This Row],[25]]</f>
        <v>#REF!</v>
      </c>
      <c r="AE53" s="62" t="e">
        <f>[1]!HRF[[#This Row],[27]]*[1]!HRF[[#This Row],[25]]</f>
        <v>#REF!</v>
      </c>
      <c r="AF53" s="62" t="e">
        <f>[1]!HRF[[#This Row],[28]]*[1]!HRF[[#This Row],[25]]</f>
        <v>#REF!</v>
      </c>
      <c r="AG53" s="62" t="e">
        <f>[1]!HRF[[#This Row],[29]]*[1]!HRF[[#This Row],[25]]</f>
        <v>#REF!</v>
      </c>
      <c r="AH53" s="62" t="e">
        <f>IF(AND([1]!HRF[[#This Row],[6]]="G",[1]!HRF[[#This Row],[14]]="nierozpoczęte")=TRUE,1,0)</f>
        <v>#REF!</v>
      </c>
      <c r="AI53" s="62" t="e">
        <f>IF(AND([1]!HRF[[#This Row],[6]]="G",[1]!HRF[[#This Row],[14]]="w trakcie realizacji ")=TRUE,1,0)</f>
        <v>#REF!</v>
      </c>
      <c r="AJ53" s="62" t="e">
        <f>IF(AND([1]!HRF[[#This Row],[6]]="G",[1]!HRF[[#This Row],[14]]="zrealizowane")=TRUE,1,0)</f>
        <v>#REF!</v>
      </c>
      <c r="AK53" s="62" t="e">
        <f>IF(AND([1]!HRF[[#This Row],[6]]="G",[1]!HRF[[#This Row],[14]]="wstrzymane")=TRUE,1,0)</f>
        <v>#REF!</v>
      </c>
      <c r="AL53" s="62" t="e">
        <f>IF(AND([1]!HRF[[#This Row],[6]]="G",[1]!HRF[[#This Row],[14]]="anulowane")=TRUE,1,0)</f>
        <v>#REF!</v>
      </c>
      <c r="AM53" s="62" t="e">
        <f>IF(AND([1]!HRF[[#This Row],[6]]="P",[1]!HRF[[#This Row],[14]]="nierozpoczęte")=TRUE,1,0)</f>
        <v>#REF!</v>
      </c>
      <c r="AN53" s="62" t="e">
        <f>IF(AND([1]!HRF[[#This Row],[6]]="P",[1]!HRF[[#This Row],[14]]="w trakcie realizacji ")=TRUE,1,0)</f>
        <v>#REF!</v>
      </c>
      <c r="AO53" s="62" t="e">
        <f>IF(AND([1]!HRF[[#This Row],[6]]="P",[1]!HRF[[#This Row],[14]]="zrealizowane")=TRUE,1,0)</f>
        <v>#REF!</v>
      </c>
      <c r="AP53" s="62" t="e">
        <f>IF(AND([1]!HRF[[#This Row],[6]]="P",[1]!HRF[[#This Row],[14]]="wstrzymane")=TRUE,1,0)</f>
        <v>#REF!</v>
      </c>
      <c r="AQ53" s="62" t="e">
        <f>IF(AND([1]!HRF[[#This Row],[6]]="P",[1]!HRF[[#This Row],[14]]="anulowane")=TRUE,1,0)</f>
        <v>#REF!</v>
      </c>
      <c r="BG53"/>
      <c r="BH53"/>
    </row>
    <row r="54" spans="1:60" s="7" customFormat="1" ht="42.75" customHeight="1">
      <c r="A54" s="4"/>
      <c r="B54" s="133">
        <v>49</v>
      </c>
      <c r="C54" s="134" t="s">
        <v>175</v>
      </c>
      <c r="D54" s="141" t="s">
        <v>372</v>
      </c>
      <c r="E54" s="121" t="s">
        <v>1805</v>
      </c>
      <c r="F54" s="136" t="s">
        <v>392</v>
      </c>
      <c r="G54" s="136" t="s">
        <v>24</v>
      </c>
      <c r="H54" s="137">
        <v>2019</v>
      </c>
      <c r="I54" s="137">
        <v>2019</v>
      </c>
      <c r="J54" s="138">
        <v>23000</v>
      </c>
      <c r="K54" s="139">
        <v>2.5</v>
      </c>
      <c r="L54" s="139">
        <v>2.5</v>
      </c>
      <c r="M54" s="139"/>
      <c r="N54" s="137" t="s">
        <v>164</v>
      </c>
      <c r="O54" s="137" t="s">
        <v>28</v>
      </c>
      <c r="P54" s="140"/>
      <c r="Q54" s="96"/>
      <c r="R54" s="52"/>
      <c r="S54" s="52"/>
      <c r="T54" s="52"/>
      <c r="U54" s="52"/>
      <c r="V54" s="52">
        <f>SUM(R54:U54)</f>
        <v>0</v>
      </c>
      <c r="W54" s="51"/>
      <c r="X54" s="51"/>
      <c r="Y54" s="53" t="e">
        <f>IF(HRF[[#This Row],[31]]="WSKAŹNIK SPECYFICZNY",HRF[[#This Row],[15]]*#REF!,HRF[[#This Row],[32]]*#REF!+#REF!*#REF!+#REF!*#REF!)</f>
        <v>#REF!</v>
      </c>
      <c r="Z54" s="53" t="e">
        <f>IF(HRF[[#This Row],[31]]="WSKAŹNIK SPECYFICZNY","nie zdefinowano",HRF[[#This Row],[32]]*#REF!+#REF!*#REF!+#REF!*#REF!)</f>
        <v>#REF!</v>
      </c>
      <c r="AA54" s="53" t="e">
        <f>IF(HRF[[#This Row],[31]]="WSKAŹNIK SPECYFICZNY","nie zdefinowano",HRF[[#This Row],[32]]*#REF!+#REF!*#REF!+#REF!*#REF!)</f>
        <v>#REF!</v>
      </c>
      <c r="AB54" s="53" t="e">
        <f>IF(HRF[[#This Row],[31]]="WSKAŹNIK SPECYFICZNY",HRF[[#This Row],[15]]*#REF!,HRF[[#This Row],[32]]*#REF!+#REF!*#REF!+#REF!*#REF!)</f>
        <v>#REF!</v>
      </c>
      <c r="AC54" s="4"/>
      <c r="AD54" s="62" t="e">
        <f>[1]!HRF[[#This Row],[26]]*[1]!HRF[[#This Row],[25]]</f>
        <v>#REF!</v>
      </c>
      <c r="AE54" s="62" t="e">
        <f>[1]!HRF[[#This Row],[27]]*[1]!HRF[[#This Row],[25]]</f>
        <v>#REF!</v>
      </c>
      <c r="AF54" s="62" t="e">
        <f>[1]!HRF[[#This Row],[28]]*[1]!HRF[[#This Row],[25]]</f>
        <v>#REF!</v>
      </c>
      <c r="AG54" s="62" t="e">
        <f>[1]!HRF[[#This Row],[29]]*[1]!HRF[[#This Row],[25]]</f>
        <v>#REF!</v>
      </c>
      <c r="AH54" s="62" t="e">
        <f>IF(AND([1]!HRF[[#This Row],[6]]="G",[1]!HRF[[#This Row],[14]]="nierozpoczęte")=TRUE,1,0)</f>
        <v>#REF!</v>
      </c>
      <c r="AI54" s="62" t="e">
        <f>IF(AND([1]!HRF[[#This Row],[6]]="G",[1]!HRF[[#This Row],[14]]="w trakcie realizacji ")=TRUE,1,0)</f>
        <v>#REF!</v>
      </c>
      <c r="AJ54" s="62" t="e">
        <f>IF(AND([1]!HRF[[#This Row],[6]]="G",[1]!HRF[[#This Row],[14]]="zrealizowane")=TRUE,1,0)</f>
        <v>#REF!</v>
      </c>
      <c r="AK54" s="62" t="e">
        <f>IF(AND([1]!HRF[[#This Row],[6]]="G",[1]!HRF[[#This Row],[14]]="wstrzymane")=TRUE,1,0)</f>
        <v>#REF!</v>
      </c>
      <c r="AL54" s="62" t="e">
        <f>IF(AND([1]!HRF[[#This Row],[6]]="G",[1]!HRF[[#This Row],[14]]="anulowane")=TRUE,1,0)</f>
        <v>#REF!</v>
      </c>
      <c r="AM54" s="62" t="e">
        <f>IF(AND([1]!HRF[[#This Row],[6]]="P",[1]!HRF[[#This Row],[14]]="nierozpoczęte")=TRUE,1,0)</f>
        <v>#REF!</v>
      </c>
      <c r="AN54" s="62" t="e">
        <f>IF(AND([1]!HRF[[#This Row],[6]]="P",[1]!HRF[[#This Row],[14]]="w trakcie realizacji ")=TRUE,1,0)</f>
        <v>#REF!</v>
      </c>
      <c r="AO54" s="62" t="e">
        <f>IF(AND([1]!HRF[[#This Row],[6]]="P",[1]!HRF[[#This Row],[14]]="zrealizowane")=TRUE,1,0)</f>
        <v>#REF!</v>
      </c>
      <c r="AP54" s="62" t="e">
        <f>IF(AND([1]!HRF[[#This Row],[6]]="P",[1]!HRF[[#This Row],[14]]="wstrzymane")=TRUE,1,0)</f>
        <v>#REF!</v>
      </c>
      <c r="AQ54" s="62" t="e">
        <f>IF(AND([1]!HRF[[#This Row],[6]]="P",[1]!HRF[[#This Row],[14]]="anulowane")=TRUE,1,0)</f>
        <v>#REF!</v>
      </c>
      <c r="AR54" s="4"/>
      <c r="AS54" s="4"/>
      <c r="AT54" s="4"/>
      <c r="AU54" s="4"/>
      <c r="AV54" s="4"/>
      <c r="AW54" s="4"/>
      <c r="AX54" s="4"/>
      <c r="AY54" s="4"/>
      <c r="AZ54" s="4"/>
      <c r="BA54" s="4"/>
      <c r="BB54" s="4"/>
      <c r="BC54" s="4"/>
      <c r="BD54" s="4"/>
      <c r="BE54" s="4"/>
      <c r="BF54" s="4"/>
    </row>
    <row r="55" spans="1:60" s="7" customFormat="1" ht="42.75" customHeight="1">
      <c r="A55" s="4"/>
      <c r="B55" s="133">
        <v>50</v>
      </c>
      <c r="C55" s="134" t="s">
        <v>175</v>
      </c>
      <c r="D55" s="141" t="s">
        <v>372</v>
      </c>
      <c r="E55" s="121" t="s">
        <v>1806</v>
      </c>
      <c r="F55" s="136" t="s">
        <v>392</v>
      </c>
      <c r="G55" s="136" t="s">
        <v>24</v>
      </c>
      <c r="H55" s="137">
        <v>2019</v>
      </c>
      <c r="I55" s="137">
        <v>2019</v>
      </c>
      <c r="J55" s="138">
        <v>38796</v>
      </c>
      <c r="K55" s="139">
        <v>6</v>
      </c>
      <c r="L55" s="139">
        <v>6</v>
      </c>
      <c r="M55" s="139"/>
      <c r="N55" s="137" t="s">
        <v>164</v>
      </c>
      <c r="O55" s="137" t="s">
        <v>28</v>
      </c>
      <c r="P55" s="140"/>
      <c r="Q55" s="96"/>
      <c r="R55" s="52"/>
      <c r="S55" s="52"/>
      <c r="T55" s="52"/>
      <c r="U55" s="52"/>
      <c r="V55" s="52">
        <f t="shared" si="2"/>
        <v>0</v>
      </c>
      <c r="W55" s="51"/>
      <c r="X55" s="51"/>
      <c r="Y55" s="53" t="e">
        <f>IF(HRF[[#This Row],[31]]="WSKAŹNIK SPECYFICZNY",HRF[[#This Row],[15]]*#REF!,HRF[[#This Row],[32]]*#REF!+#REF!*#REF!+#REF!*#REF!)</f>
        <v>#REF!</v>
      </c>
      <c r="Z55" s="53" t="e">
        <f>IF(HRF[[#This Row],[31]]="WSKAŹNIK SPECYFICZNY","nie zdefinowano",HRF[[#This Row],[32]]*#REF!+#REF!*#REF!+#REF!*#REF!)</f>
        <v>#REF!</v>
      </c>
      <c r="AA55" s="53" t="e">
        <f>IF(HRF[[#This Row],[31]]="WSKAŹNIK SPECYFICZNY","nie zdefinowano",HRF[[#This Row],[32]]*#REF!+#REF!*#REF!+#REF!*#REF!)</f>
        <v>#REF!</v>
      </c>
      <c r="AB55" s="53" t="e">
        <f>IF(HRF[[#This Row],[31]]="WSKAŹNIK SPECYFICZNY",HRF[[#This Row],[15]]*#REF!,HRF[[#This Row],[32]]*#REF!+#REF!*#REF!+#REF!*#REF!)</f>
        <v>#REF!</v>
      </c>
      <c r="AC55" s="4"/>
      <c r="AD55" s="62" t="e">
        <f>[1]!HRF[[#This Row],[26]]*[1]!HRF[[#This Row],[25]]</f>
        <v>#REF!</v>
      </c>
      <c r="AE55" s="62" t="e">
        <f>[1]!HRF[[#This Row],[27]]*[1]!HRF[[#This Row],[25]]</f>
        <v>#REF!</v>
      </c>
      <c r="AF55" s="62" t="e">
        <f>[1]!HRF[[#This Row],[28]]*[1]!HRF[[#This Row],[25]]</f>
        <v>#REF!</v>
      </c>
      <c r="AG55" s="62" t="e">
        <f>[1]!HRF[[#This Row],[29]]*[1]!HRF[[#This Row],[25]]</f>
        <v>#REF!</v>
      </c>
      <c r="AH55" s="62" t="e">
        <f>IF(AND([1]!HRF[[#This Row],[6]]="G",[1]!HRF[[#This Row],[14]]="nierozpoczęte")=TRUE,1,0)</f>
        <v>#REF!</v>
      </c>
      <c r="AI55" s="62" t="e">
        <f>IF(AND([1]!HRF[[#This Row],[6]]="G",[1]!HRF[[#This Row],[14]]="w trakcie realizacji ")=TRUE,1,0)</f>
        <v>#REF!</v>
      </c>
      <c r="AJ55" s="62" t="e">
        <f>IF(AND([1]!HRF[[#This Row],[6]]="G",[1]!HRF[[#This Row],[14]]="zrealizowane")=TRUE,1,0)</f>
        <v>#REF!</v>
      </c>
      <c r="AK55" s="62" t="e">
        <f>IF(AND([1]!HRF[[#This Row],[6]]="G",[1]!HRF[[#This Row],[14]]="wstrzymane")=TRUE,1,0)</f>
        <v>#REF!</v>
      </c>
      <c r="AL55" s="62" t="e">
        <f>IF(AND([1]!HRF[[#This Row],[6]]="G",[1]!HRF[[#This Row],[14]]="anulowane")=TRUE,1,0)</f>
        <v>#REF!</v>
      </c>
      <c r="AM55" s="62" t="e">
        <f>IF(AND([1]!HRF[[#This Row],[6]]="P",[1]!HRF[[#This Row],[14]]="nierozpoczęte")=TRUE,1,0)</f>
        <v>#REF!</v>
      </c>
      <c r="AN55" s="62" t="e">
        <f>IF(AND([1]!HRF[[#This Row],[6]]="P",[1]!HRF[[#This Row],[14]]="w trakcie realizacji ")=TRUE,1,0)</f>
        <v>#REF!</v>
      </c>
      <c r="AO55" s="62" t="e">
        <f>IF(AND([1]!HRF[[#This Row],[6]]="P",[1]!HRF[[#This Row],[14]]="zrealizowane")=TRUE,1,0)</f>
        <v>#REF!</v>
      </c>
      <c r="AP55" s="62" t="e">
        <f>IF(AND([1]!HRF[[#This Row],[6]]="P",[1]!HRF[[#This Row],[14]]="wstrzymane")=TRUE,1,0)</f>
        <v>#REF!</v>
      </c>
      <c r="AQ55" s="62" t="e">
        <f>IF(AND([1]!HRF[[#This Row],[6]]="P",[1]!HRF[[#This Row],[14]]="anulowane")=TRUE,1,0)</f>
        <v>#REF!</v>
      </c>
      <c r="AR55" s="4"/>
      <c r="AS55" s="4"/>
      <c r="AT55" s="4"/>
      <c r="AU55" s="4"/>
      <c r="AV55" s="4"/>
      <c r="AW55" s="4"/>
      <c r="AX55" s="4"/>
      <c r="AY55" s="4"/>
      <c r="AZ55" s="4"/>
      <c r="BA55" s="4"/>
      <c r="BB55" s="4"/>
      <c r="BC55" s="4"/>
      <c r="BD55" s="4"/>
      <c r="BE55" s="4"/>
      <c r="BF55" s="4"/>
    </row>
    <row r="56" spans="1:60" s="7" customFormat="1" ht="42.75" customHeight="1">
      <c r="A56" s="4"/>
      <c r="B56" s="133">
        <v>51</v>
      </c>
      <c r="C56" s="134" t="s">
        <v>175</v>
      </c>
      <c r="D56" s="141" t="s">
        <v>372</v>
      </c>
      <c r="E56" s="121" t="s">
        <v>2714</v>
      </c>
      <c r="F56" s="136" t="s">
        <v>394</v>
      </c>
      <c r="G56" s="136" t="s">
        <v>24</v>
      </c>
      <c r="H56" s="137">
        <v>2019</v>
      </c>
      <c r="I56" s="137">
        <v>2019</v>
      </c>
      <c r="J56" s="138">
        <v>250000</v>
      </c>
      <c r="K56" s="139">
        <v>26.78</v>
      </c>
      <c r="L56" s="139">
        <v>26.783000000000001</v>
      </c>
      <c r="M56" s="139"/>
      <c r="N56" s="123" t="s">
        <v>184</v>
      </c>
      <c r="O56" s="137" t="s">
        <v>28</v>
      </c>
      <c r="P56" s="140"/>
      <c r="Q56" s="96"/>
      <c r="R56" s="52"/>
      <c r="S56" s="52"/>
      <c r="T56" s="52"/>
      <c r="U56" s="52"/>
      <c r="V56" s="52">
        <f t="shared" si="2"/>
        <v>0</v>
      </c>
      <c r="W56" s="51"/>
      <c r="X56" s="51"/>
      <c r="Y56" s="53" t="e">
        <f>IF(HRF[[#This Row],[31]]="WSKAŹNIK SPECYFICZNY",HRF[[#This Row],[15]]*#REF!,HRF[[#This Row],[32]]*#REF!+#REF!*#REF!+#REF!*#REF!)</f>
        <v>#REF!</v>
      </c>
      <c r="Z56" s="53" t="e">
        <f>IF(HRF[[#This Row],[31]]="WSKAŹNIK SPECYFICZNY","nie zdefinowano",HRF[[#This Row],[32]]*#REF!+#REF!*#REF!+#REF!*#REF!)</f>
        <v>#REF!</v>
      </c>
      <c r="AA56" s="53" t="e">
        <f>IF(HRF[[#This Row],[31]]="WSKAŹNIK SPECYFICZNY","nie zdefinowano",HRF[[#This Row],[32]]*#REF!+#REF!*#REF!+#REF!*#REF!)</f>
        <v>#REF!</v>
      </c>
      <c r="AB56" s="53" t="e">
        <f>IF(HRF[[#This Row],[31]]="WSKAŹNIK SPECYFICZNY",HRF[[#This Row],[15]]*#REF!,HRF[[#This Row],[32]]*#REF!+#REF!*#REF!+#REF!*#REF!)</f>
        <v>#REF!</v>
      </c>
      <c r="AC56" s="4"/>
      <c r="AD56" s="62" t="e">
        <f>[1]!HRF[[#This Row],[26]]*[1]!HRF[[#This Row],[25]]</f>
        <v>#REF!</v>
      </c>
      <c r="AE56" s="62" t="e">
        <f>[1]!HRF[[#This Row],[27]]*[1]!HRF[[#This Row],[25]]</f>
        <v>#REF!</v>
      </c>
      <c r="AF56" s="62" t="e">
        <f>[1]!HRF[[#This Row],[28]]*[1]!HRF[[#This Row],[25]]</f>
        <v>#REF!</v>
      </c>
      <c r="AG56" s="62" t="e">
        <f>[1]!HRF[[#This Row],[29]]*[1]!HRF[[#This Row],[25]]</f>
        <v>#REF!</v>
      </c>
      <c r="AH56" s="62" t="e">
        <f>IF(AND([1]!HRF[[#This Row],[6]]="G",[1]!HRF[[#This Row],[14]]="nierozpoczęte")=TRUE,1,0)</f>
        <v>#REF!</v>
      </c>
      <c r="AI56" s="62" t="e">
        <f>IF(AND([1]!HRF[[#This Row],[6]]="G",[1]!HRF[[#This Row],[14]]="w trakcie realizacji ")=TRUE,1,0)</f>
        <v>#REF!</v>
      </c>
      <c r="AJ56" s="62" t="e">
        <f>IF(AND([1]!HRF[[#This Row],[6]]="G",[1]!HRF[[#This Row],[14]]="zrealizowane")=TRUE,1,0)</f>
        <v>#REF!</v>
      </c>
      <c r="AK56" s="62" t="e">
        <f>IF(AND([1]!HRF[[#This Row],[6]]="G",[1]!HRF[[#This Row],[14]]="wstrzymane")=TRUE,1,0)</f>
        <v>#REF!</v>
      </c>
      <c r="AL56" s="62" t="e">
        <f>IF(AND([1]!HRF[[#This Row],[6]]="G",[1]!HRF[[#This Row],[14]]="anulowane")=TRUE,1,0)</f>
        <v>#REF!</v>
      </c>
      <c r="AM56" s="62" t="e">
        <f>IF(AND([1]!HRF[[#This Row],[6]]="P",[1]!HRF[[#This Row],[14]]="nierozpoczęte")=TRUE,1,0)</f>
        <v>#REF!</v>
      </c>
      <c r="AN56" s="62" t="e">
        <f>IF(AND([1]!HRF[[#This Row],[6]]="P",[1]!HRF[[#This Row],[14]]="w trakcie realizacji ")=TRUE,1,0)</f>
        <v>#REF!</v>
      </c>
      <c r="AO56" s="62" t="e">
        <f>IF(AND([1]!HRF[[#This Row],[6]]="P",[1]!HRF[[#This Row],[14]]="zrealizowane")=TRUE,1,0)</f>
        <v>#REF!</v>
      </c>
      <c r="AP56" s="62" t="e">
        <f>IF(AND([1]!HRF[[#This Row],[6]]="P",[1]!HRF[[#This Row],[14]]="wstrzymane")=TRUE,1,0)</f>
        <v>#REF!</v>
      </c>
      <c r="AQ56" s="62" t="e">
        <f>IF(AND([1]!HRF[[#This Row],[6]]="P",[1]!HRF[[#This Row],[14]]="anulowane")=TRUE,1,0)</f>
        <v>#REF!</v>
      </c>
      <c r="AR56" s="4"/>
      <c r="AS56" s="4"/>
      <c r="AT56" s="4"/>
      <c r="AU56" s="4"/>
      <c r="AV56" s="4"/>
      <c r="AW56" s="4"/>
      <c r="AX56" s="4"/>
      <c r="AY56" s="4"/>
      <c r="AZ56" s="4"/>
      <c r="BA56" s="4"/>
      <c r="BB56" s="4"/>
      <c r="BC56" s="4"/>
      <c r="BD56" s="4"/>
      <c r="BE56" s="4"/>
      <c r="BF56" s="4"/>
    </row>
    <row r="57" spans="1:60" ht="42.75" customHeight="1">
      <c r="B57" s="133">
        <v>52</v>
      </c>
      <c r="C57" s="134" t="s">
        <v>175</v>
      </c>
      <c r="D57" s="141" t="s">
        <v>372</v>
      </c>
      <c r="E57" s="121" t="s">
        <v>1806</v>
      </c>
      <c r="F57" s="136" t="s">
        <v>392</v>
      </c>
      <c r="G57" s="136" t="s">
        <v>24</v>
      </c>
      <c r="H57" s="137">
        <v>2019</v>
      </c>
      <c r="I57" s="137">
        <v>2019</v>
      </c>
      <c r="J57" s="138">
        <v>46000</v>
      </c>
      <c r="K57" s="139">
        <v>7</v>
      </c>
      <c r="L57" s="139">
        <v>7</v>
      </c>
      <c r="M57" s="139"/>
      <c r="N57" s="137" t="s">
        <v>164</v>
      </c>
      <c r="O57" s="137" t="s">
        <v>28</v>
      </c>
      <c r="P57" s="140"/>
      <c r="Q57" s="96"/>
      <c r="R57" s="52"/>
      <c r="S57" s="52"/>
      <c r="T57" s="52"/>
      <c r="U57" s="52"/>
      <c r="V57" s="52">
        <f t="shared" si="2"/>
        <v>0</v>
      </c>
      <c r="W57" s="51"/>
      <c r="X57" s="51"/>
      <c r="Y57" s="53" t="e">
        <f>IF(HRF[[#This Row],[31]]="WSKAŹNIK SPECYFICZNY",HRF[[#This Row],[15]]*#REF!,HRF[[#This Row],[32]]*#REF!+#REF!*#REF!+#REF!*#REF!)</f>
        <v>#REF!</v>
      </c>
      <c r="Z57" s="53" t="e">
        <f>IF(HRF[[#This Row],[31]]="WSKAŹNIK SPECYFICZNY","nie zdefinowano",HRF[[#This Row],[32]]*#REF!+#REF!*#REF!+#REF!*#REF!)</f>
        <v>#REF!</v>
      </c>
      <c r="AA57" s="53" t="e">
        <f>IF(HRF[[#This Row],[31]]="WSKAŹNIK SPECYFICZNY","nie zdefinowano",HRF[[#This Row],[32]]*#REF!+#REF!*#REF!+#REF!*#REF!)</f>
        <v>#REF!</v>
      </c>
      <c r="AB57" s="53" t="e">
        <f>IF(HRF[[#This Row],[31]]="WSKAŹNIK SPECYFICZNY",HRF[[#This Row],[15]]*#REF!,HRF[[#This Row],[32]]*#REF!+#REF!*#REF!+#REF!*#REF!)</f>
        <v>#REF!</v>
      </c>
      <c r="AD57" s="62" t="e">
        <f>[1]!HRF[[#This Row],[26]]*[1]!HRF[[#This Row],[25]]</f>
        <v>#REF!</v>
      </c>
      <c r="AE57" s="62" t="e">
        <f>[1]!HRF[[#This Row],[27]]*[1]!HRF[[#This Row],[25]]</f>
        <v>#REF!</v>
      </c>
      <c r="AF57" s="62" t="e">
        <f>[1]!HRF[[#This Row],[28]]*[1]!HRF[[#This Row],[25]]</f>
        <v>#REF!</v>
      </c>
      <c r="AG57" s="62" t="e">
        <f>[1]!HRF[[#This Row],[29]]*[1]!HRF[[#This Row],[25]]</f>
        <v>#REF!</v>
      </c>
      <c r="AH57" s="62" t="e">
        <f>IF(AND([1]!HRF[[#This Row],[6]]="G",[1]!HRF[[#This Row],[14]]="nierozpoczęte")=TRUE,1,0)</f>
        <v>#REF!</v>
      </c>
      <c r="AI57" s="62" t="e">
        <f>IF(AND([1]!HRF[[#This Row],[6]]="G",[1]!HRF[[#This Row],[14]]="w trakcie realizacji ")=TRUE,1,0)</f>
        <v>#REF!</v>
      </c>
      <c r="AJ57" s="62" t="e">
        <f>IF(AND([1]!HRF[[#This Row],[6]]="G",[1]!HRF[[#This Row],[14]]="zrealizowane")=TRUE,1,0)</f>
        <v>#REF!</v>
      </c>
      <c r="AK57" s="62" t="e">
        <f>IF(AND([1]!HRF[[#This Row],[6]]="G",[1]!HRF[[#This Row],[14]]="wstrzymane")=TRUE,1,0)</f>
        <v>#REF!</v>
      </c>
      <c r="AL57" s="62" t="e">
        <f>IF(AND([1]!HRF[[#This Row],[6]]="G",[1]!HRF[[#This Row],[14]]="anulowane")=TRUE,1,0)</f>
        <v>#REF!</v>
      </c>
      <c r="AM57" s="62" t="e">
        <f>IF(AND([1]!HRF[[#This Row],[6]]="P",[1]!HRF[[#This Row],[14]]="nierozpoczęte")=TRUE,1,0)</f>
        <v>#REF!</v>
      </c>
      <c r="AN57" s="62" t="e">
        <f>IF(AND([1]!HRF[[#This Row],[6]]="P",[1]!HRF[[#This Row],[14]]="w trakcie realizacji ")=TRUE,1,0)</f>
        <v>#REF!</v>
      </c>
      <c r="AO57" s="62" t="e">
        <f>IF(AND([1]!HRF[[#This Row],[6]]="P",[1]!HRF[[#This Row],[14]]="zrealizowane")=TRUE,1,0)</f>
        <v>#REF!</v>
      </c>
      <c r="AP57" s="62" t="e">
        <f>IF(AND([1]!HRF[[#This Row],[6]]="P",[1]!HRF[[#This Row],[14]]="wstrzymane")=TRUE,1,0)</f>
        <v>#REF!</v>
      </c>
      <c r="AQ57" s="62" t="e">
        <f>IF(AND([1]!HRF[[#This Row],[6]]="P",[1]!HRF[[#This Row],[14]]="anulowane")=TRUE,1,0)</f>
        <v>#REF!</v>
      </c>
      <c r="BG57"/>
      <c r="BH57"/>
    </row>
    <row r="58" spans="1:60" ht="42.75" customHeight="1">
      <c r="B58" s="133">
        <v>53</v>
      </c>
      <c r="C58" s="134" t="s">
        <v>175</v>
      </c>
      <c r="D58" s="141" t="s">
        <v>372</v>
      </c>
      <c r="E58" s="121" t="s">
        <v>1807</v>
      </c>
      <c r="F58" s="136" t="s">
        <v>392</v>
      </c>
      <c r="G58" s="136" t="s">
        <v>24</v>
      </c>
      <c r="H58" s="137">
        <v>2019</v>
      </c>
      <c r="I58" s="137">
        <v>2019</v>
      </c>
      <c r="J58" s="138">
        <v>27000</v>
      </c>
      <c r="K58" s="139">
        <v>6</v>
      </c>
      <c r="L58" s="139">
        <v>6</v>
      </c>
      <c r="M58" s="139"/>
      <c r="N58" s="137" t="s">
        <v>164</v>
      </c>
      <c r="O58" s="137" t="s">
        <v>28</v>
      </c>
      <c r="P58" s="140"/>
      <c r="Q58" s="96"/>
      <c r="R58" s="52"/>
      <c r="S58" s="52"/>
      <c r="T58" s="52"/>
      <c r="U58" s="52"/>
      <c r="V58" s="52">
        <f t="shared" si="2"/>
        <v>0</v>
      </c>
      <c r="W58" s="51"/>
      <c r="X58" s="51"/>
      <c r="Y58" s="53" t="e">
        <f>IF(HRF[[#This Row],[31]]="WSKAŹNIK SPECYFICZNY",HRF[[#This Row],[15]]*#REF!,HRF[[#This Row],[32]]*#REF!+#REF!*#REF!+#REF!*#REF!)</f>
        <v>#REF!</v>
      </c>
      <c r="Z58" s="53" t="e">
        <f>IF(HRF[[#This Row],[31]]="WSKAŹNIK SPECYFICZNY","nie zdefinowano",HRF[[#This Row],[32]]*#REF!+#REF!*#REF!+#REF!*#REF!)</f>
        <v>#REF!</v>
      </c>
      <c r="AA58" s="53" t="e">
        <f>IF(HRF[[#This Row],[31]]="WSKAŹNIK SPECYFICZNY","nie zdefinowano",HRF[[#This Row],[32]]*#REF!+#REF!*#REF!+#REF!*#REF!)</f>
        <v>#REF!</v>
      </c>
      <c r="AB58" s="53" t="e">
        <f>IF(HRF[[#This Row],[31]]="WSKAŹNIK SPECYFICZNY",HRF[[#This Row],[15]]*#REF!,HRF[[#This Row],[32]]*#REF!+#REF!*#REF!+#REF!*#REF!)</f>
        <v>#REF!</v>
      </c>
      <c r="AD58" s="62" t="e">
        <f>[1]!HRF[[#This Row],[26]]*[1]!HRF[[#This Row],[25]]</f>
        <v>#REF!</v>
      </c>
      <c r="AE58" s="62" t="e">
        <f>[1]!HRF[[#This Row],[27]]*[1]!HRF[[#This Row],[25]]</f>
        <v>#REF!</v>
      </c>
      <c r="AF58" s="62" t="e">
        <f>[1]!HRF[[#This Row],[28]]*[1]!HRF[[#This Row],[25]]</f>
        <v>#REF!</v>
      </c>
      <c r="AG58" s="62" t="e">
        <f>[1]!HRF[[#This Row],[29]]*[1]!HRF[[#This Row],[25]]</f>
        <v>#REF!</v>
      </c>
      <c r="AH58" s="62" t="e">
        <f>IF(AND([1]!HRF[[#This Row],[6]]="G",[1]!HRF[[#This Row],[14]]="nierozpoczęte")=TRUE,1,0)</f>
        <v>#REF!</v>
      </c>
      <c r="AI58" s="62" t="e">
        <f>IF(AND([1]!HRF[[#This Row],[6]]="G",[1]!HRF[[#This Row],[14]]="w trakcie realizacji ")=TRUE,1,0)</f>
        <v>#REF!</v>
      </c>
      <c r="AJ58" s="62" t="e">
        <f>IF(AND([1]!HRF[[#This Row],[6]]="G",[1]!HRF[[#This Row],[14]]="zrealizowane")=TRUE,1,0)</f>
        <v>#REF!</v>
      </c>
      <c r="AK58" s="62" t="e">
        <f>IF(AND([1]!HRF[[#This Row],[6]]="G",[1]!HRF[[#This Row],[14]]="wstrzymane")=TRUE,1,0)</f>
        <v>#REF!</v>
      </c>
      <c r="AL58" s="62" t="e">
        <f>IF(AND([1]!HRF[[#This Row],[6]]="G",[1]!HRF[[#This Row],[14]]="anulowane")=TRUE,1,0)</f>
        <v>#REF!</v>
      </c>
      <c r="AM58" s="62" t="e">
        <f>IF(AND([1]!HRF[[#This Row],[6]]="P",[1]!HRF[[#This Row],[14]]="nierozpoczęte")=TRUE,1,0)</f>
        <v>#REF!</v>
      </c>
      <c r="AN58" s="62" t="e">
        <f>IF(AND([1]!HRF[[#This Row],[6]]="P",[1]!HRF[[#This Row],[14]]="w trakcie realizacji ")=TRUE,1,0)</f>
        <v>#REF!</v>
      </c>
      <c r="AO58" s="62" t="e">
        <f>IF(AND([1]!HRF[[#This Row],[6]]="P",[1]!HRF[[#This Row],[14]]="zrealizowane")=TRUE,1,0)</f>
        <v>#REF!</v>
      </c>
      <c r="AP58" s="62" t="e">
        <f>IF(AND([1]!HRF[[#This Row],[6]]="P",[1]!HRF[[#This Row],[14]]="wstrzymane")=TRUE,1,0)</f>
        <v>#REF!</v>
      </c>
      <c r="AQ58" s="62" t="e">
        <f>IF(AND([1]!HRF[[#This Row],[6]]="P",[1]!HRF[[#This Row],[14]]="anulowane")=TRUE,1,0)</f>
        <v>#REF!</v>
      </c>
      <c r="BG58"/>
      <c r="BH58"/>
    </row>
    <row r="59" spans="1:60" ht="42.75" customHeight="1">
      <c r="B59" s="133">
        <v>54</v>
      </c>
      <c r="C59" s="134" t="s">
        <v>175</v>
      </c>
      <c r="D59" s="141" t="s">
        <v>372</v>
      </c>
      <c r="E59" s="121" t="s">
        <v>1808</v>
      </c>
      <c r="F59" s="136" t="s">
        <v>392</v>
      </c>
      <c r="G59" s="136" t="s">
        <v>24</v>
      </c>
      <c r="H59" s="137">
        <v>2019</v>
      </c>
      <c r="I59" s="137">
        <v>2019</v>
      </c>
      <c r="J59" s="138">
        <v>46740</v>
      </c>
      <c r="K59" s="139">
        <v>7</v>
      </c>
      <c r="L59" s="139">
        <v>7</v>
      </c>
      <c r="M59" s="139"/>
      <c r="N59" s="137" t="s">
        <v>164</v>
      </c>
      <c r="O59" s="137" t="s">
        <v>28</v>
      </c>
      <c r="P59" s="140"/>
      <c r="Q59" s="96"/>
      <c r="R59" s="52"/>
      <c r="S59" s="52"/>
      <c r="T59" s="52"/>
      <c r="U59" s="52"/>
      <c r="V59" s="52">
        <f t="shared" si="2"/>
        <v>0</v>
      </c>
      <c r="W59" s="51"/>
      <c r="X59" s="51"/>
      <c r="Y59" s="53" t="e">
        <f>IF(HRF[[#This Row],[31]]="WSKAŹNIK SPECYFICZNY",HRF[[#This Row],[15]]*#REF!,HRF[[#This Row],[32]]*#REF!+#REF!*#REF!+#REF!*#REF!)</f>
        <v>#REF!</v>
      </c>
      <c r="Z59" s="53" t="e">
        <f>IF(HRF[[#This Row],[31]]="WSKAŹNIK SPECYFICZNY","nie zdefinowano",HRF[[#This Row],[32]]*#REF!+#REF!*#REF!+#REF!*#REF!)</f>
        <v>#REF!</v>
      </c>
      <c r="AA59" s="53" t="e">
        <f>IF(HRF[[#This Row],[31]]="WSKAŹNIK SPECYFICZNY","nie zdefinowano",HRF[[#This Row],[32]]*#REF!+#REF!*#REF!+#REF!*#REF!)</f>
        <v>#REF!</v>
      </c>
      <c r="AB59" s="53" t="e">
        <f>IF(HRF[[#This Row],[31]]="WSKAŹNIK SPECYFICZNY",HRF[[#This Row],[15]]*#REF!,HRF[[#This Row],[32]]*#REF!+#REF!*#REF!+#REF!*#REF!)</f>
        <v>#REF!</v>
      </c>
      <c r="AD59" s="62" t="e">
        <f>[1]!HRF[[#This Row],[26]]*[1]!HRF[[#This Row],[25]]</f>
        <v>#REF!</v>
      </c>
      <c r="AE59" s="62" t="e">
        <f>[1]!HRF[[#This Row],[27]]*[1]!HRF[[#This Row],[25]]</f>
        <v>#REF!</v>
      </c>
      <c r="AF59" s="62" t="e">
        <f>[1]!HRF[[#This Row],[28]]*[1]!HRF[[#This Row],[25]]</f>
        <v>#REF!</v>
      </c>
      <c r="AG59" s="62" t="e">
        <f>[1]!HRF[[#This Row],[29]]*[1]!HRF[[#This Row],[25]]</f>
        <v>#REF!</v>
      </c>
      <c r="AH59" s="62" t="e">
        <f>IF(AND([1]!HRF[[#This Row],[6]]="G",[1]!HRF[[#This Row],[14]]="nierozpoczęte")=TRUE,1,0)</f>
        <v>#REF!</v>
      </c>
      <c r="AI59" s="62" t="e">
        <f>IF(AND([1]!HRF[[#This Row],[6]]="G",[1]!HRF[[#This Row],[14]]="w trakcie realizacji ")=TRUE,1,0)</f>
        <v>#REF!</v>
      </c>
      <c r="AJ59" s="62" t="e">
        <f>IF(AND([1]!HRF[[#This Row],[6]]="G",[1]!HRF[[#This Row],[14]]="zrealizowane")=TRUE,1,0)</f>
        <v>#REF!</v>
      </c>
      <c r="AK59" s="62" t="e">
        <f>IF(AND([1]!HRF[[#This Row],[6]]="G",[1]!HRF[[#This Row],[14]]="wstrzymane")=TRUE,1,0)</f>
        <v>#REF!</v>
      </c>
      <c r="AL59" s="62" t="e">
        <f>IF(AND([1]!HRF[[#This Row],[6]]="G",[1]!HRF[[#This Row],[14]]="anulowane")=TRUE,1,0)</f>
        <v>#REF!</v>
      </c>
      <c r="AM59" s="62" t="e">
        <f>IF(AND([1]!HRF[[#This Row],[6]]="P",[1]!HRF[[#This Row],[14]]="nierozpoczęte")=TRUE,1,0)</f>
        <v>#REF!</v>
      </c>
      <c r="AN59" s="62" t="e">
        <f>IF(AND([1]!HRF[[#This Row],[6]]="P",[1]!HRF[[#This Row],[14]]="w trakcie realizacji ")=TRUE,1,0)</f>
        <v>#REF!</v>
      </c>
      <c r="AO59" s="62" t="e">
        <f>IF(AND([1]!HRF[[#This Row],[6]]="P",[1]!HRF[[#This Row],[14]]="zrealizowane")=TRUE,1,0)</f>
        <v>#REF!</v>
      </c>
      <c r="AP59" s="62" t="e">
        <f>IF(AND([1]!HRF[[#This Row],[6]]="P",[1]!HRF[[#This Row],[14]]="wstrzymane")=TRUE,1,0)</f>
        <v>#REF!</v>
      </c>
      <c r="AQ59" s="62" t="e">
        <f>IF(AND([1]!HRF[[#This Row],[6]]="P",[1]!HRF[[#This Row],[14]]="anulowane")=TRUE,1,0)</f>
        <v>#REF!</v>
      </c>
      <c r="BG59"/>
      <c r="BH59"/>
    </row>
    <row r="60" spans="1:60" ht="42.75" customHeight="1">
      <c r="B60" s="133">
        <v>55</v>
      </c>
      <c r="C60" s="134" t="s">
        <v>175</v>
      </c>
      <c r="D60" s="141" t="s">
        <v>372</v>
      </c>
      <c r="E60" s="121" t="s">
        <v>1809</v>
      </c>
      <c r="F60" s="136" t="s">
        <v>392</v>
      </c>
      <c r="G60" s="136" t="s">
        <v>24</v>
      </c>
      <c r="H60" s="137">
        <v>2019</v>
      </c>
      <c r="I60" s="137">
        <v>2019</v>
      </c>
      <c r="J60" s="138">
        <v>21400</v>
      </c>
      <c r="K60" s="139">
        <v>3</v>
      </c>
      <c r="L60" s="143">
        <v>3</v>
      </c>
      <c r="M60" s="139"/>
      <c r="N60" s="137" t="s">
        <v>164</v>
      </c>
      <c r="O60" s="137" t="s">
        <v>28</v>
      </c>
      <c r="P60" s="140"/>
      <c r="Q60" s="96"/>
      <c r="R60" s="52"/>
      <c r="S60" s="52"/>
      <c r="T60" s="52"/>
      <c r="U60" s="52"/>
      <c r="V60" s="52">
        <f t="shared" si="2"/>
        <v>0</v>
      </c>
      <c r="W60" s="51"/>
      <c r="X60" s="51"/>
      <c r="Y60" s="53" t="e">
        <f>IF(HRF[[#This Row],[31]]="WSKAŹNIK SPECYFICZNY",HRF[[#This Row],[15]]*#REF!,HRF[[#This Row],[32]]*#REF!+#REF!*#REF!+#REF!*#REF!)</f>
        <v>#REF!</v>
      </c>
      <c r="Z60" s="53" t="e">
        <f>IF(HRF[[#This Row],[31]]="WSKAŹNIK SPECYFICZNY","nie zdefinowano",HRF[[#This Row],[32]]*#REF!+#REF!*#REF!+#REF!*#REF!)</f>
        <v>#REF!</v>
      </c>
      <c r="AA60" s="53" t="e">
        <f>IF(HRF[[#This Row],[31]]="WSKAŹNIK SPECYFICZNY","nie zdefinowano",HRF[[#This Row],[32]]*#REF!+#REF!*#REF!+#REF!*#REF!)</f>
        <v>#REF!</v>
      </c>
      <c r="AB60" s="53" t="e">
        <f>IF(HRF[[#This Row],[31]]="WSKAŹNIK SPECYFICZNY",HRF[[#This Row],[15]]*#REF!,HRF[[#This Row],[32]]*#REF!+#REF!*#REF!+#REF!*#REF!)</f>
        <v>#REF!</v>
      </c>
      <c r="AD60" s="62" t="e">
        <f>[1]!HRF[[#This Row],[26]]*[1]!HRF[[#This Row],[25]]</f>
        <v>#REF!</v>
      </c>
      <c r="AE60" s="62" t="e">
        <f>[1]!HRF[[#This Row],[27]]*[1]!HRF[[#This Row],[25]]</f>
        <v>#REF!</v>
      </c>
      <c r="AF60" s="62" t="e">
        <f>[1]!HRF[[#This Row],[28]]*[1]!HRF[[#This Row],[25]]</f>
        <v>#REF!</v>
      </c>
      <c r="AG60" s="62" t="e">
        <f>[1]!HRF[[#This Row],[29]]*[1]!HRF[[#This Row],[25]]</f>
        <v>#REF!</v>
      </c>
      <c r="AH60" s="62" t="e">
        <f>IF(AND([1]!HRF[[#This Row],[6]]="G",[1]!HRF[[#This Row],[14]]="nierozpoczęte")=TRUE,1,0)</f>
        <v>#REF!</v>
      </c>
      <c r="AI60" s="62" t="e">
        <f>IF(AND([1]!HRF[[#This Row],[6]]="G",[1]!HRF[[#This Row],[14]]="w trakcie realizacji ")=TRUE,1,0)</f>
        <v>#REF!</v>
      </c>
      <c r="AJ60" s="62" t="e">
        <f>IF(AND([1]!HRF[[#This Row],[6]]="G",[1]!HRF[[#This Row],[14]]="zrealizowane")=TRUE,1,0)</f>
        <v>#REF!</v>
      </c>
      <c r="AK60" s="62" t="e">
        <f>IF(AND([1]!HRF[[#This Row],[6]]="G",[1]!HRF[[#This Row],[14]]="wstrzymane")=TRUE,1,0)</f>
        <v>#REF!</v>
      </c>
      <c r="AL60" s="62" t="e">
        <f>IF(AND([1]!HRF[[#This Row],[6]]="G",[1]!HRF[[#This Row],[14]]="anulowane")=TRUE,1,0)</f>
        <v>#REF!</v>
      </c>
      <c r="AM60" s="62" t="e">
        <f>IF(AND([1]!HRF[[#This Row],[6]]="P",[1]!HRF[[#This Row],[14]]="nierozpoczęte")=TRUE,1,0)</f>
        <v>#REF!</v>
      </c>
      <c r="AN60" s="62" t="e">
        <f>IF(AND([1]!HRF[[#This Row],[6]]="P",[1]!HRF[[#This Row],[14]]="w trakcie realizacji ")=TRUE,1,0)</f>
        <v>#REF!</v>
      </c>
      <c r="AO60" s="62" t="e">
        <f>IF(AND([1]!HRF[[#This Row],[6]]="P",[1]!HRF[[#This Row],[14]]="zrealizowane")=TRUE,1,0)</f>
        <v>#REF!</v>
      </c>
      <c r="AP60" s="62" t="e">
        <f>IF(AND([1]!HRF[[#This Row],[6]]="P",[1]!HRF[[#This Row],[14]]="wstrzymane")=TRUE,1,0)</f>
        <v>#REF!</v>
      </c>
      <c r="AQ60" s="62" t="e">
        <f>IF(AND([1]!HRF[[#This Row],[6]]="P",[1]!HRF[[#This Row],[14]]="anulowane")=TRUE,1,0)</f>
        <v>#REF!</v>
      </c>
      <c r="BG60"/>
      <c r="BH60"/>
    </row>
    <row r="61" spans="1:60" ht="42.75" customHeight="1">
      <c r="B61" s="133">
        <v>56</v>
      </c>
      <c r="C61" s="134" t="s">
        <v>175</v>
      </c>
      <c r="D61" s="141" t="s">
        <v>372</v>
      </c>
      <c r="E61" s="121" t="s">
        <v>1810</v>
      </c>
      <c r="F61" s="136" t="s">
        <v>392</v>
      </c>
      <c r="G61" s="136" t="s">
        <v>24</v>
      </c>
      <c r="H61" s="137">
        <v>2019</v>
      </c>
      <c r="I61" s="137">
        <v>2019</v>
      </c>
      <c r="J61" s="138">
        <v>4644</v>
      </c>
      <c r="K61" s="139">
        <v>3.1</v>
      </c>
      <c r="L61" s="139">
        <v>3.1</v>
      </c>
      <c r="M61" s="139"/>
      <c r="N61" s="137" t="s">
        <v>164</v>
      </c>
      <c r="O61" s="137" t="s">
        <v>28</v>
      </c>
      <c r="P61" s="140"/>
      <c r="Q61" s="96"/>
      <c r="R61" s="52"/>
      <c r="S61" s="52"/>
      <c r="T61" s="52"/>
      <c r="U61" s="52"/>
      <c r="V61" s="52">
        <f t="shared" si="2"/>
        <v>0</v>
      </c>
      <c r="W61" s="51"/>
      <c r="X61" s="51"/>
      <c r="Y61" s="53" t="e">
        <f>IF(HRF[[#This Row],[31]]="WSKAŹNIK SPECYFICZNY",HRF[[#This Row],[15]]*#REF!,HRF[[#This Row],[32]]*#REF!+#REF!*#REF!+#REF!*#REF!)</f>
        <v>#REF!</v>
      </c>
      <c r="Z61" s="53" t="e">
        <f>IF(HRF[[#This Row],[31]]="WSKAŹNIK SPECYFICZNY","nie zdefinowano",HRF[[#This Row],[32]]*#REF!+#REF!*#REF!+#REF!*#REF!)</f>
        <v>#REF!</v>
      </c>
      <c r="AA61" s="53" t="e">
        <f>IF(HRF[[#This Row],[31]]="WSKAŹNIK SPECYFICZNY","nie zdefinowano",HRF[[#This Row],[32]]*#REF!+#REF!*#REF!+#REF!*#REF!)</f>
        <v>#REF!</v>
      </c>
      <c r="AB61" s="53" t="e">
        <f>IF(HRF[[#This Row],[31]]="WSKAŹNIK SPECYFICZNY",HRF[[#This Row],[15]]*#REF!,HRF[[#This Row],[32]]*#REF!+#REF!*#REF!+#REF!*#REF!)</f>
        <v>#REF!</v>
      </c>
      <c r="AD61" s="62" t="e">
        <f>[1]!HRF[[#This Row],[26]]*[1]!HRF[[#This Row],[25]]</f>
        <v>#REF!</v>
      </c>
      <c r="AE61" s="62" t="e">
        <f>[1]!HRF[[#This Row],[27]]*[1]!HRF[[#This Row],[25]]</f>
        <v>#REF!</v>
      </c>
      <c r="AF61" s="62" t="e">
        <f>[1]!HRF[[#This Row],[28]]*[1]!HRF[[#This Row],[25]]</f>
        <v>#REF!</v>
      </c>
      <c r="AG61" s="62" t="e">
        <f>[1]!HRF[[#This Row],[29]]*[1]!HRF[[#This Row],[25]]</f>
        <v>#REF!</v>
      </c>
      <c r="AH61" s="62" t="e">
        <f>IF(AND([1]!HRF[[#This Row],[6]]="G",[1]!HRF[[#This Row],[14]]="nierozpoczęte")=TRUE,1,0)</f>
        <v>#REF!</v>
      </c>
      <c r="AI61" s="62" t="e">
        <f>IF(AND([1]!HRF[[#This Row],[6]]="G",[1]!HRF[[#This Row],[14]]="w trakcie realizacji ")=TRUE,1,0)</f>
        <v>#REF!</v>
      </c>
      <c r="AJ61" s="62" t="e">
        <f>IF(AND([1]!HRF[[#This Row],[6]]="G",[1]!HRF[[#This Row],[14]]="zrealizowane")=TRUE,1,0)</f>
        <v>#REF!</v>
      </c>
      <c r="AK61" s="62" t="e">
        <f>IF(AND([1]!HRF[[#This Row],[6]]="G",[1]!HRF[[#This Row],[14]]="wstrzymane")=TRUE,1,0)</f>
        <v>#REF!</v>
      </c>
      <c r="AL61" s="62" t="e">
        <f>IF(AND([1]!HRF[[#This Row],[6]]="G",[1]!HRF[[#This Row],[14]]="anulowane")=TRUE,1,0)</f>
        <v>#REF!</v>
      </c>
      <c r="AM61" s="62" t="e">
        <f>IF(AND([1]!HRF[[#This Row],[6]]="P",[1]!HRF[[#This Row],[14]]="nierozpoczęte")=TRUE,1,0)</f>
        <v>#REF!</v>
      </c>
      <c r="AN61" s="62" t="e">
        <f>IF(AND([1]!HRF[[#This Row],[6]]="P",[1]!HRF[[#This Row],[14]]="w trakcie realizacji ")=TRUE,1,0)</f>
        <v>#REF!</v>
      </c>
      <c r="AO61" s="62" t="e">
        <f>IF(AND([1]!HRF[[#This Row],[6]]="P",[1]!HRF[[#This Row],[14]]="zrealizowane")=TRUE,1,0)</f>
        <v>#REF!</v>
      </c>
      <c r="AP61" s="62" t="e">
        <f>IF(AND([1]!HRF[[#This Row],[6]]="P",[1]!HRF[[#This Row],[14]]="wstrzymane")=TRUE,1,0)</f>
        <v>#REF!</v>
      </c>
      <c r="AQ61" s="62" t="e">
        <f>IF(AND([1]!HRF[[#This Row],[6]]="P",[1]!HRF[[#This Row],[14]]="anulowane")=TRUE,1,0)</f>
        <v>#REF!</v>
      </c>
      <c r="BG61"/>
      <c r="BH61"/>
    </row>
    <row r="62" spans="1:60" ht="42.75" customHeight="1">
      <c r="B62" s="133">
        <v>57</v>
      </c>
      <c r="C62" s="134" t="s">
        <v>175</v>
      </c>
      <c r="D62" s="141" t="s">
        <v>372</v>
      </c>
      <c r="E62" s="121" t="s">
        <v>1811</v>
      </c>
      <c r="F62" s="136" t="s">
        <v>392</v>
      </c>
      <c r="G62" s="136" t="s">
        <v>24</v>
      </c>
      <c r="H62" s="137">
        <v>2019</v>
      </c>
      <c r="I62" s="137">
        <v>2019</v>
      </c>
      <c r="J62" s="138">
        <v>37692</v>
      </c>
      <c r="K62" s="139">
        <v>7.0000000000000007E-2</v>
      </c>
      <c r="L62" s="139">
        <v>7.0000000000000007E-2</v>
      </c>
      <c r="M62" s="139"/>
      <c r="N62" s="137" t="s">
        <v>164</v>
      </c>
      <c r="O62" s="137" t="s">
        <v>28</v>
      </c>
      <c r="P62" s="140"/>
      <c r="Q62" s="96"/>
      <c r="R62" s="52"/>
      <c r="S62" s="52"/>
      <c r="T62" s="52"/>
      <c r="U62" s="52"/>
      <c r="V62" s="52">
        <f t="shared" si="2"/>
        <v>0</v>
      </c>
      <c r="W62" s="51"/>
      <c r="X62" s="51"/>
      <c r="Y62" s="53" t="e">
        <f>IF(HRF[[#This Row],[31]]="WSKAŹNIK SPECYFICZNY",HRF[[#This Row],[15]]*#REF!,HRF[[#This Row],[32]]*#REF!+#REF!*#REF!+#REF!*#REF!)</f>
        <v>#REF!</v>
      </c>
      <c r="Z62" s="53" t="e">
        <f>IF(HRF[[#This Row],[31]]="WSKAŹNIK SPECYFICZNY","nie zdefinowano",HRF[[#This Row],[32]]*#REF!+#REF!*#REF!+#REF!*#REF!)</f>
        <v>#REF!</v>
      </c>
      <c r="AA62" s="53" t="e">
        <f>IF(HRF[[#This Row],[31]]="WSKAŹNIK SPECYFICZNY","nie zdefinowano",HRF[[#This Row],[32]]*#REF!+#REF!*#REF!+#REF!*#REF!)</f>
        <v>#REF!</v>
      </c>
      <c r="AB62" s="53" t="e">
        <f>IF(HRF[[#This Row],[31]]="WSKAŹNIK SPECYFICZNY",HRF[[#This Row],[15]]*#REF!,HRF[[#This Row],[32]]*#REF!+#REF!*#REF!+#REF!*#REF!)</f>
        <v>#REF!</v>
      </c>
      <c r="AD62" s="62" t="e">
        <f>[1]!HRF[[#This Row],[26]]*[1]!HRF[[#This Row],[25]]</f>
        <v>#REF!</v>
      </c>
      <c r="AE62" s="62" t="e">
        <f>[1]!HRF[[#This Row],[27]]*[1]!HRF[[#This Row],[25]]</f>
        <v>#REF!</v>
      </c>
      <c r="AF62" s="62" t="e">
        <f>[1]!HRF[[#This Row],[28]]*[1]!HRF[[#This Row],[25]]</f>
        <v>#REF!</v>
      </c>
      <c r="AG62" s="62" t="e">
        <f>[1]!HRF[[#This Row],[29]]*[1]!HRF[[#This Row],[25]]</f>
        <v>#REF!</v>
      </c>
      <c r="AH62" s="62" t="e">
        <f>IF(AND([1]!HRF[[#This Row],[6]]="G",[1]!HRF[[#This Row],[14]]="nierozpoczęte")=TRUE,1,0)</f>
        <v>#REF!</v>
      </c>
      <c r="AI62" s="62" t="e">
        <f>IF(AND([1]!HRF[[#This Row],[6]]="G",[1]!HRF[[#This Row],[14]]="w trakcie realizacji ")=TRUE,1,0)</f>
        <v>#REF!</v>
      </c>
      <c r="AJ62" s="62" t="e">
        <f>IF(AND([1]!HRF[[#This Row],[6]]="G",[1]!HRF[[#This Row],[14]]="zrealizowane")=TRUE,1,0)</f>
        <v>#REF!</v>
      </c>
      <c r="AK62" s="62" t="e">
        <f>IF(AND([1]!HRF[[#This Row],[6]]="G",[1]!HRF[[#This Row],[14]]="wstrzymane")=TRUE,1,0)</f>
        <v>#REF!</v>
      </c>
      <c r="AL62" s="62" t="e">
        <f>IF(AND([1]!HRF[[#This Row],[6]]="G",[1]!HRF[[#This Row],[14]]="anulowane")=TRUE,1,0)</f>
        <v>#REF!</v>
      </c>
      <c r="AM62" s="62" t="e">
        <f>IF(AND([1]!HRF[[#This Row],[6]]="P",[1]!HRF[[#This Row],[14]]="nierozpoczęte")=TRUE,1,0)</f>
        <v>#REF!</v>
      </c>
      <c r="AN62" s="62" t="e">
        <f>IF(AND([1]!HRF[[#This Row],[6]]="P",[1]!HRF[[#This Row],[14]]="w trakcie realizacji ")=TRUE,1,0)</f>
        <v>#REF!</v>
      </c>
      <c r="AO62" s="62" t="e">
        <f>IF(AND([1]!HRF[[#This Row],[6]]="P",[1]!HRF[[#This Row],[14]]="zrealizowane")=TRUE,1,0)</f>
        <v>#REF!</v>
      </c>
      <c r="AP62" s="62" t="e">
        <f>IF(AND([1]!HRF[[#This Row],[6]]="P",[1]!HRF[[#This Row],[14]]="wstrzymane")=TRUE,1,0)</f>
        <v>#REF!</v>
      </c>
      <c r="AQ62" s="62" t="e">
        <f>IF(AND([1]!HRF[[#This Row],[6]]="P",[1]!HRF[[#This Row],[14]]="anulowane")=TRUE,1,0)</f>
        <v>#REF!</v>
      </c>
      <c r="BG62"/>
      <c r="BH62"/>
    </row>
    <row r="63" spans="1:60" ht="42.75" customHeight="1">
      <c r="B63" s="133">
        <v>58</v>
      </c>
      <c r="C63" s="134" t="s">
        <v>175</v>
      </c>
      <c r="D63" s="141" t="s">
        <v>372</v>
      </c>
      <c r="E63" s="121" t="s">
        <v>1812</v>
      </c>
      <c r="F63" s="136" t="s">
        <v>392</v>
      </c>
      <c r="G63" s="136" t="s">
        <v>24</v>
      </c>
      <c r="H63" s="137">
        <v>2019</v>
      </c>
      <c r="I63" s="137">
        <v>2019</v>
      </c>
      <c r="J63" s="138">
        <v>45300</v>
      </c>
      <c r="K63" s="139">
        <v>1</v>
      </c>
      <c r="L63" s="139">
        <v>1</v>
      </c>
      <c r="M63" s="139"/>
      <c r="N63" s="137" t="s">
        <v>164</v>
      </c>
      <c r="O63" s="137" t="s">
        <v>28</v>
      </c>
      <c r="P63" s="140"/>
      <c r="Q63" s="96"/>
      <c r="R63" s="52"/>
      <c r="S63" s="52"/>
      <c r="T63" s="52"/>
      <c r="U63" s="52"/>
      <c r="V63" s="52">
        <f t="shared" si="2"/>
        <v>0</v>
      </c>
      <c r="W63" s="51"/>
      <c r="X63" s="51"/>
      <c r="Y63" s="53" t="e">
        <f>IF(HRF[[#This Row],[31]]="WSKAŹNIK SPECYFICZNY",HRF[[#This Row],[15]]*#REF!,HRF[[#This Row],[32]]*#REF!+#REF!*#REF!+#REF!*#REF!)</f>
        <v>#REF!</v>
      </c>
      <c r="Z63" s="53" t="e">
        <f>IF(HRF[[#This Row],[31]]="WSKAŹNIK SPECYFICZNY","nie zdefinowano",HRF[[#This Row],[32]]*#REF!+#REF!*#REF!+#REF!*#REF!)</f>
        <v>#REF!</v>
      </c>
      <c r="AA63" s="53" t="e">
        <f>IF(HRF[[#This Row],[31]]="WSKAŹNIK SPECYFICZNY","nie zdefinowano",HRF[[#This Row],[32]]*#REF!+#REF!*#REF!+#REF!*#REF!)</f>
        <v>#REF!</v>
      </c>
      <c r="AB63" s="53" t="e">
        <f>IF(HRF[[#This Row],[31]]="WSKAŹNIK SPECYFICZNY",HRF[[#This Row],[15]]*#REF!,HRF[[#This Row],[32]]*#REF!+#REF!*#REF!+#REF!*#REF!)</f>
        <v>#REF!</v>
      </c>
      <c r="AD63" s="62" t="e">
        <f>[1]!HRF[[#This Row],[26]]*[1]!HRF[[#This Row],[25]]</f>
        <v>#REF!</v>
      </c>
      <c r="AE63" s="62" t="e">
        <f>[1]!HRF[[#This Row],[27]]*[1]!HRF[[#This Row],[25]]</f>
        <v>#REF!</v>
      </c>
      <c r="AF63" s="62" t="e">
        <f>[1]!HRF[[#This Row],[28]]*[1]!HRF[[#This Row],[25]]</f>
        <v>#REF!</v>
      </c>
      <c r="AG63" s="62" t="e">
        <f>[1]!HRF[[#This Row],[29]]*[1]!HRF[[#This Row],[25]]</f>
        <v>#REF!</v>
      </c>
      <c r="AH63" s="62" t="e">
        <f>IF(AND([1]!HRF[[#This Row],[6]]="G",[1]!HRF[[#This Row],[14]]="nierozpoczęte")=TRUE,1,0)</f>
        <v>#REF!</v>
      </c>
      <c r="AI63" s="62" t="e">
        <f>IF(AND([1]!HRF[[#This Row],[6]]="G",[1]!HRF[[#This Row],[14]]="w trakcie realizacji ")=TRUE,1,0)</f>
        <v>#REF!</v>
      </c>
      <c r="AJ63" s="62" t="e">
        <f>IF(AND([1]!HRF[[#This Row],[6]]="G",[1]!HRF[[#This Row],[14]]="zrealizowane")=TRUE,1,0)</f>
        <v>#REF!</v>
      </c>
      <c r="AK63" s="62" t="e">
        <f>IF(AND([1]!HRF[[#This Row],[6]]="G",[1]!HRF[[#This Row],[14]]="wstrzymane")=TRUE,1,0)</f>
        <v>#REF!</v>
      </c>
      <c r="AL63" s="62" t="e">
        <f>IF(AND([1]!HRF[[#This Row],[6]]="G",[1]!HRF[[#This Row],[14]]="anulowane")=TRUE,1,0)</f>
        <v>#REF!</v>
      </c>
      <c r="AM63" s="62" t="e">
        <f>IF(AND([1]!HRF[[#This Row],[6]]="P",[1]!HRF[[#This Row],[14]]="nierozpoczęte")=TRUE,1,0)</f>
        <v>#REF!</v>
      </c>
      <c r="AN63" s="62" t="e">
        <f>IF(AND([1]!HRF[[#This Row],[6]]="P",[1]!HRF[[#This Row],[14]]="w trakcie realizacji ")=TRUE,1,0)</f>
        <v>#REF!</v>
      </c>
      <c r="AO63" s="62" t="e">
        <f>IF(AND([1]!HRF[[#This Row],[6]]="P",[1]!HRF[[#This Row],[14]]="zrealizowane")=TRUE,1,0)</f>
        <v>#REF!</v>
      </c>
      <c r="AP63" s="62" t="e">
        <f>IF(AND([1]!HRF[[#This Row],[6]]="P",[1]!HRF[[#This Row],[14]]="wstrzymane")=TRUE,1,0)</f>
        <v>#REF!</v>
      </c>
      <c r="AQ63" s="62" t="e">
        <f>IF(AND([1]!HRF[[#This Row],[6]]="P",[1]!HRF[[#This Row],[14]]="anulowane")=TRUE,1,0)</f>
        <v>#REF!</v>
      </c>
      <c r="BG63"/>
      <c r="BH63"/>
    </row>
    <row r="64" spans="1:60" ht="42.75" customHeight="1">
      <c r="B64" s="133">
        <v>59</v>
      </c>
      <c r="C64" s="134" t="s">
        <v>175</v>
      </c>
      <c r="D64" s="141" t="s">
        <v>372</v>
      </c>
      <c r="E64" s="121" t="s">
        <v>2715</v>
      </c>
      <c r="F64" s="136" t="s">
        <v>395</v>
      </c>
      <c r="G64" s="136" t="s">
        <v>24</v>
      </c>
      <c r="H64" s="137">
        <v>2019</v>
      </c>
      <c r="I64" s="137">
        <v>2019</v>
      </c>
      <c r="J64" s="138">
        <v>175000</v>
      </c>
      <c r="K64" s="139">
        <v>37.488999999999997</v>
      </c>
      <c r="L64" s="139">
        <v>37.488999999999997</v>
      </c>
      <c r="M64" s="139"/>
      <c r="N64" s="137" t="s">
        <v>164</v>
      </c>
      <c r="O64" s="137" t="s">
        <v>28</v>
      </c>
      <c r="P64" s="140"/>
      <c r="Q64" s="96"/>
      <c r="R64" s="52"/>
      <c r="S64" s="52"/>
      <c r="T64" s="52"/>
      <c r="U64" s="52"/>
      <c r="V64" s="52">
        <f t="shared" ref="V64:V83" si="3">SUM(R64:U64)</f>
        <v>0</v>
      </c>
      <c r="W64" s="51"/>
      <c r="X64" s="51"/>
      <c r="Y64" s="53" t="e">
        <f>IF(HRF[[#This Row],[31]]="WSKAŹNIK SPECYFICZNY",HRF[[#This Row],[15]]*#REF!,HRF[[#This Row],[32]]*#REF!+#REF!*#REF!+#REF!*#REF!)</f>
        <v>#REF!</v>
      </c>
      <c r="Z64" s="53" t="e">
        <f>IF(HRF[[#This Row],[31]]="WSKAŹNIK SPECYFICZNY","nie zdefinowano",HRF[[#This Row],[32]]*#REF!+#REF!*#REF!+#REF!*#REF!)</f>
        <v>#REF!</v>
      </c>
      <c r="AA64" s="53" t="e">
        <f>IF(HRF[[#This Row],[31]]="WSKAŹNIK SPECYFICZNY","nie zdefinowano",HRF[[#This Row],[32]]*#REF!+#REF!*#REF!+#REF!*#REF!)</f>
        <v>#REF!</v>
      </c>
      <c r="AB64" s="53" t="e">
        <f>IF(HRF[[#This Row],[31]]="WSKAŹNIK SPECYFICZNY",HRF[[#This Row],[15]]*#REF!,HRF[[#This Row],[32]]*#REF!+#REF!*#REF!+#REF!*#REF!)</f>
        <v>#REF!</v>
      </c>
      <c r="AD64" s="62" t="e">
        <f>[1]!HRF[[#This Row],[26]]*[1]!HRF[[#This Row],[25]]</f>
        <v>#REF!</v>
      </c>
      <c r="AE64" s="62" t="e">
        <f>[1]!HRF[[#This Row],[27]]*[1]!HRF[[#This Row],[25]]</f>
        <v>#REF!</v>
      </c>
      <c r="AF64" s="62" t="e">
        <f>[1]!HRF[[#This Row],[28]]*[1]!HRF[[#This Row],[25]]</f>
        <v>#REF!</v>
      </c>
      <c r="AG64" s="62" t="e">
        <f>[1]!HRF[[#This Row],[29]]*[1]!HRF[[#This Row],[25]]</f>
        <v>#REF!</v>
      </c>
      <c r="AH64" s="62" t="e">
        <f>IF(AND([1]!HRF[[#This Row],[6]]="G",[1]!HRF[[#This Row],[14]]="nierozpoczęte")=TRUE,1,0)</f>
        <v>#REF!</v>
      </c>
      <c r="AI64" s="62" t="e">
        <f>IF(AND([1]!HRF[[#This Row],[6]]="G",[1]!HRF[[#This Row],[14]]="w trakcie realizacji ")=TRUE,1,0)</f>
        <v>#REF!</v>
      </c>
      <c r="AJ64" s="62" t="e">
        <f>IF(AND([1]!HRF[[#This Row],[6]]="G",[1]!HRF[[#This Row],[14]]="zrealizowane")=TRUE,1,0)</f>
        <v>#REF!</v>
      </c>
      <c r="AK64" s="62" t="e">
        <f>IF(AND([1]!HRF[[#This Row],[6]]="G",[1]!HRF[[#This Row],[14]]="wstrzymane")=TRUE,1,0)</f>
        <v>#REF!</v>
      </c>
      <c r="AL64" s="62" t="e">
        <f>IF(AND([1]!HRF[[#This Row],[6]]="G",[1]!HRF[[#This Row],[14]]="anulowane")=TRUE,1,0)</f>
        <v>#REF!</v>
      </c>
      <c r="AM64" s="62" t="e">
        <f>IF(AND([1]!HRF[[#This Row],[6]]="P",[1]!HRF[[#This Row],[14]]="nierozpoczęte")=TRUE,1,0)</f>
        <v>#REF!</v>
      </c>
      <c r="AN64" s="62" t="e">
        <f>IF(AND([1]!HRF[[#This Row],[6]]="P",[1]!HRF[[#This Row],[14]]="w trakcie realizacji ")=TRUE,1,0)</f>
        <v>#REF!</v>
      </c>
      <c r="AO64" s="62" t="e">
        <f>IF(AND([1]!HRF[[#This Row],[6]]="P",[1]!HRF[[#This Row],[14]]="zrealizowane")=TRUE,1,0)</f>
        <v>#REF!</v>
      </c>
      <c r="AP64" s="62" t="e">
        <f>IF(AND([1]!HRF[[#This Row],[6]]="P",[1]!HRF[[#This Row],[14]]="wstrzymane")=TRUE,1,0)</f>
        <v>#REF!</v>
      </c>
      <c r="AQ64" s="62" t="e">
        <f>IF(AND([1]!HRF[[#This Row],[6]]="P",[1]!HRF[[#This Row],[14]]="anulowane")=TRUE,1,0)</f>
        <v>#REF!</v>
      </c>
      <c r="BG64"/>
      <c r="BH64"/>
    </row>
    <row r="65" spans="1:58" s="7" customFormat="1" ht="42.75" customHeight="1">
      <c r="A65" s="4"/>
      <c r="B65" s="133">
        <v>60</v>
      </c>
      <c r="C65" s="134" t="s">
        <v>175</v>
      </c>
      <c r="D65" s="141" t="s">
        <v>372</v>
      </c>
      <c r="E65" s="121" t="s">
        <v>1813</v>
      </c>
      <c r="F65" s="136" t="s">
        <v>392</v>
      </c>
      <c r="G65" s="136" t="s">
        <v>24</v>
      </c>
      <c r="H65" s="137">
        <v>2019</v>
      </c>
      <c r="I65" s="137">
        <v>2019</v>
      </c>
      <c r="J65" s="138">
        <v>35700</v>
      </c>
      <c r="K65" s="139">
        <v>5.16</v>
      </c>
      <c r="L65" s="139">
        <v>5.16</v>
      </c>
      <c r="M65" s="139"/>
      <c r="N65" s="137" t="s">
        <v>164</v>
      </c>
      <c r="O65" s="137" t="s">
        <v>28</v>
      </c>
      <c r="P65" s="140"/>
      <c r="Q65" s="96"/>
      <c r="R65" s="52"/>
      <c r="S65" s="52"/>
      <c r="T65" s="52"/>
      <c r="U65" s="52"/>
      <c r="V65" s="52">
        <f t="shared" si="3"/>
        <v>0</v>
      </c>
      <c r="W65" s="51"/>
      <c r="X65" s="51"/>
      <c r="Y65" s="53" t="e">
        <f>IF(HRF[[#This Row],[31]]="WSKAŹNIK SPECYFICZNY",HRF[[#This Row],[15]]*#REF!,HRF[[#This Row],[32]]*#REF!+#REF!*#REF!+#REF!*#REF!)</f>
        <v>#REF!</v>
      </c>
      <c r="Z65" s="53" t="e">
        <f>IF(HRF[[#This Row],[31]]="WSKAŹNIK SPECYFICZNY","nie zdefinowano",HRF[[#This Row],[32]]*#REF!+#REF!*#REF!+#REF!*#REF!)</f>
        <v>#REF!</v>
      </c>
      <c r="AA65" s="53" t="e">
        <f>IF(HRF[[#This Row],[31]]="WSKAŹNIK SPECYFICZNY","nie zdefinowano",HRF[[#This Row],[32]]*#REF!+#REF!*#REF!+#REF!*#REF!)</f>
        <v>#REF!</v>
      </c>
      <c r="AB65" s="53" t="e">
        <f>IF(HRF[[#This Row],[31]]="WSKAŹNIK SPECYFICZNY",HRF[[#This Row],[15]]*#REF!,HRF[[#This Row],[32]]*#REF!+#REF!*#REF!+#REF!*#REF!)</f>
        <v>#REF!</v>
      </c>
      <c r="AC65" s="4"/>
      <c r="AD65" s="62" t="e">
        <f>[1]!HRF[[#This Row],[26]]*[1]!HRF[[#This Row],[25]]</f>
        <v>#REF!</v>
      </c>
      <c r="AE65" s="62" t="e">
        <f>[1]!HRF[[#This Row],[27]]*[1]!HRF[[#This Row],[25]]</f>
        <v>#REF!</v>
      </c>
      <c r="AF65" s="62" t="e">
        <f>[1]!HRF[[#This Row],[28]]*[1]!HRF[[#This Row],[25]]</f>
        <v>#REF!</v>
      </c>
      <c r="AG65" s="62" t="e">
        <f>[1]!HRF[[#This Row],[29]]*[1]!HRF[[#This Row],[25]]</f>
        <v>#REF!</v>
      </c>
      <c r="AH65" s="62" t="e">
        <f>IF(AND([1]!HRF[[#This Row],[6]]="G",[1]!HRF[[#This Row],[14]]="nierozpoczęte")=TRUE,1,0)</f>
        <v>#REF!</v>
      </c>
      <c r="AI65" s="62" t="e">
        <f>IF(AND([1]!HRF[[#This Row],[6]]="G",[1]!HRF[[#This Row],[14]]="w trakcie realizacji ")=TRUE,1,0)</f>
        <v>#REF!</v>
      </c>
      <c r="AJ65" s="62" t="e">
        <f>IF(AND([1]!HRF[[#This Row],[6]]="G",[1]!HRF[[#This Row],[14]]="zrealizowane")=TRUE,1,0)</f>
        <v>#REF!</v>
      </c>
      <c r="AK65" s="62" t="e">
        <f>IF(AND([1]!HRF[[#This Row],[6]]="G",[1]!HRF[[#This Row],[14]]="wstrzymane")=TRUE,1,0)</f>
        <v>#REF!</v>
      </c>
      <c r="AL65" s="62" t="e">
        <f>IF(AND([1]!HRF[[#This Row],[6]]="G",[1]!HRF[[#This Row],[14]]="anulowane")=TRUE,1,0)</f>
        <v>#REF!</v>
      </c>
      <c r="AM65" s="62" t="e">
        <f>IF(AND([1]!HRF[[#This Row],[6]]="P",[1]!HRF[[#This Row],[14]]="nierozpoczęte")=TRUE,1,0)</f>
        <v>#REF!</v>
      </c>
      <c r="AN65" s="62" t="e">
        <f>IF(AND([1]!HRF[[#This Row],[6]]="P",[1]!HRF[[#This Row],[14]]="w trakcie realizacji ")=TRUE,1,0)</f>
        <v>#REF!</v>
      </c>
      <c r="AO65" s="62" t="e">
        <f>IF(AND([1]!HRF[[#This Row],[6]]="P",[1]!HRF[[#This Row],[14]]="zrealizowane")=TRUE,1,0)</f>
        <v>#REF!</v>
      </c>
      <c r="AP65" s="62" t="e">
        <f>IF(AND([1]!HRF[[#This Row],[6]]="P",[1]!HRF[[#This Row],[14]]="wstrzymane")=TRUE,1,0)</f>
        <v>#REF!</v>
      </c>
      <c r="AQ65" s="62" t="e">
        <f>IF(AND([1]!HRF[[#This Row],[6]]="P",[1]!HRF[[#This Row],[14]]="anulowane")=TRUE,1,0)</f>
        <v>#REF!</v>
      </c>
      <c r="AR65" s="4"/>
      <c r="AS65" s="4"/>
      <c r="AT65" s="4"/>
      <c r="AU65" s="4"/>
      <c r="AV65" s="4"/>
      <c r="AW65" s="4"/>
      <c r="AX65" s="4"/>
      <c r="AY65" s="4"/>
      <c r="AZ65" s="4"/>
      <c r="BA65" s="4"/>
      <c r="BB65" s="4"/>
      <c r="BC65" s="4"/>
      <c r="BD65" s="4"/>
      <c r="BE65" s="4"/>
      <c r="BF65" s="4"/>
    </row>
    <row r="66" spans="1:58" s="7" customFormat="1" ht="42.75" customHeight="1">
      <c r="A66" s="4"/>
      <c r="B66" s="133">
        <v>61</v>
      </c>
      <c r="C66" s="134" t="s">
        <v>175</v>
      </c>
      <c r="D66" s="141" t="s">
        <v>372</v>
      </c>
      <c r="E66" s="121" t="s">
        <v>1814</v>
      </c>
      <c r="F66" s="136" t="s">
        <v>392</v>
      </c>
      <c r="G66" s="136" t="s">
        <v>24</v>
      </c>
      <c r="H66" s="137">
        <v>2019</v>
      </c>
      <c r="I66" s="137">
        <v>2019</v>
      </c>
      <c r="J66" s="138">
        <v>25920</v>
      </c>
      <c r="K66" s="139">
        <v>4.5</v>
      </c>
      <c r="L66" s="143">
        <v>4.5</v>
      </c>
      <c r="M66" s="139"/>
      <c r="N66" s="137" t="s">
        <v>164</v>
      </c>
      <c r="O66" s="137" t="s">
        <v>28</v>
      </c>
      <c r="P66" s="140"/>
      <c r="Q66" s="96"/>
      <c r="R66" s="52"/>
      <c r="S66" s="52"/>
      <c r="T66" s="52"/>
      <c r="U66" s="52"/>
      <c r="V66" s="52">
        <f t="shared" si="3"/>
        <v>0</v>
      </c>
      <c r="W66" s="51"/>
      <c r="X66" s="51"/>
      <c r="Y66" s="53" t="e">
        <f>IF(HRF[[#This Row],[31]]="WSKAŹNIK SPECYFICZNY",HRF[[#This Row],[15]]*#REF!,HRF[[#This Row],[32]]*#REF!+#REF!*#REF!+#REF!*#REF!)</f>
        <v>#REF!</v>
      </c>
      <c r="Z66" s="53" t="e">
        <f>IF(HRF[[#This Row],[31]]="WSKAŹNIK SPECYFICZNY","nie zdefinowano",HRF[[#This Row],[32]]*#REF!+#REF!*#REF!+#REF!*#REF!)</f>
        <v>#REF!</v>
      </c>
      <c r="AA66" s="53" t="e">
        <f>IF(HRF[[#This Row],[31]]="WSKAŹNIK SPECYFICZNY","nie zdefinowano",HRF[[#This Row],[32]]*#REF!+#REF!*#REF!+#REF!*#REF!)</f>
        <v>#REF!</v>
      </c>
      <c r="AB66" s="53" t="e">
        <f>IF(HRF[[#This Row],[31]]="WSKAŹNIK SPECYFICZNY",HRF[[#This Row],[15]]*#REF!,HRF[[#This Row],[32]]*#REF!+#REF!*#REF!+#REF!*#REF!)</f>
        <v>#REF!</v>
      </c>
      <c r="AC66" s="4"/>
      <c r="AD66" s="62" t="e">
        <f>[1]!HRF[[#This Row],[26]]*[1]!HRF[[#This Row],[25]]</f>
        <v>#REF!</v>
      </c>
      <c r="AE66" s="62" t="e">
        <f>[1]!HRF[[#This Row],[27]]*[1]!HRF[[#This Row],[25]]</f>
        <v>#REF!</v>
      </c>
      <c r="AF66" s="62" t="e">
        <f>[1]!HRF[[#This Row],[28]]*[1]!HRF[[#This Row],[25]]</f>
        <v>#REF!</v>
      </c>
      <c r="AG66" s="62" t="e">
        <f>[1]!HRF[[#This Row],[29]]*[1]!HRF[[#This Row],[25]]</f>
        <v>#REF!</v>
      </c>
      <c r="AH66" s="62" t="e">
        <f>IF(AND([1]!HRF[[#This Row],[6]]="G",[1]!HRF[[#This Row],[14]]="nierozpoczęte")=TRUE,1,0)</f>
        <v>#REF!</v>
      </c>
      <c r="AI66" s="62" t="e">
        <f>IF(AND([1]!HRF[[#This Row],[6]]="G",[1]!HRF[[#This Row],[14]]="w trakcie realizacji ")=TRUE,1,0)</f>
        <v>#REF!</v>
      </c>
      <c r="AJ66" s="62" t="e">
        <f>IF(AND([1]!HRF[[#This Row],[6]]="G",[1]!HRF[[#This Row],[14]]="zrealizowane")=TRUE,1,0)</f>
        <v>#REF!</v>
      </c>
      <c r="AK66" s="62" t="e">
        <f>IF(AND([1]!HRF[[#This Row],[6]]="G",[1]!HRF[[#This Row],[14]]="wstrzymane")=TRUE,1,0)</f>
        <v>#REF!</v>
      </c>
      <c r="AL66" s="62" t="e">
        <f>IF(AND([1]!HRF[[#This Row],[6]]="G",[1]!HRF[[#This Row],[14]]="anulowane")=TRUE,1,0)</f>
        <v>#REF!</v>
      </c>
      <c r="AM66" s="62" t="e">
        <f>IF(AND([1]!HRF[[#This Row],[6]]="P",[1]!HRF[[#This Row],[14]]="nierozpoczęte")=TRUE,1,0)</f>
        <v>#REF!</v>
      </c>
      <c r="AN66" s="62" t="e">
        <f>IF(AND([1]!HRF[[#This Row],[6]]="P",[1]!HRF[[#This Row],[14]]="w trakcie realizacji ")=TRUE,1,0)</f>
        <v>#REF!</v>
      </c>
      <c r="AO66" s="62" t="e">
        <f>IF(AND([1]!HRF[[#This Row],[6]]="P",[1]!HRF[[#This Row],[14]]="zrealizowane")=TRUE,1,0)</f>
        <v>#REF!</v>
      </c>
      <c r="AP66" s="62" t="e">
        <f>IF(AND([1]!HRF[[#This Row],[6]]="P",[1]!HRF[[#This Row],[14]]="wstrzymane")=TRUE,1,0)</f>
        <v>#REF!</v>
      </c>
      <c r="AQ66" s="62" t="e">
        <f>IF(AND([1]!HRF[[#This Row],[6]]="P",[1]!HRF[[#This Row],[14]]="anulowane")=TRUE,1,0)</f>
        <v>#REF!</v>
      </c>
      <c r="AR66" s="4"/>
      <c r="AS66" s="4"/>
      <c r="AT66" s="4"/>
      <c r="AU66" s="4"/>
      <c r="AV66" s="4"/>
      <c r="AW66" s="4"/>
      <c r="AX66" s="4"/>
      <c r="AY66" s="4"/>
      <c r="AZ66" s="4"/>
      <c r="BA66" s="4"/>
      <c r="BB66" s="4"/>
      <c r="BC66" s="4"/>
      <c r="BD66" s="4"/>
      <c r="BE66" s="4"/>
      <c r="BF66" s="4"/>
    </row>
    <row r="67" spans="1:58" s="7" customFormat="1" ht="42.75" customHeight="1">
      <c r="A67" s="4"/>
      <c r="B67" s="133">
        <v>62</v>
      </c>
      <c r="C67" s="134" t="s">
        <v>175</v>
      </c>
      <c r="D67" s="141" t="s">
        <v>372</v>
      </c>
      <c r="E67" s="121" t="s">
        <v>1814</v>
      </c>
      <c r="F67" s="136" t="s">
        <v>392</v>
      </c>
      <c r="G67" s="136" t="s">
        <v>24</v>
      </c>
      <c r="H67" s="137">
        <v>2019</v>
      </c>
      <c r="I67" s="137">
        <v>2019</v>
      </c>
      <c r="J67" s="138">
        <v>5000</v>
      </c>
      <c r="K67" s="139">
        <v>9</v>
      </c>
      <c r="L67" s="139">
        <v>9</v>
      </c>
      <c r="M67" s="139"/>
      <c r="N67" s="137" t="s">
        <v>164</v>
      </c>
      <c r="O67" s="137" t="s">
        <v>28</v>
      </c>
      <c r="P67" s="140"/>
      <c r="Q67" s="96"/>
      <c r="R67" s="52"/>
      <c r="S67" s="52"/>
      <c r="T67" s="52"/>
      <c r="U67" s="52"/>
      <c r="V67" s="52">
        <f t="shared" si="3"/>
        <v>0</v>
      </c>
      <c r="W67" s="51"/>
      <c r="X67" s="51"/>
      <c r="Y67" s="53" t="e">
        <f>IF(HRF[[#This Row],[31]]="WSKAŹNIK SPECYFICZNY",HRF[[#This Row],[15]]*#REF!,HRF[[#This Row],[32]]*#REF!+#REF!*#REF!+#REF!*#REF!)</f>
        <v>#REF!</v>
      </c>
      <c r="Z67" s="53" t="e">
        <f>IF(HRF[[#This Row],[31]]="WSKAŹNIK SPECYFICZNY","nie zdefinowano",HRF[[#This Row],[32]]*#REF!+#REF!*#REF!+#REF!*#REF!)</f>
        <v>#REF!</v>
      </c>
      <c r="AA67" s="53" t="e">
        <f>IF(HRF[[#This Row],[31]]="WSKAŹNIK SPECYFICZNY","nie zdefinowano",HRF[[#This Row],[32]]*#REF!+#REF!*#REF!+#REF!*#REF!)</f>
        <v>#REF!</v>
      </c>
      <c r="AB67" s="53" t="e">
        <f>IF(HRF[[#This Row],[31]]="WSKAŹNIK SPECYFICZNY",HRF[[#This Row],[15]]*#REF!,HRF[[#This Row],[32]]*#REF!+#REF!*#REF!+#REF!*#REF!)</f>
        <v>#REF!</v>
      </c>
      <c r="AC67" s="4"/>
      <c r="AD67" s="62" t="e">
        <f>[1]!HRF[[#This Row],[26]]*[1]!HRF[[#This Row],[25]]</f>
        <v>#REF!</v>
      </c>
      <c r="AE67" s="62" t="e">
        <f>[1]!HRF[[#This Row],[27]]*[1]!HRF[[#This Row],[25]]</f>
        <v>#REF!</v>
      </c>
      <c r="AF67" s="62" t="e">
        <f>[1]!HRF[[#This Row],[28]]*[1]!HRF[[#This Row],[25]]</f>
        <v>#REF!</v>
      </c>
      <c r="AG67" s="62" t="e">
        <f>[1]!HRF[[#This Row],[29]]*[1]!HRF[[#This Row],[25]]</f>
        <v>#REF!</v>
      </c>
      <c r="AH67" s="62" t="e">
        <f>IF(AND([1]!HRF[[#This Row],[6]]="G",[1]!HRF[[#This Row],[14]]="nierozpoczęte")=TRUE,1,0)</f>
        <v>#REF!</v>
      </c>
      <c r="AI67" s="62" t="e">
        <f>IF(AND([1]!HRF[[#This Row],[6]]="G",[1]!HRF[[#This Row],[14]]="w trakcie realizacji ")=TRUE,1,0)</f>
        <v>#REF!</v>
      </c>
      <c r="AJ67" s="62" t="e">
        <f>IF(AND([1]!HRF[[#This Row],[6]]="G",[1]!HRF[[#This Row],[14]]="zrealizowane")=TRUE,1,0)</f>
        <v>#REF!</v>
      </c>
      <c r="AK67" s="62" t="e">
        <f>IF(AND([1]!HRF[[#This Row],[6]]="G",[1]!HRF[[#This Row],[14]]="wstrzymane")=TRUE,1,0)</f>
        <v>#REF!</v>
      </c>
      <c r="AL67" s="62" t="e">
        <f>IF(AND([1]!HRF[[#This Row],[6]]="G",[1]!HRF[[#This Row],[14]]="anulowane")=TRUE,1,0)</f>
        <v>#REF!</v>
      </c>
      <c r="AM67" s="62" t="e">
        <f>IF(AND([1]!HRF[[#This Row],[6]]="P",[1]!HRF[[#This Row],[14]]="nierozpoczęte")=TRUE,1,0)</f>
        <v>#REF!</v>
      </c>
      <c r="AN67" s="62" t="e">
        <f>IF(AND([1]!HRF[[#This Row],[6]]="P",[1]!HRF[[#This Row],[14]]="w trakcie realizacji ")=TRUE,1,0)</f>
        <v>#REF!</v>
      </c>
      <c r="AO67" s="62" t="e">
        <f>IF(AND([1]!HRF[[#This Row],[6]]="P",[1]!HRF[[#This Row],[14]]="zrealizowane")=TRUE,1,0)</f>
        <v>#REF!</v>
      </c>
      <c r="AP67" s="62" t="e">
        <f>IF(AND([1]!HRF[[#This Row],[6]]="P",[1]!HRF[[#This Row],[14]]="wstrzymane")=TRUE,1,0)</f>
        <v>#REF!</v>
      </c>
      <c r="AQ67" s="62" t="e">
        <f>IF(AND([1]!HRF[[#This Row],[6]]="P",[1]!HRF[[#This Row],[14]]="anulowane")=TRUE,1,0)</f>
        <v>#REF!</v>
      </c>
      <c r="AR67" s="4"/>
      <c r="AS67" s="4"/>
      <c r="AT67" s="4"/>
      <c r="AU67" s="4"/>
      <c r="AV67" s="4"/>
      <c r="AW67" s="4"/>
      <c r="AX67" s="4"/>
      <c r="AY67" s="4"/>
      <c r="AZ67" s="4"/>
      <c r="BA67" s="4"/>
      <c r="BB67" s="4"/>
      <c r="BC67" s="4"/>
      <c r="BD67" s="4"/>
      <c r="BE67" s="4"/>
      <c r="BF67" s="4"/>
    </row>
    <row r="68" spans="1:58" s="7" customFormat="1" ht="42.75" customHeight="1">
      <c r="A68" s="4"/>
      <c r="B68" s="133">
        <v>63</v>
      </c>
      <c r="C68" s="134" t="s">
        <v>175</v>
      </c>
      <c r="D68" s="141" t="s">
        <v>372</v>
      </c>
      <c r="E68" s="121" t="s">
        <v>1815</v>
      </c>
      <c r="F68" s="136" t="s">
        <v>392</v>
      </c>
      <c r="G68" s="136" t="s">
        <v>24</v>
      </c>
      <c r="H68" s="137">
        <v>2019</v>
      </c>
      <c r="I68" s="137">
        <v>2019</v>
      </c>
      <c r="J68" s="138">
        <v>21000</v>
      </c>
      <c r="K68" s="139">
        <v>1.5</v>
      </c>
      <c r="L68" s="139">
        <v>1.5</v>
      </c>
      <c r="M68" s="139"/>
      <c r="N68" s="137" t="s">
        <v>164</v>
      </c>
      <c r="O68" s="137" t="s">
        <v>28</v>
      </c>
      <c r="P68" s="140"/>
      <c r="Q68" s="96"/>
      <c r="R68" s="52"/>
      <c r="S68" s="52"/>
      <c r="T68" s="52"/>
      <c r="U68" s="52"/>
      <c r="V68" s="52">
        <f t="shared" si="3"/>
        <v>0</v>
      </c>
      <c r="W68" s="51"/>
      <c r="X68" s="51"/>
      <c r="Y68" s="53" t="e">
        <f>IF(HRF[[#This Row],[31]]="WSKAŹNIK SPECYFICZNY",HRF[[#This Row],[15]]*#REF!,HRF[[#This Row],[32]]*#REF!+#REF!*#REF!+#REF!*#REF!)</f>
        <v>#REF!</v>
      </c>
      <c r="Z68" s="53" t="e">
        <f>IF(HRF[[#This Row],[31]]="WSKAŹNIK SPECYFICZNY","nie zdefinowano",HRF[[#This Row],[32]]*#REF!+#REF!*#REF!+#REF!*#REF!)</f>
        <v>#REF!</v>
      </c>
      <c r="AA68" s="53" t="e">
        <f>IF(HRF[[#This Row],[31]]="WSKAŹNIK SPECYFICZNY","nie zdefinowano",HRF[[#This Row],[32]]*#REF!+#REF!*#REF!+#REF!*#REF!)</f>
        <v>#REF!</v>
      </c>
      <c r="AB68" s="53" t="e">
        <f>IF(HRF[[#This Row],[31]]="WSKAŹNIK SPECYFICZNY",HRF[[#This Row],[15]]*#REF!,HRF[[#This Row],[32]]*#REF!+#REF!*#REF!+#REF!*#REF!)</f>
        <v>#REF!</v>
      </c>
      <c r="AC68" s="4"/>
      <c r="AD68" s="62" t="e">
        <f>[1]!HRF[[#This Row],[26]]*[1]!HRF[[#This Row],[25]]</f>
        <v>#REF!</v>
      </c>
      <c r="AE68" s="62" t="e">
        <f>[1]!HRF[[#This Row],[27]]*[1]!HRF[[#This Row],[25]]</f>
        <v>#REF!</v>
      </c>
      <c r="AF68" s="62" t="e">
        <f>[1]!HRF[[#This Row],[28]]*[1]!HRF[[#This Row],[25]]</f>
        <v>#REF!</v>
      </c>
      <c r="AG68" s="62" t="e">
        <f>[1]!HRF[[#This Row],[29]]*[1]!HRF[[#This Row],[25]]</f>
        <v>#REF!</v>
      </c>
      <c r="AH68" s="62" t="e">
        <f>IF(AND([1]!HRF[[#This Row],[6]]="G",[1]!HRF[[#This Row],[14]]="nierozpoczęte")=TRUE,1,0)</f>
        <v>#REF!</v>
      </c>
      <c r="AI68" s="62" t="e">
        <f>IF(AND([1]!HRF[[#This Row],[6]]="G",[1]!HRF[[#This Row],[14]]="w trakcie realizacji ")=TRUE,1,0)</f>
        <v>#REF!</v>
      </c>
      <c r="AJ68" s="62" t="e">
        <f>IF(AND([1]!HRF[[#This Row],[6]]="G",[1]!HRF[[#This Row],[14]]="zrealizowane")=TRUE,1,0)</f>
        <v>#REF!</v>
      </c>
      <c r="AK68" s="62" t="e">
        <f>IF(AND([1]!HRF[[#This Row],[6]]="G",[1]!HRF[[#This Row],[14]]="wstrzymane")=TRUE,1,0)</f>
        <v>#REF!</v>
      </c>
      <c r="AL68" s="62" t="e">
        <f>IF(AND([1]!HRF[[#This Row],[6]]="G",[1]!HRF[[#This Row],[14]]="anulowane")=TRUE,1,0)</f>
        <v>#REF!</v>
      </c>
      <c r="AM68" s="62" t="e">
        <f>IF(AND([1]!HRF[[#This Row],[6]]="P",[1]!HRF[[#This Row],[14]]="nierozpoczęte")=TRUE,1,0)</f>
        <v>#REF!</v>
      </c>
      <c r="AN68" s="62" t="e">
        <f>IF(AND([1]!HRF[[#This Row],[6]]="P",[1]!HRF[[#This Row],[14]]="w trakcie realizacji ")=TRUE,1,0)</f>
        <v>#REF!</v>
      </c>
      <c r="AO68" s="62" t="e">
        <f>IF(AND([1]!HRF[[#This Row],[6]]="P",[1]!HRF[[#This Row],[14]]="zrealizowane")=TRUE,1,0)</f>
        <v>#REF!</v>
      </c>
      <c r="AP68" s="62" t="e">
        <f>IF(AND([1]!HRF[[#This Row],[6]]="P",[1]!HRF[[#This Row],[14]]="wstrzymane")=TRUE,1,0)</f>
        <v>#REF!</v>
      </c>
      <c r="AQ68" s="62" t="e">
        <f>IF(AND([1]!HRF[[#This Row],[6]]="P",[1]!HRF[[#This Row],[14]]="anulowane")=TRUE,1,0)</f>
        <v>#REF!</v>
      </c>
      <c r="AR68" s="4"/>
      <c r="AS68" s="4"/>
      <c r="AT68" s="4"/>
      <c r="AU68" s="4"/>
      <c r="AV68" s="4"/>
      <c r="AW68" s="4"/>
      <c r="AX68" s="4"/>
      <c r="AY68" s="4"/>
      <c r="AZ68" s="4"/>
      <c r="BA68" s="4"/>
      <c r="BB68" s="4"/>
      <c r="BC68" s="4"/>
      <c r="BD68" s="4"/>
      <c r="BE68" s="4"/>
      <c r="BF68" s="4"/>
    </row>
    <row r="69" spans="1:58" s="7" customFormat="1" ht="42.75" customHeight="1">
      <c r="A69" s="4"/>
      <c r="B69" s="133">
        <v>64</v>
      </c>
      <c r="C69" s="134" t="s">
        <v>175</v>
      </c>
      <c r="D69" s="141" t="s">
        <v>372</v>
      </c>
      <c r="E69" s="121" t="s">
        <v>1816</v>
      </c>
      <c r="F69" s="136" t="s">
        <v>392</v>
      </c>
      <c r="G69" s="136" t="s">
        <v>24</v>
      </c>
      <c r="H69" s="137">
        <v>2019</v>
      </c>
      <c r="I69" s="137">
        <v>2019</v>
      </c>
      <c r="J69" s="138">
        <v>18036</v>
      </c>
      <c r="K69" s="139">
        <v>4.4000000000000004</v>
      </c>
      <c r="L69" s="143">
        <v>4.4000000000000004</v>
      </c>
      <c r="M69" s="139"/>
      <c r="N69" s="137" t="s">
        <v>164</v>
      </c>
      <c r="O69" s="137" t="s">
        <v>28</v>
      </c>
      <c r="P69" s="140"/>
      <c r="Q69" s="96"/>
      <c r="R69" s="52"/>
      <c r="S69" s="52"/>
      <c r="T69" s="52"/>
      <c r="U69" s="52"/>
      <c r="V69" s="52">
        <f t="shared" si="3"/>
        <v>0</v>
      </c>
      <c r="W69" s="51"/>
      <c r="X69" s="51"/>
      <c r="Y69" s="53" t="e">
        <f>IF(HRF[[#This Row],[31]]="WSKAŹNIK SPECYFICZNY",HRF[[#This Row],[15]]*#REF!,HRF[[#This Row],[32]]*#REF!+#REF!*#REF!+#REF!*#REF!)</f>
        <v>#REF!</v>
      </c>
      <c r="Z69" s="53" t="e">
        <f>IF(HRF[[#This Row],[31]]="WSKAŹNIK SPECYFICZNY","nie zdefinowano",HRF[[#This Row],[32]]*#REF!+#REF!*#REF!+#REF!*#REF!)</f>
        <v>#REF!</v>
      </c>
      <c r="AA69" s="53" t="e">
        <f>IF(HRF[[#This Row],[31]]="WSKAŹNIK SPECYFICZNY","nie zdefinowano",HRF[[#This Row],[32]]*#REF!+#REF!*#REF!+#REF!*#REF!)</f>
        <v>#REF!</v>
      </c>
      <c r="AB69" s="53" t="e">
        <f>IF(HRF[[#This Row],[31]]="WSKAŹNIK SPECYFICZNY",HRF[[#This Row],[15]]*#REF!,HRF[[#This Row],[32]]*#REF!+#REF!*#REF!+#REF!*#REF!)</f>
        <v>#REF!</v>
      </c>
      <c r="AC69" s="4"/>
      <c r="AD69" s="62" t="e">
        <f>[1]!HRF[[#This Row],[26]]*[1]!HRF[[#This Row],[25]]</f>
        <v>#REF!</v>
      </c>
      <c r="AE69" s="62" t="e">
        <f>[1]!HRF[[#This Row],[27]]*[1]!HRF[[#This Row],[25]]</f>
        <v>#REF!</v>
      </c>
      <c r="AF69" s="62" t="e">
        <f>[1]!HRF[[#This Row],[28]]*[1]!HRF[[#This Row],[25]]</f>
        <v>#REF!</v>
      </c>
      <c r="AG69" s="62" t="e">
        <f>[1]!HRF[[#This Row],[29]]*[1]!HRF[[#This Row],[25]]</f>
        <v>#REF!</v>
      </c>
      <c r="AH69" s="62" t="e">
        <f>IF(AND([1]!HRF[[#This Row],[6]]="G",[1]!HRF[[#This Row],[14]]="nierozpoczęte")=TRUE,1,0)</f>
        <v>#REF!</v>
      </c>
      <c r="AI69" s="62" t="e">
        <f>IF(AND([1]!HRF[[#This Row],[6]]="G",[1]!HRF[[#This Row],[14]]="w trakcie realizacji ")=TRUE,1,0)</f>
        <v>#REF!</v>
      </c>
      <c r="AJ69" s="62" t="e">
        <f>IF(AND([1]!HRF[[#This Row],[6]]="G",[1]!HRF[[#This Row],[14]]="zrealizowane")=TRUE,1,0)</f>
        <v>#REF!</v>
      </c>
      <c r="AK69" s="62" t="e">
        <f>IF(AND([1]!HRF[[#This Row],[6]]="G",[1]!HRF[[#This Row],[14]]="wstrzymane")=TRUE,1,0)</f>
        <v>#REF!</v>
      </c>
      <c r="AL69" s="62" t="e">
        <f>IF(AND([1]!HRF[[#This Row],[6]]="G",[1]!HRF[[#This Row],[14]]="anulowane")=TRUE,1,0)</f>
        <v>#REF!</v>
      </c>
      <c r="AM69" s="62" t="e">
        <f>IF(AND([1]!HRF[[#This Row],[6]]="P",[1]!HRF[[#This Row],[14]]="nierozpoczęte")=TRUE,1,0)</f>
        <v>#REF!</v>
      </c>
      <c r="AN69" s="62" t="e">
        <f>IF(AND([1]!HRF[[#This Row],[6]]="P",[1]!HRF[[#This Row],[14]]="w trakcie realizacji ")=TRUE,1,0)</f>
        <v>#REF!</v>
      </c>
      <c r="AO69" s="62" t="e">
        <f>IF(AND([1]!HRF[[#This Row],[6]]="P",[1]!HRF[[#This Row],[14]]="zrealizowane")=TRUE,1,0)</f>
        <v>#REF!</v>
      </c>
      <c r="AP69" s="62" t="e">
        <f>IF(AND([1]!HRF[[#This Row],[6]]="P",[1]!HRF[[#This Row],[14]]="wstrzymane")=TRUE,1,0)</f>
        <v>#REF!</v>
      </c>
      <c r="AQ69" s="62" t="e">
        <f>IF(AND([1]!HRF[[#This Row],[6]]="P",[1]!HRF[[#This Row],[14]]="anulowane")=TRUE,1,0)</f>
        <v>#REF!</v>
      </c>
      <c r="AR69" s="4"/>
      <c r="AS69" s="4"/>
      <c r="AT69" s="4"/>
      <c r="AU69" s="4"/>
      <c r="AV69" s="4"/>
      <c r="AW69" s="4"/>
      <c r="AX69" s="4"/>
      <c r="AY69" s="4"/>
      <c r="AZ69" s="4"/>
      <c r="BA69" s="4"/>
      <c r="BB69" s="4"/>
      <c r="BC69" s="4"/>
      <c r="BD69" s="4"/>
      <c r="BE69" s="4"/>
      <c r="BF69" s="4"/>
    </row>
    <row r="70" spans="1:58" s="7" customFormat="1" ht="42.75" customHeight="1">
      <c r="A70" s="4"/>
      <c r="B70" s="133">
        <v>65</v>
      </c>
      <c r="C70" s="134" t="s">
        <v>175</v>
      </c>
      <c r="D70" s="141" t="s">
        <v>372</v>
      </c>
      <c r="E70" s="121" t="s">
        <v>1817</v>
      </c>
      <c r="F70" s="136" t="s">
        <v>392</v>
      </c>
      <c r="G70" s="136" t="s">
        <v>24</v>
      </c>
      <c r="H70" s="137">
        <v>2019</v>
      </c>
      <c r="I70" s="137">
        <v>2019</v>
      </c>
      <c r="J70" s="138">
        <v>31273</v>
      </c>
      <c r="K70" s="139">
        <v>4</v>
      </c>
      <c r="L70" s="139">
        <v>4</v>
      </c>
      <c r="M70" s="139"/>
      <c r="N70" s="137" t="s">
        <v>164</v>
      </c>
      <c r="O70" s="137" t="s">
        <v>28</v>
      </c>
      <c r="P70" s="140"/>
      <c r="Q70" s="96"/>
      <c r="R70" s="52"/>
      <c r="S70" s="52"/>
      <c r="T70" s="52"/>
      <c r="U70" s="52"/>
      <c r="V70" s="52">
        <f t="shared" si="3"/>
        <v>0</v>
      </c>
      <c r="W70" s="51"/>
      <c r="X70" s="51"/>
      <c r="Y70" s="53" t="e">
        <f>IF(HRF[[#This Row],[31]]="WSKAŹNIK SPECYFICZNY",HRF[[#This Row],[15]]*#REF!,HRF[[#This Row],[32]]*#REF!+#REF!*#REF!+#REF!*#REF!)</f>
        <v>#REF!</v>
      </c>
      <c r="Z70" s="53" t="e">
        <f>IF(HRF[[#This Row],[31]]="WSKAŹNIK SPECYFICZNY","nie zdefinowano",HRF[[#This Row],[32]]*#REF!+#REF!*#REF!+#REF!*#REF!)</f>
        <v>#REF!</v>
      </c>
      <c r="AA70" s="53" t="e">
        <f>IF(HRF[[#This Row],[31]]="WSKAŹNIK SPECYFICZNY","nie zdefinowano",HRF[[#This Row],[32]]*#REF!+#REF!*#REF!+#REF!*#REF!)</f>
        <v>#REF!</v>
      </c>
      <c r="AB70" s="53" t="e">
        <f>IF(HRF[[#This Row],[31]]="WSKAŹNIK SPECYFICZNY",HRF[[#This Row],[15]]*#REF!,HRF[[#This Row],[32]]*#REF!+#REF!*#REF!+#REF!*#REF!)</f>
        <v>#REF!</v>
      </c>
      <c r="AC70" s="4"/>
      <c r="AD70" s="62" t="e">
        <f>[1]!HRF[[#This Row],[26]]*[1]!HRF[[#This Row],[25]]</f>
        <v>#REF!</v>
      </c>
      <c r="AE70" s="62" t="e">
        <f>[1]!HRF[[#This Row],[27]]*[1]!HRF[[#This Row],[25]]</f>
        <v>#REF!</v>
      </c>
      <c r="AF70" s="62" t="e">
        <f>[1]!HRF[[#This Row],[28]]*[1]!HRF[[#This Row],[25]]</f>
        <v>#REF!</v>
      </c>
      <c r="AG70" s="62" t="e">
        <f>[1]!HRF[[#This Row],[29]]*[1]!HRF[[#This Row],[25]]</f>
        <v>#REF!</v>
      </c>
      <c r="AH70" s="62" t="e">
        <f>IF(AND([1]!HRF[[#This Row],[6]]="G",[1]!HRF[[#This Row],[14]]="nierozpoczęte")=TRUE,1,0)</f>
        <v>#REF!</v>
      </c>
      <c r="AI70" s="62" t="e">
        <f>IF(AND([1]!HRF[[#This Row],[6]]="G",[1]!HRF[[#This Row],[14]]="w trakcie realizacji ")=TRUE,1,0)</f>
        <v>#REF!</v>
      </c>
      <c r="AJ70" s="62" t="e">
        <f>IF(AND([1]!HRF[[#This Row],[6]]="G",[1]!HRF[[#This Row],[14]]="zrealizowane")=TRUE,1,0)</f>
        <v>#REF!</v>
      </c>
      <c r="AK70" s="62" t="e">
        <f>IF(AND([1]!HRF[[#This Row],[6]]="G",[1]!HRF[[#This Row],[14]]="wstrzymane")=TRUE,1,0)</f>
        <v>#REF!</v>
      </c>
      <c r="AL70" s="62" t="e">
        <f>IF(AND([1]!HRF[[#This Row],[6]]="G",[1]!HRF[[#This Row],[14]]="anulowane")=TRUE,1,0)</f>
        <v>#REF!</v>
      </c>
      <c r="AM70" s="62" t="e">
        <f>IF(AND([1]!HRF[[#This Row],[6]]="P",[1]!HRF[[#This Row],[14]]="nierozpoczęte")=TRUE,1,0)</f>
        <v>#REF!</v>
      </c>
      <c r="AN70" s="62" t="e">
        <f>IF(AND([1]!HRF[[#This Row],[6]]="P",[1]!HRF[[#This Row],[14]]="w trakcie realizacji ")=TRUE,1,0)</f>
        <v>#REF!</v>
      </c>
      <c r="AO70" s="62" t="e">
        <f>IF(AND([1]!HRF[[#This Row],[6]]="P",[1]!HRF[[#This Row],[14]]="zrealizowane")=TRUE,1,0)</f>
        <v>#REF!</v>
      </c>
      <c r="AP70" s="62" t="e">
        <f>IF(AND([1]!HRF[[#This Row],[6]]="P",[1]!HRF[[#This Row],[14]]="wstrzymane")=TRUE,1,0)</f>
        <v>#REF!</v>
      </c>
      <c r="AQ70" s="62" t="e">
        <f>IF(AND([1]!HRF[[#This Row],[6]]="P",[1]!HRF[[#This Row],[14]]="anulowane")=TRUE,1,0)</f>
        <v>#REF!</v>
      </c>
      <c r="AR70" s="4"/>
      <c r="AS70" s="4"/>
      <c r="AT70" s="4"/>
      <c r="AU70" s="4"/>
      <c r="AV70" s="4"/>
      <c r="AW70" s="4"/>
      <c r="AX70" s="4"/>
      <c r="AY70" s="4"/>
      <c r="AZ70" s="4"/>
      <c r="BA70" s="4"/>
      <c r="BB70" s="4"/>
      <c r="BC70" s="4"/>
      <c r="BD70" s="4"/>
      <c r="BE70" s="4"/>
      <c r="BF70" s="4"/>
    </row>
    <row r="71" spans="1:58" s="7" customFormat="1" ht="42.75" customHeight="1">
      <c r="A71" s="4"/>
      <c r="B71" s="133">
        <v>66</v>
      </c>
      <c r="C71" s="134" t="s">
        <v>175</v>
      </c>
      <c r="D71" s="141" t="s">
        <v>372</v>
      </c>
      <c r="E71" s="121" t="s">
        <v>1818</v>
      </c>
      <c r="F71" s="136" t="s">
        <v>392</v>
      </c>
      <c r="G71" s="136" t="s">
        <v>24</v>
      </c>
      <c r="H71" s="137">
        <v>2019</v>
      </c>
      <c r="I71" s="137">
        <v>2019</v>
      </c>
      <c r="J71" s="138">
        <v>23220</v>
      </c>
      <c r="K71" s="139">
        <v>3.6</v>
      </c>
      <c r="L71" s="143">
        <v>3.6</v>
      </c>
      <c r="M71" s="139"/>
      <c r="N71" s="137" t="s">
        <v>164</v>
      </c>
      <c r="O71" s="137" t="s">
        <v>28</v>
      </c>
      <c r="P71" s="140"/>
      <c r="Q71" s="96"/>
      <c r="R71" s="52"/>
      <c r="S71" s="52"/>
      <c r="T71" s="52"/>
      <c r="U71" s="52"/>
      <c r="V71" s="52">
        <f t="shared" si="3"/>
        <v>0</v>
      </c>
      <c r="W71" s="51"/>
      <c r="X71" s="51"/>
      <c r="Y71" s="53" t="e">
        <f>IF(HRF[[#This Row],[31]]="WSKAŹNIK SPECYFICZNY",HRF[[#This Row],[15]]*#REF!,HRF[[#This Row],[32]]*#REF!+#REF!*#REF!+#REF!*#REF!)</f>
        <v>#REF!</v>
      </c>
      <c r="Z71" s="53" t="e">
        <f>IF(HRF[[#This Row],[31]]="WSKAŹNIK SPECYFICZNY","nie zdefinowano",HRF[[#This Row],[32]]*#REF!+#REF!*#REF!+#REF!*#REF!)</f>
        <v>#REF!</v>
      </c>
      <c r="AA71" s="53" t="e">
        <f>IF(HRF[[#This Row],[31]]="WSKAŹNIK SPECYFICZNY","nie zdefinowano",HRF[[#This Row],[32]]*#REF!+#REF!*#REF!+#REF!*#REF!)</f>
        <v>#REF!</v>
      </c>
      <c r="AB71" s="53" t="e">
        <f>IF(HRF[[#This Row],[31]]="WSKAŹNIK SPECYFICZNY",HRF[[#This Row],[15]]*#REF!,HRF[[#This Row],[32]]*#REF!+#REF!*#REF!+#REF!*#REF!)</f>
        <v>#REF!</v>
      </c>
      <c r="AC71" s="4"/>
      <c r="AD71" s="62" t="e">
        <f>[1]!HRF[[#This Row],[26]]*[1]!HRF[[#This Row],[25]]</f>
        <v>#REF!</v>
      </c>
      <c r="AE71" s="62" t="e">
        <f>[1]!HRF[[#This Row],[27]]*[1]!HRF[[#This Row],[25]]</f>
        <v>#REF!</v>
      </c>
      <c r="AF71" s="62" t="e">
        <f>[1]!HRF[[#This Row],[28]]*[1]!HRF[[#This Row],[25]]</f>
        <v>#REF!</v>
      </c>
      <c r="AG71" s="62" t="e">
        <f>[1]!HRF[[#This Row],[29]]*[1]!HRF[[#This Row],[25]]</f>
        <v>#REF!</v>
      </c>
      <c r="AH71" s="62" t="e">
        <f>IF(AND([1]!HRF[[#This Row],[6]]="G",[1]!HRF[[#This Row],[14]]="nierozpoczęte")=TRUE,1,0)</f>
        <v>#REF!</v>
      </c>
      <c r="AI71" s="62" t="e">
        <f>IF(AND([1]!HRF[[#This Row],[6]]="G",[1]!HRF[[#This Row],[14]]="w trakcie realizacji ")=TRUE,1,0)</f>
        <v>#REF!</v>
      </c>
      <c r="AJ71" s="62" t="e">
        <f>IF(AND([1]!HRF[[#This Row],[6]]="G",[1]!HRF[[#This Row],[14]]="zrealizowane")=TRUE,1,0)</f>
        <v>#REF!</v>
      </c>
      <c r="AK71" s="62" t="e">
        <f>IF(AND([1]!HRF[[#This Row],[6]]="G",[1]!HRF[[#This Row],[14]]="wstrzymane")=TRUE,1,0)</f>
        <v>#REF!</v>
      </c>
      <c r="AL71" s="62" t="e">
        <f>IF(AND([1]!HRF[[#This Row],[6]]="G",[1]!HRF[[#This Row],[14]]="anulowane")=TRUE,1,0)</f>
        <v>#REF!</v>
      </c>
      <c r="AM71" s="62" t="e">
        <f>IF(AND([1]!HRF[[#This Row],[6]]="P",[1]!HRF[[#This Row],[14]]="nierozpoczęte")=TRUE,1,0)</f>
        <v>#REF!</v>
      </c>
      <c r="AN71" s="62" t="e">
        <f>IF(AND([1]!HRF[[#This Row],[6]]="P",[1]!HRF[[#This Row],[14]]="w trakcie realizacji ")=TRUE,1,0)</f>
        <v>#REF!</v>
      </c>
      <c r="AO71" s="62" t="e">
        <f>IF(AND([1]!HRF[[#This Row],[6]]="P",[1]!HRF[[#This Row],[14]]="zrealizowane")=TRUE,1,0)</f>
        <v>#REF!</v>
      </c>
      <c r="AP71" s="62" t="e">
        <f>IF(AND([1]!HRF[[#This Row],[6]]="P",[1]!HRF[[#This Row],[14]]="wstrzymane")=TRUE,1,0)</f>
        <v>#REF!</v>
      </c>
      <c r="AQ71" s="62" t="e">
        <f>IF(AND([1]!HRF[[#This Row],[6]]="P",[1]!HRF[[#This Row],[14]]="anulowane")=TRUE,1,0)</f>
        <v>#REF!</v>
      </c>
      <c r="AR71" s="4"/>
      <c r="AS71" s="4"/>
      <c r="AT71" s="4"/>
      <c r="AU71" s="4"/>
      <c r="AV71" s="4"/>
      <c r="AW71" s="4"/>
      <c r="AX71" s="4"/>
      <c r="AY71" s="4"/>
      <c r="AZ71" s="4"/>
      <c r="BA71" s="4"/>
      <c r="BB71" s="4"/>
      <c r="BC71" s="4"/>
      <c r="BD71" s="4"/>
      <c r="BE71" s="4"/>
      <c r="BF71" s="4"/>
    </row>
    <row r="72" spans="1:58" s="7" customFormat="1" ht="42.75" customHeight="1">
      <c r="A72" s="4"/>
      <c r="B72" s="133">
        <v>67</v>
      </c>
      <c r="C72" s="134" t="s">
        <v>175</v>
      </c>
      <c r="D72" s="141" t="s">
        <v>372</v>
      </c>
      <c r="E72" s="121" t="s">
        <v>2717</v>
      </c>
      <c r="F72" s="136" t="s">
        <v>396</v>
      </c>
      <c r="G72" s="136" t="s">
        <v>24</v>
      </c>
      <c r="H72" s="137">
        <v>2019</v>
      </c>
      <c r="I72" s="137">
        <v>2019</v>
      </c>
      <c r="J72" s="138">
        <v>338250</v>
      </c>
      <c r="K72" s="139">
        <v>85</v>
      </c>
      <c r="L72" s="139">
        <v>85</v>
      </c>
      <c r="M72" s="139"/>
      <c r="N72" s="137" t="s">
        <v>164</v>
      </c>
      <c r="O72" s="137" t="s">
        <v>28</v>
      </c>
      <c r="P72" s="140"/>
      <c r="Q72" s="96"/>
      <c r="R72" s="52"/>
      <c r="S72" s="52"/>
      <c r="T72" s="52"/>
      <c r="U72" s="52"/>
      <c r="V72" s="52">
        <f t="shared" si="3"/>
        <v>0</v>
      </c>
      <c r="W72" s="51"/>
      <c r="X72" s="51"/>
      <c r="Y72" s="53" t="e">
        <f>IF(HRF[[#This Row],[31]]="WSKAŹNIK SPECYFICZNY",HRF[[#This Row],[15]]*#REF!,HRF[[#This Row],[32]]*#REF!+#REF!*#REF!+#REF!*#REF!)</f>
        <v>#REF!</v>
      </c>
      <c r="Z72" s="53" t="e">
        <f>IF(HRF[[#This Row],[31]]="WSKAŹNIK SPECYFICZNY","nie zdefinowano",HRF[[#This Row],[32]]*#REF!+#REF!*#REF!+#REF!*#REF!)</f>
        <v>#REF!</v>
      </c>
      <c r="AA72" s="53" t="e">
        <f>IF(HRF[[#This Row],[31]]="WSKAŹNIK SPECYFICZNY","nie zdefinowano",HRF[[#This Row],[32]]*#REF!+#REF!*#REF!+#REF!*#REF!)</f>
        <v>#REF!</v>
      </c>
      <c r="AB72" s="53" t="e">
        <f>IF(HRF[[#This Row],[31]]="WSKAŹNIK SPECYFICZNY",HRF[[#This Row],[15]]*#REF!,HRF[[#This Row],[32]]*#REF!+#REF!*#REF!+#REF!*#REF!)</f>
        <v>#REF!</v>
      </c>
      <c r="AC72" s="4"/>
      <c r="AD72" s="62" t="e">
        <f>[1]!HRF[[#This Row],[26]]*[1]!HRF[[#This Row],[25]]</f>
        <v>#REF!</v>
      </c>
      <c r="AE72" s="62" t="e">
        <f>[1]!HRF[[#This Row],[27]]*[1]!HRF[[#This Row],[25]]</f>
        <v>#REF!</v>
      </c>
      <c r="AF72" s="62" t="e">
        <f>[1]!HRF[[#This Row],[28]]*[1]!HRF[[#This Row],[25]]</f>
        <v>#REF!</v>
      </c>
      <c r="AG72" s="62" t="e">
        <f>[1]!HRF[[#This Row],[29]]*[1]!HRF[[#This Row],[25]]</f>
        <v>#REF!</v>
      </c>
      <c r="AH72" s="62" t="e">
        <f>IF(AND([1]!HRF[[#This Row],[6]]="G",[1]!HRF[[#This Row],[14]]="nierozpoczęte")=TRUE,1,0)</f>
        <v>#REF!</v>
      </c>
      <c r="AI72" s="62" t="e">
        <f>IF(AND([1]!HRF[[#This Row],[6]]="G",[1]!HRF[[#This Row],[14]]="w trakcie realizacji ")=TRUE,1,0)</f>
        <v>#REF!</v>
      </c>
      <c r="AJ72" s="62" t="e">
        <f>IF(AND([1]!HRF[[#This Row],[6]]="G",[1]!HRF[[#This Row],[14]]="zrealizowane")=TRUE,1,0)</f>
        <v>#REF!</v>
      </c>
      <c r="AK72" s="62" t="e">
        <f>IF(AND([1]!HRF[[#This Row],[6]]="G",[1]!HRF[[#This Row],[14]]="wstrzymane")=TRUE,1,0)</f>
        <v>#REF!</v>
      </c>
      <c r="AL72" s="62" t="e">
        <f>IF(AND([1]!HRF[[#This Row],[6]]="G",[1]!HRF[[#This Row],[14]]="anulowane")=TRUE,1,0)</f>
        <v>#REF!</v>
      </c>
      <c r="AM72" s="62" t="e">
        <f>IF(AND([1]!HRF[[#This Row],[6]]="P",[1]!HRF[[#This Row],[14]]="nierozpoczęte")=TRUE,1,0)</f>
        <v>#REF!</v>
      </c>
      <c r="AN72" s="62" t="e">
        <f>IF(AND([1]!HRF[[#This Row],[6]]="P",[1]!HRF[[#This Row],[14]]="w trakcie realizacji ")=TRUE,1,0)</f>
        <v>#REF!</v>
      </c>
      <c r="AO72" s="62" t="e">
        <f>IF(AND([1]!HRF[[#This Row],[6]]="P",[1]!HRF[[#This Row],[14]]="zrealizowane")=TRUE,1,0)</f>
        <v>#REF!</v>
      </c>
      <c r="AP72" s="62" t="e">
        <f>IF(AND([1]!HRF[[#This Row],[6]]="P",[1]!HRF[[#This Row],[14]]="wstrzymane")=TRUE,1,0)</f>
        <v>#REF!</v>
      </c>
      <c r="AQ72" s="62" t="e">
        <f>IF(AND([1]!HRF[[#This Row],[6]]="P",[1]!HRF[[#This Row],[14]]="anulowane")=TRUE,1,0)</f>
        <v>#REF!</v>
      </c>
      <c r="AR72" s="4"/>
      <c r="AS72" s="4"/>
      <c r="AT72" s="4"/>
      <c r="AU72" s="4"/>
      <c r="AV72" s="4"/>
      <c r="AW72" s="4"/>
      <c r="AX72" s="4"/>
      <c r="AY72" s="4"/>
      <c r="AZ72" s="4"/>
      <c r="BA72" s="4"/>
      <c r="BB72" s="4"/>
      <c r="BC72" s="4"/>
      <c r="BD72" s="4"/>
      <c r="BE72" s="4"/>
      <c r="BF72" s="4"/>
    </row>
    <row r="73" spans="1:58" s="7" customFormat="1" ht="42.75" customHeight="1">
      <c r="A73" s="4"/>
      <c r="B73" s="133">
        <v>68</v>
      </c>
      <c r="C73" s="134" t="s">
        <v>175</v>
      </c>
      <c r="D73" s="141" t="s">
        <v>372</v>
      </c>
      <c r="E73" s="121" t="s">
        <v>1819</v>
      </c>
      <c r="F73" s="136" t="s">
        <v>392</v>
      </c>
      <c r="G73" s="136" t="s">
        <v>24</v>
      </c>
      <c r="H73" s="137">
        <v>2019</v>
      </c>
      <c r="I73" s="137">
        <v>2019</v>
      </c>
      <c r="J73" s="138">
        <v>23760</v>
      </c>
      <c r="K73" s="139">
        <v>4.2450000000000001</v>
      </c>
      <c r="L73" s="143">
        <v>4.2450000000000001</v>
      </c>
      <c r="M73" s="139"/>
      <c r="N73" s="137" t="s">
        <v>164</v>
      </c>
      <c r="O73" s="137" t="s">
        <v>28</v>
      </c>
      <c r="P73" s="140"/>
      <c r="Q73" s="96"/>
      <c r="R73" s="52"/>
      <c r="S73" s="52"/>
      <c r="T73" s="52"/>
      <c r="U73" s="52"/>
      <c r="V73" s="52">
        <f t="shared" si="3"/>
        <v>0</v>
      </c>
      <c r="W73" s="51"/>
      <c r="X73" s="51"/>
      <c r="Y73" s="53" t="e">
        <f>IF(HRF[[#This Row],[31]]="WSKAŹNIK SPECYFICZNY",HRF[[#This Row],[15]]*#REF!,HRF[[#This Row],[32]]*#REF!+#REF!*#REF!+#REF!*#REF!)</f>
        <v>#REF!</v>
      </c>
      <c r="Z73" s="53" t="e">
        <f>IF(HRF[[#This Row],[31]]="WSKAŹNIK SPECYFICZNY","nie zdefinowano",HRF[[#This Row],[32]]*#REF!+#REF!*#REF!+#REF!*#REF!)</f>
        <v>#REF!</v>
      </c>
      <c r="AA73" s="53" t="e">
        <f>IF(HRF[[#This Row],[31]]="WSKAŹNIK SPECYFICZNY","nie zdefinowano",HRF[[#This Row],[32]]*#REF!+#REF!*#REF!+#REF!*#REF!)</f>
        <v>#REF!</v>
      </c>
      <c r="AB73" s="53" t="e">
        <f>IF(HRF[[#This Row],[31]]="WSKAŹNIK SPECYFICZNY",HRF[[#This Row],[15]]*#REF!,HRF[[#This Row],[32]]*#REF!+#REF!*#REF!+#REF!*#REF!)</f>
        <v>#REF!</v>
      </c>
      <c r="AC73" s="4"/>
      <c r="AD73" s="62" t="e">
        <f>[1]!HRF[[#This Row],[26]]*[1]!HRF[[#This Row],[25]]</f>
        <v>#REF!</v>
      </c>
      <c r="AE73" s="62" t="e">
        <f>[1]!HRF[[#This Row],[27]]*[1]!HRF[[#This Row],[25]]</f>
        <v>#REF!</v>
      </c>
      <c r="AF73" s="62" t="e">
        <f>[1]!HRF[[#This Row],[28]]*[1]!HRF[[#This Row],[25]]</f>
        <v>#REF!</v>
      </c>
      <c r="AG73" s="62" t="e">
        <f>[1]!HRF[[#This Row],[29]]*[1]!HRF[[#This Row],[25]]</f>
        <v>#REF!</v>
      </c>
      <c r="AH73" s="62" t="e">
        <f>IF(AND([1]!HRF[[#This Row],[6]]="G",[1]!HRF[[#This Row],[14]]="nierozpoczęte")=TRUE,1,0)</f>
        <v>#REF!</v>
      </c>
      <c r="AI73" s="62" t="e">
        <f>IF(AND([1]!HRF[[#This Row],[6]]="G",[1]!HRF[[#This Row],[14]]="w trakcie realizacji ")=TRUE,1,0)</f>
        <v>#REF!</v>
      </c>
      <c r="AJ73" s="62" t="e">
        <f>IF(AND([1]!HRF[[#This Row],[6]]="G",[1]!HRF[[#This Row],[14]]="zrealizowane")=TRUE,1,0)</f>
        <v>#REF!</v>
      </c>
      <c r="AK73" s="62" t="e">
        <f>IF(AND([1]!HRF[[#This Row],[6]]="G",[1]!HRF[[#This Row],[14]]="wstrzymane")=TRUE,1,0)</f>
        <v>#REF!</v>
      </c>
      <c r="AL73" s="62" t="e">
        <f>IF(AND([1]!HRF[[#This Row],[6]]="G",[1]!HRF[[#This Row],[14]]="anulowane")=TRUE,1,0)</f>
        <v>#REF!</v>
      </c>
      <c r="AM73" s="62" t="e">
        <f>IF(AND([1]!HRF[[#This Row],[6]]="P",[1]!HRF[[#This Row],[14]]="nierozpoczęte")=TRUE,1,0)</f>
        <v>#REF!</v>
      </c>
      <c r="AN73" s="62" t="e">
        <f>IF(AND([1]!HRF[[#This Row],[6]]="P",[1]!HRF[[#This Row],[14]]="w trakcie realizacji ")=TRUE,1,0)</f>
        <v>#REF!</v>
      </c>
      <c r="AO73" s="62" t="e">
        <f>IF(AND([1]!HRF[[#This Row],[6]]="P",[1]!HRF[[#This Row],[14]]="zrealizowane")=TRUE,1,0)</f>
        <v>#REF!</v>
      </c>
      <c r="AP73" s="62" t="e">
        <f>IF(AND([1]!HRF[[#This Row],[6]]="P",[1]!HRF[[#This Row],[14]]="wstrzymane")=TRUE,1,0)</f>
        <v>#REF!</v>
      </c>
      <c r="AQ73" s="62" t="e">
        <f>IF(AND([1]!HRF[[#This Row],[6]]="P",[1]!HRF[[#This Row],[14]]="anulowane")=TRUE,1,0)</f>
        <v>#REF!</v>
      </c>
      <c r="AR73" s="4"/>
      <c r="AS73" s="4"/>
      <c r="AT73" s="4"/>
      <c r="AU73" s="4"/>
      <c r="AV73" s="4"/>
      <c r="AW73" s="4"/>
      <c r="AX73" s="4"/>
      <c r="AY73" s="4"/>
      <c r="AZ73" s="4"/>
      <c r="BA73" s="4"/>
      <c r="BB73" s="4"/>
      <c r="BC73" s="4"/>
      <c r="BD73" s="4"/>
      <c r="BE73" s="4"/>
      <c r="BF73" s="4"/>
    </row>
    <row r="74" spans="1:58" s="7" customFormat="1" ht="42.75" customHeight="1">
      <c r="A74" s="4"/>
      <c r="B74" s="133">
        <v>69</v>
      </c>
      <c r="C74" s="134" t="s">
        <v>175</v>
      </c>
      <c r="D74" s="141" t="s">
        <v>372</v>
      </c>
      <c r="E74" s="121" t="s">
        <v>2716</v>
      </c>
      <c r="F74" s="136" t="s">
        <v>397</v>
      </c>
      <c r="G74" s="136" t="s">
        <v>24</v>
      </c>
      <c r="H74" s="137">
        <v>2019</v>
      </c>
      <c r="I74" s="137">
        <v>2019</v>
      </c>
      <c r="J74" s="138">
        <v>97040</v>
      </c>
      <c r="K74" s="139">
        <v>14</v>
      </c>
      <c r="L74" s="139">
        <v>14</v>
      </c>
      <c r="M74" s="139"/>
      <c r="N74" s="137" t="s">
        <v>164</v>
      </c>
      <c r="O74" s="137" t="s">
        <v>28</v>
      </c>
      <c r="P74" s="140"/>
      <c r="Q74" s="96"/>
      <c r="R74" s="52"/>
      <c r="S74" s="52"/>
      <c r="T74" s="52"/>
      <c r="U74" s="52"/>
      <c r="V74" s="52">
        <f t="shared" si="3"/>
        <v>0</v>
      </c>
      <c r="W74" s="51"/>
      <c r="X74" s="51"/>
      <c r="Y74" s="53" t="e">
        <f>IF(HRF[[#This Row],[31]]="WSKAŹNIK SPECYFICZNY",HRF[[#This Row],[15]]*#REF!,HRF[[#This Row],[32]]*#REF!+#REF!*#REF!+#REF!*#REF!)</f>
        <v>#REF!</v>
      </c>
      <c r="Z74" s="53" t="e">
        <f>IF(HRF[[#This Row],[31]]="WSKAŹNIK SPECYFICZNY","nie zdefinowano",HRF[[#This Row],[32]]*#REF!+#REF!*#REF!+#REF!*#REF!)</f>
        <v>#REF!</v>
      </c>
      <c r="AA74" s="53" t="e">
        <f>IF(HRF[[#This Row],[31]]="WSKAŹNIK SPECYFICZNY","nie zdefinowano",HRF[[#This Row],[32]]*#REF!+#REF!*#REF!+#REF!*#REF!)</f>
        <v>#REF!</v>
      </c>
      <c r="AB74" s="53" t="e">
        <f>IF(HRF[[#This Row],[31]]="WSKAŹNIK SPECYFICZNY",HRF[[#This Row],[15]]*#REF!,HRF[[#This Row],[32]]*#REF!+#REF!*#REF!+#REF!*#REF!)</f>
        <v>#REF!</v>
      </c>
      <c r="AC74" s="4"/>
      <c r="AD74" s="62" t="e">
        <f>[1]!HRF[[#This Row],[26]]*[1]!HRF[[#This Row],[25]]</f>
        <v>#REF!</v>
      </c>
      <c r="AE74" s="62" t="e">
        <f>[1]!HRF[[#This Row],[27]]*[1]!HRF[[#This Row],[25]]</f>
        <v>#REF!</v>
      </c>
      <c r="AF74" s="62" t="e">
        <f>[1]!HRF[[#This Row],[28]]*[1]!HRF[[#This Row],[25]]</f>
        <v>#REF!</v>
      </c>
      <c r="AG74" s="62" t="e">
        <f>[1]!HRF[[#This Row],[29]]*[1]!HRF[[#This Row],[25]]</f>
        <v>#REF!</v>
      </c>
      <c r="AH74" s="62" t="e">
        <f>IF(AND([1]!HRF[[#This Row],[6]]="G",[1]!HRF[[#This Row],[14]]="nierozpoczęte")=TRUE,1,0)</f>
        <v>#REF!</v>
      </c>
      <c r="AI74" s="62" t="e">
        <f>IF(AND([1]!HRF[[#This Row],[6]]="G",[1]!HRF[[#This Row],[14]]="w trakcie realizacji ")=TRUE,1,0)</f>
        <v>#REF!</v>
      </c>
      <c r="AJ74" s="62" t="e">
        <f>IF(AND([1]!HRF[[#This Row],[6]]="G",[1]!HRF[[#This Row],[14]]="zrealizowane")=TRUE,1,0)</f>
        <v>#REF!</v>
      </c>
      <c r="AK74" s="62" t="e">
        <f>IF(AND([1]!HRF[[#This Row],[6]]="G",[1]!HRF[[#This Row],[14]]="wstrzymane")=TRUE,1,0)</f>
        <v>#REF!</v>
      </c>
      <c r="AL74" s="62" t="e">
        <f>IF(AND([1]!HRF[[#This Row],[6]]="G",[1]!HRF[[#This Row],[14]]="anulowane")=TRUE,1,0)</f>
        <v>#REF!</v>
      </c>
      <c r="AM74" s="62" t="e">
        <f>IF(AND([1]!HRF[[#This Row],[6]]="P",[1]!HRF[[#This Row],[14]]="nierozpoczęte")=TRUE,1,0)</f>
        <v>#REF!</v>
      </c>
      <c r="AN74" s="62" t="e">
        <f>IF(AND([1]!HRF[[#This Row],[6]]="P",[1]!HRF[[#This Row],[14]]="w trakcie realizacji ")=TRUE,1,0)</f>
        <v>#REF!</v>
      </c>
      <c r="AO74" s="62" t="e">
        <f>IF(AND([1]!HRF[[#This Row],[6]]="P",[1]!HRF[[#This Row],[14]]="zrealizowane")=TRUE,1,0)</f>
        <v>#REF!</v>
      </c>
      <c r="AP74" s="62" t="e">
        <f>IF(AND([1]!HRF[[#This Row],[6]]="P",[1]!HRF[[#This Row],[14]]="wstrzymane")=TRUE,1,0)</f>
        <v>#REF!</v>
      </c>
      <c r="AQ74" s="62" t="e">
        <f>IF(AND([1]!HRF[[#This Row],[6]]="P",[1]!HRF[[#This Row],[14]]="anulowane")=TRUE,1,0)</f>
        <v>#REF!</v>
      </c>
      <c r="AR74" s="4"/>
      <c r="AS74" s="4"/>
      <c r="AT74" s="4"/>
      <c r="AU74" s="4"/>
      <c r="AV74" s="4"/>
      <c r="AW74" s="4"/>
      <c r="AX74" s="4"/>
      <c r="AY74" s="4"/>
      <c r="AZ74" s="4"/>
      <c r="BA74" s="4"/>
      <c r="BB74" s="4"/>
      <c r="BC74" s="4"/>
      <c r="BD74" s="4"/>
      <c r="BE74" s="4"/>
      <c r="BF74" s="4"/>
    </row>
    <row r="75" spans="1:58" s="7" customFormat="1" ht="42.75" customHeight="1">
      <c r="A75" s="4"/>
      <c r="B75" s="133">
        <v>70</v>
      </c>
      <c r="C75" s="134" t="s">
        <v>175</v>
      </c>
      <c r="D75" s="141" t="s">
        <v>372</v>
      </c>
      <c r="E75" s="121" t="s">
        <v>1820</v>
      </c>
      <c r="F75" s="136" t="s">
        <v>392</v>
      </c>
      <c r="G75" s="136" t="s">
        <v>24</v>
      </c>
      <c r="H75" s="137">
        <v>2019</v>
      </c>
      <c r="I75" s="137">
        <v>2019</v>
      </c>
      <c r="J75" s="138">
        <v>45000</v>
      </c>
      <c r="K75" s="139">
        <v>6.2</v>
      </c>
      <c r="L75" s="139">
        <v>6.2</v>
      </c>
      <c r="M75" s="139"/>
      <c r="N75" s="137" t="s">
        <v>164</v>
      </c>
      <c r="O75" s="137" t="s">
        <v>28</v>
      </c>
      <c r="P75" s="140"/>
      <c r="Q75" s="96"/>
      <c r="R75" s="52"/>
      <c r="S75" s="52"/>
      <c r="T75" s="52"/>
      <c r="U75" s="52"/>
      <c r="V75" s="52">
        <f t="shared" si="3"/>
        <v>0</v>
      </c>
      <c r="W75" s="51"/>
      <c r="X75" s="51"/>
      <c r="Y75" s="53" t="e">
        <f>IF(HRF[[#This Row],[31]]="WSKAŹNIK SPECYFICZNY",HRF[[#This Row],[15]]*#REF!,HRF[[#This Row],[32]]*#REF!+#REF!*#REF!+#REF!*#REF!)</f>
        <v>#REF!</v>
      </c>
      <c r="Z75" s="53" t="e">
        <f>IF(HRF[[#This Row],[31]]="WSKAŹNIK SPECYFICZNY","nie zdefinowano",HRF[[#This Row],[32]]*#REF!+#REF!*#REF!+#REF!*#REF!)</f>
        <v>#REF!</v>
      </c>
      <c r="AA75" s="53" t="e">
        <f>IF(HRF[[#This Row],[31]]="WSKAŹNIK SPECYFICZNY","nie zdefinowano",HRF[[#This Row],[32]]*#REF!+#REF!*#REF!+#REF!*#REF!)</f>
        <v>#REF!</v>
      </c>
      <c r="AB75" s="53" t="e">
        <f>IF(HRF[[#This Row],[31]]="WSKAŹNIK SPECYFICZNY",HRF[[#This Row],[15]]*#REF!,HRF[[#This Row],[32]]*#REF!+#REF!*#REF!+#REF!*#REF!)</f>
        <v>#REF!</v>
      </c>
      <c r="AC75" s="4"/>
      <c r="AD75" s="62" t="e">
        <f>[1]!HRF[[#This Row],[26]]*[1]!HRF[[#This Row],[25]]</f>
        <v>#REF!</v>
      </c>
      <c r="AE75" s="62" t="e">
        <f>[1]!HRF[[#This Row],[27]]*[1]!HRF[[#This Row],[25]]</f>
        <v>#REF!</v>
      </c>
      <c r="AF75" s="62" t="e">
        <f>[1]!HRF[[#This Row],[28]]*[1]!HRF[[#This Row],[25]]</f>
        <v>#REF!</v>
      </c>
      <c r="AG75" s="62" t="e">
        <f>[1]!HRF[[#This Row],[29]]*[1]!HRF[[#This Row],[25]]</f>
        <v>#REF!</v>
      </c>
      <c r="AH75" s="62" t="e">
        <f>IF(AND([1]!HRF[[#This Row],[6]]="G",[1]!HRF[[#This Row],[14]]="nierozpoczęte")=TRUE,1,0)</f>
        <v>#REF!</v>
      </c>
      <c r="AI75" s="62" t="e">
        <f>IF(AND([1]!HRF[[#This Row],[6]]="G",[1]!HRF[[#This Row],[14]]="w trakcie realizacji ")=TRUE,1,0)</f>
        <v>#REF!</v>
      </c>
      <c r="AJ75" s="62" t="e">
        <f>IF(AND([1]!HRF[[#This Row],[6]]="G",[1]!HRF[[#This Row],[14]]="zrealizowane")=TRUE,1,0)</f>
        <v>#REF!</v>
      </c>
      <c r="AK75" s="62" t="e">
        <f>IF(AND([1]!HRF[[#This Row],[6]]="G",[1]!HRF[[#This Row],[14]]="wstrzymane")=TRUE,1,0)</f>
        <v>#REF!</v>
      </c>
      <c r="AL75" s="62" t="e">
        <f>IF(AND([1]!HRF[[#This Row],[6]]="G",[1]!HRF[[#This Row],[14]]="anulowane")=TRUE,1,0)</f>
        <v>#REF!</v>
      </c>
      <c r="AM75" s="62" t="e">
        <f>IF(AND([1]!HRF[[#This Row],[6]]="P",[1]!HRF[[#This Row],[14]]="nierozpoczęte")=TRUE,1,0)</f>
        <v>#REF!</v>
      </c>
      <c r="AN75" s="62" t="e">
        <f>IF(AND([1]!HRF[[#This Row],[6]]="P",[1]!HRF[[#This Row],[14]]="w trakcie realizacji ")=TRUE,1,0)</f>
        <v>#REF!</v>
      </c>
      <c r="AO75" s="62" t="e">
        <f>IF(AND([1]!HRF[[#This Row],[6]]="P",[1]!HRF[[#This Row],[14]]="zrealizowane")=TRUE,1,0)</f>
        <v>#REF!</v>
      </c>
      <c r="AP75" s="62" t="e">
        <f>IF(AND([1]!HRF[[#This Row],[6]]="P",[1]!HRF[[#This Row],[14]]="wstrzymane")=TRUE,1,0)</f>
        <v>#REF!</v>
      </c>
      <c r="AQ75" s="62" t="e">
        <f>IF(AND([1]!HRF[[#This Row],[6]]="P",[1]!HRF[[#This Row],[14]]="anulowane")=TRUE,1,0)</f>
        <v>#REF!</v>
      </c>
      <c r="AR75" s="4"/>
      <c r="AS75" s="4"/>
      <c r="AT75" s="4"/>
      <c r="AU75" s="4"/>
      <c r="AV75" s="4"/>
      <c r="AW75" s="4"/>
      <c r="AX75" s="4"/>
      <c r="AY75" s="4"/>
      <c r="AZ75" s="4"/>
      <c r="BA75" s="4"/>
      <c r="BB75" s="4"/>
      <c r="BC75" s="4"/>
      <c r="BD75" s="4"/>
      <c r="BE75" s="4"/>
      <c r="BF75" s="4"/>
    </row>
    <row r="76" spans="1:58" s="7" customFormat="1" ht="42.75" customHeight="1">
      <c r="A76" s="4"/>
      <c r="B76" s="133">
        <v>71</v>
      </c>
      <c r="C76" s="134" t="s">
        <v>175</v>
      </c>
      <c r="D76" s="141" t="s">
        <v>372</v>
      </c>
      <c r="E76" s="121" t="s">
        <v>2718</v>
      </c>
      <c r="F76" s="136" t="s">
        <v>398</v>
      </c>
      <c r="G76" s="136" t="s">
        <v>24</v>
      </c>
      <c r="H76" s="137">
        <v>2019</v>
      </c>
      <c r="I76" s="137">
        <v>2019</v>
      </c>
      <c r="J76" s="138">
        <v>194640</v>
      </c>
      <c r="K76" s="139">
        <v>42.564</v>
      </c>
      <c r="L76" s="139">
        <v>42.564</v>
      </c>
      <c r="M76" s="139"/>
      <c r="N76" s="137" t="s">
        <v>164</v>
      </c>
      <c r="O76" s="137" t="s">
        <v>28</v>
      </c>
      <c r="P76" s="140"/>
      <c r="Q76" s="96"/>
      <c r="R76" s="52"/>
      <c r="S76" s="52"/>
      <c r="T76" s="52"/>
      <c r="U76" s="52"/>
      <c r="V76" s="52">
        <f t="shared" si="3"/>
        <v>0</v>
      </c>
      <c r="W76" s="51"/>
      <c r="X76" s="51"/>
      <c r="Y76" s="53" t="e">
        <f>IF(HRF[[#This Row],[31]]="WSKAŹNIK SPECYFICZNY",HRF[[#This Row],[15]]*#REF!,HRF[[#This Row],[32]]*#REF!+#REF!*#REF!+#REF!*#REF!)</f>
        <v>#REF!</v>
      </c>
      <c r="Z76" s="53" t="e">
        <f>IF(HRF[[#This Row],[31]]="WSKAŹNIK SPECYFICZNY","nie zdefinowano",HRF[[#This Row],[32]]*#REF!+#REF!*#REF!+#REF!*#REF!)</f>
        <v>#REF!</v>
      </c>
      <c r="AA76" s="53" t="e">
        <f>IF(HRF[[#This Row],[31]]="WSKAŹNIK SPECYFICZNY","nie zdefinowano",HRF[[#This Row],[32]]*#REF!+#REF!*#REF!+#REF!*#REF!)</f>
        <v>#REF!</v>
      </c>
      <c r="AB76" s="53" t="e">
        <f>IF(HRF[[#This Row],[31]]="WSKAŹNIK SPECYFICZNY",HRF[[#This Row],[15]]*#REF!,HRF[[#This Row],[32]]*#REF!+#REF!*#REF!+#REF!*#REF!)</f>
        <v>#REF!</v>
      </c>
      <c r="AC76" s="4"/>
      <c r="AD76" s="62" t="e">
        <f>[1]!HRF[[#This Row],[26]]*[1]!HRF[[#This Row],[25]]</f>
        <v>#REF!</v>
      </c>
      <c r="AE76" s="62" t="e">
        <f>[1]!HRF[[#This Row],[27]]*[1]!HRF[[#This Row],[25]]</f>
        <v>#REF!</v>
      </c>
      <c r="AF76" s="62" t="e">
        <f>[1]!HRF[[#This Row],[28]]*[1]!HRF[[#This Row],[25]]</f>
        <v>#REF!</v>
      </c>
      <c r="AG76" s="62" t="e">
        <f>[1]!HRF[[#This Row],[29]]*[1]!HRF[[#This Row],[25]]</f>
        <v>#REF!</v>
      </c>
      <c r="AH76" s="62" t="e">
        <f>IF(AND([1]!HRF[[#This Row],[6]]="G",[1]!HRF[[#This Row],[14]]="nierozpoczęte")=TRUE,1,0)</f>
        <v>#REF!</v>
      </c>
      <c r="AI76" s="62" t="e">
        <f>IF(AND([1]!HRF[[#This Row],[6]]="G",[1]!HRF[[#This Row],[14]]="w trakcie realizacji ")=TRUE,1,0)</f>
        <v>#REF!</v>
      </c>
      <c r="AJ76" s="62" t="e">
        <f>IF(AND([1]!HRF[[#This Row],[6]]="G",[1]!HRF[[#This Row],[14]]="zrealizowane")=TRUE,1,0)</f>
        <v>#REF!</v>
      </c>
      <c r="AK76" s="62" t="e">
        <f>IF(AND([1]!HRF[[#This Row],[6]]="G",[1]!HRF[[#This Row],[14]]="wstrzymane")=TRUE,1,0)</f>
        <v>#REF!</v>
      </c>
      <c r="AL76" s="62" t="e">
        <f>IF(AND([1]!HRF[[#This Row],[6]]="G",[1]!HRF[[#This Row],[14]]="anulowane")=TRUE,1,0)</f>
        <v>#REF!</v>
      </c>
      <c r="AM76" s="62" t="e">
        <f>IF(AND([1]!HRF[[#This Row],[6]]="P",[1]!HRF[[#This Row],[14]]="nierozpoczęte")=TRUE,1,0)</f>
        <v>#REF!</v>
      </c>
      <c r="AN76" s="62" t="e">
        <f>IF(AND([1]!HRF[[#This Row],[6]]="P",[1]!HRF[[#This Row],[14]]="w trakcie realizacji ")=TRUE,1,0)</f>
        <v>#REF!</v>
      </c>
      <c r="AO76" s="62" t="e">
        <f>IF(AND([1]!HRF[[#This Row],[6]]="P",[1]!HRF[[#This Row],[14]]="zrealizowane")=TRUE,1,0)</f>
        <v>#REF!</v>
      </c>
      <c r="AP76" s="62" t="e">
        <f>IF(AND([1]!HRF[[#This Row],[6]]="P",[1]!HRF[[#This Row],[14]]="wstrzymane")=TRUE,1,0)</f>
        <v>#REF!</v>
      </c>
      <c r="AQ76" s="62" t="e">
        <f>IF(AND([1]!HRF[[#This Row],[6]]="P",[1]!HRF[[#This Row],[14]]="anulowane")=TRUE,1,0)</f>
        <v>#REF!</v>
      </c>
      <c r="AR76" s="4"/>
      <c r="AS76" s="4"/>
      <c r="AT76" s="4"/>
      <c r="AU76" s="4"/>
      <c r="AV76" s="4"/>
      <c r="AW76" s="4"/>
      <c r="AX76" s="4"/>
      <c r="AY76" s="4"/>
      <c r="AZ76" s="4"/>
      <c r="BA76" s="4"/>
      <c r="BB76" s="4"/>
      <c r="BC76" s="4"/>
      <c r="BD76" s="4"/>
      <c r="BE76" s="4"/>
      <c r="BF76" s="4"/>
    </row>
    <row r="77" spans="1:58" s="7" customFormat="1" ht="42.75" customHeight="1">
      <c r="A77" s="4"/>
      <c r="B77" s="133">
        <v>72</v>
      </c>
      <c r="C77" s="134" t="s">
        <v>175</v>
      </c>
      <c r="D77" s="141" t="s">
        <v>372</v>
      </c>
      <c r="E77" s="121" t="s">
        <v>1821</v>
      </c>
      <c r="F77" s="136" t="s">
        <v>392</v>
      </c>
      <c r="G77" s="136" t="s">
        <v>24</v>
      </c>
      <c r="H77" s="137">
        <v>2019</v>
      </c>
      <c r="I77" s="137">
        <v>2019</v>
      </c>
      <c r="J77" s="138">
        <v>22000</v>
      </c>
      <c r="K77" s="139">
        <v>3</v>
      </c>
      <c r="L77" s="139">
        <v>3</v>
      </c>
      <c r="M77" s="139"/>
      <c r="N77" s="137" t="s">
        <v>164</v>
      </c>
      <c r="O77" s="137" t="s">
        <v>28</v>
      </c>
      <c r="P77" s="140"/>
      <c r="Q77" s="96"/>
      <c r="R77" s="52"/>
      <c r="S77" s="52"/>
      <c r="T77" s="52"/>
      <c r="U77" s="52"/>
      <c r="V77" s="52">
        <f t="shared" si="3"/>
        <v>0</v>
      </c>
      <c r="W77" s="51"/>
      <c r="X77" s="51"/>
      <c r="Y77" s="53" t="e">
        <f>IF(HRF[[#This Row],[31]]="WSKAŹNIK SPECYFICZNY",HRF[[#This Row],[15]]*#REF!,HRF[[#This Row],[32]]*#REF!+#REF!*#REF!+#REF!*#REF!)</f>
        <v>#REF!</v>
      </c>
      <c r="Z77" s="53" t="e">
        <f>IF(HRF[[#This Row],[31]]="WSKAŹNIK SPECYFICZNY","nie zdefinowano",HRF[[#This Row],[32]]*#REF!+#REF!*#REF!+#REF!*#REF!)</f>
        <v>#REF!</v>
      </c>
      <c r="AA77" s="53" t="e">
        <f>IF(HRF[[#This Row],[31]]="WSKAŹNIK SPECYFICZNY","nie zdefinowano",HRF[[#This Row],[32]]*#REF!+#REF!*#REF!+#REF!*#REF!)</f>
        <v>#REF!</v>
      </c>
      <c r="AB77" s="53" t="e">
        <f>IF(HRF[[#This Row],[31]]="WSKAŹNIK SPECYFICZNY",HRF[[#This Row],[15]]*#REF!,HRF[[#This Row],[32]]*#REF!+#REF!*#REF!+#REF!*#REF!)</f>
        <v>#REF!</v>
      </c>
      <c r="AC77" s="4"/>
      <c r="AD77" s="62" t="e">
        <f>[1]!HRF[[#This Row],[26]]*[1]!HRF[[#This Row],[25]]</f>
        <v>#REF!</v>
      </c>
      <c r="AE77" s="62" t="e">
        <f>[1]!HRF[[#This Row],[27]]*[1]!HRF[[#This Row],[25]]</f>
        <v>#REF!</v>
      </c>
      <c r="AF77" s="62" t="e">
        <f>[1]!HRF[[#This Row],[28]]*[1]!HRF[[#This Row],[25]]</f>
        <v>#REF!</v>
      </c>
      <c r="AG77" s="62" t="e">
        <f>[1]!HRF[[#This Row],[29]]*[1]!HRF[[#This Row],[25]]</f>
        <v>#REF!</v>
      </c>
      <c r="AH77" s="62" t="e">
        <f>IF(AND([1]!HRF[[#This Row],[6]]="G",[1]!HRF[[#This Row],[14]]="nierozpoczęte")=TRUE,1,0)</f>
        <v>#REF!</v>
      </c>
      <c r="AI77" s="62" t="e">
        <f>IF(AND([1]!HRF[[#This Row],[6]]="G",[1]!HRF[[#This Row],[14]]="w trakcie realizacji ")=TRUE,1,0)</f>
        <v>#REF!</v>
      </c>
      <c r="AJ77" s="62" t="e">
        <f>IF(AND([1]!HRF[[#This Row],[6]]="G",[1]!HRF[[#This Row],[14]]="zrealizowane")=TRUE,1,0)</f>
        <v>#REF!</v>
      </c>
      <c r="AK77" s="62" t="e">
        <f>IF(AND([1]!HRF[[#This Row],[6]]="G",[1]!HRF[[#This Row],[14]]="wstrzymane")=TRUE,1,0)</f>
        <v>#REF!</v>
      </c>
      <c r="AL77" s="62" t="e">
        <f>IF(AND([1]!HRF[[#This Row],[6]]="G",[1]!HRF[[#This Row],[14]]="anulowane")=TRUE,1,0)</f>
        <v>#REF!</v>
      </c>
      <c r="AM77" s="62" t="e">
        <f>IF(AND([1]!HRF[[#This Row],[6]]="P",[1]!HRF[[#This Row],[14]]="nierozpoczęte")=TRUE,1,0)</f>
        <v>#REF!</v>
      </c>
      <c r="AN77" s="62" t="e">
        <f>IF(AND([1]!HRF[[#This Row],[6]]="P",[1]!HRF[[#This Row],[14]]="w trakcie realizacji ")=TRUE,1,0)</f>
        <v>#REF!</v>
      </c>
      <c r="AO77" s="62" t="e">
        <f>IF(AND([1]!HRF[[#This Row],[6]]="P",[1]!HRF[[#This Row],[14]]="zrealizowane")=TRUE,1,0)</f>
        <v>#REF!</v>
      </c>
      <c r="AP77" s="62" t="e">
        <f>IF(AND([1]!HRF[[#This Row],[6]]="P",[1]!HRF[[#This Row],[14]]="wstrzymane")=TRUE,1,0)</f>
        <v>#REF!</v>
      </c>
      <c r="AQ77" s="62" t="e">
        <f>IF(AND([1]!HRF[[#This Row],[6]]="P",[1]!HRF[[#This Row],[14]]="anulowane")=TRUE,1,0)</f>
        <v>#REF!</v>
      </c>
      <c r="AR77" s="4"/>
      <c r="AS77" s="4"/>
      <c r="AT77" s="4"/>
      <c r="AU77" s="4"/>
      <c r="AV77" s="4"/>
      <c r="AW77" s="4"/>
      <c r="AX77" s="4"/>
      <c r="AY77" s="4"/>
      <c r="AZ77" s="4"/>
      <c r="BA77" s="4"/>
      <c r="BB77" s="4"/>
      <c r="BC77" s="4"/>
      <c r="BD77" s="4"/>
      <c r="BE77" s="4"/>
      <c r="BF77" s="4"/>
    </row>
    <row r="78" spans="1:58" s="7" customFormat="1" ht="42.75" customHeight="1">
      <c r="A78" s="4"/>
      <c r="B78" s="133">
        <v>73</v>
      </c>
      <c r="C78" s="134" t="s">
        <v>175</v>
      </c>
      <c r="D78" s="141" t="s">
        <v>372</v>
      </c>
      <c r="E78" s="121" t="s">
        <v>1822</v>
      </c>
      <c r="F78" s="136" t="s">
        <v>392</v>
      </c>
      <c r="G78" s="136" t="s">
        <v>24</v>
      </c>
      <c r="H78" s="137">
        <v>2019</v>
      </c>
      <c r="I78" s="137">
        <v>2019</v>
      </c>
      <c r="J78" s="138">
        <v>37090</v>
      </c>
      <c r="K78" s="139">
        <v>3</v>
      </c>
      <c r="L78" s="139">
        <v>3</v>
      </c>
      <c r="M78" s="139"/>
      <c r="N78" s="137" t="s">
        <v>164</v>
      </c>
      <c r="O78" s="137" t="s">
        <v>28</v>
      </c>
      <c r="P78" s="140"/>
      <c r="Q78" s="96"/>
      <c r="R78" s="52"/>
      <c r="S78" s="52"/>
      <c r="T78" s="52"/>
      <c r="U78" s="52"/>
      <c r="V78" s="52">
        <f t="shared" si="3"/>
        <v>0</v>
      </c>
      <c r="W78" s="51"/>
      <c r="X78" s="51"/>
      <c r="Y78" s="53" t="e">
        <f>IF(HRF[[#This Row],[31]]="WSKAŹNIK SPECYFICZNY",HRF[[#This Row],[15]]*#REF!,HRF[[#This Row],[32]]*#REF!+#REF!*#REF!+#REF!*#REF!)</f>
        <v>#REF!</v>
      </c>
      <c r="Z78" s="53" t="e">
        <f>IF(HRF[[#This Row],[31]]="WSKAŹNIK SPECYFICZNY","nie zdefinowano",HRF[[#This Row],[32]]*#REF!+#REF!*#REF!+#REF!*#REF!)</f>
        <v>#REF!</v>
      </c>
      <c r="AA78" s="53" t="e">
        <f>IF(HRF[[#This Row],[31]]="WSKAŹNIK SPECYFICZNY","nie zdefinowano",HRF[[#This Row],[32]]*#REF!+#REF!*#REF!+#REF!*#REF!)</f>
        <v>#REF!</v>
      </c>
      <c r="AB78" s="53" t="e">
        <f>IF(HRF[[#This Row],[31]]="WSKAŹNIK SPECYFICZNY",HRF[[#This Row],[15]]*#REF!,HRF[[#This Row],[32]]*#REF!+#REF!*#REF!+#REF!*#REF!)</f>
        <v>#REF!</v>
      </c>
      <c r="AC78" s="4"/>
      <c r="AD78" s="62" t="e">
        <f>[1]!HRF[[#This Row],[26]]*[1]!HRF[[#This Row],[25]]</f>
        <v>#REF!</v>
      </c>
      <c r="AE78" s="62" t="e">
        <f>[1]!HRF[[#This Row],[27]]*[1]!HRF[[#This Row],[25]]</f>
        <v>#REF!</v>
      </c>
      <c r="AF78" s="62" t="e">
        <f>[1]!HRF[[#This Row],[28]]*[1]!HRF[[#This Row],[25]]</f>
        <v>#REF!</v>
      </c>
      <c r="AG78" s="62" t="e">
        <f>[1]!HRF[[#This Row],[29]]*[1]!HRF[[#This Row],[25]]</f>
        <v>#REF!</v>
      </c>
      <c r="AH78" s="62" t="e">
        <f>IF(AND([1]!HRF[[#This Row],[6]]="G",[1]!HRF[[#This Row],[14]]="nierozpoczęte")=TRUE,1,0)</f>
        <v>#REF!</v>
      </c>
      <c r="AI78" s="62" t="e">
        <f>IF(AND([1]!HRF[[#This Row],[6]]="G",[1]!HRF[[#This Row],[14]]="w trakcie realizacji ")=TRUE,1,0)</f>
        <v>#REF!</v>
      </c>
      <c r="AJ78" s="62" t="e">
        <f>IF(AND([1]!HRF[[#This Row],[6]]="G",[1]!HRF[[#This Row],[14]]="zrealizowane")=TRUE,1,0)</f>
        <v>#REF!</v>
      </c>
      <c r="AK78" s="62" t="e">
        <f>IF(AND([1]!HRF[[#This Row],[6]]="G",[1]!HRF[[#This Row],[14]]="wstrzymane")=TRUE,1,0)</f>
        <v>#REF!</v>
      </c>
      <c r="AL78" s="62" t="e">
        <f>IF(AND([1]!HRF[[#This Row],[6]]="G",[1]!HRF[[#This Row],[14]]="anulowane")=TRUE,1,0)</f>
        <v>#REF!</v>
      </c>
      <c r="AM78" s="62" t="e">
        <f>IF(AND([1]!HRF[[#This Row],[6]]="P",[1]!HRF[[#This Row],[14]]="nierozpoczęte")=TRUE,1,0)</f>
        <v>#REF!</v>
      </c>
      <c r="AN78" s="62" t="e">
        <f>IF(AND([1]!HRF[[#This Row],[6]]="P",[1]!HRF[[#This Row],[14]]="w trakcie realizacji ")=TRUE,1,0)</f>
        <v>#REF!</v>
      </c>
      <c r="AO78" s="62" t="e">
        <f>IF(AND([1]!HRF[[#This Row],[6]]="P",[1]!HRF[[#This Row],[14]]="zrealizowane")=TRUE,1,0)</f>
        <v>#REF!</v>
      </c>
      <c r="AP78" s="62" t="e">
        <f>IF(AND([1]!HRF[[#This Row],[6]]="P",[1]!HRF[[#This Row],[14]]="wstrzymane")=TRUE,1,0)</f>
        <v>#REF!</v>
      </c>
      <c r="AQ78" s="62" t="e">
        <f>IF(AND([1]!HRF[[#This Row],[6]]="P",[1]!HRF[[#This Row],[14]]="anulowane")=TRUE,1,0)</f>
        <v>#REF!</v>
      </c>
      <c r="AR78" s="4"/>
      <c r="AS78" s="4"/>
      <c r="AT78" s="4"/>
      <c r="AU78" s="4"/>
      <c r="AV78" s="4"/>
      <c r="AW78" s="4"/>
      <c r="AX78" s="4"/>
      <c r="AY78" s="4"/>
      <c r="AZ78" s="4"/>
      <c r="BA78" s="4"/>
      <c r="BB78" s="4"/>
      <c r="BC78" s="4"/>
      <c r="BD78" s="4"/>
      <c r="BE78" s="4"/>
      <c r="BF78" s="4"/>
    </row>
    <row r="79" spans="1:58" s="7" customFormat="1" ht="42.75" customHeight="1">
      <c r="A79" s="4"/>
      <c r="B79" s="133">
        <v>74</v>
      </c>
      <c r="C79" s="134" t="s">
        <v>175</v>
      </c>
      <c r="D79" s="141" t="s">
        <v>372</v>
      </c>
      <c r="E79" s="121" t="s">
        <v>3010</v>
      </c>
      <c r="F79" s="136" t="s">
        <v>392</v>
      </c>
      <c r="G79" s="136" t="s">
        <v>24</v>
      </c>
      <c r="H79" s="137">
        <v>2019</v>
      </c>
      <c r="I79" s="137">
        <v>2019</v>
      </c>
      <c r="J79" s="138">
        <v>23000</v>
      </c>
      <c r="K79" s="139">
        <v>3.8</v>
      </c>
      <c r="L79" s="139">
        <v>3.8</v>
      </c>
      <c r="M79" s="139"/>
      <c r="N79" s="137" t="s">
        <v>164</v>
      </c>
      <c r="O79" s="137" t="s">
        <v>28</v>
      </c>
      <c r="P79" s="140"/>
      <c r="Q79" s="96"/>
      <c r="R79" s="52"/>
      <c r="S79" s="52"/>
      <c r="T79" s="52"/>
      <c r="U79" s="52"/>
      <c r="V79" s="52">
        <f t="shared" si="3"/>
        <v>0</v>
      </c>
      <c r="W79" s="51"/>
      <c r="X79" s="51"/>
      <c r="Y79" s="53" t="e">
        <f>IF(HRF[[#This Row],[31]]="WSKAŹNIK SPECYFICZNY",HRF[[#This Row],[15]]*#REF!,HRF[[#This Row],[32]]*#REF!+#REF!*#REF!+#REF!*#REF!)</f>
        <v>#REF!</v>
      </c>
      <c r="Z79" s="53" t="e">
        <f>IF(HRF[[#This Row],[31]]="WSKAŹNIK SPECYFICZNY","nie zdefinowano",HRF[[#This Row],[32]]*#REF!+#REF!*#REF!+#REF!*#REF!)</f>
        <v>#REF!</v>
      </c>
      <c r="AA79" s="53" t="e">
        <f>IF(HRF[[#This Row],[31]]="WSKAŹNIK SPECYFICZNY","nie zdefinowano",HRF[[#This Row],[32]]*#REF!+#REF!*#REF!+#REF!*#REF!)</f>
        <v>#REF!</v>
      </c>
      <c r="AB79" s="53" t="e">
        <f>IF(HRF[[#This Row],[31]]="WSKAŹNIK SPECYFICZNY",HRF[[#This Row],[15]]*#REF!,HRF[[#This Row],[32]]*#REF!+#REF!*#REF!+#REF!*#REF!)</f>
        <v>#REF!</v>
      </c>
      <c r="AC79" s="4"/>
      <c r="AD79" s="62" t="e">
        <f>[1]!HRF[[#This Row],[26]]*[1]!HRF[[#This Row],[25]]</f>
        <v>#REF!</v>
      </c>
      <c r="AE79" s="62" t="e">
        <f>[1]!HRF[[#This Row],[27]]*[1]!HRF[[#This Row],[25]]</f>
        <v>#REF!</v>
      </c>
      <c r="AF79" s="62" t="e">
        <f>[1]!HRF[[#This Row],[28]]*[1]!HRF[[#This Row],[25]]</f>
        <v>#REF!</v>
      </c>
      <c r="AG79" s="62" t="e">
        <f>[1]!HRF[[#This Row],[29]]*[1]!HRF[[#This Row],[25]]</f>
        <v>#REF!</v>
      </c>
      <c r="AH79" s="62" t="e">
        <f>IF(AND([1]!HRF[[#This Row],[6]]="G",[1]!HRF[[#This Row],[14]]="nierozpoczęte")=TRUE,1,0)</f>
        <v>#REF!</v>
      </c>
      <c r="AI79" s="62" t="e">
        <f>IF(AND([1]!HRF[[#This Row],[6]]="G",[1]!HRF[[#This Row],[14]]="w trakcie realizacji ")=TRUE,1,0)</f>
        <v>#REF!</v>
      </c>
      <c r="AJ79" s="62" t="e">
        <f>IF(AND([1]!HRF[[#This Row],[6]]="G",[1]!HRF[[#This Row],[14]]="zrealizowane")=TRUE,1,0)</f>
        <v>#REF!</v>
      </c>
      <c r="AK79" s="62" t="e">
        <f>IF(AND([1]!HRF[[#This Row],[6]]="G",[1]!HRF[[#This Row],[14]]="wstrzymane")=TRUE,1,0)</f>
        <v>#REF!</v>
      </c>
      <c r="AL79" s="62" t="e">
        <f>IF(AND([1]!HRF[[#This Row],[6]]="G",[1]!HRF[[#This Row],[14]]="anulowane")=TRUE,1,0)</f>
        <v>#REF!</v>
      </c>
      <c r="AM79" s="62" t="e">
        <f>IF(AND([1]!HRF[[#This Row],[6]]="P",[1]!HRF[[#This Row],[14]]="nierozpoczęte")=TRUE,1,0)</f>
        <v>#REF!</v>
      </c>
      <c r="AN79" s="62" t="e">
        <f>IF(AND([1]!HRF[[#This Row],[6]]="P",[1]!HRF[[#This Row],[14]]="w trakcie realizacji ")=TRUE,1,0)</f>
        <v>#REF!</v>
      </c>
      <c r="AO79" s="62" t="e">
        <f>IF(AND([1]!HRF[[#This Row],[6]]="P",[1]!HRF[[#This Row],[14]]="zrealizowane")=TRUE,1,0)</f>
        <v>#REF!</v>
      </c>
      <c r="AP79" s="62" t="e">
        <f>IF(AND([1]!HRF[[#This Row],[6]]="P",[1]!HRF[[#This Row],[14]]="wstrzymane")=TRUE,1,0)</f>
        <v>#REF!</v>
      </c>
      <c r="AQ79" s="62" t="e">
        <f>IF(AND([1]!HRF[[#This Row],[6]]="P",[1]!HRF[[#This Row],[14]]="anulowane")=TRUE,1,0)</f>
        <v>#REF!</v>
      </c>
      <c r="AR79" s="4"/>
      <c r="AS79" s="4"/>
      <c r="AT79" s="4"/>
      <c r="AU79" s="4"/>
      <c r="AV79" s="4"/>
      <c r="AW79" s="4"/>
      <c r="AX79" s="4"/>
      <c r="AY79" s="4"/>
      <c r="AZ79" s="4"/>
      <c r="BA79" s="4"/>
      <c r="BB79" s="4"/>
      <c r="BC79" s="4"/>
      <c r="BD79" s="4"/>
      <c r="BE79" s="4"/>
      <c r="BF79" s="4"/>
    </row>
    <row r="80" spans="1:58" s="7" customFormat="1" ht="42.75" customHeight="1">
      <c r="A80" s="4"/>
      <c r="B80" s="133">
        <v>75</v>
      </c>
      <c r="C80" s="134" t="s">
        <v>175</v>
      </c>
      <c r="D80" s="141" t="s">
        <v>372</v>
      </c>
      <c r="E80" s="121" t="s">
        <v>1823</v>
      </c>
      <c r="F80" s="136" t="s">
        <v>392</v>
      </c>
      <c r="G80" s="136" t="s">
        <v>24</v>
      </c>
      <c r="H80" s="137">
        <v>2019</v>
      </c>
      <c r="I80" s="137">
        <v>2019</v>
      </c>
      <c r="J80" s="138">
        <v>29300</v>
      </c>
      <c r="K80" s="139">
        <v>3.8</v>
      </c>
      <c r="L80" s="139">
        <v>3.8</v>
      </c>
      <c r="M80" s="139"/>
      <c r="N80" s="137" t="s">
        <v>164</v>
      </c>
      <c r="O80" s="137" t="s">
        <v>28</v>
      </c>
      <c r="P80" s="140"/>
      <c r="Q80" s="96"/>
      <c r="R80" s="52"/>
      <c r="S80" s="52"/>
      <c r="T80" s="52"/>
      <c r="U80" s="52"/>
      <c r="V80" s="52">
        <f t="shared" si="3"/>
        <v>0</v>
      </c>
      <c r="W80" s="51"/>
      <c r="X80" s="51"/>
      <c r="Y80" s="53" t="e">
        <f>IF(HRF[[#This Row],[31]]="WSKAŹNIK SPECYFICZNY",HRF[[#This Row],[15]]*#REF!,HRF[[#This Row],[32]]*#REF!+#REF!*#REF!+#REF!*#REF!)</f>
        <v>#REF!</v>
      </c>
      <c r="Z80" s="53" t="e">
        <f>IF(HRF[[#This Row],[31]]="WSKAŹNIK SPECYFICZNY","nie zdefinowano",HRF[[#This Row],[32]]*#REF!+#REF!*#REF!+#REF!*#REF!)</f>
        <v>#REF!</v>
      </c>
      <c r="AA80" s="53" t="e">
        <f>IF(HRF[[#This Row],[31]]="WSKAŹNIK SPECYFICZNY","nie zdefinowano",HRF[[#This Row],[32]]*#REF!+#REF!*#REF!+#REF!*#REF!)</f>
        <v>#REF!</v>
      </c>
      <c r="AB80" s="53" t="e">
        <f>IF(HRF[[#This Row],[31]]="WSKAŹNIK SPECYFICZNY",HRF[[#This Row],[15]]*#REF!,HRF[[#This Row],[32]]*#REF!+#REF!*#REF!+#REF!*#REF!)</f>
        <v>#REF!</v>
      </c>
      <c r="AC80" s="4"/>
      <c r="AD80" s="62" t="e">
        <f>[1]!HRF[[#This Row],[26]]*[1]!HRF[[#This Row],[25]]</f>
        <v>#REF!</v>
      </c>
      <c r="AE80" s="62" t="e">
        <f>[1]!HRF[[#This Row],[27]]*[1]!HRF[[#This Row],[25]]</f>
        <v>#REF!</v>
      </c>
      <c r="AF80" s="62" t="e">
        <f>[1]!HRF[[#This Row],[28]]*[1]!HRF[[#This Row],[25]]</f>
        <v>#REF!</v>
      </c>
      <c r="AG80" s="62" t="e">
        <f>[1]!HRF[[#This Row],[29]]*[1]!HRF[[#This Row],[25]]</f>
        <v>#REF!</v>
      </c>
      <c r="AH80" s="62" t="e">
        <f>IF(AND([1]!HRF[[#This Row],[6]]="G",[1]!HRF[[#This Row],[14]]="nierozpoczęte")=TRUE,1,0)</f>
        <v>#REF!</v>
      </c>
      <c r="AI80" s="62" t="e">
        <f>IF(AND([1]!HRF[[#This Row],[6]]="G",[1]!HRF[[#This Row],[14]]="w trakcie realizacji ")=TRUE,1,0)</f>
        <v>#REF!</v>
      </c>
      <c r="AJ80" s="62" t="e">
        <f>IF(AND([1]!HRF[[#This Row],[6]]="G",[1]!HRF[[#This Row],[14]]="zrealizowane")=TRUE,1,0)</f>
        <v>#REF!</v>
      </c>
      <c r="AK80" s="62" t="e">
        <f>IF(AND([1]!HRF[[#This Row],[6]]="G",[1]!HRF[[#This Row],[14]]="wstrzymane")=TRUE,1,0)</f>
        <v>#REF!</v>
      </c>
      <c r="AL80" s="62" t="e">
        <f>IF(AND([1]!HRF[[#This Row],[6]]="G",[1]!HRF[[#This Row],[14]]="anulowane")=TRUE,1,0)</f>
        <v>#REF!</v>
      </c>
      <c r="AM80" s="62" t="e">
        <f>IF(AND([1]!HRF[[#This Row],[6]]="P",[1]!HRF[[#This Row],[14]]="nierozpoczęte")=TRUE,1,0)</f>
        <v>#REF!</v>
      </c>
      <c r="AN80" s="62" t="e">
        <f>IF(AND([1]!HRF[[#This Row],[6]]="P",[1]!HRF[[#This Row],[14]]="w trakcie realizacji ")=TRUE,1,0)</f>
        <v>#REF!</v>
      </c>
      <c r="AO80" s="62" t="e">
        <f>IF(AND([1]!HRF[[#This Row],[6]]="P",[1]!HRF[[#This Row],[14]]="zrealizowane")=TRUE,1,0)</f>
        <v>#REF!</v>
      </c>
      <c r="AP80" s="62" t="e">
        <f>IF(AND([1]!HRF[[#This Row],[6]]="P",[1]!HRF[[#This Row],[14]]="wstrzymane")=TRUE,1,0)</f>
        <v>#REF!</v>
      </c>
      <c r="AQ80" s="62" t="e">
        <f>IF(AND([1]!HRF[[#This Row],[6]]="P",[1]!HRF[[#This Row],[14]]="anulowane")=TRUE,1,0)</f>
        <v>#REF!</v>
      </c>
      <c r="AR80" s="4"/>
      <c r="AS80" s="4"/>
      <c r="AT80" s="4"/>
      <c r="AU80" s="4"/>
      <c r="AV80" s="4"/>
      <c r="AW80" s="4"/>
      <c r="AX80" s="4"/>
      <c r="AY80" s="4"/>
      <c r="AZ80" s="4"/>
      <c r="BA80" s="4"/>
      <c r="BB80" s="4"/>
      <c r="BC80" s="4"/>
      <c r="BD80" s="4"/>
      <c r="BE80" s="4"/>
      <c r="BF80" s="4"/>
    </row>
    <row r="81" spans="1:58" s="7" customFormat="1" ht="42.75" customHeight="1">
      <c r="A81" s="4"/>
      <c r="B81" s="133">
        <v>76</v>
      </c>
      <c r="C81" s="134" t="s">
        <v>175</v>
      </c>
      <c r="D81" s="141" t="s">
        <v>372</v>
      </c>
      <c r="E81" s="121" t="s">
        <v>1824</v>
      </c>
      <c r="F81" s="136" t="s">
        <v>392</v>
      </c>
      <c r="G81" s="136" t="s">
        <v>24</v>
      </c>
      <c r="H81" s="137">
        <v>2019</v>
      </c>
      <c r="I81" s="137">
        <v>2019</v>
      </c>
      <c r="J81" s="138">
        <v>21418</v>
      </c>
      <c r="K81" s="139">
        <v>1.1000000000000001</v>
      </c>
      <c r="L81" s="139">
        <v>1.1000000000000001</v>
      </c>
      <c r="M81" s="139"/>
      <c r="N81" s="137" t="s">
        <v>164</v>
      </c>
      <c r="O81" s="137" t="s">
        <v>28</v>
      </c>
      <c r="P81" s="140"/>
      <c r="Q81" s="96"/>
      <c r="R81" s="52"/>
      <c r="S81" s="52"/>
      <c r="T81" s="52"/>
      <c r="U81" s="52"/>
      <c r="V81" s="52">
        <f t="shared" si="3"/>
        <v>0</v>
      </c>
      <c r="W81" s="51"/>
      <c r="X81" s="51"/>
      <c r="Y81" s="53" t="e">
        <f>IF(HRF[[#This Row],[31]]="WSKAŹNIK SPECYFICZNY",HRF[[#This Row],[15]]*#REF!,HRF[[#This Row],[32]]*#REF!+#REF!*#REF!+#REF!*#REF!)</f>
        <v>#REF!</v>
      </c>
      <c r="Z81" s="53" t="e">
        <f>IF(HRF[[#This Row],[31]]="WSKAŹNIK SPECYFICZNY","nie zdefinowano",HRF[[#This Row],[32]]*#REF!+#REF!*#REF!+#REF!*#REF!)</f>
        <v>#REF!</v>
      </c>
      <c r="AA81" s="53" t="e">
        <f>IF(HRF[[#This Row],[31]]="WSKAŹNIK SPECYFICZNY","nie zdefinowano",HRF[[#This Row],[32]]*#REF!+#REF!*#REF!+#REF!*#REF!)</f>
        <v>#REF!</v>
      </c>
      <c r="AB81" s="53" t="e">
        <f>IF(HRF[[#This Row],[31]]="WSKAŹNIK SPECYFICZNY",HRF[[#This Row],[15]]*#REF!,HRF[[#This Row],[32]]*#REF!+#REF!*#REF!+#REF!*#REF!)</f>
        <v>#REF!</v>
      </c>
      <c r="AC81" s="4"/>
      <c r="AD81" s="62" t="e">
        <f>[1]!HRF[[#This Row],[26]]*[1]!HRF[[#This Row],[25]]</f>
        <v>#REF!</v>
      </c>
      <c r="AE81" s="62" t="e">
        <f>[1]!HRF[[#This Row],[27]]*[1]!HRF[[#This Row],[25]]</f>
        <v>#REF!</v>
      </c>
      <c r="AF81" s="62" t="e">
        <f>[1]!HRF[[#This Row],[28]]*[1]!HRF[[#This Row],[25]]</f>
        <v>#REF!</v>
      </c>
      <c r="AG81" s="62" t="e">
        <f>[1]!HRF[[#This Row],[29]]*[1]!HRF[[#This Row],[25]]</f>
        <v>#REF!</v>
      </c>
      <c r="AH81" s="62" t="e">
        <f>IF(AND([1]!HRF[[#This Row],[6]]="G",[1]!HRF[[#This Row],[14]]="nierozpoczęte")=TRUE,1,0)</f>
        <v>#REF!</v>
      </c>
      <c r="AI81" s="62" t="e">
        <f>IF(AND([1]!HRF[[#This Row],[6]]="G",[1]!HRF[[#This Row],[14]]="w trakcie realizacji ")=TRUE,1,0)</f>
        <v>#REF!</v>
      </c>
      <c r="AJ81" s="62" t="e">
        <f>IF(AND([1]!HRF[[#This Row],[6]]="G",[1]!HRF[[#This Row],[14]]="zrealizowane")=TRUE,1,0)</f>
        <v>#REF!</v>
      </c>
      <c r="AK81" s="62" t="e">
        <f>IF(AND([1]!HRF[[#This Row],[6]]="G",[1]!HRF[[#This Row],[14]]="wstrzymane")=TRUE,1,0)</f>
        <v>#REF!</v>
      </c>
      <c r="AL81" s="62" t="e">
        <f>IF(AND([1]!HRF[[#This Row],[6]]="G",[1]!HRF[[#This Row],[14]]="anulowane")=TRUE,1,0)</f>
        <v>#REF!</v>
      </c>
      <c r="AM81" s="62" t="e">
        <f>IF(AND([1]!HRF[[#This Row],[6]]="P",[1]!HRF[[#This Row],[14]]="nierozpoczęte")=TRUE,1,0)</f>
        <v>#REF!</v>
      </c>
      <c r="AN81" s="62" t="e">
        <f>IF(AND([1]!HRF[[#This Row],[6]]="P",[1]!HRF[[#This Row],[14]]="w trakcie realizacji ")=TRUE,1,0)</f>
        <v>#REF!</v>
      </c>
      <c r="AO81" s="62" t="e">
        <f>IF(AND([1]!HRF[[#This Row],[6]]="P",[1]!HRF[[#This Row],[14]]="zrealizowane")=TRUE,1,0)</f>
        <v>#REF!</v>
      </c>
      <c r="AP81" s="62" t="e">
        <f>IF(AND([1]!HRF[[#This Row],[6]]="P",[1]!HRF[[#This Row],[14]]="wstrzymane")=TRUE,1,0)</f>
        <v>#REF!</v>
      </c>
      <c r="AQ81" s="62" t="e">
        <f>IF(AND([1]!HRF[[#This Row],[6]]="P",[1]!HRF[[#This Row],[14]]="anulowane")=TRUE,1,0)</f>
        <v>#REF!</v>
      </c>
      <c r="AR81" s="4"/>
      <c r="AS81" s="4"/>
      <c r="AT81" s="4"/>
      <c r="AU81" s="4"/>
      <c r="AV81" s="4"/>
      <c r="AW81" s="4"/>
      <c r="AX81" s="4"/>
      <c r="AY81" s="4"/>
      <c r="AZ81" s="4"/>
      <c r="BA81" s="4"/>
      <c r="BB81" s="4"/>
      <c r="BC81" s="4"/>
      <c r="BD81" s="4"/>
      <c r="BE81" s="4"/>
      <c r="BF81" s="4"/>
    </row>
    <row r="82" spans="1:58" s="7" customFormat="1" ht="42.75" customHeight="1">
      <c r="A82" s="4"/>
      <c r="B82" s="133">
        <v>77</v>
      </c>
      <c r="C82" s="134" t="s">
        <v>175</v>
      </c>
      <c r="D82" s="141" t="s">
        <v>372</v>
      </c>
      <c r="E82" s="121" t="s">
        <v>1825</v>
      </c>
      <c r="F82" s="136" t="s">
        <v>392</v>
      </c>
      <c r="G82" s="136" t="s">
        <v>24</v>
      </c>
      <c r="H82" s="137">
        <v>2019</v>
      </c>
      <c r="I82" s="137">
        <v>2019</v>
      </c>
      <c r="J82" s="138">
        <v>231830</v>
      </c>
      <c r="K82" s="139">
        <v>51.42</v>
      </c>
      <c r="L82" s="139">
        <v>51.42</v>
      </c>
      <c r="M82" s="139"/>
      <c r="N82" s="137" t="s">
        <v>164</v>
      </c>
      <c r="O82" s="137" t="s">
        <v>28</v>
      </c>
      <c r="P82" s="140"/>
      <c r="Q82" s="96"/>
      <c r="R82" s="52"/>
      <c r="S82" s="52"/>
      <c r="T82" s="52"/>
      <c r="U82" s="52"/>
      <c r="V82" s="52">
        <f t="shared" si="3"/>
        <v>0</v>
      </c>
      <c r="W82" s="51"/>
      <c r="X82" s="51"/>
      <c r="Y82" s="53" t="e">
        <f>IF(HRF[[#This Row],[31]]="WSKAŹNIK SPECYFICZNY",HRF[[#This Row],[15]]*#REF!,HRF[[#This Row],[32]]*#REF!+#REF!*#REF!+#REF!*#REF!)</f>
        <v>#REF!</v>
      </c>
      <c r="Z82" s="53" t="e">
        <f>IF(HRF[[#This Row],[31]]="WSKAŹNIK SPECYFICZNY","nie zdefinowano",HRF[[#This Row],[32]]*#REF!+#REF!*#REF!+#REF!*#REF!)</f>
        <v>#REF!</v>
      </c>
      <c r="AA82" s="53" t="e">
        <f>IF(HRF[[#This Row],[31]]="WSKAŹNIK SPECYFICZNY","nie zdefinowano",HRF[[#This Row],[32]]*#REF!+#REF!*#REF!+#REF!*#REF!)</f>
        <v>#REF!</v>
      </c>
      <c r="AB82" s="53" t="e">
        <f>IF(HRF[[#This Row],[31]]="WSKAŹNIK SPECYFICZNY",HRF[[#This Row],[15]]*#REF!,HRF[[#This Row],[32]]*#REF!+#REF!*#REF!+#REF!*#REF!)</f>
        <v>#REF!</v>
      </c>
      <c r="AC82" s="4"/>
      <c r="AD82" s="62" t="e">
        <f>[1]!HRF[[#This Row],[26]]*[1]!HRF[[#This Row],[25]]</f>
        <v>#REF!</v>
      </c>
      <c r="AE82" s="62" t="e">
        <f>[1]!HRF[[#This Row],[27]]*[1]!HRF[[#This Row],[25]]</f>
        <v>#REF!</v>
      </c>
      <c r="AF82" s="62" t="e">
        <f>[1]!HRF[[#This Row],[28]]*[1]!HRF[[#This Row],[25]]</f>
        <v>#REF!</v>
      </c>
      <c r="AG82" s="62" t="e">
        <f>[1]!HRF[[#This Row],[29]]*[1]!HRF[[#This Row],[25]]</f>
        <v>#REF!</v>
      </c>
      <c r="AH82" s="62" t="e">
        <f>IF(AND([1]!HRF[[#This Row],[6]]="G",[1]!HRF[[#This Row],[14]]="nierozpoczęte")=TRUE,1,0)</f>
        <v>#REF!</v>
      </c>
      <c r="AI82" s="62" t="e">
        <f>IF(AND([1]!HRF[[#This Row],[6]]="G",[1]!HRF[[#This Row],[14]]="w trakcie realizacji ")=TRUE,1,0)</f>
        <v>#REF!</v>
      </c>
      <c r="AJ82" s="62" t="e">
        <f>IF(AND([1]!HRF[[#This Row],[6]]="G",[1]!HRF[[#This Row],[14]]="zrealizowane")=TRUE,1,0)</f>
        <v>#REF!</v>
      </c>
      <c r="AK82" s="62" t="e">
        <f>IF(AND([1]!HRF[[#This Row],[6]]="G",[1]!HRF[[#This Row],[14]]="wstrzymane")=TRUE,1,0)</f>
        <v>#REF!</v>
      </c>
      <c r="AL82" s="62" t="e">
        <f>IF(AND([1]!HRF[[#This Row],[6]]="G",[1]!HRF[[#This Row],[14]]="anulowane")=TRUE,1,0)</f>
        <v>#REF!</v>
      </c>
      <c r="AM82" s="62" t="e">
        <f>IF(AND([1]!HRF[[#This Row],[6]]="P",[1]!HRF[[#This Row],[14]]="nierozpoczęte")=TRUE,1,0)</f>
        <v>#REF!</v>
      </c>
      <c r="AN82" s="62" t="e">
        <f>IF(AND([1]!HRF[[#This Row],[6]]="P",[1]!HRF[[#This Row],[14]]="w trakcie realizacji ")=TRUE,1,0)</f>
        <v>#REF!</v>
      </c>
      <c r="AO82" s="62" t="e">
        <f>IF(AND([1]!HRF[[#This Row],[6]]="P",[1]!HRF[[#This Row],[14]]="zrealizowane")=TRUE,1,0)</f>
        <v>#REF!</v>
      </c>
      <c r="AP82" s="62" t="e">
        <f>IF(AND([1]!HRF[[#This Row],[6]]="P",[1]!HRF[[#This Row],[14]]="wstrzymane")=TRUE,1,0)</f>
        <v>#REF!</v>
      </c>
      <c r="AQ82" s="62" t="e">
        <f>IF(AND([1]!HRF[[#This Row],[6]]="P",[1]!HRF[[#This Row],[14]]="anulowane")=TRUE,1,0)</f>
        <v>#REF!</v>
      </c>
      <c r="AR82" s="4"/>
      <c r="AS82" s="4"/>
      <c r="AT82" s="4"/>
      <c r="AU82" s="4"/>
      <c r="AV82" s="4"/>
      <c r="AW82" s="4"/>
      <c r="AX82" s="4"/>
      <c r="AY82" s="4"/>
      <c r="AZ82" s="4"/>
      <c r="BA82" s="4"/>
      <c r="BB82" s="4"/>
      <c r="BC82" s="4"/>
      <c r="BD82" s="4"/>
      <c r="BE82" s="4"/>
      <c r="BF82" s="4"/>
    </row>
    <row r="83" spans="1:58" s="7" customFormat="1" ht="42.75" customHeight="1">
      <c r="A83" s="4"/>
      <c r="B83" s="133">
        <v>78</v>
      </c>
      <c r="C83" s="134" t="s">
        <v>175</v>
      </c>
      <c r="D83" s="141" t="s">
        <v>372</v>
      </c>
      <c r="E83" s="121" t="s">
        <v>1826</v>
      </c>
      <c r="F83" s="136" t="s">
        <v>392</v>
      </c>
      <c r="G83" s="136" t="s">
        <v>24</v>
      </c>
      <c r="H83" s="137">
        <v>2019</v>
      </c>
      <c r="I83" s="137">
        <v>2019</v>
      </c>
      <c r="J83" s="138">
        <v>16800</v>
      </c>
      <c r="K83" s="139">
        <v>2.2000000000000002</v>
      </c>
      <c r="L83" s="139">
        <v>2.2000000000000002</v>
      </c>
      <c r="M83" s="139"/>
      <c r="N83" s="137" t="s">
        <v>164</v>
      </c>
      <c r="O83" s="137" t="s">
        <v>28</v>
      </c>
      <c r="P83" s="140"/>
      <c r="Q83" s="96"/>
      <c r="R83" s="52"/>
      <c r="S83" s="52"/>
      <c r="T83" s="52"/>
      <c r="U83" s="52"/>
      <c r="V83" s="52">
        <f t="shared" si="3"/>
        <v>0</v>
      </c>
      <c r="W83" s="51"/>
      <c r="X83" s="51"/>
      <c r="Y83" s="53" t="e">
        <f>IF(HRF[[#This Row],[31]]="WSKAŹNIK SPECYFICZNY",HRF[[#This Row],[15]]*#REF!,HRF[[#This Row],[32]]*#REF!+#REF!*#REF!+#REF!*#REF!)</f>
        <v>#REF!</v>
      </c>
      <c r="Z83" s="53" t="e">
        <f>IF(HRF[[#This Row],[31]]="WSKAŹNIK SPECYFICZNY","nie zdefinowano",HRF[[#This Row],[32]]*#REF!+#REF!*#REF!+#REF!*#REF!)</f>
        <v>#REF!</v>
      </c>
      <c r="AA83" s="53" t="e">
        <f>IF(HRF[[#This Row],[31]]="WSKAŹNIK SPECYFICZNY","nie zdefinowano",HRF[[#This Row],[32]]*#REF!+#REF!*#REF!+#REF!*#REF!)</f>
        <v>#REF!</v>
      </c>
      <c r="AB83" s="53" t="e">
        <f>IF(HRF[[#This Row],[31]]="WSKAŹNIK SPECYFICZNY",HRF[[#This Row],[15]]*#REF!,HRF[[#This Row],[32]]*#REF!+#REF!*#REF!+#REF!*#REF!)</f>
        <v>#REF!</v>
      </c>
      <c r="AC83" s="4"/>
      <c r="AD83" s="62" t="e">
        <f>[1]!HRF[[#This Row],[26]]*[1]!HRF[[#This Row],[25]]</f>
        <v>#REF!</v>
      </c>
      <c r="AE83" s="62" t="e">
        <f>[1]!HRF[[#This Row],[27]]*[1]!HRF[[#This Row],[25]]</f>
        <v>#REF!</v>
      </c>
      <c r="AF83" s="62" t="e">
        <f>[1]!HRF[[#This Row],[28]]*[1]!HRF[[#This Row],[25]]</f>
        <v>#REF!</v>
      </c>
      <c r="AG83" s="62" t="e">
        <f>[1]!HRF[[#This Row],[29]]*[1]!HRF[[#This Row],[25]]</f>
        <v>#REF!</v>
      </c>
      <c r="AH83" s="62" t="e">
        <f>IF(AND([1]!HRF[[#This Row],[6]]="G",[1]!HRF[[#This Row],[14]]="nierozpoczęte")=TRUE,1,0)</f>
        <v>#REF!</v>
      </c>
      <c r="AI83" s="62" t="e">
        <f>IF(AND([1]!HRF[[#This Row],[6]]="G",[1]!HRF[[#This Row],[14]]="w trakcie realizacji ")=TRUE,1,0)</f>
        <v>#REF!</v>
      </c>
      <c r="AJ83" s="62" t="e">
        <f>IF(AND([1]!HRF[[#This Row],[6]]="G",[1]!HRF[[#This Row],[14]]="zrealizowane")=TRUE,1,0)</f>
        <v>#REF!</v>
      </c>
      <c r="AK83" s="62" t="e">
        <f>IF(AND([1]!HRF[[#This Row],[6]]="G",[1]!HRF[[#This Row],[14]]="wstrzymane")=TRUE,1,0)</f>
        <v>#REF!</v>
      </c>
      <c r="AL83" s="62" t="e">
        <f>IF(AND([1]!HRF[[#This Row],[6]]="G",[1]!HRF[[#This Row],[14]]="anulowane")=TRUE,1,0)</f>
        <v>#REF!</v>
      </c>
      <c r="AM83" s="62" t="e">
        <f>IF(AND([1]!HRF[[#This Row],[6]]="P",[1]!HRF[[#This Row],[14]]="nierozpoczęte")=TRUE,1,0)</f>
        <v>#REF!</v>
      </c>
      <c r="AN83" s="62" t="e">
        <f>IF(AND([1]!HRF[[#This Row],[6]]="P",[1]!HRF[[#This Row],[14]]="w trakcie realizacji ")=TRUE,1,0)</f>
        <v>#REF!</v>
      </c>
      <c r="AO83" s="62" t="e">
        <f>IF(AND([1]!HRF[[#This Row],[6]]="P",[1]!HRF[[#This Row],[14]]="zrealizowane")=TRUE,1,0)</f>
        <v>#REF!</v>
      </c>
      <c r="AP83" s="62" t="e">
        <f>IF(AND([1]!HRF[[#This Row],[6]]="P",[1]!HRF[[#This Row],[14]]="wstrzymane")=TRUE,1,0)</f>
        <v>#REF!</v>
      </c>
      <c r="AQ83" s="62" t="e">
        <f>IF(AND([1]!HRF[[#This Row],[6]]="P",[1]!HRF[[#This Row],[14]]="anulowane")=TRUE,1,0)</f>
        <v>#REF!</v>
      </c>
      <c r="AR83" s="4"/>
      <c r="AS83" s="4"/>
      <c r="AT83" s="4"/>
      <c r="AU83" s="4"/>
      <c r="AV83" s="4"/>
      <c r="AW83" s="4"/>
      <c r="AX83" s="4"/>
      <c r="AY83" s="4"/>
      <c r="AZ83" s="4"/>
      <c r="BA83" s="4"/>
      <c r="BB83" s="4"/>
      <c r="BC83" s="4"/>
      <c r="BD83" s="4"/>
      <c r="BE83" s="4"/>
      <c r="BF83" s="4"/>
    </row>
    <row r="84" spans="1:58" s="7" customFormat="1" ht="42.75" customHeight="1">
      <c r="A84" s="4"/>
      <c r="B84" s="133">
        <v>79</v>
      </c>
      <c r="C84" s="134" t="s">
        <v>175</v>
      </c>
      <c r="D84" s="141" t="s">
        <v>372</v>
      </c>
      <c r="E84" s="121" t="s">
        <v>1827</v>
      </c>
      <c r="F84" s="136" t="s">
        <v>392</v>
      </c>
      <c r="G84" s="136" t="s">
        <v>24</v>
      </c>
      <c r="H84" s="137">
        <v>2019</v>
      </c>
      <c r="I84" s="137">
        <v>2019</v>
      </c>
      <c r="J84" s="138">
        <v>46980</v>
      </c>
      <c r="K84" s="139">
        <v>9.86</v>
      </c>
      <c r="L84" s="139">
        <v>9.86</v>
      </c>
      <c r="M84" s="139"/>
      <c r="N84" s="137" t="s">
        <v>164</v>
      </c>
      <c r="O84" s="137" t="s">
        <v>28</v>
      </c>
      <c r="P84" s="140"/>
      <c r="Q84" s="96"/>
      <c r="R84" s="52"/>
      <c r="S84" s="52"/>
      <c r="T84" s="52"/>
      <c r="U84" s="52"/>
      <c r="V84" s="52">
        <f t="shared" ref="V84:V109" si="4">SUM(R84:U84)</f>
        <v>0</v>
      </c>
      <c r="W84" s="51"/>
      <c r="X84" s="51"/>
      <c r="Y84" s="53" t="e">
        <f>IF(HRF[[#This Row],[31]]="WSKAŹNIK SPECYFICZNY",HRF[[#This Row],[15]]*#REF!,HRF[[#This Row],[32]]*#REF!+#REF!*#REF!+#REF!*#REF!)</f>
        <v>#REF!</v>
      </c>
      <c r="Z84" s="53" t="e">
        <f>IF(HRF[[#This Row],[31]]="WSKAŹNIK SPECYFICZNY","nie zdefinowano",HRF[[#This Row],[32]]*#REF!+#REF!*#REF!+#REF!*#REF!)</f>
        <v>#REF!</v>
      </c>
      <c r="AA84" s="53" t="e">
        <f>IF(HRF[[#This Row],[31]]="WSKAŹNIK SPECYFICZNY","nie zdefinowano",HRF[[#This Row],[32]]*#REF!+#REF!*#REF!+#REF!*#REF!)</f>
        <v>#REF!</v>
      </c>
      <c r="AB84" s="53" t="e">
        <f>IF(HRF[[#This Row],[31]]="WSKAŹNIK SPECYFICZNY",HRF[[#This Row],[15]]*#REF!,HRF[[#This Row],[32]]*#REF!+#REF!*#REF!+#REF!*#REF!)</f>
        <v>#REF!</v>
      </c>
      <c r="AC84" s="4"/>
      <c r="AD84" s="62" t="e">
        <f>[1]!HRF[[#This Row],[26]]*[1]!HRF[[#This Row],[25]]</f>
        <v>#REF!</v>
      </c>
      <c r="AE84" s="62" t="e">
        <f>[1]!HRF[[#This Row],[27]]*[1]!HRF[[#This Row],[25]]</f>
        <v>#REF!</v>
      </c>
      <c r="AF84" s="62" t="e">
        <f>[1]!HRF[[#This Row],[28]]*[1]!HRF[[#This Row],[25]]</f>
        <v>#REF!</v>
      </c>
      <c r="AG84" s="62" t="e">
        <f>[1]!HRF[[#This Row],[29]]*[1]!HRF[[#This Row],[25]]</f>
        <v>#REF!</v>
      </c>
      <c r="AH84" s="62" t="e">
        <f>IF(AND([1]!HRF[[#This Row],[6]]="G",[1]!HRF[[#This Row],[14]]="nierozpoczęte")=TRUE,1,0)</f>
        <v>#REF!</v>
      </c>
      <c r="AI84" s="62" t="e">
        <f>IF(AND([1]!HRF[[#This Row],[6]]="G",[1]!HRF[[#This Row],[14]]="w trakcie realizacji ")=TRUE,1,0)</f>
        <v>#REF!</v>
      </c>
      <c r="AJ84" s="62" t="e">
        <f>IF(AND([1]!HRF[[#This Row],[6]]="G",[1]!HRF[[#This Row],[14]]="zrealizowane")=TRUE,1,0)</f>
        <v>#REF!</v>
      </c>
      <c r="AK84" s="62" t="e">
        <f>IF(AND([1]!HRF[[#This Row],[6]]="G",[1]!HRF[[#This Row],[14]]="wstrzymane")=TRUE,1,0)</f>
        <v>#REF!</v>
      </c>
      <c r="AL84" s="62" t="e">
        <f>IF(AND([1]!HRF[[#This Row],[6]]="G",[1]!HRF[[#This Row],[14]]="anulowane")=TRUE,1,0)</f>
        <v>#REF!</v>
      </c>
      <c r="AM84" s="62" t="e">
        <f>IF(AND([1]!HRF[[#This Row],[6]]="P",[1]!HRF[[#This Row],[14]]="nierozpoczęte")=TRUE,1,0)</f>
        <v>#REF!</v>
      </c>
      <c r="AN84" s="62" t="e">
        <f>IF(AND([1]!HRF[[#This Row],[6]]="P",[1]!HRF[[#This Row],[14]]="w trakcie realizacji ")=TRUE,1,0)</f>
        <v>#REF!</v>
      </c>
      <c r="AO84" s="62" t="e">
        <f>IF(AND([1]!HRF[[#This Row],[6]]="P",[1]!HRF[[#This Row],[14]]="zrealizowane")=TRUE,1,0)</f>
        <v>#REF!</v>
      </c>
      <c r="AP84" s="62" t="e">
        <f>IF(AND([1]!HRF[[#This Row],[6]]="P",[1]!HRF[[#This Row],[14]]="wstrzymane")=TRUE,1,0)</f>
        <v>#REF!</v>
      </c>
      <c r="AQ84" s="62" t="e">
        <f>IF(AND([1]!HRF[[#This Row],[6]]="P",[1]!HRF[[#This Row],[14]]="anulowane")=TRUE,1,0)</f>
        <v>#REF!</v>
      </c>
      <c r="AR84" s="4"/>
      <c r="AS84" s="4"/>
      <c r="AT84" s="4"/>
      <c r="AU84" s="4"/>
      <c r="AV84" s="4"/>
      <c r="AW84" s="4"/>
      <c r="AX84" s="4"/>
      <c r="AY84" s="4"/>
      <c r="AZ84" s="4"/>
      <c r="BA84" s="4"/>
      <c r="BB84" s="4"/>
      <c r="BC84" s="4"/>
      <c r="BD84" s="4"/>
      <c r="BE84" s="4"/>
      <c r="BF84" s="4"/>
    </row>
    <row r="85" spans="1:58" s="7" customFormat="1" ht="42.75" customHeight="1">
      <c r="A85" s="4"/>
      <c r="B85" s="133">
        <v>80</v>
      </c>
      <c r="C85" s="134" t="s">
        <v>175</v>
      </c>
      <c r="D85" s="141" t="s">
        <v>372</v>
      </c>
      <c r="E85" s="121" t="s">
        <v>1828</v>
      </c>
      <c r="F85" s="136" t="s">
        <v>392</v>
      </c>
      <c r="G85" s="136" t="s">
        <v>24</v>
      </c>
      <c r="H85" s="137">
        <v>2019</v>
      </c>
      <c r="I85" s="137">
        <v>2019</v>
      </c>
      <c r="J85" s="138">
        <v>195000</v>
      </c>
      <c r="K85" s="139">
        <v>36.752000000000002</v>
      </c>
      <c r="L85" s="139">
        <v>36.752000000000002</v>
      </c>
      <c r="M85" s="139"/>
      <c r="N85" s="137" t="s">
        <v>164</v>
      </c>
      <c r="O85" s="137" t="s">
        <v>28</v>
      </c>
      <c r="P85" s="140"/>
      <c r="Q85" s="96"/>
      <c r="R85" s="52"/>
      <c r="S85" s="52"/>
      <c r="T85" s="52"/>
      <c r="U85" s="52"/>
      <c r="V85" s="52">
        <f t="shared" si="4"/>
        <v>0</v>
      </c>
      <c r="W85" s="51"/>
      <c r="X85" s="51"/>
      <c r="Y85" s="53" t="e">
        <f>IF(HRF[[#This Row],[31]]="WSKAŹNIK SPECYFICZNY",HRF[[#This Row],[15]]*#REF!,HRF[[#This Row],[32]]*#REF!+#REF!*#REF!+#REF!*#REF!)</f>
        <v>#REF!</v>
      </c>
      <c r="Z85" s="53" t="e">
        <f>IF(HRF[[#This Row],[31]]="WSKAŹNIK SPECYFICZNY","nie zdefinowano",HRF[[#This Row],[32]]*#REF!+#REF!*#REF!+#REF!*#REF!)</f>
        <v>#REF!</v>
      </c>
      <c r="AA85" s="53" t="e">
        <f>IF(HRF[[#This Row],[31]]="WSKAŹNIK SPECYFICZNY","nie zdefinowano",HRF[[#This Row],[32]]*#REF!+#REF!*#REF!+#REF!*#REF!)</f>
        <v>#REF!</v>
      </c>
      <c r="AB85" s="53" t="e">
        <f>IF(HRF[[#This Row],[31]]="WSKAŹNIK SPECYFICZNY",HRF[[#This Row],[15]]*#REF!,HRF[[#This Row],[32]]*#REF!+#REF!*#REF!+#REF!*#REF!)</f>
        <v>#REF!</v>
      </c>
      <c r="AC85" s="4"/>
      <c r="AD85" s="62" t="e">
        <f>[1]!HRF[[#This Row],[26]]*[1]!HRF[[#This Row],[25]]</f>
        <v>#REF!</v>
      </c>
      <c r="AE85" s="62" t="e">
        <f>[1]!HRF[[#This Row],[27]]*[1]!HRF[[#This Row],[25]]</f>
        <v>#REF!</v>
      </c>
      <c r="AF85" s="62" t="e">
        <f>[1]!HRF[[#This Row],[28]]*[1]!HRF[[#This Row],[25]]</f>
        <v>#REF!</v>
      </c>
      <c r="AG85" s="62" t="e">
        <f>[1]!HRF[[#This Row],[29]]*[1]!HRF[[#This Row],[25]]</f>
        <v>#REF!</v>
      </c>
      <c r="AH85" s="62" t="e">
        <f>IF(AND([1]!HRF[[#This Row],[6]]="G",[1]!HRF[[#This Row],[14]]="nierozpoczęte")=TRUE,1,0)</f>
        <v>#REF!</v>
      </c>
      <c r="AI85" s="62" t="e">
        <f>IF(AND([1]!HRF[[#This Row],[6]]="G",[1]!HRF[[#This Row],[14]]="w trakcie realizacji ")=TRUE,1,0)</f>
        <v>#REF!</v>
      </c>
      <c r="AJ85" s="62" t="e">
        <f>IF(AND([1]!HRF[[#This Row],[6]]="G",[1]!HRF[[#This Row],[14]]="zrealizowane")=TRUE,1,0)</f>
        <v>#REF!</v>
      </c>
      <c r="AK85" s="62" t="e">
        <f>IF(AND([1]!HRF[[#This Row],[6]]="G",[1]!HRF[[#This Row],[14]]="wstrzymane")=TRUE,1,0)</f>
        <v>#REF!</v>
      </c>
      <c r="AL85" s="62" t="e">
        <f>IF(AND([1]!HRF[[#This Row],[6]]="G",[1]!HRF[[#This Row],[14]]="anulowane")=TRUE,1,0)</f>
        <v>#REF!</v>
      </c>
      <c r="AM85" s="62" t="e">
        <f>IF(AND([1]!HRF[[#This Row],[6]]="P",[1]!HRF[[#This Row],[14]]="nierozpoczęte")=TRUE,1,0)</f>
        <v>#REF!</v>
      </c>
      <c r="AN85" s="62" t="e">
        <f>IF(AND([1]!HRF[[#This Row],[6]]="P",[1]!HRF[[#This Row],[14]]="w trakcie realizacji ")=TRUE,1,0)</f>
        <v>#REF!</v>
      </c>
      <c r="AO85" s="62" t="e">
        <f>IF(AND([1]!HRF[[#This Row],[6]]="P",[1]!HRF[[#This Row],[14]]="zrealizowane")=TRUE,1,0)</f>
        <v>#REF!</v>
      </c>
      <c r="AP85" s="62" t="e">
        <f>IF(AND([1]!HRF[[#This Row],[6]]="P",[1]!HRF[[#This Row],[14]]="wstrzymane")=TRUE,1,0)</f>
        <v>#REF!</v>
      </c>
      <c r="AQ85" s="62" t="e">
        <f>IF(AND([1]!HRF[[#This Row],[6]]="P",[1]!HRF[[#This Row],[14]]="anulowane")=TRUE,1,0)</f>
        <v>#REF!</v>
      </c>
      <c r="AR85" s="4"/>
      <c r="AS85" s="4"/>
      <c r="AT85" s="4"/>
      <c r="AU85" s="4"/>
      <c r="AV85" s="4"/>
      <c r="AW85" s="4"/>
      <c r="AX85" s="4"/>
      <c r="AY85" s="4"/>
      <c r="AZ85" s="4"/>
      <c r="BA85" s="4"/>
      <c r="BB85" s="4"/>
      <c r="BC85" s="4"/>
      <c r="BD85" s="4"/>
      <c r="BE85" s="4"/>
      <c r="BF85" s="4"/>
    </row>
    <row r="86" spans="1:58" s="7" customFormat="1" ht="42.75" customHeight="1">
      <c r="A86" s="4"/>
      <c r="B86" s="133">
        <v>81</v>
      </c>
      <c r="C86" s="134" t="s">
        <v>175</v>
      </c>
      <c r="D86" s="141" t="s">
        <v>372</v>
      </c>
      <c r="E86" s="121" t="s">
        <v>2719</v>
      </c>
      <c r="F86" s="136" t="s">
        <v>399</v>
      </c>
      <c r="G86" s="136" t="s">
        <v>24</v>
      </c>
      <c r="H86" s="137">
        <v>2019</v>
      </c>
      <c r="I86" s="137">
        <v>2019</v>
      </c>
      <c r="J86" s="138">
        <v>191310</v>
      </c>
      <c r="K86" s="139">
        <v>48.686</v>
      </c>
      <c r="L86" s="139">
        <v>48.686</v>
      </c>
      <c r="M86" s="139">
        <v>40.479999999999997</v>
      </c>
      <c r="N86" s="137" t="s">
        <v>164</v>
      </c>
      <c r="O86" s="137" t="s">
        <v>28</v>
      </c>
      <c r="P86" s="140"/>
      <c r="Q86" s="96"/>
      <c r="R86" s="52"/>
      <c r="S86" s="52"/>
      <c r="T86" s="52"/>
      <c r="U86" s="52"/>
      <c r="V86" s="52">
        <f t="shared" si="4"/>
        <v>0</v>
      </c>
      <c r="W86" s="51"/>
      <c r="X86" s="51"/>
      <c r="Y86" s="53" t="e">
        <f>IF(HRF[[#This Row],[31]]="WSKAŹNIK SPECYFICZNY",HRF[[#This Row],[15]]*#REF!,HRF[[#This Row],[32]]*#REF!+#REF!*#REF!+#REF!*#REF!)</f>
        <v>#REF!</v>
      </c>
      <c r="Z86" s="53" t="e">
        <f>IF(HRF[[#This Row],[31]]="WSKAŹNIK SPECYFICZNY","nie zdefinowano",HRF[[#This Row],[32]]*#REF!+#REF!*#REF!+#REF!*#REF!)</f>
        <v>#REF!</v>
      </c>
      <c r="AA86" s="53" t="e">
        <f>IF(HRF[[#This Row],[31]]="WSKAŹNIK SPECYFICZNY","nie zdefinowano",HRF[[#This Row],[32]]*#REF!+#REF!*#REF!+#REF!*#REF!)</f>
        <v>#REF!</v>
      </c>
      <c r="AB86" s="53" t="e">
        <f>IF(HRF[[#This Row],[31]]="WSKAŹNIK SPECYFICZNY",HRF[[#This Row],[15]]*#REF!,HRF[[#This Row],[32]]*#REF!+#REF!*#REF!+#REF!*#REF!)</f>
        <v>#REF!</v>
      </c>
      <c r="AC86" s="4"/>
      <c r="AD86" s="62" t="e">
        <f>[1]!HRF[[#This Row],[26]]*[1]!HRF[[#This Row],[25]]</f>
        <v>#REF!</v>
      </c>
      <c r="AE86" s="62" t="e">
        <f>[1]!HRF[[#This Row],[27]]*[1]!HRF[[#This Row],[25]]</f>
        <v>#REF!</v>
      </c>
      <c r="AF86" s="62" t="e">
        <f>[1]!HRF[[#This Row],[28]]*[1]!HRF[[#This Row],[25]]</f>
        <v>#REF!</v>
      </c>
      <c r="AG86" s="62" t="e">
        <f>[1]!HRF[[#This Row],[29]]*[1]!HRF[[#This Row],[25]]</f>
        <v>#REF!</v>
      </c>
      <c r="AH86" s="62" t="e">
        <f>IF(AND([1]!HRF[[#This Row],[6]]="G",[1]!HRF[[#This Row],[14]]="nierozpoczęte")=TRUE,1,0)</f>
        <v>#REF!</v>
      </c>
      <c r="AI86" s="62" t="e">
        <f>IF(AND([1]!HRF[[#This Row],[6]]="G",[1]!HRF[[#This Row],[14]]="w trakcie realizacji ")=TRUE,1,0)</f>
        <v>#REF!</v>
      </c>
      <c r="AJ86" s="62" t="e">
        <f>IF(AND([1]!HRF[[#This Row],[6]]="G",[1]!HRF[[#This Row],[14]]="zrealizowane")=TRUE,1,0)</f>
        <v>#REF!</v>
      </c>
      <c r="AK86" s="62" t="e">
        <f>IF(AND([1]!HRF[[#This Row],[6]]="G",[1]!HRF[[#This Row],[14]]="wstrzymane")=TRUE,1,0)</f>
        <v>#REF!</v>
      </c>
      <c r="AL86" s="62" t="e">
        <f>IF(AND([1]!HRF[[#This Row],[6]]="G",[1]!HRF[[#This Row],[14]]="anulowane")=TRUE,1,0)</f>
        <v>#REF!</v>
      </c>
      <c r="AM86" s="62" t="e">
        <f>IF(AND([1]!HRF[[#This Row],[6]]="P",[1]!HRF[[#This Row],[14]]="nierozpoczęte")=TRUE,1,0)</f>
        <v>#REF!</v>
      </c>
      <c r="AN86" s="62" t="e">
        <f>IF(AND([1]!HRF[[#This Row],[6]]="P",[1]!HRF[[#This Row],[14]]="w trakcie realizacji ")=TRUE,1,0)</f>
        <v>#REF!</v>
      </c>
      <c r="AO86" s="62" t="e">
        <f>IF(AND([1]!HRF[[#This Row],[6]]="P",[1]!HRF[[#This Row],[14]]="zrealizowane")=TRUE,1,0)</f>
        <v>#REF!</v>
      </c>
      <c r="AP86" s="62" t="e">
        <f>IF(AND([1]!HRF[[#This Row],[6]]="P",[1]!HRF[[#This Row],[14]]="wstrzymane")=TRUE,1,0)</f>
        <v>#REF!</v>
      </c>
      <c r="AQ86" s="62" t="e">
        <f>IF(AND([1]!HRF[[#This Row],[6]]="P",[1]!HRF[[#This Row],[14]]="anulowane")=TRUE,1,0)</f>
        <v>#REF!</v>
      </c>
      <c r="AR86" s="4"/>
      <c r="AS86" s="4"/>
      <c r="AT86" s="4"/>
      <c r="AU86" s="4"/>
      <c r="AV86" s="4"/>
      <c r="AW86" s="4"/>
      <c r="AX86" s="4"/>
      <c r="AY86" s="4"/>
      <c r="AZ86" s="4"/>
      <c r="BA86" s="4"/>
      <c r="BB86" s="4"/>
      <c r="BC86" s="4"/>
      <c r="BD86" s="4"/>
      <c r="BE86" s="4"/>
      <c r="BF86" s="4"/>
    </row>
    <row r="87" spans="1:58" s="7" customFormat="1" ht="42.75" customHeight="1">
      <c r="A87" s="4"/>
      <c r="B87" s="133">
        <v>82</v>
      </c>
      <c r="C87" s="134" t="s">
        <v>175</v>
      </c>
      <c r="D87" s="141" t="s">
        <v>372</v>
      </c>
      <c r="E87" s="121" t="s">
        <v>1829</v>
      </c>
      <c r="F87" s="136" t="s">
        <v>392</v>
      </c>
      <c r="G87" s="136" t="s">
        <v>24</v>
      </c>
      <c r="H87" s="137">
        <v>2019</v>
      </c>
      <c r="I87" s="137">
        <v>2019</v>
      </c>
      <c r="J87" s="138">
        <v>32000</v>
      </c>
      <c r="K87" s="139">
        <v>9.18</v>
      </c>
      <c r="L87" s="139">
        <v>9.18</v>
      </c>
      <c r="M87" s="139"/>
      <c r="N87" s="137" t="s">
        <v>164</v>
      </c>
      <c r="O87" s="137" t="s">
        <v>28</v>
      </c>
      <c r="P87" s="140"/>
      <c r="Q87" s="96"/>
      <c r="R87" s="52"/>
      <c r="S87" s="52"/>
      <c r="T87" s="52"/>
      <c r="U87" s="52"/>
      <c r="V87" s="52">
        <f t="shared" si="4"/>
        <v>0</v>
      </c>
      <c r="W87" s="51"/>
      <c r="X87" s="51"/>
      <c r="Y87" s="53" t="e">
        <f>IF(HRF[[#This Row],[31]]="WSKAŹNIK SPECYFICZNY",HRF[[#This Row],[15]]*#REF!,HRF[[#This Row],[32]]*#REF!+#REF!*#REF!+#REF!*#REF!)</f>
        <v>#REF!</v>
      </c>
      <c r="Z87" s="53" t="e">
        <f>IF(HRF[[#This Row],[31]]="WSKAŹNIK SPECYFICZNY","nie zdefinowano",HRF[[#This Row],[32]]*#REF!+#REF!*#REF!+#REF!*#REF!)</f>
        <v>#REF!</v>
      </c>
      <c r="AA87" s="53" t="e">
        <f>IF(HRF[[#This Row],[31]]="WSKAŹNIK SPECYFICZNY","nie zdefinowano",HRF[[#This Row],[32]]*#REF!+#REF!*#REF!+#REF!*#REF!)</f>
        <v>#REF!</v>
      </c>
      <c r="AB87" s="53" t="e">
        <f>IF(HRF[[#This Row],[31]]="WSKAŹNIK SPECYFICZNY",HRF[[#This Row],[15]]*#REF!,HRF[[#This Row],[32]]*#REF!+#REF!*#REF!+#REF!*#REF!)</f>
        <v>#REF!</v>
      </c>
      <c r="AC87" s="4"/>
      <c r="AD87" s="62" t="e">
        <f>[1]!HRF[[#This Row],[26]]*[1]!HRF[[#This Row],[25]]</f>
        <v>#REF!</v>
      </c>
      <c r="AE87" s="62" t="e">
        <f>[1]!HRF[[#This Row],[27]]*[1]!HRF[[#This Row],[25]]</f>
        <v>#REF!</v>
      </c>
      <c r="AF87" s="62" t="e">
        <f>[1]!HRF[[#This Row],[28]]*[1]!HRF[[#This Row],[25]]</f>
        <v>#REF!</v>
      </c>
      <c r="AG87" s="62" t="e">
        <f>[1]!HRF[[#This Row],[29]]*[1]!HRF[[#This Row],[25]]</f>
        <v>#REF!</v>
      </c>
      <c r="AH87" s="62" t="e">
        <f>IF(AND([1]!HRF[[#This Row],[6]]="G",[1]!HRF[[#This Row],[14]]="nierozpoczęte")=TRUE,1,0)</f>
        <v>#REF!</v>
      </c>
      <c r="AI87" s="62" t="e">
        <f>IF(AND([1]!HRF[[#This Row],[6]]="G",[1]!HRF[[#This Row],[14]]="w trakcie realizacji ")=TRUE,1,0)</f>
        <v>#REF!</v>
      </c>
      <c r="AJ87" s="62" t="e">
        <f>IF(AND([1]!HRF[[#This Row],[6]]="G",[1]!HRF[[#This Row],[14]]="zrealizowane")=TRUE,1,0)</f>
        <v>#REF!</v>
      </c>
      <c r="AK87" s="62" t="e">
        <f>IF(AND([1]!HRF[[#This Row],[6]]="G",[1]!HRF[[#This Row],[14]]="wstrzymane")=TRUE,1,0)</f>
        <v>#REF!</v>
      </c>
      <c r="AL87" s="62" t="e">
        <f>IF(AND([1]!HRF[[#This Row],[6]]="G",[1]!HRF[[#This Row],[14]]="anulowane")=TRUE,1,0)</f>
        <v>#REF!</v>
      </c>
      <c r="AM87" s="62" t="e">
        <f>IF(AND([1]!HRF[[#This Row],[6]]="P",[1]!HRF[[#This Row],[14]]="nierozpoczęte")=TRUE,1,0)</f>
        <v>#REF!</v>
      </c>
      <c r="AN87" s="62" t="e">
        <f>IF(AND([1]!HRF[[#This Row],[6]]="P",[1]!HRF[[#This Row],[14]]="w trakcie realizacji ")=TRUE,1,0)</f>
        <v>#REF!</v>
      </c>
      <c r="AO87" s="62" t="e">
        <f>IF(AND([1]!HRF[[#This Row],[6]]="P",[1]!HRF[[#This Row],[14]]="zrealizowane")=TRUE,1,0)</f>
        <v>#REF!</v>
      </c>
      <c r="AP87" s="62" t="e">
        <f>IF(AND([1]!HRF[[#This Row],[6]]="P",[1]!HRF[[#This Row],[14]]="wstrzymane")=TRUE,1,0)</f>
        <v>#REF!</v>
      </c>
      <c r="AQ87" s="62" t="e">
        <f>IF(AND([1]!HRF[[#This Row],[6]]="P",[1]!HRF[[#This Row],[14]]="anulowane")=TRUE,1,0)</f>
        <v>#REF!</v>
      </c>
      <c r="AR87" s="4"/>
      <c r="AS87" s="4"/>
      <c r="AT87" s="4"/>
      <c r="AU87" s="4"/>
      <c r="AV87" s="4"/>
      <c r="AW87" s="4"/>
      <c r="AX87" s="4"/>
      <c r="AY87" s="4"/>
      <c r="AZ87" s="4"/>
      <c r="BA87" s="4"/>
      <c r="BB87" s="4"/>
      <c r="BC87" s="4"/>
      <c r="BD87" s="4"/>
      <c r="BE87" s="4"/>
      <c r="BF87" s="4"/>
    </row>
    <row r="88" spans="1:58" s="7" customFormat="1" ht="33.75" customHeight="1">
      <c r="A88" s="4"/>
      <c r="B88" s="133">
        <v>83</v>
      </c>
      <c r="C88" s="134" t="s">
        <v>175</v>
      </c>
      <c r="D88" s="141" t="s">
        <v>372</v>
      </c>
      <c r="E88" s="121" t="s">
        <v>1830</v>
      </c>
      <c r="F88" s="136" t="s">
        <v>392</v>
      </c>
      <c r="G88" s="136" t="s">
        <v>24</v>
      </c>
      <c r="H88" s="137">
        <v>2019</v>
      </c>
      <c r="I88" s="137">
        <v>2019</v>
      </c>
      <c r="J88" s="138">
        <v>29300</v>
      </c>
      <c r="K88" s="139">
        <v>4.8</v>
      </c>
      <c r="L88" s="139">
        <v>4.8</v>
      </c>
      <c r="M88" s="139"/>
      <c r="N88" s="137" t="s">
        <v>164</v>
      </c>
      <c r="O88" s="137" t="s">
        <v>28</v>
      </c>
      <c r="P88" s="140"/>
      <c r="Q88" s="96"/>
      <c r="R88" s="52"/>
      <c r="S88" s="52"/>
      <c r="T88" s="52"/>
      <c r="U88" s="52"/>
      <c r="V88" s="52">
        <f t="shared" si="4"/>
        <v>0</v>
      </c>
      <c r="W88" s="51"/>
      <c r="X88" s="51"/>
      <c r="Y88" s="53" t="e">
        <f>IF(HRF[[#This Row],[31]]="WSKAŹNIK SPECYFICZNY",HRF[[#This Row],[15]]*#REF!,HRF[[#This Row],[32]]*#REF!+#REF!*#REF!+#REF!*#REF!)</f>
        <v>#REF!</v>
      </c>
      <c r="Z88" s="53" t="e">
        <f>IF(HRF[[#This Row],[31]]="WSKAŹNIK SPECYFICZNY","nie zdefinowano",HRF[[#This Row],[32]]*#REF!+#REF!*#REF!+#REF!*#REF!)</f>
        <v>#REF!</v>
      </c>
      <c r="AA88" s="53" t="e">
        <f>IF(HRF[[#This Row],[31]]="WSKAŹNIK SPECYFICZNY","nie zdefinowano",HRF[[#This Row],[32]]*#REF!+#REF!*#REF!+#REF!*#REF!)</f>
        <v>#REF!</v>
      </c>
      <c r="AB88" s="53" t="e">
        <f>IF(HRF[[#This Row],[31]]="WSKAŹNIK SPECYFICZNY",HRF[[#This Row],[15]]*#REF!,HRF[[#This Row],[32]]*#REF!+#REF!*#REF!+#REF!*#REF!)</f>
        <v>#REF!</v>
      </c>
      <c r="AC88" s="4"/>
      <c r="AD88" s="62" t="e">
        <f>[1]!HRF[[#This Row],[26]]*[1]!HRF[[#This Row],[25]]</f>
        <v>#REF!</v>
      </c>
      <c r="AE88" s="62" t="e">
        <f>[1]!HRF[[#This Row],[27]]*[1]!HRF[[#This Row],[25]]</f>
        <v>#REF!</v>
      </c>
      <c r="AF88" s="62" t="e">
        <f>[1]!HRF[[#This Row],[28]]*[1]!HRF[[#This Row],[25]]</f>
        <v>#REF!</v>
      </c>
      <c r="AG88" s="62" t="e">
        <f>[1]!HRF[[#This Row],[29]]*[1]!HRF[[#This Row],[25]]</f>
        <v>#REF!</v>
      </c>
      <c r="AH88" s="62" t="e">
        <f>IF(AND([1]!HRF[[#This Row],[6]]="G",[1]!HRF[[#This Row],[14]]="nierozpoczęte")=TRUE,1,0)</f>
        <v>#REF!</v>
      </c>
      <c r="AI88" s="62" t="e">
        <f>IF(AND([1]!HRF[[#This Row],[6]]="G",[1]!HRF[[#This Row],[14]]="w trakcie realizacji ")=TRUE,1,0)</f>
        <v>#REF!</v>
      </c>
      <c r="AJ88" s="62" t="e">
        <f>IF(AND([1]!HRF[[#This Row],[6]]="G",[1]!HRF[[#This Row],[14]]="zrealizowane")=TRUE,1,0)</f>
        <v>#REF!</v>
      </c>
      <c r="AK88" s="62" t="e">
        <f>IF(AND([1]!HRF[[#This Row],[6]]="G",[1]!HRF[[#This Row],[14]]="wstrzymane")=TRUE,1,0)</f>
        <v>#REF!</v>
      </c>
      <c r="AL88" s="62" t="e">
        <f>IF(AND([1]!HRF[[#This Row],[6]]="G",[1]!HRF[[#This Row],[14]]="anulowane")=TRUE,1,0)</f>
        <v>#REF!</v>
      </c>
      <c r="AM88" s="62" t="e">
        <f>IF(AND([1]!HRF[[#This Row],[6]]="P",[1]!HRF[[#This Row],[14]]="nierozpoczęte")=TRUE,1,0)</f>
        <v>#REF!</v>
      </c>
      <c r="AN88" s="62" t="e">
        <f>IF(AND([1]!HRF[[#This Row],[6]]="P",[1]!HRF[[#This Row],[14]]="w trakcie realizacji ")=TRUE,1,0)</f>
        <v>#REF!</v>
      </c>
      <c r="AO88" s="62" t="e">
        <f>IF(AND([1]!HRF[[#This Row],[6]]="P",[1]!HRF[[#This Row],[14]]="zrealizowane")=TRUE,1,0)</f>
        <v>#REF!</v>
      </c>
      <c r="AP88" s="62" t="e">
        <f>IF(AND([1]!HRF[[#This Row],[6]]="P",[1]!HRF[[#This Row],[14]]="wstrzymane")=TRUE,1,0)</f>
        <v>#REF!</v>
      </c>
      <c r="AQ88" s="62" t="e">
        <f>IF(AND([1]!HRF[[#This Row],[6]]="P",[1]!HRF[[#This Row],[14]]="anulowane")=TRUE,1,0)</f>
        <v>#REF!</v>
      </c>
      <c r="AR88" s="4"/>
      <c r="AS88" s="4"/>
      <c r="AT88" s="4"/>
      <c r="AU88" s="4"/>
      <c r="AV88" s="4"/>
      <c r="AW88" s="4"/>
      <c r="AX88" s="4"/>
      <c r="AY88" s="4"/>
      <c r="AZ88" s="4"/>
      <c r="BA88" s="4"/>
      <c r="BB88" s="4"/>
      <c r="BC88" s="4"/>
      <c r="BD88" s="4"/>
      <c r="BE88" s="4"/>
      <c r="BF88" s="4"/>
    </row>
    <row r="89" spans="1:58" s="7" customFormat="1" ht="42.75" customHeight="1">
      <c r="A89" s="4"/>
      <c r="B89" s="133">
        <v>84</v>
      </c>
      <c r="C89" s="134" t="s">
        <v>175</v>
      </c>
      <c r="D89" s="141" t="s">
        <v>372</v>
      </c>
      <c r="E89" s="135" t="s">
        <v>453</v>
      </c>
      <c r="F89" s="136" t="s">
        <v>400</v>
      </c>
      <c r="G89" s="136" t="s">
        <v>24</v>
      </c>
      <c r="H89" s="137">
        <v>2019</v>
      </c>
      <c r="I89" s="137">
        <v>2019</v>
      </c>
      <c r="J89" s="138">
        <v>185000</v>
      </c>
      <c r="K89" s="139">
        <v>48</v>
      </c>
      <c r="L89" s="139">
        <v>48</v>
      </c>
      <c r="M89" s="139"/>
      <c r="N89" s="137" t="s">
        <v>164</v>
      </c>
      <c r="O89" s="137" t="s">
        <v>28</v>
      </c>
      <c r="P89" s="140"/>
      <c r="Q89" s="96"/>
      <c r="R89" s="52"/>
      <c r="S89" s="52"/>
      <c r="T89" s="52"/>
      <c r="U89" s="52"/>
      <c r="V89" s="52">
        <f t="shared" si="4"/>
        <v>0</v>
      </c>
      <c r="W89" s="51"/>
      <c r="X89" s="51"/>
      <c r="Y89" s="53" t="e">
        <f>IF(HRF[[#This Row],[31]]="WSKAŹNIK SPECYFICZNY",HRF[[#This Row],[15]]*#REF!,HRF[[#This Row],[32]]*#REF!+#REF!*#REF!+#REF!*#REF!)</f>
        <v>#REF!</v>
      </c>
      <c r="Z89" s="53" t="e">
        <f>IF(HRF[[#This Row],[31]]="WSKAŹNIK SPECYFICZNY","nie zdefinowano",HRF[[#This Row],[32]]*#REF!+#REF!*#REF!+#REF!*#REF!)</f>
        <v>#REF!</v>
      </c>
      <c r="AA89" s="53" t="e">
        <f>IF(HRF[[#This Row],[31]]="WSKAŹNIK SPECYFICZNY","nie zdefinowano",HRF[[#This Row],[32]]*#REF!+#REF!*#REF!+#REF!*#REF!)</f>
        <v>#REF!</v>
      </c>
      <c r="AB89" s="53" t="e">
        <f>IF(HRF[[#This Row],[31]]="WSKAŹNIK SPECYFICZNY",HRF[[#This Row],[15]]*#REF!,HRF[[#This Row],[32]]*#REF!+#REF!*#REF!+#REF!*#REF!)</f>
        <v>#REF!</v>
      </c>
      <c r="AC89" s="4"/>
      <c r="AD89" s="62" t="e">
        <f>[1]!HRF[[#This Row],[26]]*[1]!HRF[[#This Row],[25]]</f>
        <v>#REF!</v>
      </c>
      <c r="AE89" s="62" t="e">
        <f>[1]!HRF[[#This Row],[27]]*[1]!HRF[[#This Row],[25]]</f>
        <v>#REF!</v>
      </c>
      <c r="AF89" s="62" t="e">
        <f>[1]!HRF[[#This Row],[28]]*[1]!HRF[[#This Row],[25]]</f>
        <v>#REF!</v>
      </c>
      <c r="AG89" s="62" t="e">
        <f>[1]!HRF[[#This Row],[29]]*[1]!HRF[[#This Row],[25]]</f>
        <v>#REF!</v>
      </c>
      <c r="AH89" s="62" t="e">
        <f>IF(AND([1]!HRF[[#This Row],[6]]="G",[1]!HRF[[#This Row],[14]]="nierozpoczęte")=TRUE,1,0)</f>
        <v>#REF!</v>
      </c>
      <c r="AI89" s="62" t="e">
        <f>IF(AND([1]!HRF[[#This Row],[6]]="G",[1]!HRF[[#This Row],[14]]="w trakcie realizacji ")=TRUE,1,0)</f>
        <v>#REF!</v>
      </c>
      <c r="AJ89" s="62" t="e">
        <f>IF(AND([1]!HRF[[#This Row],[6]]="G",[1]!HRF[[#This Row],[14]]="zrealizowane")=TRUE,1,0)</f>
        <v>#REF!</v>
      </c>
      <c r="AK89" s="62" t="e">
        <f>IF(AND([1]!HRF[[#This Row],[6]]="G",[1]!HRF[[#This Row],[14]]="wstrzymane")=TRUE,1,0)</f>
        <v>#REF!</v>
      </c>
      <c r="AL89" s="62" t="e">
        <f>IF(AND([1]!HRF[[#This Row],[6]]="G",[1]!HRF[[#This Row],[14]]="anulowane")=TRUE,1,0)</f>
        <v>#REF!</v>
      </c>
      <c r="AM89" s="62" t="e">
        <f>IF(AND([1]!HRF[[#This Row],[6]]="P",[1]!HRF[[#This Row],[14]]="nierozpoczęte")=TRUE,1,0)</f>
        <v>#REF!</v>
      </c>
      <c r="AN89" s="62" t="e">
        <f>IF(AND([1]!HRF[[#This Row],[6]]="P",[1]!HRF[[#This Row],[14]]="w trakcie realizacji ")=TRUE,1,0)</f>
        <v>#REF!</v>
      </c>
      <c r="AO89" s="62" t="e">
        <f>IF(AND([1]!HRF[[#This Row],[6]]="P",[1]!HRF[[#This Row],[14]]="zrealizowane")=TRUE,1,0)</f>
        <v>#REF!</v>
      </c>
      <c r="AP89" s="62" t="e">
        <f>IF(AND([1]!HRF[[#This Row],[6]]="P",[1]!HRF[[#This Row],[14]]="wstrzymane")=TRUE,1,0)</f>
        <v>#REF!</v>
      </c>
      <c r="AQ89" s="62" t="e">
        <f>IF(AND([1]!HRF[[#This Row],[6]]="P",[1]!HRF[[#This Row],[14]]="anulowane")=TRUE,1,0)</f>
        <v>#REF!</v>
      </c>
      <c r="AR89" s="4"/>
      <c r="AS89" s="4"/>
      <c r="AT89" s="4"/>
      <c r="AU89" s="4"/>
      <c r="AV89" s="4"/>
      <c r="AW89" s="4"/>
      <c r="AX89" s="4"/>
      <c r="AY89" s="4"/>
      <c r="AZ89" s="4"/>
      <c r="BA89" s="4"/>
      <c r="BB89" s="4"/>
      <c r="BC89" s="4"/>
      <c r="BD89" s="4"/>
      <c r="BE89" s="4"/>
      <c r="BF89" s="4"/>
    </row>
    <row r="90" spans="1:58" s="7" customFormat="1" ht="42.75" customHeight="1">
      <c r="A90" s="4"/>
      <c r="B90" s="133">
        <v>85</v>
      </c>
      <c r="C90" s="134" t="s">
        <v>175</v>
      </c>
      <c r="D90" s="141" t="s">
        <v>372</v>
      </c>
      <c r="E90" s="121" t="s">
        <v>1831</v>
      </c>
      <c r="F90" s="136" t="s">
        <v>392</v>
      </c>
      <c r="G90" s="136" t="s">
        <v>24</v>
      </c>
      <c r="H90" s="137">
        <v>2019</v>
      </c>
      <c r="I90" s="137">
        <v>2019</v>
      </c>
      <c r="J90" s="138">
        <v>29160</v>
      </c>
      <c r="K90" s="139">
        <v>4.5</v>
      </c>
      <c r="L90" s="139">
        <v>4.5</v>
      </c>
      <c r="M90" s="139"/>
      <c r="N90" s="137" t="s">
        <v>164</v>
      </c>
      <c r="O90" s="137" t="s">
        <v>28</v>
      </c>
      <c r="P90" s="140"/>
      <c r="Q90" s="96"/>
      <c r="R90" s="52"/>
      <c r="S90" s="52"/>
      <c r="T90" s="52"/>
      <c r="U90" s="52"/>
      <c r="V90" s="52">
        <f t="shared" si="4"/>
        <v>0</v>
      </c>
      <c r="W90" s="51"/>
      <c r="X90" s="51"/>
      <c r="Y90" s="53" t="e">
        <f>IF(HRF[[#This Row],[31]]="WSKAŹNIK SPECYFICZNY",HRF[[#This Row],[15]]*#REF!,HRF[[#This Row],[32]]*#REF!+#REF!*#REF!+#REF!*#REF!)</f>
        <v>#REF!</v>
      </c>
      <c r="Z90" s="53" t="e">
        <f>IF(HRF[[#This Row],[31]]="WSKAŹNIK SPECYFICZNY","nie zdefinowano",HRF[[#This Row],[32]]*#REF!+#REF!*#REF!+#REF!*#REF!)</f>
        <v>#REF!</v>
      </c>
      <c r="AA90" s="53" t="e">
        <f>IF(HRF[[#This Row],[31]]="WSKAŹNIK SPECYFICZNY","nie zdefinowano",HRF[[#This Row],[32]]*#REF!+#REF!*#REF!+#REF!*#REF!)</f>
        <v>#REF!</v>
      </c>
      <c r="AB90" s="53" t="e">
        <f>IF(HRF[[#This Row],[31]]="WSKAŹNIK SPECYFICZNY",HRF[[#This Row],[15]]*#REF!,HRF[[#This Row],[32]]*#REF!+#REF!*#REF!+#REF!*#REF!)</f>
        <v>#REF!</v>
      </c>
      <c r="AC90" s="4"/>
      <c r="AD90" s="62" t="e">
        <f>[1]!HRF[[#This Row],[26]]*[1]!HRF[[#This Row],[25]]</f>
        <v>#REF!</v>
      </c>
      <c r="AE90" s="62" t="e">
        <f>[1]!HRF[[#This Row],[27]]*[1]!HRF[[#This Row],[25]]</f>
        <v>#REF!</v>
      </c>
      <c r="AF90" s="62" t="e">
        <f>[1]!HRF[[#This Row],[28]]*[1]!HRF[[#This Row],[25]]</f>
        <v>#REF!</v>
      </c>
      <c r="AG90" s="62" t="e">
        <f>[1]!HRF[[#This Row],[29]]*[1]!HRF[[#This Row],[25]]</f>
        <v>#REF!</v>
      </c>
      <c r="AH90" s="62" t="e">
        <f>IF(AND([1]!HRF[[#This Row],[6]]="G",[1]!HRF[[#This Row],[14]]="nierozpoczęte")=TRUE,1,0)</f>
        <v>#REF!</v>
      </c>
      <c r="AI90" s="62" t="e">
        <f>IF(AND([1]!HRF[[#This Row],[6]]="G",[1]!HRF[[#This Row],[14]]="w trakcie realizacji ")=TRUE,1,0)</f>
        <v>#REF!</v>
      </c>
      <c r="AJ90" s="62" t="e">
        <f>IF(AND([1]!HRF[[#This Row],[6]]="G",[1]!HRF[[#This Row],[14]]="zrealizowane")=TRUE,1,0)</f>
        <v>#REF!</v>
      </c>
      <c r="AK90" s="62" t="e">
        <f>IF(AND([1]!HRF[[#This Row],[6]]="G",[1]!HRF[[#This Row],[14]]="wstrzymane")=TRUE,1,0)</f>
        <v>#REF!</v>
      </c>
      <c r="AL90" s="62" t="e">
        <f>IF(AND([1]!HRF[[#This Row],[6]]="G",[1]!HRF[[#This Row],[14]]="anulowane")=TRUE,1,0)</f>
        <v>#REF!</v>
      </c>
      <c r="AM90" s="62" t="e">
        <f>IF(AND([1]!HRF[[#This Row],[6]]="P",[1]!HRF[[#This Row],[14]]="nierozpoczęte")=TRUE,1,0)</f>
        <v>#REF!</v>
      </c>
      <c r="AN90" s="62" t="e">
        <f>IF(AND([1]!HRF[[#This Row],[6]]="P",[1]!HRF[[#This Row],[14]]="w trakcie realizacji ")=TRUE,1,0)</f>
        <v>#REF!</v>
      </c>
      <c r="AO90" s="62" t="e">
        <f>IF(AND([1]!HRF[[#This Row],[6]]="P",[1]!HRF[[#This Row],[14]]="zrealizowane")=TRUE,1,0)</f>
        <v>#REF!</v>
      </c>
      <c r="AP90" s="62" t="e">
        <f>IF(AND([1]!HRF[[#This Row],[6]]="P",[1]!HRF[[#This Row],[14]]="wstrzymane")=TRUE,1,0)</f>
        <v>#REF!</v>
      </c>
      <c r="AQ90" s="62" t="e">
        <f>IF(AND([1]!HRF[[#This Row],[6]]="P",[1]!HRF[[#This Row],[14]]="anulowane")=TRUE,1,0)</f>
        <v>#REF!</v>
      </c>
      <c r="AR90" s="4"/>
      <c r="AS90" s="4"/>
      <c r="AT90" s="4"/>
      <c r="AU90" s="4"/>
      <c r="AV90" s="4"/>
      <c r="AW90" s="4"/>
      <c r="AX90" s="4"/>
      <c r="AY90" s="4"/>
      <c r="AZ90" s="4"/>
      <c r="BA90" s="4"/>
      <c r="BB90" s="4"/>
      <c r="BC90" s="4"/>
      <c r="BD90" s="4"/>
      <c r="BE90" s="4"/>
      <c r="BF90" s="4"/>
    </row>
    <row r="91" spans="1:58" s="7" customFormat="1" ht="42.75" customHeight="1">
      <c r="A91" s="4"/>
      <c r="B91" s="133">
        <v>86</v>
      </c>
      <c r="C91" s="134" t="s">
        <v>175</v>
      </c>
      <c r="D91" s="141" t="s">
        <v>372</v>
      </c>
      <c r="E91" s="121" t="s">
        <v>2714</v>
      </c>
      <c r="F91" s="136" t="s">
        <v>401</v>
      </c>
      <c r="G91" s="136" t="s">
        <v>24</v>
      </c>
      <c r="H91" s="137">
        <v>2019</v>
      </c>
      <c r="I91" s="137">
        <v>2019</v>
      </c>
      <c r="J91" s="138">
        <v>60000</v>
      </c>
      <c r="K91" s="139">
        <v>10</v>
      </c>
      <c r="L91" s="139">
        <v>10</v>
      </c>
      <c r="M91" s="139"/>
      <c r="N91" s="137" t="s">
        <v>164</v>
      </c>
      <c r="O91" s="137" t="s">
        <v>28</v>
      </c>
      <c r="P91" s="140"/>
      <c r="Q91" s="96"/>
      <c r="R91" s="52"/>
      <c r="S91" s="52"/>
      <c r="T91" s="52"/>
      <c r="U91" s="52"/>
      <c r="V91" s="52">
        <f t="shared" si="4"/>
        <v>0</v>
      </c>
      <c r="W91" s="51"/>
      <c r="X91" s="51"/>
      <c r="Y91" s="53" t="e">
        <f>IF(HRF[[#This Row],[31]]="WSKAŹNIK SPECYFICZNY",HRF[[#This Row],[15]]*#REF!,HRF[[#This Row],[32]]*#REF!+#REF!*#REF!+#REF!*#REF!)</f>
        <v>#REF!</v>
      </c>
      <c r="Z91" s="53" t="e">
        <f>IF(HRF[[#This Row],[31]]="WSKAŹNIK SPECYFICZNY","nie zdefinowano",HRF[[#This Row],[32]]*#REF!+#REF!*#REF!+#REF!*#REF!)</f>
        <v>#REF!</v>
      </c>
      <c r="AA91" s="53" t="e">
        <f>IF(HRF[[#This Row],[31]]="WSKAŹNIK SPECYFICZNY","nie zdefinowano",HRF[[#This Row],[32]]*#REF!+#REF!*#REF!+#REF!*#REF!)</f>
        <v>#REF!</v>
      </c>
      <c r="AB91" s="53" t="e">
        <f>IF(HRF[[#This Row],[31]]="WSKAŹNIK SPECYFICZNY",HRF[[#This Row],[15]]*#REF!,HRF[[#This Row],[32]]*#REF!+#REF!*#REF!+#REF!*#REF!)</f>
        <v>#REF!</v>
      </c>
      <c r="AC91" s="4"/>
      <c r="AD91" s="62" t="e">
        <f>[1]!HRF[[#This Row],[26]]*[1]!HRF[[#This Row],[25]]</f>
        <v>#REF!</v>
      </c>
      <c r="AE91" s="62" t="e">
        <f>[1]!HRF[[#This Row],[27]]*[1]!HRF[[#This Row],[25]]</f>
        <v>#REF!</v>
      </c>
      <c r="AF91" s="62" t="e">
        <f>[1]!HRF[[#This Row],[28]]*[1]!HRF[[#This Row],[25]]</f>
        <v>#REF!</v>
      </c>
      <c r="AG91" s="62" t="e">
        <f>[1]!HRF[[#This Row],[29]]*[1]!HRF[[#This Row],[25]]</f>
        <v>#REF!</v>
      </c>
      <c r="AH91" s="62" t="e">
        <f>IF(AND([1]!HRF[[#This Row],[6]]="G",[1]!HRF[[#This Row],[14]]="nierozpoczęte")=TRUE,1,0)</f>
        <v>#REF!</v>
      </c>
      <c r="AI91" s="62" t="e">
        <f>IF(AND([1]!HRF[[#This Row],[6]]="G",[1]!HRF[[#This Row],[14]]="w trakcie realizacji ")=TRUE,1,0)</f>
        <v>#REF!</v>
      </c>
      <c r="AJ91" s="62" t="e">
        <f>IF(AND([1]!HRF[[#This Row],[6]]="G",[1]!HRF[[#This Row],[14]]="zrealizowane")=TRUE,1,0)</f>
        <v>#REF!</v>
      </c>
      <c r="AK91" s="62" t="e">
        <f>IF(AND([1]!HRF[[#This Row],[6]]="G",[1]!HRF[[#This Row],[14]]="wstrzymane")=TRUE,1,0)</f>
        <v>#REF!</v>
      </c>
      <c r="AL91" s="62" t="e">
        <f>IF(AND([1]!HRF[[#This Row],[6]]="G",[1]!HRF[[#This Row],[14]]="anulowane")=TRUE,1,0)</f>
        <v>#REF!</v>
      </c>
      <c r="AM91" s="62" t="e">
        <f>IF(AND([1]!HRF[[#This Row],[6]]="P",[1]!HRF[[#This Row],[14]]="nierozpoczęte")=TRUE,1,0)</f>
        <v>#REF!</v>
      </c>
      <c r="AN91" s="62" t="e">
        <f>IF(AND([1]!HRF[[#This Row],[6]]="P",[1]!HRF[[#This Row],[14]]="w trakcie realizacji ")=TRUE,1,0)</f>
        <v>#REF!</v>
      </c>
      <c r="AO91" s="62" t="e">
        <f>IF(AND([1]!HRF[[#This Row],[6]]="P",[1]!HRF[[#This Row],[14]]="zrealizowane")=TRUE,1,0)</f>
        <v>#REF!</v>
      </c>
      <c r="AP91" s="62" t="e">
        <f>IF(AND([1]!HRF[[#This Row],[6]]="P",[1]!HRF[[#This Row],[14]]="wstrzymane")=TRUE,1,0)</f>
        <v>#REF!</v>
      </c>
      <c r="AQ91" s="62" t="e">
        <f>IF(AND([1]!HRF[[#This Row],[6]]="P",[1]!HRF[[#This Row],[14]]="anulowane")=TRUE,1,0)</f>
        <v>#REF!</v>
      </c>
      <c r="AR91" s="4"/>
      <c r="AS91" s="4"/>
      <c r="AT91" s="4"/>
      <c r="AU91" s="4"/>
      <c r="AV91" s="4"/>
      <c r="AW91" s="4"/>
      <c r="AX91" s="4"/>
      <c r="AY91" s="4"/>
      <c r="AZ91" s="4"/>
      <c r="BA91" s="4"/>
      <c r="BB91" s="4"/>
      <c r="BC91" s="4"/>
      <c r="BD91" s="4"/>
      <c r="BE91" s="4"/>
      <c r="BF91" s="4"/>
    </row>
    <row r="92" spans="1:58" s="7" customFormat="1" ht="42.75" customHeight="1">
      <c r="A92" s="4"/>
      <c r="B92" s="133">
        <v>87</v>
      </c>
      <c r="C92" s="134" t="s">
        <v>175</v>
      </c>
      <c r="D92" s="141" t="s">
        <v>372</v>
      </c>
      <c r="E92" s="121" t="s">
        <v>2720</v>
      </c>
      <c r="F92" s="136" t="s">
        <v>402</v>
      </c>
      <c r="G92" s="136" t="s">
        <v>24</v>
      </c>
      <c r="H92" s="137">
        <v>2019</v>
      </c>
      <c r="I92" s="137">
        <v>2019</v>
      </c>
      <c r="J92" s="138">
        <v>276750</v>
      </c>
      <c r="K92" s="139">
        <v>52</v>
      </c>
      <c r="L92" s="139">
        <v>52</v>
      </c>
      <c r="M92" s="139"/>
      <c r="N92" s="137" t="s">
        <v>164</v>
      </c>
      <c r="O92" s="137" t="s">
        <v>28</v>
      </c>
      <c r="P92" s="140"/>
      <c r="Q92" s="96"/>
      <c r="R92" s="52"/>
      <c r="S92" s="52"/>
      <c r="T92" s="52"/>
      <c r="U92" s="52"/>
      <c r="V92" s="52">
        <f t="shared" si="4"/>
        <v>0</v>
      </c>
      <c r="W92" s="51"/>
      <c r="X92" s="51"/>
      <c r="Y92" s="53" t="e">
        <f>IF(HRF[[#This Row],[31]]="WSKAŹNIK SPECYFICZNY",HRF[[#This Row],[15]]*#REF!,HRF[[#This Row],[32]]*#REF!+#REF!*#REF!+#REF!*#REF!)</f>
        <v>#REF!</v>
      </c>
      <c r="Z92" s="53" t="e">
        <f>IF(HRF[[#This Row],[31]]="WSKAŹNIK SPECYFICZNY","nie zdefinowano",HRF[[#This Row],[32]]*#REF!+#REF!*#REF!+#REF!*#REF!)</f>
        <v>#REF!</v>
      </c>
      <c r="AA92" s="53" t="e">
        <f>IF(HRF[[#This Row],[31]]="WSKAŹNIK SPECYFICZNY","nie zdefinowano",HRF[[#This Row],[32]]*#REF!+#REF!*#REF!+#REF!*#REF!)</f>
        <v>#REF!</v>
      </c>
      <c r="AB92" s="53" t="e">
        <f>IF(HRF[[#This Row],[31]]="WSKAŹNIK SPECYFICZNY",HRF[[#This Row],[15]]*#REF!,HRF[[#This Row],[32]]*#REF!+#REF!*#REF!+#REF!*#REF!)</f>
        <v>#REF!</v>
      </c>
      <c r="AC92" s="4"/>
      <c r="AD92" s="62" t="e">
        <f>[1]!HRF[[#This Row],[26]]*[1]!HRF[[#This Row],[25]]</f>
        <v>#REF!</v>
      </c>
      <c r="AE92" s="62" t="e">
        <f>[1]!HRF[[#This Row],[27]]*[1]!HRF[[#This Row],[25]]</f>
        <v>#REF!</v>
      </c>
      <c r="AF92" s="62" t="e">
        <f>[1]!HRF[[#This Row],[28]]*[1]!HRF[[#This Row],[25]]</f>
        <v>#REF!</v>
      </c>
      <c r="AG92" s="62" t="e">
        <f>[1]!HRF[[#This Row],[29]]*[1]!HRF[[#This Row],[25]]</f>
        <v>#REF!</v>
      </c>
      <c r="AH92" s="62" t="e">
        <f>IF(AND([1]!HRF[[#This Row],[6]]="G",[1]!HRF[[#This Row],[14]]="nierozpoczęte")=TRUE,1,0)</f>
        <v>#REF!</v>
      </c>
      <c r="AI92" s="62" t="e">
        <f>IF(AND([1]!HRF[[#This Row],[6]]="G",[1]!HRF[[#This Row],[14]]="w trakcie realizacji ")=TRUE,1,0)</f>
        <v>#REF!</v>
      </c>
      <c r="AJ92" s="62" t="e">
        <f>IF(AND([1]!HRF[[#This Row],[6]]="G",[1]!HRF[[#This Row],[14]]="zrealizowane")=TRUE,1,0)</f>
        <v>#REF!</v>
      </c>
      <c r="AK92" s="62" t="e">
        <f>IF(AND([1]!HRF[[#This Row],[6]]="G",[1]!HRF[[#This Row],[14]]="wstrzymane")=TRUE,1,0)</f>
        <v>#REF!</v>
      </c>
      <c r="AL92" s="62" t="e">
        <f>IF(AND([1]!HRF[[#This Row],[6]]="G",[1]!HRF[[#This Row],[14]]="anulowane")=TRUE,1,0)</f>
        <v>#REF!</v>
      </c>
      <c r="AM92" s="62" t="e">
        <f>IF(AND([1]!HRF[[#This Row],[6]]="P",[1]!HRF[[#This Row],[14]]="nierozpoczęte")=TRUE,1,0)</f>
        <v>#REF!</v>
      </c>
      <c r="AN92" s="62" t="e">
        <f>IF(AND([1]!HRF[[#This Row],[6]]="P",[1]!HRF[[#This Row],[14]]="w trakcie realizacji ")=TRUE,1,0)</f>
        <v>#REF!</v>
      </c>
      <c r="AO92" s="62" t="e">
        <f>IF(AND([1]!HRF[[#This Row],[6]]="P",[1]!HRF[[#This Row],[14]]="zrealizowane")=TRUE,1,0)</f>
        <v>#REF!</v>
      </c>
      <c r="AP92" s="62" t="e">
        <f>IF(AND([1]!HRF[[#This Row],[6]]="P",[1]!HRF[[#This Row],[14]]="wstrzymane")=TRUE,1,0)</f>
        <v>#REF!</v>
      </c>
      <c r="AQ92" s="62" t="e">
        <f>IF(AND([1]!HRF[[#This Row],[6]]="P",[1]!HRF[[#This Row],[14]]="anulowane")=TRUE,1,0)</f>
        <v>#REF!</v>
      </c>
      <c r="AR92" s="4"/>
      <c r="AS92" s="4"/>
      <c r="AT92" s="4"/>
      <c r="AU92" s="4"/>
      <c r="AV92" s="4"/>
      <c r="AW92" s="4"/>
      <c r="AX92" s="4"/>
      <c r="AY92" s="4"/>
      <c r="AZ92" s="4"/>
      <c r="BA92" s="4"/>
      <c r="BB92" s="4"/>
      <c r="BC92" s="4"/>
      <c r="BD92" s="4"/>
      <c r="BE92" s="4"/>
      <c r="BF92" s="4"/>
    </row>
    <row r="93" spans="1:58" s="7" customFormat="1" ht="42.75" customHeight="1">
      <c r="A93" s="4"/>
      <c r="B93" s="133">
        <v>88</v>
      </c>
      <c r="C93" s="134" t="s">
        <v>175</v>
      </c>
      <c r="D93" s="141" t="s">
        <v>372</v>
      </c>
      <c r="E93" s="121" t="s">
        <v>1832</v>
      </c>
      <c r="F93" s="136" t="s">
        <v>392</v>
      </c>
      <c r="G93" s="136" t="s">
        <v>24</v>
      </c>
      <c r="H93" s="137">
        <v>2019</v>
      </c>
      <c r="I93" s="137">
        <v>2019</v>
      </c>
      <c r="J93" s="138">
        <v>32000</v>
      </c>
      <c r="K93" s="139">
        <v>5</v>
      </c>
      <c r="L93" s="139">
        <v>5</v>
      </c>
      <c r="M93" s="139"/>
      <c r="N93" s="137" t="s">
        <v>164</v>
      </c>
      <c r="O93" s="137" t="s">
        <v>28</v>
      </c>
      <c r="P93" s="140"/>
      <c r="Q93" s="96"/>
      <c r="R93" s="52"/>
      <c r="S93" s="52"/>
      <c r="T93" s="52"/>
      <c r="U93" s="52"/>
      <c r="V93" s="52">
        <f t="shared" si="4"/>
        <v>0</v>
      </c>
      <c r="W93" s="51"/>
      <c r="X93" s="51"/>
      <c r="Y93" s="53" t="e">
        <f>IF(HRF[[#This Row],[31]]="WSKAŹNIK SPECYFICZNY",HRF[[#This Row],[15]]*#REF!,HRF[[#This Row],[32]]*#REF!+#REF!*#REF!+#REF!*#REF!)</f>
        <v>#REF!</v>
      </c>
      <c r="Z93" s="53" t="e">
        <f>IF(HRF[[#This Row],[31]]="WSKAŹNIK SPECYFICZNY","nie zdefinowano",HRF[[#This Row],[32]]*#REF!+#REF!*#REF!+#REF!*#REF!)</f>
        <v>#REF!</v>
      </c>
      <c r="AA93" s="53" t="e">
        <f>IF(HRF[[#This Row],[31]]="WSKAŹNIK SPECYFICZNY","nie zdefinowano",HRF[[#This Row],[32]]*#REF!+#REF!*#REF!+#REF!*#REF!)</f>
        <v>#REF!</v>
      </c>
      <c r="AB93" s="53" t="e">
        <f>IF(HRF[[#This Row],[31]]="WSKAŹNIK SPECYFICZNY",HRF[[#This Row],[15]]*#REF!,HRF[[#This Row],[32]]*#REF!+#REF!*#REF!+#REF!*#REF!)</f>
        <v>#REF!</v>
      </c>
      <c r="AC93" s="4"/>
      <c r="AD93" s="62" t="e">
        <f>[1]!HRF[[#This Row],[26]]*[1]!HRF[[#This Row],[25]]</f>
        <v>#REF!</v>
      </c>
      <c r="AE93" s="62" t="e">
        <f>[1]!HRF[[#This Row],[27]]*[1]!HRF[[#This Row],[25]]</f>
        <v>#REF!</v>
      </c>
      <c r="AF93" s="62" t="e">
        <f>[1]!HRF[[#This Row],[28]]*[1]!HRF[[#This Row],[25]]</f>
        <v>#REF!</v>
      </c>
      <c r="AG93" s="62" t="e">
        <f>[1]!HRF[[#This Row],[29]]*[1]!HRF[[#This Row],[25]]</f>
        <v>#REF!</v>
      </c>
      <c r="AH93" s="62" t="e">
        <f>IF(AND([1]!HRF[[#This Row],[6]]="G",[1]!HRF[[#This Row],[14]]="nierozpoczęte")=TRUE,1,0)</f>
        <v>#REF!</v>
      </c>
      <c r="AI93" s="62" t="e">
        <f>IF(AND([1]!HRF[[#This Row],[6]]="G",[1]!HRF[[#This Row],[14]]="w trakcie realizacji ")=TRUE,1,0)</f>
        <v>#REF!</v>
      </c>
      <c r="AJ93" s="62" t="e">
        <f>IF(AND([1]!HRF[[#This Row],[6]]="G",[1]!HRF[[#This Row],[14]]="zrealizowane")=TRUE,1,0)</f>
        <v>#REF!</v>
      </c>
      <c r="AK93" s="62" t="e">
        <f>IF(AND([1]!HRF[[#This Row],[6]]="G",[1]!HRF[[#This Row],[14]]="wstrzymane")=TRUE,1,0)</f>
        <v>#REF!</v>
      </c>
      <c r="AL93" s="62" t="e">
        <f>IF(AND([1]!HRF[[#This Row],[6]]="G",[1]!HRF[[#This Row],[14]]="anulowane")=TRUE,1,0)</f>
        <v>#REF!</v>
      </c>
      <c r="AM93" s="62" t="e">
        <f>IF(AND([1]!HRF[[#This Row],[6]]="P",[1]!HRF[[#This Row],[14]]="nierozpoczęte")=TRUE,1,0)</f>
        <v>#REF!</v>
      </c>
      <c r="AN93" s="62" t="e">
        <f>IF(AND([1]!HRF[[#This Row],[6]]="P",[1]!HRF[[#This Row],[14]]="w trakcie realizacji ")=TRUE,1,0)</f>
        <v>#REF!</v>
      </c>
      <c r="AO93" s="62" t="e">
        <f>IF(AND([1]!HRF[[#This Row],[6]]="P",[1]!HRF[[#This Row],[14]]="zrealizowane")=TRUE,1,0)</f>
        <v>#REF!</v>
      </c>
      <c r="AP93" s="62" t="e">
        <f>IF(AND([1]!HRF[[#This Row],[6]]="P",[1]!HRF[[#This Row],[14]]="wstrzymane")=TRUE,1,0)</f>
        <v>#REF!</v>
      </c>
      <c r="AQ93" s="62" t="e">
        <f>IF(AND([1]!HRF[[#This Row],[6]]="P",[1]!HRF[[#This Row],[14]]="anulowane")=TRUE,1,0)</f>
        <v>#REF!</v>
      </c>
      <c r="AR93" s="4"/>
      <c r="AS93" s="4"/>
      <c r="AT93" s="4"/>
      <c r="AU93" s="4"/>
      <c r="AV93" s="4"/>
      <c r="AW93" s="4"/>
      <c r="AX93" s="4"/>
      <c r="AY93" s="4"/>
      <c r="AZ93" s="4"/>
      <c r="BA93" s="4"/>
      <c r="BB93" s="4"/>
      <c r="BC93" s="4"/>
      <c r="BD93" s="4"/>
      <c r="BE93" s="4"/>
      <c r="BF93" s="4"/>
    </row>
    <row r="94" spans="1:58" s="7" customFormat="1" ht="36" customHeight="1">
      <c r="A94" s="4"/>
      <c r="B94" s="133">
        <v>89</v>
      </c>
      <c r="C94" s="134" t="s">
        <v>175</v>
      </c>
      <c r="D94" s="141" t="s">
        <v>372</v>
      </c>
      <c r="E94" s="121" t="s">
        <v>1804</v>
      </c>
      <c r="F94" s="136" t="s">
        <v>392</v>
      </c>
      <c r="G94" s="136" t="s">
        <v>24</v>
      </c>
      <c r="H94" s="137">
        <v>2019</v>
      </c>
      <c r="I94" s="137">
        <v>2019</v>
      </c>
      <c r="J94" s="138">
        <v>27700</v>
      </c>
      <c r="K94" s="139">
        <v>4</v>
      </c>
      <c r="L94" s="139">
        <v>4</v>
      </c>
      <c r="M94" s="139"/>
      <c r="N94" s="137" t="s">
        <v>164</v>
      </c>
      <c r="O94" s="137" t="s">
        <v>28</v>
      </c>
      <c r="P94" s="140"/>
      <c r="Q94" s="96"/>
      <c r="R94" s="52"/>
      <c r="S94" s="52"/>
      <c r="T94" s="52"/>
      <c r="U94" s="52"/>
      <c r="V94" s="52">
        <f t="shared" si="4"/>
        <v>0</v>
      </c>
      <c r="W94" s="51"/>
      <c r="X94" s="51"/>
      <c r="Y94" s="53" t="e">
        <f>IF(HRF[[#This Row],[31]]="WSKAŹNIK SPECYFICZNY",HRF[[#This Row],[15]]*#REF!,HRF[[#This Row],[32]]*#REF!+#REF!*#REF!+#REF!*#REF!)</f>
        <v>#REF!</v>
      </c>
      <c r="Z94" s="53" t="e">
        <f>IF(HRF[[#This Row],[31]]="WSKAŹNIK SPECYFICZNY","nie zdefinowano",HRF[[#This Row],[32]]*#REF!+#REF!*#REF!+#REF!*#REF!)</f>
        <v>#REF!</v>
      </c>
      <c r="AA94" s="53" t="e">
        <f>IF(HRF[[#This Row],[31]]="WSKAŹNIK SPECYFICZNY","nie zdefinowano",HRF[[#This Row],[32]]*#REF!+#REF!*#REF!+#REF!*#REF!)</f>
        <v>#REF!</v>
      </c>
      <c r="AB94" s="53" t="e">
        <f>IF(HRF[[#This Row],[31]]="WSKAŹNIK SPECYFICZNY",HRF[[#This Row],[15]]*#REF!,HRF[[#This Row],[32]]*#REF!+#REF!*#REF!+#REF!*#REF!)</f>
        <v>#REF!</v>
      </c>
      <c r="AC94" s="4"/>
      <c r="AD94" s="62" t="e">
        <f>[1]!HRF[[#This Row],[26]]*[1]!HRF[[#This Row],[25]]</f>
        <v>#REF!</v>
      </c>
      <c r="AE94" s="62" t="e">
        <f>[1]!HRF[[#This Row],[27]]*[1]!HRF[[#This Row],[25]]</f>
        <v>#REF!</v>
      </c>
      <c r="AF94" s="62" t="e">
        <f>[1]!HRF[[#This Row],[28]]*[1]!HRF[[#This Row],[25]]</f>
        <v>#REF!</v>
      </c>
      <c r="AG94" s="62" t="e">
        <f>[1]!HRF[[#This Row],[29]]*[1]!HRF[[#This Row],[25]]</f>
        <v>#REF!</v>
      </c>
      <c r="AH94" s="62" t="e">
        <f>IF(AND([1]!HRF[[#This Row],[6]]="G",[1]!HRF[[#This Row],[14]]="nierozpoczęte")=TRUE,1,0)</f>
        <v>#REF!</v>
      </c>
      <c r="AI94" s="62" t="e">
        <f>IF(AND([1]!HRF[[#This Row],[6]]="G",[1]!HRF[[#This Row],[14]]="w trakcie realizacji ")=TRUE,1,0)</f>
        <v>#REF!</v>
      </c>
      <c r="AJ94" s="62" t="e">
        <f>IF(AND([1]!HRF[[#This Row],[6]]="G",[1]!HRF[[#This Row],[14]]="zrealizowane")=TRUE,1,0)</f>
        <v>#REF!</v>
      </c>
      <c r="AK94" s="62" t="e">
        <f>IF(AND([1]!HRF[[#This Row],[6]]="G",[1]!HRF[[#This Row],[14]]="wstrzymane")=TRUE,1,0)</f>
        <v>#REF!</v>
      </c>
      <c r="AL94" s="62" t="e">
        <f>IF(AND([1]!HRF[[#This Row],[6]]="G",[1]!HRF[[#This Row],[14]]="anulowane")=TRUE,1,0)</f>
        <v>#REF!</v>
      </c>
      <c r="AM94" s="62" t="e">
        <f>IF(AND([1]!HRF[[#This Row],[6]]="P",[1]!HRF[[#This Row],[14]]="nierozpoczęte")=TRUE,1,0)</f>
        <v>#REF!</v>
      </c>
      <c r="AN94" s="62" t="e">
        <f>IF(AND([1]!HRF[[#This Row],[6]]="P",[1]!HRF[[#This Row],[14]]="w trakcie realizacji ")=TRUE,1,0)</f>
        <v>#REF!</v>
      </c>
      <c r="AO94" s="62" t="e">
        <f>IF(AND([1]!HRF[[#This Row],[6]]="P",[1]!HRF[[#This Row],[14]]="zrealizowane")=TRUE,1,0)</f>
        <v>#REF!</v>
      </c>
      <c r="AP94" s="62" t="e">
        <f>IF(AND([1]!HRF[[#This Row],[6]]="P",[1]!HRF[[#This Row],[14]]="wstrzymane")=TRUE,1,0)</f>
        <v>#REF!</v>
      </c>
      <c r="AQ94" s="62" t="e">
        <f>IF(AND([1]!HRF[[#This Row],[6]]="P",[1]!HRF[[#This Row],[14]]="anulowane")=TRUE,1,0)</f>
        <v>#REF!</v>
      </c>
      <c r="AR94" s="4"/>
      <c r="AS94" s="4"/>
      <c r="AT94" s="4"/>
      <c r="AU94" s="4"/>
      <c r="AV94" s="4"/>
      <c r="AW94" s="4"/>
      <c r="AX94" s="4"/>
      <c r="AY94" s="4"/>
      <c r="AZ94" s="4"/>
      <c r="BA94" s="4"/>
      <c r="BB94" s="4"/>
      <c r="BC94" s="4"/>
      <c r="BD94" s="4"/>
      <c r="BE94" s="4"/>
      <c r="BF94" s="4"/>
    </row>
    <row r="95" spans="1:58" s="7" customFormat="1" ht="34.5" customHeight="1">
      <c r="A95" s="4"/>
      <c r="B95" s="133">
        <v>90</v>
      </c>
      <c r="C95" s="134" t="s">
        <v>175</v>
      </c>
      <c r="D95" s="141" t="s">
        <v>372</v>
      </c>
      <c r="E95" s="121" t="s">
        <v>1809</v>
      </c>
      <c r="F95" s="136" t="s">
        <v>392</v>
      </c>
      <c r="G95" s="136" t="s">
        <v>24</v>
      </c>
      <c r="H95" s="137">
        <v>2019</v>
      </c>
      <c r="I95" s="137">
        <v>2019</v>
      </c>
      <c r="J95" s="138">
        <v>25000</v>
      </c>
      <c r="K95" s="139">
        <v>0.1</v>
      </c>
      <c r="L95" s="139">
        <v>0.1</v>
      </c>
      <c r="M95" s="139"/>
      <c r="N95" s="137" t="s">
        <v>164</v>
      </c>
      <c r="O95" s="137" t="s">
        <v>28</v>
      </c>
      <c r="P95" s="140"/>
      <c r="Q95" s="96"/>
      <c r="R95" s="52"/>
      <c r="S95" s="52"/>
      <c r="T95" s="52"/>
      <c r="U95" s="52"/>
      <c r="V95" s="52">
        <f t="shared" si="4"/>
        <v>0</v>
      </c>
      <c r="W95" s="51"/>
      <c r="X95" s="51"/>
      <c r="Y95" s="53" t="e">
        <f>IF(HRF[[#This Row],[31]]="WSKAŹNIK SPECYFICZNY",HRF[[#This Row],[15]]*#REF!,HRF[[#This Row],[32]]*#REF!+#REF!*#REF!+#REF!*#REF!)</f>
        <v>#REF!</v>
      </c>
      <c r="Z95" s="53" t="e">
        <f>IF(HRF[[#This Row],[31]]="WSKAŹNIK SPECYFICZNY","nie zdefinowano",HRF[[#This Row],[32]]*#REF!+#REF!*#REF!+#REF!*#REF!)</f>
        <v>#REF!</v>
      </c>
      <c r="AA95" s="53" t="e">
        <f>IF(HRF[[#This Row],[31]]="WSKAŹNIK SPECYFICZNY","nie zdefinowano",HRF[[#This Row],[32]]*#REF!+#REF!*#REF!+#REF!*#REF!)</f>
        <v>#REF!</v>
      </c>
      <c r="AB95" s="53" t="e">
        <f>IF(HRF[[#This Row],[31]]="WSKAŹNIK SPECYFICZNY",HRF[[#This Row],[15]]*#REF!,HRF[[#This Row],[32]]*#REF!+#REF!*#REF!+#REF!*#REF!)</f>
        <v>#REF!</v>
      </c>
      <c r="AC95" s="4"/>
      <c r="AD95" s="62" t="e">
        <f>[1]!HRF[[#This Row],[26]]*[1]!HRF[[#This Row],[25]]</f>
        <v>#REF!</v>
      </c>
      <c r="AE95" s="62" t="e">
        <f>[1]!HRF[[#This Row],[27]]*[1]!HRF[[#This Row],[25]]</f>
        <v>#REF!</v>
      </c>
      <c r="AF95" s="62" t="e">
        <f>[1]!HRF[[#This Row],[28]]*[1]!HRF[[#This Row],[25]]</f>
        <v>#REF!</v>
      </c>
      <c r="AG95" s="62" t="e">
        <f>[1]!HRF[[#This Row],[29]]*[1]!HRF[[#This Row],[25]]</f>
        <v>#REF!</v>
      </c>
      <c r="AH95" s="62" t="e">
        <f>IF(AND([1]!HRF[[#This Row],[6]]="G",[1]!HRF[[#This Row],[14]]="nierozpoczęte")=TRUE,1,0)</f>
        <v>#REF!</v>
      </c>
      <c r="AI95" s="62" t="e">
        <f>IF(AND([1]!HRF[[#This Row],[6]]="G",[1]!HRF[[#This Row],[14]]="w trakcie realizacji ")=TRUE,1,0)</f>
        <v>#REF!</v>
      </c>
      <c r="AJ95" s="62" t="e">
        <f>IF(AND([1]!HRF[[#This Row],[6]]="G",[1]!HRF[[#This Row],[14]]="zrealizowane")=TRUE,1,0)</f>
        <v>#REF!</v>
      </c>
      <c r="AK95" s="62" t="e">
        <f>IF(AND([1]!HRF[[#This Row],[6]]="G",[1]!HRF[[#This Row],[14]]="wstrzymane")=TRUE,1,0)</f>
        <v>#REF!</v>
      </c>
      <c r="AL95" s="62" t="e">
        <f>IF(AND([1]!HRF[[#This Row],[6]]="G",[1]!HRF[[#This Row],[14]]="anulowane")=TRUE,1,0)</f>
        <v>#REF!</v>
      </c>
      <c r="AM95" s="62" t="e">
        <f>IF(AND([1]!HRF[[#This Row],[6]]="P",[1]!HRF[[#This Row],[14]]="nierozpoczęte")=TRUE,1,0)</f>
        <v>#REF!</v>
      </c>
      <c r="AN95" s="62" t="e">
        <f>IF(AND([1]!HRF[[#This Row],[6]]="P",[1]!HRF[[#This Row],[14]]="w trakcie realizacji ")=TRUE,1,0)</f>
        <v>#REF!</v>
      </c>
      <c r="AO95" s="62" t="e">
        <f>IF(AND([1]!HRF[[#This Row],[6]]="P",[1]!HRF[[#This Row],[14]]="zrealizowane")=TRUE,1,0)</f>
        <v>#REF!</v>
      </c>
      <c r="AP95" s="62" t="e">
        <f>IF(AND([1]!HRF[[#This Row],[6]]="P",[1]!HRF[[#This Row],[14]]="wstrzymane")=TRUE,1,0)</f>
        <v>#REF!</v>
      </c>
      <c r="AQ95" s="62" t="e">
        <f>IF(AND([1]!HRF[[#This Row],[6]]="P",[1]!HRF[[#This Row],[14]]="anulowane")=TRUE,1,0)</f>
        <v>#REF!</v>
      </c>
      <c r="AR95" s="4"/>
      <c r="AS95" s="4"/>
      <c r="AT95" s="4"/>
      <c r="AU95" s="4"/>
      <c r="AV95" s="4"/>
      <c r="AW95" s="4"/>
      <c r="AX95" s="4"/>
      <c r="AY95" s="4"/>
      <c r="AZ95" s="4"/>
      <c r="BA95" s="4"/>
      <c r="BB95" s="4"/>
      <c r="BC95" s="4"/>
      <c r="BD95" s="4"/>
      <c r="BE95" s="4"/>
      <c r="BF95" s="4"/>
    </row>
    <row r="96" spans="1:58" s="7" customFormat="1" ht="42.75" customHeight="1">
      <c r="A96" s="4"/>
      <c r="B96" s="133">
        <v>91</v>
      </c>
      <c r="C96" s="134" t="s">
        <v>175</v>
      </c>
      <c r="D96" s="141" t="s">
        <v>372</v>
      </c>
      <c r="E96" s="121" t="s">
        <v>1833</v>
      </c>
      <c r="F96" s="136" t="s">
        <v>392</v>
      </c>
      <c r="G96" s="136" t="s">
        <v>24</v>
      </c>
      <c r="H96" s="137">
        <v>2019</v>
      </c>
      <c r="I96" s="137">
        <v>2019</v>
      </c>
      <c r="J96" s="138">
        <v>30000</v>
      </c>
      <c r="K96" s="139">
        <v>4.4669999999999996</v>
      </c>
      <c r="L96" s="139">
        <v>4.4669999999999996</v>
      </c>
      <c r="M96" s="139"/>
      <c r="N96" s="137" t="s">
        <v>164</v>
      </c>
      <c r="O96" s="137" t="s">
        <v>28</v>
      </c>
      <c r="P96" s="140"/>
      <c r="Q96" s="96"/>
      <c r="R96" s="52"/>
      <c r="S96" s="52"/>
      <c r="T96" s="52"/>
      <c r="U96" s="52"/>
      <c r="V96" s="52">
        <f t="shared" si="4"/>
        <v>0</v>
      </c>
      <c r="W96" s="51"/>
      <c r="X96" s="51"/>
      <c r="Y96" s="53" t="e">
        <f>IF(HRF[[#This Row],[31]]="WSKAŹNIK SPECYFICZNY",HRF[[#This Row],[15]]*#REF!,HRF[[#This Row],[32]]*#REF!+#REF!*#REF!+#REF!*#REF!)</f>
        <v>#REF!</v>
      </c>
      <c r="Z96" s="53" t="e">
        <f>IF(HRF[[#This Row],[31]]="WSKAŹNIK SPECYFICZNY","nie zdefinowano",HRF[[#This Row],[32]]*#REF!+#REF!*#REF!+#REF!*#REF!)</f>
        <v>#REF!</v>
      </c>
      <c r="AA96" s="53" t="e">
        <f>IF(HRF[[#This Row],[31]]="WSKAŹNIK SPECYFICZNY","nie zdefinowano",HRF[[#This Row],[32]]*#REF!+#REF!*#REF!+#REF!*#REF!)</f>
        <v>#REF!</v>
      </c>
      <c r="AB96" s="53" t="e">
        <f>IF(HRF[[#This Row],[31]]="WSKAŹNIK SPECYFICZNY",HRF[[#This Row],[15]]*#REF!,HRF[[#This Row],[32]]*#REF!+#REF!*#REF!+#REF!*#REF!)</f>
        <v>#REF!</v>
      </c>
      <c r="AC96" s="4"/>
      <c r="AD96" s="62" t="e">
        <f>[1]!HRF[[#This Row],[26]]*[1]!HRF[[#This Row],[25]]</f>
        <v>#REF!</v>
      </c>
      <c r="AE96" s="62" t="e">
        <f>[1]!HRF[[#This Row],[27]]*[1]!HRF[[#This Row],[25]]</f>
        <v>#REF!</v>
      </c>
      <c r="AF96" s="62" t="e">
        <f>[1]!HRF[[#This Row],[28]]*[1]!HRF[[#This Row],[25]]</f>
        <v>#REF!</v>
      </c>
      <c r="AG96" s="62" t="e">
        <f>[1]!HRF[[#This Row],[29]]*[1]!HRF[[#This Row],[25]]</f>
        <v>#REF!</v>
      </c>
      <c r="AH96" s="62" t="e">
        <f>IF(AND([1]!HRF[[#This Row],[6]]="G",[1]!HRF[[#This Row],[14]]="nierozpoczęte")=TRUE,1,0)</f>
        <v>#REF!</v>
      </c>
      <c r="AI96" s="62" t="e">
        <f>IF(AND([1]!HRF[[#This Row],[6]]="G",[1]!HRF[[#This Row],[14]]="w trakcie realizacji ")=TRUE,1,0)</f>
        <v>#REF!</v>
      </c>
      <c r="AJ96" s="62" t="e">
        <f>IF(AND([1]!HRF[[#This Row],[6]]="G",[1]!HRF[[#This Row],[14]]="zrealizowane")=TRUE,1,0)</f>
        <v>#REF!</v>
      </c>
      <c r="AK96" s="62" t="e">
        <f>IF(AND([1]!HRF[[#This Row],[6]]="G",[1]!HRF[[#This Row],[14]]="wstrzymane")=TRUE,1,0)</f>
        <v>#REF!</v>
      </c>
      <c r="AL96" s="62" t="e">
        <f>IF(AND([1]!HRF[[#This Row],[6]]="G",[1]!HRF[[#This Row],[14]]="anulowane")=TRUE,1,0)</f>
        <v>#REF!</v>
      </c>
      <c r="AM96" s="62" t="e">
        <f>IF(AND([1]!HRF[[#This Row],[6]]="P",[1]!HRF[[#This Row],[14]]="nierozpoczęte")=TRUE,1,0)</f>
        <v>#REF!</v>
      </c>
      <c r="AN96" s="62" t="e">
        <f>IF(AND([1]!HRF[[#This Row],[6]]="P",[1]!HRF[[#This Row],[14]]="w trakcie realizacji ")=TRUE,1,0)</f>
        <v>#REF!</v>
      </c>
      <c r="AO96" s="62" t="e">
        <f>IF(AND([1]!HRF[[#This Row],[6]]="P",[1]!HRF[[#This Row],[14]]="zrealizowane")=TRUE,1,0)</f>
        <v>#REF!</v>
      </c>
      <c r="AP96" s="62" t="e">
        <f>IF(AND([1]!HRF[[#This Row],[6]]="P",[1]!HRF[[#This Row],[14]]="wstrzymane")=TRUE,1,0)</f>
        <v>#REF!</v>
      </c>
      <c r="AQ96" s="62" t="e">
        <f>IF(AND([1]!HRF[[#This Row],[6]]="P",[1]!HRF[[#This Row],[14]]="anulowane")=TRUE,1,0)</f>
        <v>#REF!</v>
      </c>
      <c r="AR96" s="4"/>
      <c r="AS96" s="4"/>
      <c r="AT96" s="4"/>
      <c r="AU96" s="4"/>
      <c r="AV96" s="4"/>
      <c r="AW96" s="4"/>
      <c r="AX96" s="4"/>
      <c r="AY96" s="4"/>
      <c r="AZ96" s="4"/>
      <c r="BA96" s="4"/>
      <c r="BB96" s="4"/>
      <c r="BC96" s="4"/>
      <c r="BD96" s="4"/>
      <c r="BE96" s="4"/>
      <c r="BF96" s="4"/>
    </row>
    <row r="97" spans="1:58" s="7" customFormat="1" ht="42.75" customHeight="1">
      <c r="A97" s="4"/>
      <c r="B97" s="133">
        <v>92</v>
      </c>
      <c r="C97" s="134" t="s">
        <v>175</v>
      </c>
      <c r="D97" s="141" t="s">
        <v>372</v>
      </c>
      <c r="E97" s="121" t="s">
        <v>1833</v>
      </c>
      <c r="F97" s="136" t="s">
        <v>392</v>
      </c>
      <c r="G97" s="136" t="s">
        <v>24</v>
      </c>
      <c r="H97" s="137">
        <v>2019</v>
      </c>
      <c r="I97" s="137">
        <v>2019</v>
      </c>
      <c r="J97" s="138">
        <v>30000</v>
      </c>
      <c r="K97" s="139">
        <v>5.3369999999999997</v>
      </c>
      <c r="L97" s="139">
        <v>5.3369999999999997</v>
      </c>
      <c r="M97" s="139"/>
      <c r="N97" s="137" t="s">
        <v>164</v>
      </c>
      <c r="O97" s="137" t="s">
        <v>28</v>
      </c>
      <c r="P97" s="140"/>
      <c r="Q97" s="96"/>
      <c r="R97" s="52"/>
      <c r="S97" s="52"/>
      <c r="T97" s="52"/>
      <c r="U97" s="52"/>
      <c r="V97" s="52">
        <f t="shared" si="4"/>
        <v>0</v>
      </c>
      <c r="W97" s="51"/>
      <c r="X97" s="51"/>
      <c r="Y97" s="53" t="e">
        <f>IF(HRF[[#This Row],[31]]="WSKAŹNIK SPECYFICZNY",HRF[[#This Row],[15]]*#REF!,HRF[[#This Row],[32]]*#REF!+#REF!*#REF!+#REF!*#REF!)</f>
        <v>#REF!</v>
      </c>
      <c r="Z97" s="53" t="e">
        <f>IF(HRF[[#This Row],[31]]="WSKAŹNIK SPECYFICZNY","nie zdefinowano",HRF[[#This Row],[32]]*#REF!+#REF!*#REF!+#REF!*#REF!)</f>
        <v>#REF!</v>
      </c>
      <c r="AA97" s="53" t="e">
        <f>IF(HRF[[#This Row],[31]]="WSKAŹNIK SPECYFICZNY","nie zdefinowano",HRF[[#This Row],[32]]*#REF!+#REF!*#REF!+#REF!*#REF!)</f>
        <v>#REF!</v>
      </c>
      <c r="AB97" s="53" t="e">
        <f>IF(HRF[[#This Row],[31]]="WSKAŹNIK SPECYFICZNY",HRF[[#This Row],[15]]*#REF!,HRF[[#This Row],[32]]*#REF!+#REF!*#REF!+#REF!*#REF!)</f>
        <v>#REF!</v>
      </c>
      <c r="AC97" s="4"/>
      <c r="AD97" s="62" t="e">
        <f>[1]!HRF[[#This Row],[26]]*[1]!HRF[[#This Row],[25]]</f>
        <v>#REF!</v>
      </c>
      <c r="AE97" s="62" t="e">
        <f>[1]!HRF[[#This Row],[27]]*[1]!HRF[[#This Row],[25]]</f>
        <v>#REF!</v>
      </c>
      <c r="AF97" s="62" t="e">
        <f>[1]!HRF[[#This Row],[28]]*[1]!HRF[[#This Row],[25]]</f>
        <v>#REF!</v>
      </c>
      <c r="AG97" s="62" t="e">
        <f>[1]!HRF[[#This Row],[29]]*[1]!HRF[[#This Row],[25]]</f>
        <v>#REF!</v>
      </c>
      <c r="AH97" s="62" t="e">
        <f>IF(AND([1]!HRF[[#This Row],[6]]="G",[1]!HRF[[#This Row],[14]]="nierozpoczęte")=TRUE,1,0)</f>
        <v>#REF!</v>
      </c>
      <c r="AI97" s="62" t="e">
        <f>IF(AND([1]!HRF[[#This Row],[6]]="G",[1]!HRF[[#This Row],[14]]="w trakcie realizacji ")=TRUE,1,0)</f>
        <v>#REF!</v>
      </c>
      <c r="AJ97" s="62" t="e">
        <f>IF(AND([1]!HRF[[#This Row],[6]]="G",[1]!HRF[[#This Row],[14]]="zrealizowane")=TRUE,1,0)</f>
        <v>#REF!</v>
      </c>
      <c r="AK97" s="62" t="e">
        <f>IF(AND([1]!HRF[[#This Row],[6]]="G",[1]!HRF[[#This Row],[14]]="wstrzymane")=TRUE,1,0)</f>
        <v>#REF!</v>
      </c>
      <c r="AL97" s="62" t="e">
        <f>IF(AND([1]!HRF[[#This Row],[6]]="G",[1]!HRF[[#This Row],[14]]="anulowane")=TRUE,1,0)</f>
        <v>#REF!</v>
      </c>
      <c r="AM97" s="62" t="e">
        <f>IF(AND([1]!HRF[[#This Row],[6]]="P",[1]!HRF[[#This Row],[14]]="nierozpoczęte")=TRUE,1,0)</f>
        <v>#REF!</v>
      </c>
      <c r="AN97" s="62" t="e">
        <f>IF(AND([1]!HRF[[#This Row],[6]]="P",[1]!HRF[[#This Row],[14]]="w trakcie realizacji ")=TRUE,1,0)</f>
        <v>#REF!</v>
      </c>
      <c r="AO97" s="62" t="e">
        <f>IF(AND([1]!HRF[[#This Row],[6]]="P",[1]!HRF[[#This Row],[14]]="zrealizowane")=TRUE,1,0)</f>
        <v>#REF!</v>
      </c>
      <c r="AP97" s="62" t="e">
        <f>IF(AND([1]!HRF[[#This Row],[6]]="P",[1]!HRF[[#This Row],[14]]="wstrzymane")=TRUE,1,0)</f>
        <v>#REF!</v>
      </c>
      <c r="AQ97" s="62" t="e">
        <f>IF(AND([1]!HRF[[#This Row],[6]]="P",[1]!HRF[[#This Row],[14]]="anulowane")=TRUE,1,0)</f>
        <v>#REF!</v>
      </c>
      <c r="AR97" s="4"/>
      <c r="AS97" s="4"/>
      <c r="AT97" s="4"/>
      <c r="AU97" s="4"/>
      <c r="AV97" s="4"/>
      <c r="AW97" s="4"/>
      <c r="AX97" s="4"/>
      <c r="AY97" s="4"/>
      <c r="AZ97" s="4"/>
      <c r="BA97" s="4"/>
      <c r="BB97" s="4"/>
      <c r="BC97" s="4"/>
      <c r="BD97" s="4"/>
      <c r="BE97" s="4"/>
      <c r="BF97" s="4"/>
    </row>
    <row r="98" spans="1:58" s="7" customFormat="1" ht="36.75" customHeight="1">
      <c r="A98" s="4"/>
      <c r="B98" s="133">
        <v>93</v>
      </c>
      <c r="C98" s="134" t="s">
        <v>175</v>
      </c>
      <c r="D98" s="141" t="s">
        <v>372</v>
      </c>
      <c r="E98" s="121" t="s">
        <v>1834</v>
      </c>
      <c r="F98" s="136" t="s">
        <v>392</v>
      </c>
      <c r="G98" s="136" t="s">
        <v>24</v>
      </c>
      <c r="H98" s="137">
        <v>2019</v>
      </c>
      <c r="I98" s="137">
        <v>2019</v>
      </c>
      <c r="J98" s="138">
        <v>28690</v>
      </c>
      <c r="K98" s="139">
        <v>3.83</v>
      </c>
      <c r="L98" s="139">
        <v>3.83</v>
      </c>
      <c r="M98" s="139"/>
      <c r="N98" s="137" t="s">
        <v>164</v>
      </c>
      <c r="O98" s="137" t="s">
        <v>28</v>
      </c>
      <c r="P98" s="140"/>
      <c r="Q98" s="96"/>
      <c r="R98" s="52"/>
      <c r="S98" s="52"/>
      <c r="T98" s="52"/>
      <c r="U98" s="52"/>
      <c r="V98" s="52">
        <f t="shared" si="4"/>
        <v>0</v>
      </c>
      <c r="W98" s="51"/>
      <c r="X98" s="51"/>
      <c r="Y98" s="53" t="e">
        <f>IF(HRF[[#This Row],[31]]="WSKAŹNIK SPECYFICZNY",HRF[[#This Row],[15]]*#REF!,HRF[[#This Row],[32]]*#REF!+#REF!*#REF!+#REF!*#REF!)</f>
        <v>#REF!</v>
      </c>
      <c r="Z98" s="53" t="e">
        <f>IF(HRF[[#This Row],[31]]="WSKAŹNIK SPECYFICZNY","nie zdefinowano",HRF[[#This Row],[32]]*#REF!+#REF!*#REF!+#REF!*#REF!)</f>
        <v>#REF!</v>
      </c>
      <c r="AA98" s="53" t="e">
        <f>IF(HRF[[#This Row],[31]]="WSKAŹNIK SPECYFICZNY","nie zdefinowano",HRF[[#This Row],[32]]*#REF!+#REF!*#REF!+#REF!*#REF!)</f>
        <v>#REF!</v>
      </c>
      <c r="AB98" s="53" t="e">
        <f>IF(HRF[[#This Row],[31]]="WSKAŹNIK SPECYFICZNY",HRF[[#This Row],[15]]*#REF!,HRF[[#This Row],[32]]*#REF!+#REF!*#REF!+#REF!*#REF!)</f>
        <v>#REF!</v>
      </c>
      <c r="AC98" s="4"/>
      <c r="AD98" s="62" t="e">
        <f>[1]!HRF[[#This Row],[26]]*[1]!HRF[[#This Row],[25]]</f>
        <v>#REF!</v>
      </c>
      <c r="AE98" s="62" t="e">
        <f>[1]!HRF[[#This Row],[27]]*[1]!HRF[[#This Row],[25]]</f>
        <v>#REF!</v>
      </c>
      <c r="AF98" s="62" t="e">
        <f>[1]!HRF[[#This Row],[28]]*[1]!HRF[[#This Row],[25]]</f>
        <v>#REF!</v>
      </c>
      <c r="AG98" s="62" t="e">
        <f>[1]!HRF[[#This Row],[29]]*[1]!HRF[[#This Row],[25]]</f>
        <v>#REF!</v>
      </c>
      <c r="AH98" s="62" t="e">
        <f>IF(AND([1]!HRF[[#This Row],[6]]="G",[1]!HRF[[#This Row],[14]]="nierozpoczęte")=TRUE,1,0)</f>
        <v>#REF!</v>
      </c>
      <c r="AI98" s="62" t="e">
        <f>IF(AND([1]!HRF[[#This Row],[6]]="G",[1]!HRF[[#This Row],[14]]="w trakcie realizacji ")=TRUE,1,0)</f>
        <v>#REF!</v>
      </c>
      <c r="AJ98" s="62" t="e">
        <f>IF(AND([1]!HRF[[#This Row],[6]]="G",[1]!HRF[[#This Row],[14]]="zrealizowane")=TRUE,1,0)</f>
        <v>#REF!</v>
      </c>
      <c r="AK98" s="62" t="e">
        <f>IF(AND([1]!HRF[[#This Row],[6]]="G",[1]!HRF[[#This Row],[14]]="wstrzymane")=TRUE,1,0)</f>
        <v>#REF!</v>
      </c>
      <c r="AL98" s="62" t="e">
        <f>IF(AND([1]!HRF[[#This Row],[6]]="G",[1]!HRF[[#This Row],[14]]="anulowane")=TRUE,1,0)</f>
        <v>#REF!</v>
      </c>
      <c r="AM98" s="62" t="e">
        <f>IF(AND([1]!HRF[[#This Row],[6]]="P",[1]!HRF[[#This Row],[14]]="nierozpoczęte")=TRUE,1,0)</f>
        <v>#REF!</v>
      </c>
      <c r="AN98" s="62" t="e">
        <f>IF(AND([1]!HRF[[#This Row],[6]]="P",[1]!HRF[[#This Row],[14]]="w trakcie realizacji ")=TRUE,1,0)</f>
        <v>#REF!</v>
      </c>
      <c r="AO98" s="62" t="e">
        <f>IF(AND([1]!HRF[[#This Row],[6]]="P",[1]!HRF[[#This Row],[14]]="zrealizowane")=TRUE,1,0)</f>
        <v>#REF!</v>
      </c>
      <c r="AP98" s="62" t="e">
        <f>IF(AND([1]!HRF[[#This Row],[6]]="P",[1]!HRF[[#This Row],[14]]="wstrzymane")=TRUE,1,0)</f>
        <v>#REF!</v>
      </c>
      <c r="AQ98" s="62" t="e">
        <f>IF(AND([1]!HRF[[#This Row],[6]]="P",[1]!HRF[[#This Row],[14]]="anulowane")=TRUE,1,0)</f>
        <v>#REF!</v>
      </c>
      <c r="AR98" s="4"/>
      <c r="AS98" s="4"/>
      <c r="AT98" s="4"/>
      <c r="AU98" s="4"/>
      <c r="AV98" s="4"/>
      <c r="AW98" s="4"/>
      <c r="AX98" s="4"/>
      <c r="AY98" s="4"/>
      <c r="AZ98" s="4"/>
      <c r="BA98" s="4"/>
      <c r="BB98" s="4"/>
      <c r="BC98" s="4"/>
      <c r="BD98" s="4"/>
      <c r="BE98" s="4"/>
      <c r="BF98" s="4"/>
    </row>
    <row r="99" spans="1:58" s="7" customFormat="1" ht="42.75" customHeight="1">
      <c r="A99" s="4"/>
      <c r="B99" s="133">
        <v>94</v>
      </c>
      <c r="C99" s="134" t="s">
        <v>175</v>
      </c>
      <c r="D99" s="141" t="s">
        <v>372</v>
      </c>
      <c r="E99" s="121" t="s">
        <v>1835</v>
      </c>
      <c r="F99" s="136" t="s">
        <v>392</v>
      </c>
      <c r="G99" s="136" t="s">
        <v>24</v>
      </c>
      <c r="H99" s="137">
        <v>2019</v>
      </c>
      <c r="I99" s="137">
        <v>2019</v>
      </c>
      <c r="J99" s="138">
        <v>28395</v>
      </c>
      <c r="K99" s="139">
        <v>0.15</v>
      </c>
      <c r="L99" s="139">
        <v>0.15</v>
      </c>
      <c r="M99" s="139"/>
      <c r="N99" s="137" t="s">
        <v>164</v>
      </c>
      <c r="O99" s="137" t="s">
        <v>28</v>
      </c>
      <c r="P99" s="140"/>
      <c r="Q99" s="96"/>
      <c r="R99" s="52"/>
      <c r="S99" s="52"/>
      <c r="T99" s="52"/>
      <c r="U99" s="52"/>
      <c r="V99" s="52">
        <f t="shared" si="4"/>
        <v>0</v>
      </c>
      <c r="W99" s="51"/>
      <c r="X99" s="51"/>
      <c r="Y99" s="53" t="e">
        <f>IF(HRF[[#This Row],[31]]="WSKAŹNIK SPECYFICZNY",HRF[[#This Row],[15]]*#REF!,HRF[[#This Row],[32]]*#REF!+#REF!*#REF!+#REF!*#REF!)</f>
        <v>#REF!</v>
      </c>
      <c r="Z99" s="53" t="e">
        <f>IF(HRF[[#This Row],[31]]="WSKAŹNIK SPECYFICZNY","nie zdefinowano",HRF[[#This Row],[32]]*#REF!+#REF!*#REF!+#REF!*#REF!)</f>
        <v>#REF!</v>
      </c>
      <c r="AA99" s="53" t="e">
        <f>IF(HRF[[#This Row],[31]]="WSKAŹNIK SPECYFICZNY","nie zdefinowano",HRF[[#This Row],[32]]*#REF!+#REF!*#REF!+#REF!*#REF!)</f>
        <v>#REF!</v>
      </c>
      <c r="AB99" s="53" t="e">
        <f>IF(HRF[[#This Row],[31]]="WSKAŹNIK SPECYFICZNY",HRF[[#This Row],[15]]*#REF!,HRF[[#This Row],[32]]*#REF!+#REF!*#REF!+#REF!*#REF!)</f>
        <v>#REF!</v>
      </c>
      <c r="AC99" s="4"/>
      <c r="AD99" s="62" t="e">
        <f>[1]!HRF[[#This Row],[26]]*[1]!HRF[[#This Row],[25]]</f>
        <v>#REF!</v>
      </c>
      <c r="AE99" s="62" t="e">
        <f>[1]!HRF[[#This Row],[27]]*[1]!HRF[[#This Row],[25]]</f>
        <v>#REF!</v>
      </c>
      <c r="AF99" s="62" t="e">
        <f>[1]!HRF[[#This Row],[28]]*[1]!HRF[[#This Row],[25]]</f>
        <v>#REF!</v>
      </c>
      <c r="AG99" s="62" t="e">
        <f>[1]!HRF[[#This Row],[29]]*[1]!HRF[[#This Row],[25]]</f>
        <v>#REF!</v>
      </c>
      <c r="AH99" s="62" t="e">
        <f>IF(AND([1]!HRF[[#This Row],[6]]="G",[1]!HRF[[#This Row],[14]]="nierozpoczęte")=TRUE,1,0)</f>
        <v>#REF!</v>
      </c>
      <c r="AI99" s="62" t="e">
        <f>IF(AND([1]!HRF[[#This Row],[6]]="G",[1]!HRF[[#This Row],[14]]="w trakcie realizacji ")=TRUE,1,0)</f>
        <v>#REF!</v>
      </c>
      <c r="AJ99" s="62" t="e">
        <f>IF(AND([1]!HRF[[#This Row],[6]]="G",[1]!HRF[[#This Row],[14]]="zrealizowane")=TRUE,1,0)</f>
        <v>#REF!</v>
      </c>
      <c r="AK99" s="62" t="e">
        <f>IF(AND([1]!HRF[[#This Row],[6]]="G",[1]!HRF[[#This Row],[14]]="wstrzymane")=TRUE,1,0)</f>
        <v>#REF!</v>
      </c>
      <c r="AL99" s="62" t="e">
        <f>IF(AND([1]!HRF[[#This Row],[6]]="G",[1]!HRF[[#This Row],[14]]="anulowane")=TRUE,1,0)</f>
        <v>#REF!</v>
      </c>
      <c r="AM99" s="62" t="e">
        <f>IF(AND([1]!HRF[[#This Row],[6]]="P",[1]!HRF[[#This Row],[14]]="nierozpoczęte")=TRUE,1,0)</f>
        <v>#REF!</v>
      </c>
      <c r="AN99" s="62" t="e">
        <f>IF(AND([1]!HRF[[#This Row],[6]]="P",[1]!HRF[[#This Row],[14]]="w trakcie realizacji ")=TRUE,1,0)</f>
        <v>#REF!</v>
      </c>
      <c r="AO99" s="62" t="e">
        <f>IF(AND([1]!HRF[[#This Row],[6]]="P",[1]!HRF[[#This Row],[14]]="zrealizowane")=TRUE,1,0)</f>
        <v>#REF!</v>
      </c>
      <c r="AP99" s="62" t="e">
        <f>IF(AND([1]!HRF[[#This Row],[6]]="P",[1]!HRF[[#This Row],[14]]="wstrzymane")=TRUE,1,0)</f>
        <v>#REF!</v>
      </c>
      <c r="AQ99" s="62" t="e">
        <f>IF(AND([1]!HRF[[#This Row],[6]]="P",[1]!HRF[[#This Row],[14]]="anulowane")=TRUE,1,0)</f>
        <v>#REF!</v>
      </c>
      <c r="AR99" s="4"/>
      <c r="AS99" s="4"/>
      <c r="AT99" s="4"/>
      <c r="AU99" s="4"/>
      <c r="AV99" s="4"/>
      <c r="AW99" s="4"/>
      <c r="AX99" s="4"/>
      <c r="AY99" s="4"/>
      <c r="AZ99" s="4"/>
      <c r="BA99" s="4"/>
      <c r="BB99" s="4"/>
      <c r="BC99" s="4"/>
      <c r="BD99" s="4"/>
      <c r="BE99" s="4"/>
      <c r="BF99" s="4"/>
    </row>
    <row r="100" spans="1:58" s="7" customFormat="1" ht="42.75" customHeight="1">
      <c r="A100" s="4"/>
      <c r="B100" s="133">
        <v>95</v>
      </c>
      <c r="C100" s="134" t="s">
        <v>175</v>
      </c>
      <c r="D100" s="141" t="s">
        <v>372</v>
      </c>
      <c r="E100" s="121" t="s">
        <v>2721</v>
      </c>
      <c r="F100" s="136" t="s">
        <v>403</v>
      </c>
      <c r="G100" s="136" t="s">
        <v>24</v>
      </c>
      <c r="H100" s="137">
        <v>2019</v>
      </c>
      <c r="I100" s="137">
        <v>2019</v>
      </c>
      <c r="J100" s="138">
        <v>174660</v>
      </c>
      <c r="K100" s="139">
        <v>47</v>
      </c>
      <c r="L100" s="139">
        <v>47</v>
      </c>
      <c r="M100" s="139"/>
      <c r="N100" s="137" t="s">
        <v>164</v>
      </c>
      <c r="O100" s="137" t="s">
        <v>28</v>
      </c>
      <c r="P100" s="140"/>
      <c r="Q100" s="96"/>
      <c r="R100" s="52"/>
      <c r="S100" s="52"/>
      <c r="T100" s="52"/>
      <c r="U100" s="52"/>
      <c r="V100" s="52">
        <f t="shared" si="4"/>
        <v>0</v>
      </c>
      <c r="W100" s="51"/>
      <c r="X100" s="51"/>
      <c r="Y100" s="53" t="e">
        <f>IF(HRF[[#This Row],[31]]="WSKAŹNIK SPECYFICZNY",HRF[[#This Row],[15]]*#REF!,HRF[[#This Row],[32]]*#REF!+#REF!*#REF!+#REF!*#REF!)</f>
        <v>#REF!</v>
      </c>
      <c r="Z100" s="53" t="e">
        <f>IF(HRF[[#This Row],[31]]="WSKAŹNIK SPECYFICZNY","nie zdefinowano",HRF[[#This Row],[32]]*#REF!+#REF!*#REF!+#REF!*#REF!)</f>
        <v>#REF!</v>
      </c>
      <c r="AA100" s="53" t="e">
        <f>IF(HRF[[#This Row],[31]]="WSKAŹNIK SPECYFICZNY","nie zdefinowano",HRF[[#This Row],[32]]*#REF!+#REF!*#REF!+#REF!*#REF!)</f>
        <v>#REF!</v>
      </c>
      <c r="AB100" s="53" t="e">
        <f>IF(HRF[[#This Row],[31]]="WSKAŹNIK SPECYFICZNY",HRF[[#This Row],[15]]*#REF!,HRF[[#This Row],[32]]*#REF!+#REF!*#REF!+#REF!*#REF!)</f>
        <v>#REF!</v>
      </c>
      <c r="AC100" s="4"/>
      <c r="AD100" s="62" t="e">
        <f>[1]!HRF[[#This Row],[26]]*[1]!HRF[[#This Row],[25]]</f>
        <v>#REF!</v>
      </c>
      <c r="AE100" s="62" t="e">
        <f>[1]!HRF[[#This Row],[27]]*[1]!HRF[[#This Row],[25]]</f>
        <v>#REF!</v>
      </c>
      <c r="AF100" s="62" t="e">
        <f>[1]!HRF[[#This Row],[28]]*[1]!HRF[[#This Row],[25]]</f>
        <v>#REF!</v>
      </c>
      <c r="AG100" s="62" t="e">
        <f>[1]!HRF[[#This Row],[29]]*[1]!HRF[[#This Row],[25]]</f>
        <v>#REF!</v>
      </c>
      <c r="AH100" s="62" t="e">
        <f>IF(AND([1]!HRF[[#This Row],[6]]="G",[1]!HRF[[#This Row],[14]]="nierozpoczęte")=TRUE,1,0)</f>
        <v>#REF!</v>
      </c>
      <c r="AI100" s="62" t="e">
        <f>IF(AND([1]!HRF[[#This Row],[6]]="G",[1]!HRF[[#This Row],[14]]="w trakcie realizacji ")=TRUE,1,0)</f>
        <v>#REF!</v>
      </c>
      <c r="AJ100" s="62" t="e">
        <f>IF(AND([1]!HRF[[#This Row],[6]]="G",[1]!HRF[[#This Row],[14]]="zrealizowane")=TRUE,1,0)</f>
        <v>#REF!</v>
      </c>
      <c r="AK100" s="62" t="e">
        <f>IF(AND([1]!HRF[[#This Row],[6]]="G",[1]!HRF[[#This Row],[14]]="wstrzymane")=TRUE,1,0)</f>
        <v>#REF!</v>
      </c>
      <c r="AL100" s="62" t="e">
        <f>IF(AND([1]!HRF[[#This Row],[6]]="G",[1]!HRF[[#This Row],[14]]="anulowane")=TRUE,1,0)</f>
        <v>#REF!</v>
      </c>
      <c r="AM100" s="62" t="e">
        <f>IF(AND([1]!HRF[[#This Row],[6]]="P",[1]!HRF[[#This Row],[14]]="nierozpoczęte")=TRUE,1,0)</f>
        <v>#REF!</v>
      </c>
      <c r="AN100" s="62" t="e">
        <f>IF(AND([1]!HRF[[#This Row],[6]]="P",[1]!HRF[[#This Row],[14]]="w trakcie realizacji ")=TRUE,1,0)</f>
        <v>#REF!</v>
      </c>
      <c r="AO100" s="62" t="e">
        <f>IF(AND([1]!HRF[[#This Row],[6]]="P",[1]!HRF[[#This Row],[14]]="zrealizowane")=TRUE,1,0)</f>
        <v>#REF!</v>
      </c>
      <c r="AP100" s="62" t="e">
        <f>IF(AND([1]!HRF[[#This Row],[6]]="P",[1]!HRF[[#This Row],[14]]="wstrzymane")=TRUE,1,0)</f>
        <v>#REF!</v>
      </c>
      <c r="AQ100" s="62" t="e">
        <f>IF(AND([1]!HRF[[#This Row],[6]]="P",[1]!HRF[[#This Row],[14]]="anulowane")=TRUE,1,0)</f>
        <v>#REF!</v>
      </c>
      <c r="AR100" s="4"/>
      <c r="AS100" s="4"/>
      <c r="AT100" s="4"/>
      <c r="AU100" s="4"/>
      <c r="AV100" s="4"/>
      <c r="AW100" s="4"/>
      <c r="AX100" s="4"/>
      <c r="AY100" s="4"/>
      <c r="AZ100" s="4"/>
      <c r="BA100" s="4"/>
      <c r="BB100" s="4"/>
      <c r="BC100" s="4"/>
      <c r="BD100" s="4"/>
      <c r="BE100" s="4"/>
      <c r="BF100" s="4"/>
    </row>
    <row r="101" spans="1:58" s="7" customFormat="1" ht="42.75" customHeight="1">
      <c r="A101" s="4"/>
      <c r="B101" s="133">
        <v>96</v>
      </c>
      <c r="C101" s="134" t="s">
        <v>175</v>
      </c>
      <c r="D101" s="141" t="s">
        <v>372</v>
      </c>
      <c r="E101" s="121" t="s">
        <v>1836</v>
      </c>
      <c r="F101" s="136" t="s">
        <v>392</v>
      </c>
      <c r="G101" s="136" t="s">
        <v>24</v>
      </c>
      <c r="H101" s="137">
        <v>2019</v>
      </c>
      <c r="I101" s="137">
        <v>2019</v>
      </c>
      <c r="J101" s="138">
        <v>43970</v>
      </c>
      <c r="K101" s="139">
        <v>5.77</v>
      </c>
      <c r="L101" s="139">
        <v>5.77</v>
      </c>
      <c r="M101" s="139"/>
      <c r="N101" s="137" t="s">
        <v>164</v>
      </c>
      <c r="O101" s="137" t="s">
        <v>28</v>
      </c>
      <c r="P101" s="140"/>
      <c r="Q101" s="96"/>
      <c r="R101" s="52"/>
      <c r="S101" s="52"/>
      <c r="T101" s="52"/>
      <c r="U101" s="52"/>
      <c r="V101" s="52">
        <f t="shared" si="4"/>
        <v>0</v>
      </c>
      <c r="W101" s="51"/>
      <c r="X101" s="51"/>
      <c r="Y101" s="53" t="e">
        <f>IF(HRF[[#This Row],[31]]="WSKAŹNIK SPECYFICZNY",HRF[[#This Row],[15]]*#REF!,HRF[[#This Row],[32]]*#REF!+#REF!*#REF!+#REF!*#REF!)</f>
        <v>#REF!</v>
      </c>
      <c r="Z101" s="53" t="e">
        <f>IF(HRF[[#This Row],[31]]="WSKAŹNIK SPECYFICZNY","nie zdefinowano",HRF[[#This Row],[32]]*#REF!+#REF!*#REF!+#REF!*#REF!)</f>
        <v>#REF!</v>
      </c>
      <c r="AA101" s="53" t="e">
        <f>IF(HRF[[#This Row],[31]]="WSKAŹNIK SPECYFICZNY","nie zdefinowano",HRF[[#This Row],[32]]*#REF!+#REF!*#REF!+#REF!*#REF!)</f>
        <v>#REF!</v>
      </c>
      <c r="AB101" s="53" t="e">
        <f>IF(HRF[[#This Row],[31]]="WSKAŹNIK SPECYFICZNY",HRF[[#This Row],[15]]*#REF!,HRF[[#This Row],[32]]*#REF!+#REF!*#REF!+#REF!*#REF!)</f>
        <v>#REF!</v>
      </c>
      <c r="AC101" s="4"/>
      <c r="AD101" s="62" t="e">
        <f>[1]!HRF[[#This Row],[26]]*[1]!HRF[[#This Row],[25]]</f>
        <v>#REF!</v>
      </c>
      <c r="AE101" s="62" t="e">
        <f>[1]!HRF[[#This Row],[27]]*[1]!HRF[[#This Row],[25]]</f>
        <v>#REF!</v>
      </c>
      <c r="AF101" s="62" t="e">
        <f>[1]!HRF[[#This Row],[28]]*[1]!HRF[[#This Row],[25]]</f>
        <v>#REF!</v>
      </c>
      <c r="AG101" s="62" t="e">
        <f>[1]!HRF[[#This Row],[29]]*[1]!HRF[[#This Row],[25]]</f>
        <v>#REF!</v>
      </c>
      <c r="AH101" s="62" t="e">
        <f>IF(AND([1]!HRF[[#This Row],[6]]="G",[1]!HRF[[#This Row],[14]]="nierozpoczęte")=TRUE,1,0)</f>
        <v>#REF!</v>
      </c>
      <c r="AI101" s="62" t="e">
        <f>IF(AND([1]!HRF[[#This Row],[6]]="G",[1]!HRF[[#This Row],[14]]="w trakcie realizacji ")=TRUE,1,0)</f>
        <v>#REF!</v>
      </c>
      <c r="AJ101" s="62" t="e">
        <f>IF(AND([1]!HRF[[#This Row],[6]]="G",[1]!HRF[[#This Row],[14]]="zrealizowane")=TRUE,1,0)</f>
        <v>#REF!</v>
      </c>
      <c r="AK101" s="62" t="e">
        <f>IF(AND([1]!HRF[[#This Row],[6]]="G",[1]!HRF[[#This Row],[14]]="wstrzymane")=TRUE,1,0)</f>
        <v>#REF!</v>
      </c>
      <c r="AL101" s="62" t="e">
        <f>IF(AND([1]!HRF[[#This Row],[6]]="G",[1]!HRF[[#This Row],[14]]="anulowane")=TRUE,1,0)</f>
        <v>#REF!</v>
      </c>
      <c r="AM101" s="62" t="e">
        <f>IF(AND([1]!HRF[[#This Row],[6]]="P",[1]!HRF[[#This Row],[14]]="nierozpoczęte")=TRUE,1,0)</f>
        <v>#REF!</v>
      </c>
      <c r="AN101" s="62" t="e">
        <f>IF(AND([1]!HRF[[#This Row],[6]]="P",[1]!HRF[[#This Row],[14]]="w trakcie realizacji ")=TRUE,1,0)</f>
        <v>#REF!</v>
      </c>
      <c r="AO101" s="62" t="e">
        <f>IF(AND([1]!HRF[[#This Row],[6]]="P",[1]!HRF[[#This Row],[14]]="zrealizowane")=TRUE,1,0)</f>
        <v>#REF!</v>
      </c>
      <c r="AP101" s="62" t="e">
        <f>IF(AND([1]!HRF[[#This Row],[6]]="P",[1]!HRF[[#This Row],[14]]="wstrzymane")=TRUE,1,0)</f>
        <v>#REF!</v>
      </c>
      <c r="AQ101" s="62" t="e">
        <f>IF(AND([1]!HRF[[#This Row],[6]]="P",[1]!HRF[[#This Row],[14]]="anulowane")=TRUE,1,0)</f>
        <v>#REF!</v>
      </c>
      <c r="AR101" s="4"/>
      <c r="AS101" s="4"/>
      <c r="AT101" s="4"/>
      <c r="AU101" s="4"/>
      <c r="AV101" s="4"/>
      <c r="AW101" s="4"/>
      <c r="AX101" s="4"/>
      <c r="AY101" s="4"/>
      <c r="AZ101" s="4"/>
      <c r="BA101" s="4"/>
      <c r="BB101" s="4"/>
      <c r="BC101" s="4"/>
      <c r="BD101" s="4"/>
      <c r="BE101" s="4"/>
      <c r="BF101" s="4"/>
    </row>
    <row r="102" spans="1:58" s="7" customFormat="1" ht="42.75" customHeight="1">
      <c r="A102" s="4"/>
      <c r="B102" s="133">
        <v>97</v>
      </c>
      <c r="C102" s="134" t="s">
        <v>175</v>
      </c>
      <c r="D102" s="141" t="s">
        <v>372</v>
      </c>
      <c r="E102" s="121" t="s">
        <v>1837</v>
      </c>
      <c r="F102" s="136" t="s">
        <v>392</v>
      </c>
      <c r="G102" s="136" t="s">
        <v>24</v>
      </c>
      <c r="H102" s="137">
        <v>2019</v>
      </c>
      <c r="I102" s="137">
        <v>2019</v>
      </c>
      <c r="J102" s="138">
        <v>29200</v>
      </c>
      <c r="K102" s="139">
        <v>5</v>
      </c>
      <c r="L102" s="139">
        <v>5</v>
      </c>
      <c r="M102" s="139"/>
      <c r="N102" s="137" t="s">
        <v>164</v>
      </c>
      <c r="O102" s="137" t="s">
        <v>28</v>
      </c>
      <c r="P102" s="140"/>
      <c r="Q102" s="96"/>
      <c r="R102" s="52"/>
      <c r="S102" s="52"/>
      <c r="T102" s="52"/>
      <c r="U102" s="52"/>
      <c r="V102" s="52">
        <f t="shared" si="4"/>
        <v>0</v>
      </c>
      <c r="W102" s="51"/>
      <c r="X102" s="51"/>
      <c r="Y102" s="53" t="e">
        <f>IF(HRF[[#This Row],[31]]="WSKAŹNIK SPECYFICZNY",HRF[[#This Row],[15]]*#REF!,HRF[[#This Row],[32]]*#REF!+#REF!*#REF!+#REF!*#REF!)</f>
        <v>#REF!</v>
      </c>
      <c r="Z102" s="53" t="e">
        <f>IF(HRF[[#This Row],[31]]="WSKAŹNIK SPECYFICZNY","nie zdefinowano",HRF[[#This Row],[32]]*#REF!+#REF!*#REF!+#REF!*#REF!)</f>
        <v>#REF!</v>
      </c>
      <c r="AA102" s="53" t="e">
        <f>IF(HRF[[#This Row],[31]]="WSKAŹNIK SPECYFICZNY","nie zdefinowano",HRF[[#This Row],[32]]*#REF!+#REF!*#REF!+#REF!*#REF!)</f>
        <v>#REF!</v>
      </c>
      <c r="AB102" s="53" t="e">
        <f>IF(HRF[[#This Row],[31]]="WSKAŹNIK SPECYFICZNY",HRF[[#This Row],[15]]*#REF!,HRF[[#This Row],[32]]*#REF!+#REF!*#REF!+#REF!*#REF!)</f>
        <v>#REF!</v>
      </c>
      <c r="AC102" s="4"/>
      <c r="AD102" s="62" t="e">
        <f>[1]!HRF[[#This Row],[26]]*[1]!HRF[[#This Row],[25]]</f>
        <v>#REF!</v>
      </c>
      <c r="AE102" s="62" t="e">
        <f>[1]!HRF[[#This Row],[27]]*[1]!HRF[[#This Row],[25]]</f>
        <v>#REF!</v>
      </c>
      <c r="AF102" s="62" t="e">
        <f>[1]!HRF[[#This Row],[28]]*[1]!HRF[[#This Row],[25]]</f>
        <v>#REF!</v>
      </c>
      <c r="AG102" s="62" t="e">
        <f>[1]!HRF[[#This Row],[29]]*[1]!HRF[[#This Row],[25]]</f>
        <v>#REF!</v>
      </c>
      <c r="AH102" s="62" t="e">
        <f>IF(AND([1]!HRF[[#This Row],[6]]="G",[1]!HRF[[#This Row],[14]]="nierozpoczęte")=TRUE,1,0)</f>
        <v>#REF!</v>
      </c>
      <c r="AI102" s="62" t="e">
        <f>IF(AND([1]!HRF[[#This Row],[6]]="G",[1]!HRF[[#This Row],[14]]="w trakcie realizacji ")=TRUE,1,0)</f>
        <v>#REF!</v>
      </c>
      <c r="AJ102" s="62" t="e">
        <f>IF(AND([1]!HRF[[#This Row],[6]]="G",[1]!HRF[[#This Row],[14]]="zrealizowane")=TRUE,1,0)</f>
        <v>#REF!</v>
      </c>
      <c r="AK102" s="62" t="e">
        <f>IF(AND([1]!HRF[[#This Row],[6]]="G",[1]!HRF[[#This Row],[14]]="wstrzymane")=TRUE,1,0)</f>
        <v>#REF!</v>
      </c>
      <c r="AL102" s="62" t="e">
        <f>IF(AND([1]!HRF[[#This Row],[6]]="G",[1]!HRF[[#This Row],[14]]="anulowane")=TRUE,1,0)</f>
        <v>#REF!</v>
      </c>
      <c r="AM102" s="62" t="e">
        <f>IF(AND([1]!HRF[[#This Row],[6]]="P",[1]!HRF[[#This Row],[14]]="nierozpoczęte")=TRUE,1,0)</f>
        <v>#REF!</v>
      </c>
      <c r="AN102" s="62" t="e">
        <f>IF(AND([1]!HRF[[#This Row],[6]]="P",[1]!HRF[[#This Row],[14]]="w trakcie realizacji ")=TRUE,1,0)</f>
        <v>#REF!</v>
      </c>
      <c r="AO102" s="62" t="e">
        <f>IF(AND([1]!HRF[[#This Row],[6]]="P",[1]!HRF[[#This Row],[14]]="zrealizowane")=TRUE,1,0)</f>
        <v>#REF!</v>
      </c>
      <c r="AP102" s="62" t="e">
        <f>IF(AND([1]!HRF[[#This Row],[6]]="P",[1]!HRF[[#This Row],[14]]="wstrzymane")=TRUE,1,0)</f>
        <v>#REF!</v>
      </c>
      <c r="AQ102" s="62" t="e">
        <f>IF(AND([1]!HRF[[#This Row],[6]]="P",[1]!HRF[[#This Row],[14]]="anulowane")=TRUE,1,0)</f>
        <v>#REF!</v>
      </c>
      <c r="AR102" s="4"/>
      <c r="AS102" s="4"/>
      <c r="AT102" s="4"/>
      <c r="AU102" s="4"/>
      <c r="AV102" s="4"/>
      <c r="AW102" s="4"/>
      <c r="AX102" s="4"/>
      <c r="AY102" s="4"/>
      <c r="AZ102" s="4"/>
      <c r="BA102" s="4"/>
      <c r="BB102" s="4"/>
      <c r="BC102" s="4"/>
      <c r="BD102" s="4"/>
      <c r="BE102" s="4"/>
      <c r="BF102" s="4"/>
    </row>
    <row r="103" spans="1:58" s="9" customFormat="1" ht="42.75" customHeight="1">
      <c r="A103" s="8"/>
      <c r="B103" s="133">
        <v>98</v>
      </c>
      <c r="C103" s="134" t="s">
        <v>175</v>
      </c>
      <c r="D103" s="141" t="s">
        <v>372</v>
      </c>
      <c r="E103" s="121" t="s">
        <v>2722</v>
      </c>
      <c r="F103" s="82" t="s">
        <v>1838</v>
      </c>
      <c r="G103" s="136" t="s">
        <v>24</v>
      </c>
      <c r="H103" s="137">
        <v>2019</v>
      </c>
      <c r="I103" s="137">
        <v>2019</v>
      </c>
      <c r="J103" s="138"/>
      <c r="K103" s="139">
        <v>30</v>
      </c>
      <c r="L103" s="139">
        <v>30</v>
      </c>
      <c r="M103" s="139"/>
      <c r="N103" s="137" t="s">
        <v>164</v>
      </c>
      <c r="O103" s="137" t="s">
        <v>28</v>
      </c>
      <c r="P103" s="140"/>
      <c r="Q103" s="96"/>
      <c r="R103" s="52"/>
      <c r="S103" s="52"/>
      <c r="T103" s="52"/>
      <c r="U103" s="52"/>
      <c r="V103" s="52">
        <f t="shared" si="4"/>
        <v>0</v>
      </c>
      <c r="W103" s="51"/>
      <c r="X103" s="51"/>
      <c r="Y103" s="53" t="e">
        <f>IF(HRF[[#This Row],[31]]="WSKAŹNIK SPECYFICZNY",HRF[[#This Row],[15]]*#REF!,HRF[[#This Row],[32]]*#REF!+#REF!*#REF!+#REF!*#REF!)</f>
        <v>#REF!</v>
      </c>
      <c r="Z103" s="53" t="e">
        <f>IF(HRF[[#This Row],[31]]="WSKAŹNIK SPECYFICZNY","nie zdefinowano",HRF[[#This Row],[32]]*#REF!+#REF!*#REF!+#REF!*#REF!)</f>
        <v>#REF!</v>
      </c>
      <c r="AA103" s="53" t="e">
        <f>IF(HRF[[#This Row],[31]]="WSKAŹNIK SPECYFICZNY","nie zdefinowano",HRF[[#This Row],[32]]*#REF!+#REF!*#REF!+#REF!*#REF!)</f>
        <v>#REF!</v>
      </c>
      <c r="AB103" s="53" t="e">
        <f>IF(HRF[[#This Row],[31]]="WSKAŹNIK SPECYFICZNY",HRF[[#This Row],[15]]*#REF!,HRF[[#This Row],[32]]*#REF!+#REF!*#REF!+#REF!*#REF!)</f>
        <v>#REF!</v>
      </c>
      <c r="AC103" s="8"/>
      <c r="AD103" s="62" t="e">
        <f>[1]!HRF[[#This Row],[26]]*[1]!HRF[[#This Row],[25]]</f>
        <v>#REF!</v>
      </c>
      <c r="AE103" s="62" t="e">
        <f>[1]!HRF[[#This Row],[27]]*[1]!HRF[[#This Row],[25]]</f>
        <v>#REF!</v>
      </c>
      <c r="AF103" s="62" t="e">
        <f>[1]!HRF[[#This Row],[28]]*[1]!HRF[[#This Row],[25]]</f>
        <v>#REF!</v>
      </c>
      <c r="AG103" s="62" t="e">
        <f>[1]!HRF[[#This Row],[29]]*[1]!HRF[[#This Row],[25]]</f>
        <v>#REF!</v>
      </c>
      <c r="AH103" s="62" t="e">
        <f>IF(AND([1]!HRF[[#This Row],[6]]="G",[1]!HRF[[#This Row],[14]]="nierozpoczęte")=TRUE,1,0)</f>
        <v>#REF!</v>
      </c>
      <c r="AI103" s="62" t="e">
        <f>IF(AND([1]!HRF[[#This Row],[6]]="G",[1]!HRF[[#This Row],[14]]="w trakcie realizacji ")=TRUE,1,0)</f>
        <v>#REF!</v>
      </c>
      <c r="AJ103" s="62" t="e">
        <f>IF(AND([1]!HRF[[#This Row],[6]]="G",[1]!HRF[[#This Row],[14]]="zrealizowane")=TRUE,1,0)</f>
        <v>#REF!</v>
      </c>
      <c r="AK103" s="62" t="e">
        <f>IF(AND([1]!HRF[[#This Row],[6]]="G",[1]!HRF[[#This Row],[14]]="wstrzymane")=TRUE,1,0)</f>
        <v>#REF!</v>
      </c>
      <c r="AL103" s="62" t="e">
        <f>IF(AND([1]!HRF[[#This Row],[6]]="G",[1]!HRF[[#This Row],[14]]="anulowane")=TRUE,1,0)</f>
        <v>#REF!</v>
      </c>
      <c r="AM103" s="62" t="e">
        <f>IF(AND([1]!HRF[[#This Row],[6]]="P",[1]!HRF[[#This Row],[14]]="nierozpoczęte")=TRUE,1,0)</f>
        <v>#REF!</v>
      </c>
      <c r="AN103" s="62" t="e">
        <f>IF(AND([1]!HRF[[#This Row],[6]]="P",[1]!HRF[[#This Row],[14]]="w trakcie realizacji ")=TRUE,1,0)</f>
        <v>#REF!</v>
      </c>
      <c r="AO103" s="62" t="e">
        <f>IF(AND([1]!HRF[[#This Row],[6]]="P",[1]!HRF[[#This Row],[14]]="zrealizowane")=TRUE,1,0)</f>
        <v>#REF!</v>
      </c>
      <c r="AP103" s="62" t="e">
        <f>IF(AND([1]!HRF[[#This Row],[6]]="P",[1]!HRF[[#This Row],[14]]="wstrzymane")=TRUE,1,0)</f>
        <v>#REF!</v>
      </c>
      <c r="AQ103" s="62" t="e">
        <f>IF(AND([1]!HRF[[#This Row],[6]]="P",[1]!HRF[[#This Row],[14]]="anulowane")=TRUE,1,0)</f>
        <v>#REF!</v>
      </c>
      <c r="AR103" s="8"/>
      <c r="AS103" s="8"/>
      <c r="AT103" s="8"/>
      <c r="AU103" s="8"/>
      <c r="AV103" s="8"/>
      <c r="AW103" s="8"/>
      <c r="AX103" s="8"/>
      <c r="AY103" s="8"/>
      <c r="AZ103" s="8"/>
      <c r="BA103" s="8"/>
      <c r="BB103" s="8"/>
      <c r="BC103" s="8"/>
      <c r="BD103" s="8"/>
      <c r="BE103" s="8"/>
      <c r="BF103" s="8"/>
    </row>
    <row r="104" spans="1:58" s="7" customFormat="1" ht="42.75" customHeight="1">
      <c r="A104" s="4"/>
      <c r="B104" s="133">
        <v>99</v>
      </c>
      <c r="C104" s="134" t="s">
        <v>175</v>
      </c>
      <c r="D104" s="141" t="s">
        <v>372</v>
      </c>
      <c r="E104" s="121" t="s">
        <v>3007</v>
      </c>
      <c r="F104" s="136" t="s">
        <v>392</v>
      </c>
      <c r="G104" s="136" t="s">
        <v>24</v>
      </c>
      <c r="H104" s="137">
        <v>2019</v>
      </c>
      <c r="I104" s="137">
        <v>2019</v>
      </c>
      <c r="J104" s="138">
        <v>25900</v>
      </c>
      <c r="K104" s="139"/>
      <c r="L104" s="139">
        <v>5.12</v>
      </c>
      <c r="M104" s="139"/>
      <c r="N104" s="137" t="s">
        <v>164</v>
      </c>
      <c r="O104" s="137" t="s">
        <v>28</v>
      </c>
      <c r="P104" s="140"/>
      <c r="Q104" s="96"/>
      <c r="R104" s="52"/>
      <c r="S104" s="52"/>
      <c r="T104" s="52"/>
      <c r="U104" s="52"/>
      <c r="V104" s="52">
        <f t="shared" si="4"/>
        <v>0</v>
      </c>
      <c r="W104" s="51"/>
      <c r="X104" s="51"/>
      <c r="Y104" s="53" t="e">
        <f>IF(HRF[[#This Row],[31]]="WSKAŹNIK SPECYFICZNY",HRF[[#This Row],[15]]*#REF!,HRF[[#This Row],[32]]*#REF!+#REF!*#REF!+#REF!*#REF!)</f>
        <v>#REF!</v>
      </c>
      <c r="Z104" s="53" t="e">
        <f>IF(HRF[[#This Row],[31]]="WSKAŹNIK SPECYFICZNY","nie zdefinowano",HRF[[#This Row],[32]]*#REF!+#REF!*#REF!+#REF!*#REF!)</f>
        <v>#REF!</v>
      </c>
      <c r="AA104" s="53" t="e">
        <f>IF(HRF[[#This Row],[31]]="WSKAŹNIK SPECYFICZNY","nie zdefinowano",HRF[[#This Row],[32]]*#REF!+#REF!*#REF!+#REF!*#REF!)</f>
        <v>#REF!</v>
      </c>
      <c r="AB104" s="53" t="e">
        <f>IF(HRF[[#This Row],[31]]="WSKAŹNIK SPECYFICZNY",HRF[[#This Row],[15]]*#REF!,HRF[[#This Row],[32]]*#REF!+#REF!*#REF!+#REF!*#REF!)</f>
        <v>#REF!</v>
      </c>
      <c r="AC104" s="4"/>
      <c r="AD104" s="62" t="e">
        <f>[1]!HRF[[#This Row],[26]]*[1]!HRF[[#This Row],[25]]</f>
        <v>#REF!</v>
      </c>
      <c r="AE104" s="62" t="e">
        <f>[1]!HRF[[#This Row],[27]]*[1]!HRF[[#This Row],[25]]</f>
        <v>#REF!</v>
      </c>
      <c r="AF104" s="62" t="e">
        <f>[1]!HRF[[#This Row],[28]]*[1]!HRF[[#This Row],[25]]</f>
        <v>#REF!</v>
      </c>
      <c r="AG104" s="62" t="e">
        <f>[1]!HRF[[#This Row],[29]]*[1]!HRF[[#This Row],[25]]</f>
        <v>#REF!</v>
      </c>
      <c r="AH104" s="62" t="e">
        <f>IF(AND([1]!HRF[[#This Row],[6]]="G",[1]!HRF[[#This Row],[14]]="nierozpoczęte")=TRUE,1,0)</f>
        <v>#REF!</v>
      </c>
      <c r="AI104" s="62" t="e">
        <f>IF(AND([1]!HRF[[#This Row],[6]]="G",[1]!HRF[[#This Row],[14]]="w trakcie realizacji ")=TRUE,1,0)</f>
        <v>#REF!</v>
      </c>
      <c r="AJ104" s="62" t="e">
        <f>IF(AND([1]!HRF[[#This Row],[6]]="G",[1]!HRF[[#This Row],[14]]="zrealizowane")=TRUE,1,0)</f>
        <v>#REF!</v>
      </c>
      <c r="AK104" s="62" t="e">
        <f>IF(AND([1]!HRF[[#This Row],[6]]="G",[1]!HRF[[#This Row],[14]]="wstrzymane")=TRUE,1,0)</f>
        <v>#REF!</v>
      </c>
      <c r="AL104" s="62" t="e">
        <f>IF(AND([1]!HRF[[#This Row],[6]]="G",[1]!HRF[[#This Row],[14]]="anulowane")=TRUE,1,0)</f>
        <v>#REF!</v>
      </c>
      <c r="AM104" s="62" t="e">
        <f>IF(AND([1]!HRF[[#This Row],[6]]="P",[1]!HRF[[#This Row],[14]]="nierozpoczęte")=TRUE,1,0)</f>
        <v>#REF!</v>
      </c>
      <c r="AN104" s="62" t="e">
        <f>IF(AND([1]!HRF[[#This Row],[6]]="P",[1]!HRF[[#This Row],[14]]="w trakcie realizacji ")=TRUE,1,0)</f>
        <v>#REF!</v>
      </c>
      <c r="AO104" s="62" t="e">
        <f>IF(AND([1]!HRF[[#This Row],[6]]="P",[1]!HRF[[#This Row],[14]]="zrealizowane")=TRUE,1,0)</f>
        <v>#REF!</v>
      </c>
      <c r="AP104" s="62" t="e">
        <f>IF(AND([1]!HRF[[#This Row],[6]]="P",[1]!HRF[[#This Row],[14]]="wstrzymane")=TRUE,1,0)</f>
        <v>#REF!</v>
      </c>
      <c r="AQ104" s="62" t="e">
        <f>IF(AND([1]!HRF[[#This Row],[6]]="P",[1]!HRF[[#This Row],[14]]="anulowane")=TRUE,1,0)</f>
        <v>#REF!</v>
      </c>
      <c r="AR104" s="4"/>
      <c r="AS104" s="4"/>
      <c r="AT104" s="4"/>
      <c r="AU104" s="4"/>
      <c r="AV104" s="4"/>
      <c r="AW104" s="4"/>
      <c r="AX104" s="4"/>
      <c r="AY104" s="4"/>
      <c r="AZ104" s="4"/>
      <c r="BA104" s="4"/>
      <c r="BB104" s="4"/>
      <c r="BC104" s="4"/>
      <c r="BD104" s="4"/>
      <c r="BE104" s="4"/>
      <c r="BF104" s="4"/>
    </row>
    <row r="105" spans="1:58" s="7" customFormat="1" ht="42.75" customHeight="1">
      <c r="A105" s="4"/>
      <c r="B105" s="133">
        <v>100</v>
      </c>
      <c r="C105" s="134" t="s">
        <v>175</v>
      </c>
      <c r="D105" s="141" t="s">
        <v>372</v>
      </c>
      <c r="E105" s="121" t="s">
        <v>1828</v>
      </c>
      <c r="F105" s="136" t="s">
        <v>404</v>
      </c>
      <c r="G105" s="136" t="s">
        <v>24</v>
      </c>
      <c r="H105" s="137">
        <v>2019</v>
      </c>
      <c r="I105" s="137">
        <v>2019</v>
      </c>
      <c r="J105" s="138">
        <v>189454</v>
      </c>
      <c r="K105" s="139">
        <v>42.133000000000003</v>
      </c>
      <c r="L105" s="139">
        <v>42.133000000000003</v>
      </c>
      <c r="M105" s="139"/>
      <c r="N105" s="137" t="s">
        <v>164</v>
      </c>
      <c r="O105" s="137" t="s">
        <v>28</v>
      </c>
      <c r="P105" s="140"/>
      <c r="Q105" s="96"/>
      <c r="R105" s="52"/>
      <c r="S105" s="52"/>
      <c r="T105" s="52"/>
      <c r="U105" s="52"/>
      <c r="V105" s="52">
        <f t="shared" si="4"/>
        <v>0</v>
      </c>
      <c r="W105" s="51"/>
      <c r="X105" s="51"/>
      <c r="Y105" s="53" t="e">
        <f>IF(HRF[[#This Row],[31]]="WSKAŹNIK SPECYFICZNY",HRF[[#This Row],[15]]*#REF!,HRF[[#This Row],[32]]*#REF!+#REF!*#REF!+#REF!*#REF!)</f>
        <v>#REF!</v>
      </c>
      <c r="Z105" s="53" t="e">
        <f>IF(HRF[[#This Row],[31]]="WSKAŹNIK SPECYFICZNY","nie zdefinowano",HRF[[#This Row],[32]]*#REF!+#REF!*#REF!+#REF!*#REF!)</f>
        <v>#REF!</v>
      </c>
      <c r="AA105" s="53" t="e">
        <f>IF(HRF[[#This Row],[31]]="WSKAŹNIK SPECYFICZNY","nie zdefinowano",HRF[[#This Row],[32]]*#REF!+#REF!*#REF!+#REF!*#REF!)</f>
        <v>#REF!</v>
      </c>
      <c r="AB105" s="53" t="e">
        <f>IF(HRF[[#This Row],[31]]="WSKAŹNIK SPECYFICZNY",HRF[[#This Row],[15]]*#REF!,HRF[[#This Row],[32]]*#REF!+#REF!*#REF!+#REF!*#REF!)</f>
        <v>#REF!</v>
      </c>
      <c r="AC105" s="4"/>
      <c r="AD105" s="62" t="e">
        <f>[1]!HRF[[#This Row],[26]]*[1]!HRF[[#This Row],[25]]</f>
        <v>#REF!</v>
      </c>
      <c r="AE105" s="62" t="e">
        <f>[1]!HRF[[#This Row],[27]]*[1]!HRF[[#This Row],[25]]</f>
        <v>#REF!</v>
      </c>
      <c r="AF105" s="62" t="e">
        <f>[1]!HRF[[#This Row],[28]]*[1]!HRF[[#This Row],[25]]</f>
        <v>#REF!</v>
      </c>
      <c r="AG105" s="62" t="e">
        <f>[1]!HRF[[#This Row],[29]]*[1]!HRF[[#This Row],[25]]</f>
        <v>#REF!</v>
      </c>
      <c r="AH105" s="62" t="e">
        <f>IF(AND([1]!HRF[[#This Row],[6]]="G",[1]!HRF[[#This Row],[14]]="nierozpoczęte")=TRUE,1,0)</f>
        <v>#REF!</v>
      </c>
      <c r="AI105" s="62" t="e">
        <f>IF(AND([1]!HRF[[#This Row],[6]]="G",[1]!HRF[[#This Row],[14]]="w trakcie realizacji ")=TRUE,1,0)</f>
        <v>#REF!</v>
      </c>
      <c r="AJ105" s="62" t="e">
        <f>IF(AND([1]!HRF[[#This Row],[6]]="G",[1]!HRF[[#This Row],[14]]="zrealizowane")=TRUE,1,0)</f>
        <v>#REF!</v>
      </c>
      <c r="AK105" s="62" t="e">
        <f>IF(AND([1]!HRF[[#This Row],[6]]="G",[1]!HRF[[#This Row],[14]]="wstrzymane")=TRUE,1,0)</f>
        <v>#REF!</v>
      </c>
      <c r="AL105" s="62" t="e">
        <f>IF(AND([1]!HRF[[#This Row],[6]]="G",[1]!HRF[[#This Row],[14]]="anulowane")=TRUE,1,0)</f>
        <v>#REF!</v>
      </c>
      <c r="AM105" s="62" t="e">
        <f>IF(AND([1]!HRF[[#This Row],[6]]="P",[1]!HRF[[#This Row],[14]]="nierozpoczęte")=TRUE,1,0)</f>
        <v>#REF!</v>
      </c>
      <c r="AN105" s="62" t="e">
        <f>IF(AND([1]!HRF[[#This Row],[6]]="P",[1]!HRF[[#This Row],[14]]="w trakcie realizacji ")=TRUE,1,0)</f>
        <v>#REF!</v>
      </c>
      <c r="AO105" s="62" t="e">
        <f>IF(AND([1]!HRF[[#This Row],[6]]="P",[1]!HRF[[#This Row],[14]]="zrealizowane")=TRUE,1,0)</f>
        <v>#REF!</v>
      </c>
      <c r="AP105" s="62" t="e">
        <f>IF(AND([1]!HRF[[#This Row],[6]]="P",[1]!HRF[[#This Row],[14]]="wstrzymane")=TRUE,1,0)</f>
        <v>#REF!</v>
      </c>
      <c r="AQ105" s="62" t="e">
        <f>IF(AND([1]!HRF[[#This Row],[6]]="P",[1]!HRF[[#This Row],[14]]="anulowane")=TRUE,1,0)</f>
        <v>#REF!</v>
      </c>
      <c r="AR105" s="4"/>
      <c r="AS105" s="4"/>
      <c r="AT105" s="4"/>
      <c r="AU105" s="4"/>
      <c r="AV105" s="4"/>
      <c r="AW105" s="4"/>
      <c r="AX105" s="4"/>
      <c r="AY105" s="4"/>
      <c r="AZ105" s="4"/>
      <c r="BA105" s="4"/>
      <c r="BB105" s="4"/>
      <c r="BC105" s="4"/>
      <c r="BD105" s="4"/>
      <c r="BE105" s="4"/>
      <c r="BF105" s="4"/>
    </row>
    <row r="106" spans="1:58" s="7" customFormat="1" ht="42.75" customHeight="1">
      <c r="A106" s="4"/>
      <c r="B106" s="133">
        <v>101</v>
      </c>
      <c r="C106" s="134" t="s">
        <v>175</v>
      </c>
      <c r="D106" s="141" t="s">
        <v>372</v>
      </c>
      <c r="E106" s="121" t="s">
        <v>3008</v>
      </c>
      <c r="F106" s="136" t="s">
        <v>392</v>
      </c>
      <c r="G106" s="136" t="s">
        <v>24</v>
      </c>
      <c r="H106" s="137">
        <v>2019</v>
      </c>
      <c r="I106" s="137">
        <v>2019</v>
      </c>
      <c r="J106" s="138">
        <v>23500</v>
      </c>
      <c r="K106" s="139">
        <v>4</v>
      </c>
      <c r="L106" s="139">
        <v>4</v>
      </c>
      <c r="M106" s="139"/>
      <c r="N106" s="137" t="s">
        <v>164</v>
      </c>
      <c r="O106" s="137" t="s">
        <v>28</v>
      </c>
      <c r="P106" s="140"/>
      <c r="Q106" s="96"/>
      <c r="R106" s="52"/>
      <c r="S106" s="52"/>
      <c r="T106" s="52"/>
      <c r="U106" s="52"/>
      <c r="V106" s="52">
        <f t="shared" si="4"/>
        <v>0</v>
      </c>
      <c r="W106" s="51"/>
      <c r="X106" s="51"/>
      <c r="Y106" s="53" t="e">
        <f>IF(HRF[[#This Row],[31]]="WSKAŹNIK SPECYFICZNY",HRF[[#This Row],[15]]*#REF!,HRF[[#This Row],[32]]*#REF!+#REF!*#REF!+#REF!*#REF!)</f>
        <v>#REF!</v>
      </c>
      <c r="Z106" s="53" t="e">
        <f>IF(HRF[[#This Row],[31]]="WSKAŹNIK SPECYFICZNY","nie zdefinowano",HRF[[#This Row],[32]]*#REF!+#REF!*#REF!+#REF!*#REF!)</f>
        <v>#REF!</v>
      </c>
      <c r="AA106" s="53" t="e">
        <f>IF(HRF[[#This Row],[31]]="WSKAŹNIK SPECYFICZNY","nie zdefinowano",HRF[[#This Row],[32]]*#REF!+#REF!*#REF!+#REF!*#REF!)</f>
        <v>#REF!</v>
      </c>
      <c r="AB106" s="53" t="e">
        <f>IF(HRF[[#This Row],[31]]="WSKAŹNIK SPECYFICZNY",HRF[[#This Row],[15]]*#REF!,HRF[[#This Row],[32]]*#REF!+#REF!*#REF!+#REF!*#REF!)</f>
        <v>#REF!</v>
      </c>
      <c r="AC106" s="4"/>
      <c r="AD106" s="62" t="e">
        <f>[1]!HRF[[#This Row],[26]]*[1]!HRF[[#This Row],[25]]</f>
        <v>#REF!</v>
      </c>
      <c r="AE106" s="62" t="e">
        <f>[1]!HRF[[#This Row],[27]]*[1]!HRF[[#This Row],[25]]</f>
        <v>#REF!</v>
      </c>
      <c r="AF106" s="62" t="e">
        <f>[1]!HRF[[#This Row],[28]]*[1]!HRF[[#This Row],[25]]</f>
        <v>#REF!</v>
      </c>
      <c r="AG106" s="62" t="e">
        <f>[1]!HRF[[#This Row],[29]]*[1]!HRF[[#This Row],[25]]</f>
        <v>#REF!</v>
      </c>
      <c r="AH106" s="62" t="e">
        <f>IF(AND([1]!HRF[[#This Row],[6]]="G",[1]!HRF[[#This Row],[14]]="nierozpoczęte")=TRUE,1,0)</f>
        <v>#REF!</v>
      </c>
      <c r="AI106" s="62" t="e">
        <f>IF(AND([1]!HRF[[#This Row],[6]]="G",[1]!HRF[[#This Row],[14]]="w trakcie realizacji ")=TRUE,1,0)</f>
        <v>#REF!</v>
      </c>
      <c r="AJ106" s="62" t="e">
        <f>IF(AND([1]!HRF[[#This Row],[6]]="G",[1]!HRF[[#This Row],[14]]="zrealizowane")=TRUE,1,0)</f>
        <v>#REF!</v>
      </c>
      <c r="AK106" s="62" t="e">
        <f>IF(AND([1]!HRF[[#This Row],[6]]="G",[1]!HRF[[#This Row],[14]]="wstrzymane")=TRUE,1,0)</f>
        <v>#REF!</v>
      </c>
      <c r="AL106" s="62" t="e">
        <f>IF(AND([1]!HRF[[#This Row],[6]]="G",[1]!HRF[[#This Row],[14]]="anulowane")=TRUE,1,0)</f>
        <v>#REF!</v>
      </c>
      <c r="AM106" s="62" t="e">
        <f>IF(AND([1]!HRF[[#This Row],[6]]="P",[1]!HRF[[#This Row],[14]]="nierozpoczęte")=TRUE,1,0)</f>
        <v>#REF!</v>
      </c>
      <c r="AN106" s="62" t="e">
        <f>IF(AND([1]!HRF[[#This Row],[6]]="P",[1]!HRF[[#This Row],[14]]="w trakcie realizacji ")=TRUE,1,0)</f>
        <v>#REF!</v>
      </c>
      <c r="AO106" s="62" t="e">
        <f>IF(AND([1]!HRF[[#This Row],[6]]="P",[1]!HRF[[#This Row],[14]]="zrealizowane")=TRUE,1,0)</f>
        <v>#REF!</v>
      </c>
      <c r="AP106" s="62" t="e">
        <f>IF(AND([1]!HRF[[#This Row],[6]]="P",[1]!HRF[[#This Row],[14]]="wstrzymane")=TRUE,1,0)</f>
        <v>#REF!</v>
      </c>
      <c r="AQ106" s="62" t="e">
        <f>IF(AND([1]!HRF[[#This Row],[6]]="P",[1]!HRF[[#This Row],[14]]="anulowane")=TRUE,1,0)</f>
        <v>#REF!</v>
      </c>
      <c r="AR106" s="4"/>
      <c r="AS106" s="4"/>
      <c r="AT106" s="4"/>
      <c r="AU106" s="4"/>
      <c r="AV106" s="4"/>
      <c r="AW106" s="4"/>
      <c r="AX106" s="4"/>
      <c r="AY106" s="4"/>
      <c r="AZ106" s="4"/>
      <c r="BA106" s="4"/>
      <c r="BB106" s="4"/>
      <c r="BC106" s="4"/>
      <c r="BD106" s="4"/>
      <c r="BE106" s="4"/>
      <c r="BF106" s="4"/>
    </row>
    <row r="107" spans="1:58" s="7" customFormat="1" ht="42.75" customHeight="1">
      <c r="A107" s="4"/>
      <c r="B107" s="133">
        <v>102</v>
      </c>
      <c r="C107" s="134" t="s">
        <v>175</v>
      </c>
      <c r="D107" s="141" t="s">
        <v>372</v>
      </c>
      <c r="E107" s="121" t="s">
        <v>1839</v>
      </c>
      <c r="F107" s="136" t="s">
        <v>392</v>
      </c>
      <c r="G107" s="136" t="s">
        <v>24</v>
      </c>
      <c r="H107" s="137">
        <v>2019</v>
      </c>
      <c r="I107" s="137">
        <v>2019</v>
      </c>
      <c r="J107" s="138">
        <v>30000</v>
      </c>
      <c r="K107" s="139">
        <v>5.5</v>
      </c>
      <c r="L107" s="139">
        <v>5.5</v>
      </c>
      <c r="M107" s="139"/>
      <c r="N107" s="137" t="s">
        <v>164</v>
      </c>
      <c r="O107" s="137" t="s">
        <v>28</v>
      </c>
      <c r="P107" s="140"/>
      <c r="Q107" s="96"/>
      <c r="R107" s="52"/>
      <c r="S107" s="52"/>
      <c r="T107" s="52"/>
      <c r="U107" s="52"/>
      <c r="V107" s="52">
        <f t="shared" si="4"/>
        <v>0</v>
      </c>
      <c r="W107" s="51"/>
      <c r="X107" s="51"/>
      <c r="Y107" s="53" t="e">
        <f>IF(HRF[[#This Row],[31]]="WSKAŹNIK SPECYFICZNY",HRF[[#This Row],[15]]*#REF!,HRF[[#This Row],[32]]*#REF!+#REF!*#REF!+#REF!*#REF!)</f>
        <v>#REF!</v>
      </c>
      <c r="Z107" s="53" t="e">
        <f>IF(HRF[[#This Row],[31]]="WSKAŹNIK SPECYFICZNY","nie zdefinowano",HRF[[#This Row],[32]]*#REF!+#REF!*#REF!+#REF!*#REF!)</f>
        <v>#REF!</v>
      </c>
      <c r="AA107" s="53" t="e">
        <f>IF(HRF[[#This Row],[31]]="WSKAŹNIK SPECYFICZNY","nie zdefinowano",HRF[[#This Row],[32]]*#REF!+#REF!*#REF!+#REF!*#REF!)</f>
        <v>#REF!</v>
      </c>
      <c r="AB107" s="53" t="e">
        <f>IF(HRF[[#This Row],[31]]="WSKAŹNIK SPECYFICZNY",HRF[[#This Row],[15]]*#REF!,HRF[[#This Row],[32]]*#REF!+#REF!*#REF!+#REF!*#REF!)</f>
        <v>#REF!</v>
      </c>
      <c r="AC107" s="4"/>
      <c r="AD107" s="62" t="e">
        <f>[1]!HRF[[#This Row],[26]]*[1]!HRF[[#This Row],[25]]</f>
        <v>#REF!</v>
      </c>
      <c r="AE107" s="62" t="e">
        <f>[1]!HRF[[#This Row],[27]]*[1]!HRF[[#This Row],[25]]</f>
        <v>#REF!</v>
      </c>
      <c r="AF107" s="62" t="e">
        <f>[1]!HRF[[#This Row],[28]]*[1]!HRF[[#This Row],[25]]</f>
        <v>#REF!</v>
      </c>
      <c r="AG107" s="62" t="e">
        <f>[1]!HRF[[#This Row],[29]]*[1]!HRF[[#This Row],[25]]</f>
        <v>#REF!</v>
      </c>
      <c r="AH107" s="62" t="e">
        <f>IF(AND([1]!HRF[[#This Row],[6]]="G",[1]!HRF[[#This Row],[14]]="nierozpoczęte")=TRUE,1,0)</f>
        <v>#REF!</v>
      </c>
      <c r="AI107" s="62" t="e">
        <f>IF(AND([1]!HRF[[#This Row],[6]]="G",[1]!HRF[[#This Row],[14]]="w trakcie realizacji ")=TRUE,1,0)</f>
        <v>#REF!</v>
      </c>
      <c r="AJ107" s="62" t="e">
        <f>IF(AND([1]!HRF[[#This Row],[6]]="G",[1]!HRF[[#This Row],[14]]="zrealizowane")=TRUE,1,0)</f>
        <v>#REF!</v>
      </c>
      <c r="AK107" s="62" t="e">
        <f>IF(AND([1]!HRF[[#This Row],[6]]="G",[1]!HRF[[#This Row],[14]]="wstrzymane")=TRUE,1,0)</f>
        <v>#REF!</v>
      </c>
      <c r="AL107" s="62" t="e">
        <f>IF(AND([1]!HRF[[#This Row],[6]]="G",[1]!HRF[[#This Row],[14]]="anulowane")=TRUE,1,0)</f>
        <v>#REF!</v>
      </c>
      <c r="AM107" s="62" t="e">
        <f>IF(AND([1]!HRF[[#This Row],[6]]="P",[1]!HRF[[#This Row],[14]]="nierozpoczęte")=TRUE,1,0)</f>
        <v>#REF!</v>
      </c>
      <c r="AN107" s="62" t="e">
        <f>IF(AND([1]!HRF[[#This Row],[6]]="P",[1]!HRF[[#This Row],[14]]="w trakcie realizacji ")=TRUE,1,0)</f>
        <v>#REF!</v>
      </c>
      <c r="AO107" s="62" t="e">
        <f>IF(AND([1]!HRF[[#This Row],[6]]="P",[1]!HRF[[#This Row],[14]]="zrealizowane")=TRUE,1,0)</f>
        <v>#REF!</v>
      </c>
      <c r="AP107" s="62" t="e">
        <f>IF(AND([1]!HRF[[#This Row],[6]]="P",[1]!HRF[[#This Row],[14]]="wstrzymane")=TRUE,1,0)</f>
        <v>#REF!</v>
      </c>
      <c r="AQ107" s="62" t="e">
        <f>IF(AND([1]!HRF[[#This Row],[6]]="P",[1]!HRF[[#This Row],[14]]="anulowane")=TRUE,1,0)</f>
        <v>#REF!</v>
      </c>
      <c r="AR107" s="4"/>
      <c r="AS107" s="4"/>
      <c r="AT107" s="4"/>
      <c r="AU107" s="4"/>
      <c r="AV107" s="4"/>
      <c r="AW107" s="4"/>
      <c r="AX107" s="4"/>
      <c r="AY107" s="4"/>
      <c r="AZ107" s="4"/>
      <c r="BA107" s="4"/>
      <c r="BB107" s="4"/>
      <c r="BC107" s="4"/>
      <c r="BD107" s="4"/>
      <c r="BE107" s="4"/>
      <c r="BF107" s="4"/>
    </row>
    <row r="108" spans="1:58" s="7" customFormat="1" ht="42.75" customHeight="1">
      <c r="A108" s="4"/>
      <c r="B108" s="133">
        <v>103</v>
      </c>
      <c r="C108" s="134" t="s">
        <v>175</v>
      </c>
      <c r="D108" s="141" t="s">
        <v>372</v>
      </c>
      <c r="E108" s="121" t="s">
        <v>3009</v>
      </c>
      <c r="F108" s="136" t="s">
        <v>392</v>
      </c>
      <c r="G108" s="136" t="s">
        <v>24</v>
      </c>
      <c r="H108" s="137">
        <v>2019</v>
      </c>
      <c r="I108" s="137">
        <v>2019</v>
      </c>
      <c r="J108" s="138">
        <v>37899</v>
      </c>
      <c r="K108" s="139">
        <v>8</v>
      </c>
      <c r="L108" s="139">
        <v>8</v>
      </c>
      <c r="M108" s="139"/>
      <c r="N108" s="137" t="s">
        <v>164</v>
      </c>
      <c r="O108" s="137" t="s">
        <v>27</v>
      </c>
      <c r="P108" s="140"/>
      <c r="Q108" s="96"/>
      <c r="R108" s="52"/>
      <c r="S108" s="52"/>
      <c r="T108" s="52"/>
      <c r="U108" s="52"/>
      <c r="V108" s="52">
        <f t="shared" si="4"/>
        <v>0</v>
      </c>
      <c r="W108" s="51"/>
      <c r="X108" s="51"/>
      <c r="Y108" s="53" t="e">
        <f>IF(HRF[[#This Row],[31]]="WSKAŹNIK SPECYFICZNY",HRF[[#This Row],[15]]*#REF!,HRF[[#This Row],[32]]*#REF!+#REF!*#REF!+#REF!*#REF!)</f>
        <v>#REF!</v>
      </c>
      <c r="Z108" s="53" t="e">
        <f>IF(HRF[[#This Row],[31]]="WSKAŹNIK SPECYFICZNY","nie zdefinowano",HRF[[#This Row],[32]]*#REF!+#REF!*#REF!+#REF!*#REF!)</f>
        <v>#REF!</v>
      </c>
      <c r="AA108" s="53" t="e">
        <f>IF(HRF[[#This Row],[31]]="WSKAŹNIK SPECYFICZNY","nie zdefinowano",HRF[[#This Row],[32]]*#REF!+#REF!*#REF!+#REF!*#REF!)</f>
        <v>#REF!</v>
      </c>
      <c r="AB108" s="53" t="e">
        <f>IF(HRF[[#This Row],[31]]="WSKAŹNIK SPECYFICZNY",HRF[[#This Row],[15]]*#REF!,HRF[[#This Row],[32]]*#REF!+#REF!*#REF!+#REF!*#REF!)</f>
        <v>#REF!</v>
      </c>
      <c r="AC108" s="4"/>
      <c r="AD108" s="62" t="e">
        <f>[1]!HRF[[#This Row],[26]]*[1]!HRF[[#This Row],[25]]</f>
        <v>#REF!</v>
      </c>
      <c r="AE108" s="62" t="e">
        <f>[1]!HRF[[#This Row],[27]]*[1]!HRF[[#This Row],[25]]</f>
        <v>#REF!</v>
      </c>
      <c r="AF108" s="62" t="e">
        <f>[1]!HRF[[#This Row],[28]]*[1]!HRF[[#This Row],[25]]</f>
        <v>#REF!</v>
      </c>
      <c r="AG108" s="62" t="e">
        <f>[1]!HRF[[#This Row],[29]]*[1]!HRF[[#This Row],[25]]</f>
        <v>#REF!</v>
      </c>
      <c r="AH108" s="62" t="e">
        <f>IF(AND([1]!HRF[[#This Row],[6]]="G",[1]!HRF[[#This Row],[14]]="nierozpoczęte")=TRUE,1,0)</f>
        <v>#REF!</v>
      </c>
      <c r="AI108" s="62" t="e">
        <f>IF(AND([1]!HRF[[#This Row],[6]]="G",[1]!HRF[[#This Row],[14]]="w trakcie realizacji ")=TRUE,1,0)</f>
        <v>#REF!</v>
      </c>
      <c r="AJ108" s="62" t="e">
        <f>IF(AND([1]!HRF[[#This Row],[6]]="G",[1]!HRF[[#This Row],[14]]="zrealizowane")=TRUE,1,0)</f>
        <v>#REF!</v>
      </c>
      <c r="AK108" s="62" t="e">
        <f>IF(AND([1]!HRF[[#This Row],[6]]="G",[1]!HRF[[#This Row],[14]]="wstrzymane")=TRUE,1,0)</f>
        <v>#REF!</v>
      </c>
      <c r="AL108" s="62" t="e">
        <f>IF(AND([1]!HRF[[#This Row],[6]]="G",[1]!HRF[[#This Row],[14]]="anulowane")=TRUE,1,0)</f>
        <v>#REF!</v>
      </c>
      <c r="AM108" s="62" t="e">
        <f>IF(AND([1]!HRF[[#This Row],[6]]="P",[1]!HRF[[#This Row],[14]]="nierozpoczęte")=TRUE,1,0)</f>
        <v>#REF!</v>
      </c>
      <c r="AN108" s="62" t="e">
        <f>IF(AND([1]!HRF[[#This Row],[6]]="P",[1]!HRF[[#This Row],[14]]="w trakcie realizacji ")=TRUE,1,0)</f>
        <v>#REF!</v>
      </c>
      <c r="AO108" s="62" t="e">
        <f>IF(AND([1]!HRF[[#This Row],[6]]="P",[1]!HRF[[#This Row],[14]]="zrealizowane")=TRUE,1,0)</f>
        <v>#REF!</v>
      </c>
      <c r="AP108" s="62" t="e">
        <f>IF(AND([1]!HRF[[#This Row],[6]]="P",[1]!HRF[[#This Row],[14]]="wstrzymane")=TRUE,1,0)</f>
        <v>#REF!</v>
      </c>
      <c r="AQ108" s="62" t="e">
        <f>IF(AND([1]!HRF[[#This Row],[6]]="P",[1]!HRF[[#This Row],[14]]="anulowane")=TRUE,1,0)</f>
        <v>#REF!</v>
      </c>
      <c r="AR108" s="4"/>
      <c r="AS108" s="4"/>
      <c r="AT108" s="4"/>
      <c r="AU108" s="4"/>
      <c r="AV108" s="4"/>
      <c r="AW108" s="4"/>
      <c r="AX108" s="4"/>
      <c r="AY108" s="4"/>
      <c r="AZ108" s="4"/>
      <c r="BA108" s="4"/>
      <c r="BB108" s="4"/>
      <c r="BC108" s="4"/>
      <c r="BD108" s="4"/>
      <c r="BE108" s="4"/>
      <c r="BF108" s="4"/>
    </row>
    <row r="109" spans="1:58" s="7" customFormat="1" ht="42.75" customHeight="1">
      <c r="A109" s="4"/>
      <c r="B109" s="133">
        <v>104</v>
      </c>
      <c r="C109" s="134" t="s">
        <v>175</v>
      </c>
      <c r="D109" s="141" t="s">
        <v>372</v>
      </c>
      <c r="E109" s="121" t="s">
        <v>1840</v>
      </c>
      <c r="F109" s="136" t="s">
        <v>392</v>
      </c>
      <c r="G109" s="136" t="s">
        <v>24</v>
      </c>
      <c r="H109" s="137">
        <v>2019</v>
      </c>
      <c r="I109" s="137">
        <v>2019</v>
      </c>
      <c r="J109" s="138">
        <v>23154</v>
      </c>
      <c r="K109" s="139">
        <v>2.516</v>
      </c>
      <c r="L109" s="139">
        <v>2.516</v>
      </c>
      <c r="M109" s="139"/>
      <c r="N109" s="137" t="s">
        <v>164</v>
      </c>
      <c r="O109" s="137" t="s">
        <v>28</v>
      </c>
      <c r="P109" s="140"/>
      <c r="Q109" s="96"/>
      <c r="R109" s="52"/>
      <c r="S109" s="52"/>
      <c r="T109" s="52"/>
      <c r="U109" s="52"/>
      <c r="V109" s="52">
        <f t="shared" si="4"/>
        <v>0</v>
      </c>
      <c r="W109" s="51"/>
      <c r="X109" s="51"/>
      <c r="Y109" s="53" t="e">
        <f>IF(HRF[[#This Row],[31]]="WSKAŹNIK SPECYFICZNY",HRF[[#This Row],[15]]*#REF!,HRF[[#This Row],[32]]*#REF!+#REF!*#REF!+#REF!*#REF!)</f>
        <v>#REF!</v>
      </c>
      <c r="Z109" s="53" t="e">
        <f>IF(HRF[[#This Row],[31]]="WSKAŹNIK SPECYFICZNY","nie zdefinowano",HRF[[#This Row],[32]]*#REF!+#REF!*#REF!+#REF!*#REF!)</f>
        <v>#REF!</v>
      </c>
      <c r="AA109" s="53" t="e">
        <f>IF(HRF[[#This Row],[31]]="WSKAŹNIK SPECYFICZNY","nie zdefinowano",HRF[[#This Row],[32]]*#REF!+#REF!*#REF!+#REF!*#REF!)</f>
        <v>#REF!</v>
      </c>
      <c r="AB109" s="53" t="e">
        <f>IF(HRF[[#This Row],[31]]="WSKAŹNIK SPECYFICZNY",HRF[[#This Row],[15]]*#REF!,HRF[[#This Row],[32]]*#REF!+#REF!*#REF!+#REF!*#REF!)</f>
        <v>#REF!</v>
      </c>
      <c r="AC109" s="4"/>
      <c r="AD109" s="62" t="e">
        <f>[1]!HRF[[#This Row],[26]]*[1]!HRF[[#This Row],[25]]</f>
        <v>#REF!</v>
      </c>
      <c r="AE109" s="62" t="e">
        <f>[1]!HRF[[#This Row],[27]]*[1]!HRF[[#This Row],[25]]</f>
        <v>#REF!</v>
      </c>
      <c r="AF109" s="62" t="e">
        <f>[1]!HRF[[#This Row],[28]]*[1]!HRF[[#This Row],[25]]</f>
        <v>#REF!</v>
      </c>
      <c r="AG109" s="62" t="e">
        <f>[1]!HRF[[#This Row],[29]]*[1]!HRF[[#This Row],[25]]</f>
        <v>#REF!</v>
      </c>
      <c r="AH109" s="62" t="e">
        <f>IF(AND([1]!HRF[[#This Row],[6]]="G",[1]!HRF[[#This Row],[14]]="nierozpoczęte")=TRUE,1,0)</f>
        <v>#REF!</v>
      </c>
      <c r="AI109" s="62" t="e">
        <f>IF(AND([1]!HRF[[#This Row],[6]]="G",[1]!HRF[[#This Row],[14]]="w trakcie realizacji ")=TRUE,1,0)</f>
        <v>#REF!</v>
      </c>
      <c r="AJ109" s="62" t="e">
        <f>IF(AND([1]!HRF[[#This Row],[6]]="G",[1]!HRF[[#This Row],[14]]="zrealizowane")=TRUE,1,0)</f>
        <v>#REF!</v>
      </c>
      <c r="AK109" s="62" t="e">
        <f>IF(AND([1]!HRF[[#This Row],[6]]="G",[1]!HRF[[#This Row],[14]]="wstrzymane")=TRUE,1,0)</f>
        <v>#REF!</v>
      </c>
      <c r="AL109" s="62" t="e">
        <f>IF(AND([1]!HRF[[#This Row],[6]]="G",[1]!HRF[[#This Row],[14]]="anulowane")=TRUE,1,0)</f>
        <v>#REF!</v>
      </c>
      <c r="AM109" s="62" t="e">
        <f>IF(AND([1]!HRF[[#This Row],[6]]="P",[1]!HRF[[#This Row],[14]]="nierozpoczęte")=TRUE,1,0)</f>
        <v>#REF!</v>
      </c>
      <c r="AN109" s="62" t="e">
        <f>IF(AND([1]!HRF[[#This Row],[6]]="P",[1]!HRF[[#This Row],[14]]="w trakcie realizacji ")=TRUE,1,0)</f>
        <v>#REF!</v>
      </c>
      <c r="AO109" s="62" t="e">
        <f>IF(AND([1]!HRF[[#This Row],[6]]="P",[1]!HRF[[#This Row],[14]]="zrealizowane")=TRUE,1,0)</f>
        <v>#REF!</v>
      </c>
      <c r="AP109" s="62" t="e">
        <f>IF(AND([1]!HRF[[#This Row],[6]]="P",[1]!HRF[[#This Row],[14]]="wstrzymane")=TRUE,1,0)</f>
        <v>#REF!</v>
      </c>
      <c r="AQ109" s="62" t="e">
        <f>IF(AND([1]!HRF[[#This Row],[6]]="P",[1]!HRF[[#This Row],[14]]="anulowane")=TRUE,1,0)</f>
        <v>#REF!</v>
      </c>
      <c r="AR109" s="4"/>
      <c r="AS109" s="4"/>
      <c r="AT109" s="4"/>
      <c r="AU109" s="4"/>
      <c r="AV109" s="4"/>
      <c r="AW109" s="4"/>
      <c r="AX109" s="4"/>
      <c r="AY109" s="4"/>
      <c r="AZ109" s="4"/>
      <c r="BA109" s="4"/>
      <c r="BB109" s="4"/>
      <c r="BC109" s="4"/>
      <c r="BD109" s="4"/>
      <c r="BE109" s="4"/>
      <c r="BF109" s="4"/>
    </row>
    <row r="110" spans="1:58" s="1" customFormat="1" ht="42.75" customHeight="1">
      <c r="B110" s="133">
        <v>105</v>
      </c>
      <c r="C110" s="134" t="s">
        <v>175</v>
      </c>
      <c r="D110" s="141" t="s">
        <v>372</v>
      </c>
      <c r="E110" s="121" t="s">
        <v>1841</v>
      </c>
      <c r="F110" s="136" t="s">
        <v>392</v>
      </c>
      <c r="G110" s="136" t="s">
        <v>24</v>
      </c>
      <c r="H110" s="137">
        <v>2019</v>
      </c>
      <c r="I110" s="137">
        <v>2019</v>
      </c>
      <c r="J110" s="138">
        <v>15969</v>
      </c>
      <c r="K110" s="139">
        <v>1.3049999999999999</v>
      </c>
      <c r="L110" s="139">
        <v>1.3049999999999999</v>
      </c>
      <c r="M110" s="139"/>
      <c r="N110" s="137" t="s">
        <v>164</v>
      </c>
      <c r="O110" s="137" t="s">
        <v>28</v>
      </c>
      <c r="P110" s="140"/>
      <c r="Q110" s="96"/>
      <c r="R110" s="52"/>
      <c r="S110" s="52"/>
      <c r="T110" s="52"/>
      <c r="U110" s="52"/>
      <c r="V110" s="52">
        <f t="shared" ref="V110:V119" si="5">SUM(R110:U110)</f>
        <v>0</v>
      </c>
      <c r="W110" s="51"/>
      <c r="X110" s="51"/>
      <c r="Y110" s="53" t="e">
        <f>IF(HRF[[#This Row],[31]]="WSKAŹNIK SPECYFICZNY",HRF[[#This Row],[15]]*#REF!,HRF[[#This Row],[32]]*#REF!+#REF!*#REF!+#REF!*#REF!)</f>
        <v>#REF!</v>
      </c>
      <c r="Z110" s="53" t="e">
        <f>IF(HRF[[#This Row],[31]]="WSKAŹNIK SPECYFICZNY","nie zdefinowano",HRF[[#This Row],[32]]*#REF!+#REF!*#REF!+#REF!*#REF!)</f>
        <v>#REF!</v>
      </c>
      <c r="AA110" s="53" t="e">
        <f>IF(HRF[[#This Row],[31]]="WSKAŹNIK SPECYFICZNY","nie zdefinowano",HRF[[#This Row],[32]]*#REF!+#REF!*#REF!+#REF!*#REF!)</f>
        <v>#REF!</v>
      </c>
      <c r="AB110" s="53" t="e">
        <f>IF(HRF[[#This Row],[31]]="WSKAŹNIK SPECYFICZNY",HRF[[#This Row],[15]]*#REF!,HRF[[#This Row],[32]]*#REF!+#REF!*#REF!+#REF!*#REF!)</f>
        <v>#REF!</v>
      </c>
      <c r="AD110" s="62" t="e">
        <f>[1]!HRF[[#This Row],[26]]*[1]!HRF[[#This Row],[25]]</f>
        <v>#REF!</v>
      </c>
      <c r="AE110" s="62" t="e">
        <f>[1]!HRF[[#This Row],[27]]*[1]!HRF[[#This Row],[25]]</f>
        <v>#REF!</v>
      </c>
      <c r="AF110" s="62" t="e">
        <f>[1]!HRF[[#This Row],[28]]*[1]!HRF[[#This Row],[25]]</f>
        <v>#REF!</v>
      </c>
      <c r="AG110" s="62" t="e">
        <f>[1]!HRF[[#This Row],[29]]*[1]!HRF[[#This Row],[25]]</f>
        <v>#REF!</v>
      </c>
      <c r="AH110" s="62" t="e">
        <f>IF(AND([1]!HRF[[#This Row],[6]]="G",[1]!HRF[[#This Row],[14]]="nierozpoczęte")=TRUE,1,0)</f>
        <v>#REF!</v>
      </c>
      <c r="AI110" s="62" t="e">
        <f>IF(AND([1]!HRF[[#This Row],[6]]="G",[1]!HRF[[#This Row],[14]]="w trakcie realizacji ")=TRUE,1,0)</f>
        <v>#REF!</v>
      </c>
      <c r="AJ110" s="62" t="e">
        <f>IF(AND([1]!HRF[[#This Row],[6]]="G",[1]!HRF[[#This Row],[14]]="zrealizowane")=TRUE,1,0)</f>
        <v>#REF!</v>
      </c>
      <c r="AK110" s="62" t="e">
        <f>IF(AND([1]!HRF[[#This Row],[6]]="G",[1]!HRF[[#This Row],[14]]="wstrzymane")=TRUE,1,0)</f>
        <v>#REF!</v>
      </c>
      <c r="AL110" s="62" t="e">
        <f>IF(AND([1]!HRF[[#This Row],[6]]="G",[1]!HRF[[#This Row],[14]]="anulowane")=TRUE,1,0)</f>
        <v>#REF!</v>
      </c>
      <c r="AM110" s="62" t="e">
        <f>IF(AND([1]!HRF[[#This Row],[6]]="P",[1]!HRF[[#This Row],[14]]="nierozpoczęte")=TRUE,1,0)</f>
        <v>#REF!</v>
      </c>
      <c r="AN110" s="62" t="e">
        <f>IF(AND([1]!HRF[[#This Row],[6]]="P",[1]!HRF[[#This Row],[14]]="w trakcie realizacji ")=TRUE,1,0)</f>
        <v>#REF!</v>
      </c>
      <c r="AO110" s="62" t="e">
        <f>IF(AND([1]!HRF[[#This Row],[6]]="P",[1]!HRF[[#This Row],[14]]="zrealizowane")=TRUE,1,0)</f>
        <v>#REF!</v>
      </c>
      <c r="AP110" s="62" t="e">
        <f>IF(AND([1]!HRF[[#This Row],[6]]="P",[1]!HRF[[#This Row],[14]]="wstrzymane")=TRUE,1,0)</f>
        <v>#REF!</v>
      </c>
      <c r="AQ110" s="62" t="e">
        <f>IF(AND([1]!HRF[[#This Row],[6]]="P",[1]!HRF[[#This Row],[14]]="anulowane")=TRUE,1,0)</f>
        <v>#REF!</v>
      </c>
    </row>
    <row r="111" spans="1:58" s="1" customFormat="1" ht="42.75" customHeight="1">
      <c r="B111" s="133">
        <v>106</v>
      </c>
      <c r="C111" s="134" t="s">
        <v>175</v>
      </c>
      <c r="D111" s="141" t="s">
        <v>372</v>
      </c>
      <c r="E111" s="121" t="s">
        <v>1842</v>
      </c>
      <c r="F111" s="136" t="s">
        <v>392</v>
      </c>
      <c r="G111" s="136" t="s">
        <v>24</v>
      </c>
      <c r="H111" s="137">
        <v>2020</v>
      </c>
      <c r="I111" s="137">
        <v>2020</v>
      </c>
      <c r="J111" s="138">
        <v>37899.35</v>
      </c>
      <c r="K111" s="139">
        <v>8</v>
      </c>
      <c r="L111" s="139">
        <v>8</v>
      </c>
      <c r="M111" s="139"/>
      <c r="N111" s="137" t="s">
        <v>164</v>
      </c>
      <c r="O111" s="137" t="s">
        <v>27</v>
      </c>
      <c r="P111" s="140"/>
      <c r="Q111" s="96"/>
      <c r="R111" s="52"/>
      <c r="S111" s="52"/>
      <c r="T111" s="52"/>
      <c r="U111" s="52"/>
      <c r="V111" s="52">
        <f t="shared" si="5"/>
        <v>0</v>
      </c>
      <c r="W111" s="51"/>
      <c r="X111" s="51"/>
      <c r="Y111" s="53" t="e">
        <f>IF(HRF[[#This Row],[31]]="WSKAŹNIK SPECYFICZNY",HRF[[#This Row],[15]]*#REF!,HRF[[#This Row],[32]]*#REF!+#REF!*#REF!+#REF!*#REF!)</f>
        <v>#REF!</v>
      </c>
      <c r="Z111" s="53" t="e">
        <f>IF(HRF[[#This Row],[31]]="WSKAŹNIK SPECYFICZNY","nie zdefinowano",HRF[[#This Row],[32]]*#REF!+#REF!*#REF!+#REF!*#REF!)</f>
        <v>#REF!</v>
      </c>
      <c r="AA111" s="53" t="e">
        <f>IF(HRF[[#This Row],[31]]="WSKAŹNIK SPECYFICZNY","nie zdefinowano",HRF[[#This Row],[32]]*#REF!+#REF!*#REF!+#REF!*#REF!)</f>
        <v>#REF!</v>
      </c>
      <c r="AB111" s="53" t="e">
        <f>IF(HRF[[#This Row],[31]]="WSKAŹNIK SPECYFICZNY",HRF[[#This Row],[15]]*#REF!,HRF[[#This Row],[32]]*#REF!+#REF!*#REF!+#REF!*#REF!)</f>
        <v>#REF!</v>
      </c>
      <c r="AD111" s="62" t="e">
        <f>[1]!HRF[[#This Row],[26]]*[1]!HRF[[#This Row],[25]]</f>
        <v>#REF!</v>
      </c>
      <c r="AE111" s="62" t="e">
        <f>[1]!HRF[[#This Row],[27]]*[1]!HRF[[#This Row],[25]]</f>
        <v>#REF!</v>
      </c>
      <c r="AF111" s="62" t="e">
        <f>[1]!HRF[[#This Row],[28]]*[1]!HRF[[#This Row],[25]]</f>
        <v>#REF!</v>
      </c>
      <c r="AG111" s="62" t="e">
        <f>[1]!HRF[[#This Row],[29]]*[1]!HRF[[#This Row],[25]]</f>
        <v>#REF!</v>
      </c>
      <c r="AH111" s="62" t="e">
        <f>IF(AND([1]!HRF[[#This Row],[6]]="G",[1]!HRF[[#This Row],[14]]="nierozpoczęte")=TRUE,1,0)</f>
        <v>#REF!</v>
      </c>
      <c r="AI111" s="62" t="e">
        <f>IF(AND([1]!HRF[[#This Row],[6]]="G",[1]!HRF[[#This Row],[14]]="w trakcie realizacji ")=TRUE,1,0)</f>
        <v>#REF!</v>
      </c>
      <c r="AJ111" s="62" t="e">
        <f>IF(AND([1]!HRF[[#This Row],[6]]="G",[1]!HRF[[#This Row],[14]]="zrealizowane")=TRUE,1,0)</f>
        <v>#REF!</v>
      </c>
      <c r="AK111" s="62" t="e">
        <f>IF(AND([1]!HRF[[#This Row],[6]]="G",[1]!HRF[[#This Row],[14]]="wstrzymane")=TRUE,1,0)</f>
        <v>#REF!</v>
      </c>
      <c r="AL111" s="62" t="e">
        <f>IF(AND([1]!HRF[[#This Row],[6]]="G",[1]!HRF[[#This Row],[14]]="anulowane")=TRUE,1,0)</f>
        <v>#REF!</v>
      </c>
      <c r="AM111" s="62" t="e">
        <f>IF(AND([1]!HRF[[#This Row],[6]]="P",[1]!HRF[[#This Row],[14]]="nierozpoczęte")=TRUE,1,0)</f>
        <v>#REF!</v>
      </c>
      <c r="AN111" s="62" t="e">
        <f>IF(AND([1]!HRF[[#This Row],[6]]="P",[1]!HRF[[#This Row],[14]]="w trakcie realizacji ")=TRUE,1,0)</f>
        <v>#REF!</v>
      </c>
      <c r="AO111" s="62" t="e">
        <f>IF(AND([1]!HRF[[#This Row],[6]]="P",[1]!HRF[[#This Row],[14]]="zrealizowane")=TRUE,1,0)</f>
        <v>#REF!</v>
      </c>
      <c r="AP111" s="62" t="e">
        <f>IF(AND([1]!HRF[[#This Row],[6]]="P",[1]!HRF[[#This Row],[14]]="wstrzymane")=TRUE,1,0)</f>
        <v>#REF!</v>
      </c>
      <c r="AQ111" s="62" t="e">
        <f>IF(AND([1]!HRF[[#This Row],[6]]="P",[1]!HRF[[#This Row],[14]]="anulowane")=TRUE,1,0)</f>
        <v>#REF!</v>
      </c>
    </row>
    <row r="112" spans="1:58" s="1" customFormat="1" ht="34.5" customHeight="1">
      <c r="B112" s="133">
        <v>107</v>
      </c>
      <c r="C112" s="134" t="s">
        <v>175</v>
      </c>
      <c r="D112" s="141" t="s">
        <v>372</v>
      </c>
      <c r="E112" s="121" t="s">
        <v>1843</v>
      </c>
      <c r="F112" s="136" t="s">
        <v>392</v>
      </c>
      <c r="G112" s="136" t="s">
        <v>24</v>
      </c>
      <c r="H112" s="137">
        <v>2019</v>
      </c>
      <c r="I112" s="137">
        <v>2019</v>
      </c>
      <c r="J112" s="138">
        <v>29000</v>
      </c>
      <c r="K112" s="139">
        <v>2.88</v>
      </c>
      <c r="L112" s="139">
        <v>2.88</v>
      </c>
      <c r="M112" s="139"/>
      <c r="N112" s="137" t="s">
        <v>164</v>
      </c>
      <c r="O112" s="137" t="s">
        <v>28</v>
      </c>
      <c r="P112" s="140"/>
      <c r="Q112" s="96"/>
      <c r="R112" s="52"/>
      <c r="S112" s="52"/>
      <c r="T112" s="52"/>
      <c r="U112" s="52"/>
      <c r="V112" s="52">
        <f t="shared" si="5"/>
        <v>0</v>
      </c>
      <c r="W112" s="51"/>
      <c r="X112" s="51"/>
      <c r="Y112" s="53" t="e">
        <f>IF(HRF[[#This Row],[31]]="WSKAŹNIK SPECYFICZNY",HRF[[#This Row],[15]]*#REF!,HRF[[#This Row],[32]]*#REF!+#REF!*#REF!+#REF!*#REF!)</f>
        <v>#REF!</v>
      </c>
      <c r="Z112" s="53" t="e">
        <f>IF(HRF[[#This Row],[31]]="WSKAŹNIK SPECYFICZNY","nie zdefinowano",HRF[[#This Row],[32]]*#REF!+#REF!*#REF!+#REF!*#REF!)</f>
        <v>#REF!</v>
      </c>
      <c r="AA112" s="53" t="e">
        <f>IF(HRF[[#This Row],[31]]="WSKAŹNIK SPECYFICZNY","nie zdefinowano",HRF[[#This Row],[32]]*#REF!+#REF!*#REF!+#REF!*#REF!)</f>
        <v>#REF!</v>
      </c>
      <c r="AB112" s="53" t="e">
        <f>IF(HRF[[#This Row],[31]]="WSKAŹNIK SPECYFICZNY",HRF[[#This Row],[15]]*#REF!,HRF[[#This Row],[32]]*#REF!+#REF!*#REF!+#REF!*#REF!)</f>
        <v>#REF!</v>
      </c>
      <c r="AD112" s="62" t="e">
        <f>[1]!HRF[[#This Row],[26]]*[1]!HRF[[#This Row],[25]]</f>
        <v>#REF!</v>
      </c>
      <c r="AE112" s="62" t="e">
        <f>[1]!HRF[[#This Row],[27]]*[1]!HRF[[#This Row],[25]]</f>
        <v>#REF!</v>
      </c>
      <c r="AF112" s="62" t="e">
        <f>[1]!HRF[[#This Row],[28]]*[1]!HRF[[#This Row],[25]]</f>
        <v>#REF!</v>
      </c>
      <c r="AG112" s="62" t="e">
        <f>[1]!HRF[[#This Row],[29]]*[1]!HRF[[#This Row],[25]]</f>
        <v>#REF!</v>
      </c>
      <c r="AH112" s="62" t="e">
        <f>IF(AND([1]!HRF[[#This Row],[6]]="G",[1]!HRF[[#This Row],[14]]="nierozpoczęte")=TRUE,1,0)</f>
        <v>#REF!</v>
      </c>
      <c r="AI112" s="62" t="e">
        <f>IF(AND([1]!HRF[[#This Row],[6]]="G",[1]!HRF[[#This Row],[14]]="w trakcie realizacji ")=TRUE,1,0)</f>
        <v>#REF!</v>
      </c>
      <c r="AJ112" s="62" t="e">
        <f>IF(AND([1]!HRF[[#This Row],[6]]="G",[1]!HRF[[#This Row],[14]]="zrealizowane")=TRUE,1,0)</f>
        <v>#REF!</v>
      </c>
      <c r="AK112" s="62" t="e">
        <f>IF(AND([1]!HRF[[#This Row],[6]]="G",[1]!HRF[[#This Row],[14]]="wstrzymane")=TRUE,1,0)</f>
        <v>#REF!</v>
      </c>
      <c r="AL112" s="62" t="e">
        <f>IF(AND([1]!HRF[[#This Row],[6]]="G",[1]!HRF[[#This Row],[14]]="anulowane")=TRUE,1,0)</f>
        <v>#REF!</v>
      </c>
      <c r="AM112" s="62" t="e">
        <f>IF(AND([1]!HRF[[#This Row],[6]]="P",[1]!HRF[[#This Row],[14]]="nierozpoczęte")=TRUE,1,0)</f>
        <v>#REF!</v>
      </c>
      <c r="AN112" s="62" t="e">
        <f>IF(AND([1]!HRF[[#This Row],[6]]="P",[1]!HRF[[#This Row],[14]]="w trakcie realizacji ")=TRUE,1,0)</f>
        <v>#REF!</v>
      </c>
      <c r="AO112" s="62" t="e">
        <f>IF(AND([1]!HRF[[#This Row],[6]]="P",[1]!HRF[[#This Row],[14]]="zrealizowane")=TRUE,1,0)</f>
        <v>#REF!</v>
      </c>
      <c r="AP112" s="62" t="e">
        <f>IF(AND([1]!HRF[[#This Row],[6]]="P",[1]!HRF[[#This Row],[14]]="wstrzymane")=TRUE,1,0)</f>
        <v>#REF!</v>
      </c>
      <c r="AQ112" s="62" t="e">
        <f>IF(AND([1]!HRF[[#This Row],[6]]="P",[1]!HRF[[#This Row],[14]]="anulowane")=TRUE,1,0)</f>
        <v>#REF!</v>
      </c>
    </row>
    <row r="113" spans="2:43" s="1" customFormat="1" ht="42.75" customHeight="1">
      <c r="B113" s="133">
        <v>108</v>
      </c>
      <c r="C113" s="134" t="s">
        <v>175</v>
      </c>
      <c r="D113" s="141" t="s">
        <v>372</v>
      </c>
      <c r="E113" s="121" t="s">
        <v>1844</v>
      </c>
      <c r="F113" s="136" t="s">
        <v>392</v>
      </c>
      <c r="G113" s="136" t="s">
        <v>24</v>
      </c>
      <c r="H113" s="137">
        <v>2019</v>
      </c>
      <c r="I113" s="137">
        <v>2019</v>
      </c>
      <c r="J113" s="138">
        <v>18000</v>
      </c>
      <c r="K113" s="139">
        <v>1.5</v>
      </c>
      <c r="L113" s="139">
        <v>1.5</v>
      </c>
      <c r="M113" s="139"/>
      <c r="N113" s="137" t="s">
        <v>164</v>
      </c>
      <c r="O113" s="137" t="s">
        <v>28</v>
      </c>
      <c r="P113" s="140"/>
      <c r="Q113" s="96"/>
      <c r="R113" s="52"/>
      <c r="S113" s="52"/>
      <c r="T113" s="52"/>
      <c r="U113" s="52"/>
      <c r="V113" s="52">
        <f t="shared" si="5"/>
        <v>0</v>
      </c>
      <c r="W113" s="51"/>
      <c r="X113" s="51"/>
      <c r="Y113" s="53" t="e">
        <f>IF(HRF[[#This Row],[31]]="WSKAŹNIK SPECYFICZNY",HRF[[#This Row],[15]]*#REF!,HRF[[#This Row],[32]]*#REF!+#REF!*#REF!+#REF!*#REF!)</f>
        <v>#REF!</v>
      </c>
      <c r="Z113" s="53" t="e">
        <f>IF(HRF[[#This Row],[31]]="WSKAŹNIK SPECYFICZNY","nie zdefinowano",HRF[[#This Row],[32]]*#REF!+#REF!*#REF!+#REF!*#REF!)</f>
        <v>#REF!</v>
      </c>
      <c r="AA113" s="53" t="e">
        <f>IF(HRF[[#This Row],[31]]="WSKAŹNIK SPECYFICZNY","nie zdefinowano",HRF[[#This Row],[32]]*#REF!+#REF!*#REF!+#REF!*#REF!)</f>
        <v>#REF!</v>
      </c>
      <c r="AB113" s="53" t="e">
        <f>IF(HRF[[#This Row],[31]]="WSKAŹNIK SPECYFICZNY",HRF[[#This Row],[15]]*#REF!,HRF[[#This Row],[32]]*#REF!+#REF!*#REF!+#REF!*#REF!)</f>
        <v>#REF!</v>
      </c>
      <c r="AD113" s="62" t="e">
        <f>[1]!HRF[[#This Row],[26]]*[1]!HRF[[#This Row],[25]]</f>
        <v>#REF!</v>
      </c>
      <c r="AE113" s="62" t="e">
        <f>[1]!HRF[[#This Row],[27]]*[1]!HRF[[#This Row],[25]]</f>
        <v>#REF!</v>
      </c>
      <c r="AF113" s="62" t="e">
        <f>[1]!HRF[[#This Row],[28]]*[1]!HRF[[#This Row],[25]]</f>
        <v>#REF!</v>
      </c>
      <c r="AG113" s="62" t="e">
        <f>[1]!HRF[[#This Row],[29]]*[1]!HRF[[#This Row],[25]]</f>
        <v>#REF!</v>
      </c>
      <c r="AH113" s="62" t="e">
        <f>IF(AND([1]!HRF[[#This Row],[6]]="G",[1]!HRF[[#This Row],[14]]="nierozpoczęte")=TRUE,1,0)</f>
        <v>#REF!</v>
      </c>
      <c r="AI113" s="62" t="e">
        <f>IF(AND([1]!HRF[[#This Row],[6]]="G",[1]!HRF[[#This Row],[14]]="w trakcie realizacji ")=TRUE,1,0)</f>
        <v>#REF!</v>
      </c>
      <c r="AJ113" s="62" t="e">
        <f>IF(AND([1]!HRF[[#This Row],[6]]="G",[1]!HRF[[#This Row],[14]]="zrealizowane")=TRUE,1,0)</f>
        <v>#REF!</v>
      </c>
      <c r="AK113" s="62" t="e">
        <f>IF(AND([1]!HRF[[#This Row],[6]]="G",[1]!HRF[[#This Row],[14]]="wstrzymane")=TRUE,1,0)</f>
        <v>#REF!</v>
      </c>
      <c r="AL113" s="62" t="e">
        <f>IF(AND([1]!HRF[[#This Row],[6]]="G",[1]!HRF[[#This Row],[14]]="anulowane")=TRUE,1,0)</f>
        <v>#REF!</v>
      </c>
      <c r="AM113" s="62" t="e">
        <f>IF(AND([1]!HRF[[#This Row],[6]]="P",[1]!HRF[[#This Row],[14]]="nierozpoczęte")=TRUE,1,0)</f>
        <v>#REF!</v>
      </c>
      <c r="AN113" s="62" t="e">
        <f>IF(AND([1]!HRF[[#This Row],[6]]="P",[1]!HRF[[#This Row],[14]]="w trakcie realizacji ")=TRUE,1,0)</f>
        <v>#REF!</v>
      </c>
      <c r="AO113" s="62" t="e">
        <f>IF(AND([1]!HRF[[#This Row],[6]]="P",[1]!HRF[[#This Row],[14]]="zrealizowane")=TRUE,1,0)</f>
        <v>#REF!</v>
      </c>
      <c r="AP113" s="62" t="e">
        <f>IF(AND([1]!HRF[[#This Row],[6]]="P",[1]!HRF[[#This Row],[14]]="wstrzymane")=TRUE,1,0)</f>
        <v>#REF!</v>
      </c>
      <c r="AQ113" s="62" t="e">
        <f>IF(AND([1]!HRF[[#This Row],[6]]="P",[1]!HRF[[#This Row],[14]]="anulowane")=TRUE,1,0)</f>
        <v>#REF!</v>
      </c>
    </row>
    <row r="114" spans="2:43" s="1" customFormat="1" ht="42.75" customHeight="1">
      <c r="B114" s="133">
        <v>109</v>
      </c>
      <c r="C114" s="134" t="s">
        <v>175</v>
      </c>
      <c r="D114" s="141" t="s">
        <v>372</v>
      </c>
      <c r="E114" s="121" t="s">
        <v>2723</v>
      </c>
      <c r="F114" s="136" t="s">
        <v>482</v>
      </c>
      <c r="G114" s="136" t="s">
        <v>24</v>
      </c>
      <c r="H114" s="137">
        <v>2020</v>
      </c>
      <c r="I114" s="137">
        <v>2020</v>
      </c>
      <c r="J114" s="138">
        <v>295085.06</v>
      </c>
      <c r="K114" s="139">
        <v>37.161999999999999</v>
      </c>
      <c r="L114" s="139">
        <v>37.161999999999999</v>
      </c>
      <c r="M114" s="139"/>
      <c r="N114" s="137" t="s">
        <v>164</v>
      </c>
      <c r="O114" s="137" t="s">
        <v>27</v>
      </c>
      <c r="P114" s="140"/>
      <c r="Q114" s="96"/>
      <c r="R114" s="52"/>
      <c r="S114" s="52"/>
      <c r="T114" s="52"/>
      <c r="U114" s="52"/>
      <c r="V114" s="52">
        <f t="shared" si="5"/>
        <v>0</v>
      </c>
      <c r="W114" s="51"/>
      <c r="X114" s="51"/>
      <c r="Y114" s="53" t="e">
        <f>IF(HRF[[#This Row],[31]]="WSKAŹNIK SPECYFICZNY",HRF[[#This Row],[15]]*#REF!,HRF[[#This Row],[32]]*#REF!+#REF!*#REF!+#REF!*#REF!)</f>
        <v>#REF!</v>
      </c>
      <c r="Z114" s="53" t="e">
        <f>IF(HRF[[#This Row],[31]]="WSKAŹNIK SPECYFICZNY","nie zdefinowano",HRF[[#This Row],[32]]*#REF!+#REF!*#REF!+#REF!*#REF!)</f>
        <v>#REF!</v>
      </c>
      <c r="AA114" s="53" t="e">
        <f>IF(HRF[[#This Row],[31]]="WSKAŹNIK SPECYFICZNY","nie zdefinowano",HRF[[#This Row],[32]]*#REF!+#REF!*#REF!+#REF!*#REF!)</f>
        <v>#REF!</v>
      </c>
      <c r="AB114" s="53" t="e">
        <f>IF(HRF[[#This Row],[31]]="WSKAŹNIK SPECYFICZNY",HRF[[#This Row],[15]]*#REF!,HRF[[#This Row],[32]]*#REF!+#REF!*#REF!+#REF!*#REF!)</f>
        <v>#REF!</v>
      </c>
      <c r="AD114" s="62" t="e">
        <f>[1]!HRF[[#This Row],[26]]*[1]!HRF[[#This Row],[25]]</f>
        <v>#REF!</v>
      </c>
      <c r="AE114" s="62" t="e">
        <f>[1]!HRF[[#This Row],[27]]*[1]!HRF[[#This Row],[25]]</f>
        <v>#REF!</v>
      </c>
      <c r="AF114" s="62" t="e">
        <f>[1]!HRF[[#This Row],[28]]*[1]!HRF[[#This Row],[25]]</f>
        <v>#REF!</v>
      </c>
      <c r="AG114" s="62" t="e">
        <f>[1]!HRF[[#This Row],[29]]*[1]!HRF[[#This Row],[25]]</f>
        <v>#REF!</v>
      </c>
      <c r="AH114" s="62" t="e">
        <f>IF(AND([1]!HRF[[#This Row],[6]]="G",[1]!HRF[[#This Row],[14]]="nierozpoczęte")=TRUE,1,0)</f>
        <v>#REF!</v>
      </c>
      <c r="AI114" s="62" t="e">
        <f>IF(AND([1]!HRF[[#This Row],[6]]="G",[1]!HRF[[#This Row],[14]]="w trakcie realizacji ")=TRUE,1,0)</f>
        <v>#REF!</v>
      </c>
      <c r="AJ114" s="62" t="e">
        <f>IF(AND([1]!HRF[[#This Row],[6]]="G",[1]!HRF[[#This Row],[14]]="zrealizowane")=TRUE,1,0)</f>
        <v>#REF!</v>
      </c>
      <c r="AK114" s="62" t="e">
        <f>IF(AND([1]!HRF[[#This Row],[6]]="G",[1]!HRF[[#This Row],[14]]="wstrzymane")=TRUE,1,0)</f>
        <v>#REF!</v>
      </c>
      <c r="AL114" s="62" t="e">
        <f>IF(AND([1]!HRF[[#This Row],[6]]="G",[1]!HRF[[#This Row],[14]]="anulowane")=TRUE,1,0)</f>
        <v>#REF!</v>
      </c>
      <c r="AM114" s="62" t="e">
        <f>IF(AND([1]!HRF[[#This Row],[6]]="P",[1]!HRF[[#This Row],[14]]="nierozpoczęte")=TRUE,1,0)</f>
        <v>#REF!</v>
      </c>
      <c r="AN114" s="62" t="e">
        <f>IF(AND([1]!HRF[[#This Row],[6]]="P",[1]!HRF[[#This Row],[14]]="w trakcie realizacji ")=TRUE,1,0)</f>
        <v>#REF!</v>
      </c>
      <c r="AO114" s="62" t="e">
        <f>IF(AND([1]!HRF[[#This Row],[6]]="P",[1]!HRF[[#This Row],[14]]="zrealizowane")=TRUE,1,0)</f>
        <v>#REF!</v>
      </c>
      <c r="AP114" s="62" t="e">
        <f>IF(AND([1]!HRF[[#This Row],[6]]="P",[1]!HRF[[#This Row],[14]]="wstrzymane")=TRUE,1,0)</f>
        <v>#REF!</v>
      </c>
      <c r="AQ114" s="62" t="e">
        <f>IF(AND([1]!HRF[[#This Row],[6]]="P",[1]!HRF[[#This Row],[14]]="anulowane")=TRUE,1,0)</f>
        <v>#REF!</v>
      </c>
    </row>
    <row r="115" spans="2:43" s="1" customFormat="1" ht="34.5" customHeight="1">
      <c r="B115" s="133">
        <v>110</v>
      </c>
      <c r="C115" s="134" t="s">
        <v>175</v>
      </c>
      <c r="D115" s="141" t="s">
        <v>372</v>
      </c>
      <c r="E115" s="121" t="s">
        <v>1845</v>
      </c>
      <c r="F115" s="136" t="s">
        <v>392</v>
      </c>
      <c r="G115" s="136" t="s">
        <v>24</v>
      </c>
      <c r="H115" s="137">
        <v>2020</v>
      </c>
      <c r="I115" s="137">
        <v>2020</v>
      </c>
      <c r="J115" s="138">
        <v>36750</v>
      </c>
      <c r="K115" s="139">
        <v>10.451000000000001</v>
      </c>
      <c r="L115" s="139">
        <v>10.451000000000001</v>
      </c>
      <c r="M115" s="139"/>
      <c r="N115" s="137" t="s">
        <v>164</v>
      </c>
      <c r="O115" s="137" t="s">
        <v>28</v>
      </c>
      <c r="P115" s="140"/>
      <c r="Q115" s="96"/>
      <c r="R115" s="52"/>
      <c r="S115" s="52"/>
      <c r="T115" s="52"/>
      <c r="U115" s="52"/>
      <c r="V115" s="52">
        <f t="shared" si="5"/>
        <v>0</v>
      </c>
      <c r="W115" s="51"/>
      <c r="X115" s="51"/>
      <c r="Y115" s="53" t="e">
        <f>IF(HRF[[#This Row],[31]]="WSKAŹNIK SPECYFICZNY",HRF[[#This Row],[15]]*#REF!,HRF[[#This Row],[32]]*#REF!+#REF!*#REF!+#REF!*#REF!)</f>
        <v>#REF!</v>
      </c>
      <c r="Z115" s="53" t="e">
        <f>IF(HRF[[#This Row],[31]]="WSKAŹNIK SPECYFICZNY","nie zdefinowano",HRF[[#This Row],[32]]*#REF!+#REF!*#REF!+#REF!*#REF!)</f>
        <v>#REF!</v>
      </c>
      <c r="AA115" s="53" t="e">
        <f>IF(HRF[[#This Row],[31]]="WSKAŹNIK SPECYFICZNY","nie zdefinowano",HRF[[#This Row],[32]]*#REF!+#REF!*#REF!+#REF!*#REF!)</f>
        <v>#REF!</v>
      </c>
      <c r="AB115" s="53" t="e">
        <f>IF(HRF[[#This Row],[31]]="WSKAŹNIK SPECYFICZNY",HRF[[#This Row],[15]]*#REF!,HRF[[#This Row],[32]]*#REF!+#REF!*#REF!+#REF!*#REF!)</f>
        <v>#REF!</v>
      </c>
      <c r="AD115" s="62" t="e">
        <f>[1]!HRF[[#This Row],[26]]*[1]!HRF[[#This Row],[25]]</f>
        <v>#REF!</v>
      </c>
      <c r="AE115" s="62" t="e">
        <f>[1]!HRF[[#This Row],[27]]*[1]!HRF[[#This Row],[25]]</f>
        <v>#REF!</v>
      </c>
      <c r="AF115" s="62" t="e">
        <f>[1]!HRF[[#This Row],[28]]*[1]!HRF[[#This Row],[25]]</f>
        <v>#REF!</v>
      </c>
      <c r="AG115" s="62" t="e">
        <f>[1]!HRF[[#This Row],[29]]*[1]!HRF[[#This Row],[25]]</f>
        <v>#REF!</v>
      </c>
      <c r="AH115" s="62" t="e">
        <f>IF(AND([1]!HRF[[#This Row],[6]]="G",[1]!HRF[[#This Row],[14]]="nierozpoczęte")=TRUE,1,0)</f>
        <v>#REF!</v>
      </c>
      <c r="AI115" s="62" t="e">
        <f>IF(AND([1]!HRF[[#This Row],[6]]="G",[1]!HRF[[#This Row],[14]]="w trakcie realizacji ")=TRUE,1,0)</f>
        <v>#REF!</v>
      </c>
      <c r="AJ115" s="62" t="e">
        <f>IF(AND([1]!HRF[[#This Row],[6]]="G",[1]!HRF[[#This Row],[14]]="zrealizowane")=TRUE,1,0)</f>
        <v>#REF!</v>
      </c>
      <c r="AK115" s="62" t="e">
        <f>IF(AND([1]!HRF[[#This Row],[6]]="G",[1]!HRF[[#This Row],[14]]="wstrzymane")=TRUE,1,0)</f>
        <v>#REF!</v>
      </c>
      <c r="AL115" s="62" t="e">
        <f>IF(AND([1]!HRF[[#This Row],[6]]="G",[1]!HRF[[#This Row],[14]]="anulowane")=TRUE,1,0)</f>
        <v>#REF!</v>
      </c>
      <c r="AM115" s="62" t="e">
        <f>IF(AND([1]!HRF[[#This Row],[6]]="P",[1]!HRF[[#This Row],[14]]="nierozpoczęte")=TRUE,1,0)</f>
        <v>#REF!</v>
      </c>
      <c r="AN115" s="62" t="e">
        <f>IF(AND([1]!HRF[[#This Row],[6]]="P",[1]!HRF[[#This Row],[14]]="w trakcie realizacji ")=TRUE,1,0)</f>
        <v>#REF!</v>
      </c>
      <c r="AO115" s="62" t="e">
        <f>IF(AND([1]!HRF[[#This Row],[6]]="P",[1]!HRF[[#This Row],[14]]="zrealizowane")=TRUE,1,0)</f>
        <v>#REF!</v>
      </c>
      <c r="AP115" s="62" t="e">
        <f>IF(AND([1]!HRF[[#This Row],[6]]="P",[1]!HRF[[#This Row],[14]]="wstrzymane")=TRUE,1,0)</f>
        <v>#REF!</v>
      </c>
      <c r="AQ115" s="62" t="e">
        <f>IF(AND([1]!HRF[[#This Row],[6]]="P",[1]!HRF[[#This Row],[14]]="anulowane")=TRUE,1,0)</f>
        <v>#REF!</v>
      </c>
    </row>
    <row r="116" spans="2:43" s="1" customFormat="1" ht="42.75" customHeight="1">
      <c r="B116" s="133">
        <v>111</v>
      </c>
      <c r="C116" s="134" t="s">
        <v>175</v>
      </c>
      <c r="D116" s="141" t="s">
        <v>372</v>
      </c>
      <c r="E116" s="121" t="s">
        <v>1846</v>
      </c>
      <c r="F116" s="136" t="s">
        <v>392</v>
      </c>
      <c r="G116" s="136" t="s">
        <v>24</v>
      </c>
      <c r="H116" s="137">
        <v>2020</v>
      </c>
      <c r="I116" s="137">
        <v>2020</v>
      </c>
      <c r="J116" s="138">
        <v>45000</v>
      </c>
      <c r="K116" s="139">
        <v>8.5939999999999994</v>
      </c>
      <c r="L116" s="139">
        <v>8.5939999999999994</v>
      </c>
      <c r="M116" s="139"/>
      <c r="N116" s="137" t="s">
        <v>164</v>
      </c>
      <c r="O116" s="137" t="s">
        <v>28</v>
      </c>
      <c r="P116" s="140"/>
      <c r="Q116" s="96"/>
      <c r="R116" s="52"/>
      <c r="S116" s="52"/>
      <c r="T116" s="52"/>
      <c r="U116" s="52"/>
      <c r="V116" s="52">
        <f t="shared" si="5"/>
        <v>0</v>
      </c>
      <c r="W116" s="51"/>
      <c r="X116" s="51"/>
      <c r="Y116" s="53" t="e">
        <f>IF(HRF[[#This Row],[31]]="WSKAŹNIK SPECYFICZNY",HRF[[#This Row],[15]]*#REF!,HRF[[#This Row],[32]]*#REF!+#REF!*#REF!+#REF!*#REF!)</f>
        <v>#REF!</v>
      </c>
      <c r="Z116" s="53" t="e">
        <f>IF(HRF[[#This Row],[31]]="WSKAŹNIK SPECYFICZNY","nie zdefinowano",HRF[[#This Row],[32]]*#REF!+#REF!*#REF!+#REF!*#REF!)</f>
        <v>#REF!</v>
      </c>
      <c r="AA116" s="53" t="e">
        <f>IF(HRF[[#This Row],[31]]="WSKAŹNIK SPECYFICZNY","nie zdefinowano",HRF[[#This Row],[32]]*#REF!+#REF!*#REF!+#REF!*#REF!)</f>
        <v>#REF!</v>
      </c>
      <c r="AB116" s="53" t="e">
        <f>IF(HRF[[#This Row],[31]]="WSKAŹNIK SPECYFICZNY",HRF[[#This Row],[15]]*#REF!,HRF[[#This Row],[32]]*#REF!+#REF!*#REF!+#REF!*#REF!)</f>
        <v>#REF!</v>
      </c>
      <c r="AD116" s="62" t="e">
        <f>[1]!HRF[[#This Row],[26]]*[1]!HRF[[#This Row],[25]]</f>
        <v>#REF!</v>
      </c>
      <c r="AE116" s="62" t="e">
        <f>[1]!HRF[[#This Row],[27]]*[1]!HRF[[#This Row],[25]]</f>
        <v>#REF!</v>
      </c>
      <c r="AF116" s="62" t="e">
        <f>[1]!HRF[[#This Row],[28]]*[1]!HRF[[#This Row],[25]]</f>
        <v>#REF!</v>
      </c>
      <c r="AG116" s="62" t="e">
        <f>[1]!HRF[[#This Row],[29]]*[1]!HRF[[#This Row],[25]]</f>
        <v>#REF!</v>
      </c>
      <c r="AH116" s="62" t="e">
        <f>IF(AND([1]!HRF[[#This Row],[6]]="G",[1]!HRF[[#This Row],[14]]="nierozpoczęte")=TRUE,1,0)</f>
        <v>#REF!</v>
      </c>
      <c r="AI116" s="62" t="e">
        <f>IF(AND([1]!HRF[[#This Row],[6]]="G",[1]!HRF[[#This Row],[14]]="w trakcie realizacji ")=TRUE,1,0)</f>
        <v>#REF!</v>
      </c>
      <c r="AJ116" s="62" t="e">
        <f>IF(AND([1]!HRF[[#This Row],[6]]="G",[1]!HRF[[#This Row],[14]]="zrealizowane")=TRUE,1,0)</f>
        <v>#REF!</v>
      </c>
      <c r="AK116" s="62" t="e">
        <f>IF(AND([1]!HRF[[#This Row],[6]]="G",[1]!HRF[[#This Row],[14]]="wstrzymane")=TRUE,1,0)</f>
        <v>#REF!</v>
      </c>
      <c r="AL116" s="62" t="e">
        <f>IF(AND([1]!HRF[[#This Row],[6]]="G",[1]!HRF[[#This Row],[14]]="anulowane")=TRUE,1,0)</f>
        <v>#REF!</v>
      </c>
      <c r="AM116" s="62" t="e">
        <f>IF(AND([1]!HRF[[#This Row],[6]]="P",[1]!HRF[[#This Row],[14]]="nierozpoczęte")=TRUE,1,0)</f>
        <v>#REF!</v>
      </c>
      <c r="AN116" s="62" t="e">
        <f>IF(AND([1]!HRF[[#This Row],[6]]="P",[1]!HRF[[#This Row],[14]]="w trakcie realizacji ")=TRUE,1,0)</f>
        <v>#REF!</v>
      </c>
      <c r="AO116" s="62" t="e">
        <f>IF(AND([1]!HRF[[#This Row],[6]]="P",[1]!HRF[[#This Row],[14]]="zrealizowane")=TRUE,1,0)</f>
        <v>#REF!</v>
      </c>
      <c r="AP116" s="62" t="e">
        <f>IF(AND([1]!HRF[[#This Row],[6]]="P",[1]!HRF[[#This Row],[14]]="wstrzymane")=TRUE,1,0)</f>
        <v>#REF!</v>
      </c>
      <c r="AQ116" s="62" t="e">
        <f>IF(AND([1]!HRF[[#This Row],[6]]="P",[1]!HRF[[#This Row],[14]]="anulowane")=TRUE,1,0)</f>
        <v>#REF!</v>
      </c>
    </row>
    <row r="117" spans="2:43" s="1" customFormat="1" ht="42.75" customHeight="1">
      <c r="B117" s="133">
        <v>112</v>
      </c>
      <c r="C117" s="134" t="s">
        <v>175</v>
      </c>
      <c r="D117" s="141" t="s">
        <v>372</v>
      </c>
      <c r="E117" s="121" t="s">
        <v>1846</v>
      </c>
      <c r="F117" s="136" t="s">
        <v>392</v>
      </c>
      <c r="G117" s="136" t="s">
        <v>24</v>
      </c>
      <c r="H117" s="137">
        <v>2020</v>
      </c>
      <c r="I117" s="137">
        <v>2020</v>
      </c>
      <c r="J117" s="138">
        <v>45500</v>
      </c>
      <c r="K117" s="139">
        <v>8.1859999999999999</v>
      </c>
      <c r="L117" s="139">
        <v>8.1859999999999999</v>
      </c>
      <c r="M117" s="139"/>
      <c r="N117" s="137" t="s">
        <v>164</v>
      </c>
      <c r="O117" s="137" t="s">
        <v>28</v>
      </c>
      <c r="P117" s="140"/>
      <c r="Q117" s="96"/>
      <c r="R117" s="52"/>
      <c r="S117" s="52"/>
      <c r="T117" s="52"/>
      <c r="U117" s="52"/>
      <c r="V117" s="52">
        <f t="shared" si="5"/>
        <v>0</v>
      </c>
      <c r="W117" s="51"/>
      <c r="X117" s="51"/>
      <c r="Y117" s="53" t="e">
        <f>IF(HRF[[#This Row],[31]]="WSKAŹNIK SPECYFICZNY",HRF[[#This Row],[15]]*#REF!,HRF[[#This Row],[32]]*#REF!+#REF!*#REF!+#REF!*#REF!)</f>
        <v>#REF!</v>
      </c>
      <c r="Z117" s="53" t="e">
        <f>IF(HRF[[#This Row],[31]]="WSKAŹNIK SPECYFICZNY","nie zdefinowano",HRF[[#This Row],[32]]*#REF!+#REF!*#REF!+#REF!*#REF!)</f>
        <v>#REF!</v>
      </c>
      <c r="AA117" s="53" t="e">
        <f>IF(HRF[[#This Row],[31]]="WSKAŹNIK SPECYFICZNY","nie zdefinowano",HRF[[#This Row],[32]]*#REF!+#REF!*#REF!+#REF!*#REF!)</f>
        <v>#REF!</v>
      </c>
      <c r="AB117" s="53" t="e">
        <f>IF(HRF[[#This Row],[31]]="WSKAŹNIK SPECYFICZNY",HRF[[#This Row],[15]]*#REF!,HRF[[#This Row],[32]]*#REF!+#REF!*#REF!+#REF!*#REF!)</f>
        <v>#REF!</v>
      </c>
      <c r="AD117" s="62" t="e">
        <f>[1]!HRF[[#This Row],[26]]*[1]!HRF[[#This Row],[25]]</f>
        <v>#REF!</v>
      </c>
      <c r="AE117" s="62" t="e">
        <f>[1]!HRF[[#This Row],[27]]*[1]!HRF[[#This Row],[25]]</f>
        <v>#REF!</v>
      </c>
      <c r="AF117" s="62" t="e">
        <f>[1]!HRF[[#This Row],[28]]*[1]!HRF[[#This Row],[25]]</f>
        <v>#REF!</v>
      </c>
      <c r="AG117" s="62" t="e">
        <f>[1]!HRF[[#This Row],[29]]*[1]!HRF[[#This Row],[25]]</f>
        <v>#REF!</v>
      </c>
      <c r="AH117" s="62" t="e">
        <f>IF(AND([1]!HRF[[#This Row],[6]]="G",[1]!HRF[[#This Row],[14]]="nierozpoczęte")=TRUE,1,0)</f>
        <v>#REF!</v>
      </c>
      <c r="AI117" s="62" t="e">
        <f>IF(AND([1]!HRF[[#This Row],[6]]="G",[1]!HRF[[#This Row],[14]]="w trakcie realizacji ")=TRUE,1,0)</f>
        <v>#REF!</v>
      </c>
      <c r="AJ117" s="62" t="e">
        <f>IF(AND([1]!HRF[[#This Row],[6]]="G",[1]!HRF[[#This Row],[14]]="zrealizowane")=TRUE,1,0)</f>
        <v>#REF!</v>
      </c>
      <c r="AK117" s="62" t="e">
        <f>IF(AND([1]!HRF[[#This Row],[6]]="G",[1]!HRF[[#This Row],[14]]="wstrzymane")=TRUE,1,0)</f>
        <v>#REF!</v>
      </c>
      <c r="AL117" s="62" t="e">
        <f>IF(AND([1]!HRF[[#This Row],[6]]="G",[1]!HRF[[#This Row],[14]]="anulowane")=TRUE,1,0)</f>
        <v>#REF!</v>
      </c>
      <c r="AM117" s="62" t="e">
        <f>IF(AND([1]!HRF[[#This Row],[6]]="P",[1]!HRF[[#This Row],[14]]="nierozpoczęte")=TRUE,1,0)</f>
        <v>#REF!</v>
      </c>
      <c r="AN117" s="62" t="e">
        <f>IF(AND([1]!HRF[[#This Row],[6]]="P",[1]!HRF[[#This Row],[14]]="w trakcie realizacji ")=TRUE,1,0)</f>
        <v>#REF!</v>
      </c>
      <c r="AO117" s="62" t="e">
        <f>IF(AND([1]!HRF[[#This Row],[6]]="P",[1]!HRF[[#This Row],[14]]="zrealizowane")=TRUE,1,0)</f>
        <v>#REF!</v>
      </c>
      <c r="AP117" s="62" t="e">
        <f>IF(AND([1]!HRF[[#This Row],[6]]="P",[1]!HRF[[#This Row],[14]]="wstrzymane")=TRUE,1,0)</f>
        <v>#REF!</v>
      </c>
      <c r="AQ117" s="62" t="e">
        <f>IF(AND([1]!HRF[[#This Row],[6]]="P",[1]!HRF[[#This Row],[14]]="anulowane")=TRUE,1,0)</f>
        <v>#REF!</v>
      </c>
    </row>
    <row r="118" spans="2:43" s="1" customFormat="1" ht="36" customHeight="1">
      <c r="B118" s="133">
        <v>113</v>
      </c>
      <c r="C118" s="134" t="s">
        <v>175</v>
      </c>
      <c r="D118" s="141" t="s">
        <v>372</v>
      </c>
      <c r="E118" s="121" t="s">
        <v>1847</v>
      </c>
      <c r="F118" s="136" t="s">
        <v>392</v>
      </c>
      <c r="G118" s="136" t="s">
        <v>24</v>
      </c>
      <c r="H118" s="137">
        <v>2020</v>
      </c>
      <c r="I118" s="137">
        <v>2020</v>
      </c>
      <c r="J118" s="138">
        <v>26400</v>
      </c>
      <c r="K118" s="139">
        <v>4.4000000000000004</v>
      </c>
      <c r="L118" s="139">
        <v>4.4000000000000004</v>
      </c>
      <c r="M118" s="139"/>
      <c r="N118" s="137" t="s">
        <v>164</v>
      </c>
      <c r="O118" s="137" t="s">
        <v>26</v>
      </c>
      <c r="P118" s="140"/>
      <c r="Q118" s="96"/>
      <c r="R118" s="52"/>
      <c r="S118" s="52"/>
      <c r="T118" s="52"/>
      <c r="U118" s="52"/>
      <c r="V118" s="52">
        <f t="shared" si="5"/>
        <v>0</v>
      </c>
      <c r="W118" s="51"/>
      <c r="X118" s="51"/>
      <c r="Y118" s="53" t="e">
        <f>IF(HRF[[#This Row],[31]]="WSKAŹNIK SPECYFICZNY",HRF[[#This Row],[15]]*#REF!,HRF[[#This Row],[32]]*#REF!+#REF!*#REF!+#REF!*#REF!)</f>
        <v>#REF!</v>
      </c>
      <c r="Z118" s="53" t="e">
        <f>IF(HRF[[#This Row],[31]]="WSKAŹNIK SPECYFICZNY","nie zdefinowano",HRF[[#This Row],[32]]*#REF!+#REF!*#REF!+#REF!*#REF!)</f>
        <v>#REF!</v>
      </c>
      <c r="AA118" s="53" t="e">
        <f>IF(HRF[[#This Row],[31]]="WSKAŹNIK SPECYFICZNY","nie zdefinowano",HRF[[#This Row],[32]]*#REF!+#REF!*#REF!+#REF!*#REF!)</f>
        <v>#REF!</v>
      </c>
      <c r="AB118" s="53" t="e">
        <f>IF(HRF[[#This Row],[31]]="WSKAŹNIK SPECYFICZNY",HRF[[#This Row],[15]]*#REF!,HRF[[#This Row],[32]]*#REF!+#REF!*#REF!+#REF!*#REF!)</f>
        <v>#REF!</v>
      </c>
      <c r="AD118" s="62" t="e">
        <f>[1]!HRF[[#This Row],[26]]*[1]!HRF[[#This Row],[25]]</f>
        <v>#REF!</v>
      </c>
      <c r="AE118" s="62" t="e">
        <f>[1]!HRF[[#This Row],[27]]*[1]!HRF[[#This Row],[25]]</f>
        <v>#REF!</v>
      </c>
      <c r="AF118" s="62" t="e">
        <f>[1]!HRF[[#This Row],[28]]*[1]!HRF[[#This Row],[25]]</f>
        <v>#REF!</v>
      </c>
      <c r="AG118" s="62" t="e">
        <f>[1]!HRF[[#This Row],[29]]*[1]!HRF[[#This Row],[25]]</f>
        <v>#REF!</v>
      </c>
      <c r="AH118" s="62" t="e">
        <f>IF(AND([1]!HRF[[#This Row],[6]]="G",[1]!HRF[[#This Row],[14]]="nierozpoczęte")=TRUE,1,0)</f>
        <v>#REF!</v>
      </c>
      <c r="AI118" s="62" t="e">
        <f>IF(AND([1]!HRF[[#This Row],[6]]="G",[1]!HRF[[#This Row],[14]]="w trakcie realizacji ")=TRUE,1,0)</f>
        <v>#REF!</v>
      </c>
      <c r="AJ118" s="62" t="e">
        <f>IF(AND([1]!HRF[[#This Row],[6]]="G",[1]!HRF[[#This Row],[14]]="zrealizowane")=TRUE,1,0)</f>
        <v>#REF!</v>
      </c>
      <c r="AK118" s="62" t="e">
        <f>IF(AND([1]!HRF[[#This Row],[6]]="G",[1]!HRF[[#This Row],[14]]="wstrzymane")=TRUE,1,0)</f>
        <v>#REF!</v>
      </c>
      <c r="AL118" s="62" t="e">
        <f>IF(AND([1]!HRF[[#This Row],[6]]="G",[1]!HRF[[#This Row],[14]]="anulowane")=TRUE,1,0)</f>
        <v>#REF!</v>
      </c>
      <c r="AM118" s="62" t="e">
        <f>IF(AND([1]!HRF[[#This Row],[6]]="P",[1]!HRF[[#This Row],[14]]="nierozpoczęte")=TRUE,1,0)</f>
        <v>#REF!</v>
      </c>
      <c r="AN118" s="62" t="e">
        <f>IF(AND([1]!HRF[[#This Row],[6]]="P",[1]!HRF[[#This Row],[14]]="w trakcie realizacji ")=TRUE,1,0)</f>
        <v>#REF!</v>
      </c>
      <c r="AO118" s="62" t="e">
        <f>IF(AND([1]!HRF[[#This Row],[6]]="P",[1]!HRF[[#This Row],[14]]="zrealizowane")=TRUE,1,0)</f>
        <v>#REF!</v>
      </c>
      <c r="AP118" s="62" t="e">
        <f>IF(AND([1]!HRF[[#This Row],[6]]="P",[1]!HRF[[#This Row],[14]]="wstrzymane")=TRUE,1,0)</f>
        <v>#REF!</v>
      </c>
      <c r="AQ118" s="62" t="e">
        <f>IF(AND([1]!HRF[[#This Row],[6]]="P",[1]!HRF[[#This Row],[14]]="anulowane")=TRUE,1,0)</f>
        <v>#REF!</v>
      </c>
    </row>
    <row r="119" spans="2:43" s="1" customFormat="1" ht="34.5" customHeight="1">
      <c r="B119" s="133">
        <v>114</v>
      </c>
      <c r="C119" s="134" t="s">
        <v>175</v>
      </c>
      <c r="D119" s="141" t="s">
        <v>372</v>
      </c>
      <c r="E119" s="121" t="s">
        <v>1848</v>
      </c>
      <c r="F119" s="136" t="s">
        <v>392</v>
      </c>
      <c r="G119" s="136" t="s">
        <v>24</v>
      </c>
      <c r="H119" s="137">
        <v>2020</v>
      </c>
      <c r="I119" s="137">
        <v>2020</v>
      </c>
      <c r="J119" s="138">
        <v>27720</v>
      </c>
      <c r="K119" s="139">
        <v>4.2</v>
      </c>
      <c r="L119" s="139">
        <v>4.2</v>
      </c>
      <c r="M119" s="139"/>
      <c r="N119" s="137" t="s">
        <v>164</v>
      </c>
      <c r="O119" s="137" t="s">
        <v>27</v>
      </c>
      <c r="P119" s="140"/>
      <c r="Q119" s="96"/>
      <c r="R119" s="52"/>
      <c r="S119" s="52"/>
      <c r="T119" s="52"/>
      <c r="U119" s="52"/>
      <c r="V119" s="52">
        <f t="shared" si="5"/>
        <v>0</v>
      </c>
      <c r="W119" s="51"/>
      <c r="X119" s="51"/>
      <c r="Y119" s="53" t="e">
        <f>IF(HRF[[#This Row],[31]]="WSKAŹNIK SPECYFICZNY",HRF[[#This Row],[15]]*#REF!,HRF[[#This Row],[32]]*#REF!+#REF!*#REF!+#REF!*#REF!)</f>
        <v>#REF!</v>
      </c>
      <c r="Z119" s="53" t="e">
        <f>IF(HRF[[#This Row],[31]]="WSKAŹNIK SPECYFICZNY","nie zdefinowano",HRF[[#This Row],[32]]*#REF!+#REF!*#REF!+#REF!*#REF!)</f>
        <v>#REF!</v>
      </c>
      <c r="AA119" s="53" t="e">
        <f>IF(HRF[[#This Row],[31]]="WSKAŹNIK SPECYFICZNY","nie zdefinowano",HRF[[#This Row],[32]]*#REF!+#REF!*#REF!+#REF!*#REF!)</f>
        <v>#REF!</v>
      </c>
      <c r="AB119" s="53" t="e">
        <f>IF(HRF[[#This Row],[31]]="WSKAŹNIK SPECYFICZNY",HRF[[#This Row],[15]]*#REF!,HRF[[#This Row],[32]]*#REF!+#REF!*#REF!+#REF!*#REF!)</f>
        <v>#REF!</v>
      </c>
      <c r="AD119" s="62" t="e">
        <f>[1]!HRF[[#This Row],[26]]*[1]!HRF[[#This Row],[25]]</f>
        <v>#REF!</v>
      </c>
      <c r="AE119" s="62" t="e">
        <f>[1]!HRF[[#This Row],[27]]*[1]!HRF[[#This Row],[25]]</f>
        <v>#REF!</v>
      </c>
      <c r="AF119" s="62" t="e">
        <f>[1]!HRF[[#This Row],[28]]*[1]!HRF[[#This Row],[25]]</f>
        <v>#REF!</v>
      </c>
      <c r="AG119" s="62" t="e">
        <f>[1]!HRF[[#This Row],[29]]*[1]!HRF[[#This Row],[25]]</f>
        <v>#REF!</v>
      </c>
      <c r="AH119" s="62" t="e">
        <f>IF(AND([1]!HRF[[#This Row],[6]]="G",[1]!HRF[[#This Row],[14]]="nierozpoczęte")=TRUE,1,0)</f>
        <v>#REF!</v>
      </c>
      <c r="AI119" s="62" t="e">
        <f>IF(AND([1]!HRF[[#This Row],[6]]="G",[1]!HRF[[#This Row],[14]]="w trakcie realizacji ")=TRUE,1,0)</f>
        <v>#REF!</v>
      </c>
      <c r="AJ119" s="62" t="e">
        <f>IF(AND([1]!HRF[[#This Row],[6]]="G",[1]!HRF[[#This Row],[14]]="zrealizowane")=TRUE,1,0)</f>
        <v>#REF!</v>
      </c>
      <c r="AK119" s="62" t="e">
        <f>IF(AND([1]!HRF[[#This Row],[6]]="G",[1]!HRF[[#This Row],[14]]="wstrzymane")=TRUE,1,0)</f>
        <v>#REF!</v>
      </c>
      <c r="AL119" s="62" t="e">
        <f>IF(AND([1]!HRF[[#This Row],[6]]="G",[1]!HRF[[#This Row],[14]]="anulowane")=TRUE,1,0)</f>
        <v>#REF!</v>
      </c>
      <c r="AM119" s="62" t="e">
        <f>IF(AND([1]!HRF[[#This Row],[6]]="P",[1]!HRF[[#This Row],[14]]="nierozpoczęte")=TRUE,1,0)</f>
        <v>#REF!</v>
      </c>
      <c r="AN119" s="62" t="e">
        <f>IF(AND([1]!HRF[[#This Row],[6]]="P",[1]!HRF[[#This Row],[14]]="w trakcie realizacji ")=TRUE,1,0)</f>
        <v>#REF!</v>
      </c>
      <c r="AO119" s="62" t="e">
        <f>IF(AND([1]!HRF[[#This Row],[6]]="P",[1]!HRF[[#This Row],[14]]="zrealizowane")=TRUE,1,0)</f>
        <v>#REF!</v>
      </c>
      <c r="AP119" s="62" t="e">
        <f>IF(AND([1]!HRF[[#This Row],[6]]="P",[1]!HRF[[#This Row],[14]]="wstrzymane")=TRUE,1,0)</f>
        <v>#REF!</v>
      </c>
      <c r="AQ119" s="62" t="e">
        <f>IF(AND([1]!HRF[[#This Row],[6]]="P",[1]!HRF[[#This Row],[14]]="anulowane")=TRUE,1,0)</f>
        <v>#REF!</v>
      </c>
    </row>
    <row r="120" spans="2:43" s="1" customFormat="1" ht="36.75" customHeight="1">
      <c r="B120" s="133">
        <v>115</v>
      </c>
      <c r="C120" s="134" t="s">
        <v>175</v>
      </c>
      <c r="D120" s="141" t="s">
        <v>372</v>
      </c>
      <c r="E120" s="121" t="s">
        <v>1849</v>
      </c>
      <c r="F120" s="136" t="s">
        <v>392</v>
      </c>
      <c r="G120" s="136" t="s">
        <v>24</v>
      </c>
      <c r="H120" s="137">
        <v>2020</v>
      </c>
      <c r="I120" s="137">
        <v>2020</v>
      </c>
      <c r="J120" s="138">
        <v>20200</v>
      </c>
      <c r="K120" s="139">
        <v>3.1509999999999998</v>
      </c>
      <c r="L120" s="139">
        <v>3.1509999999999998</v>
      </c>
      <c r="M120" s="139"/>
      <c r="N120" s="137" t="s">
        <v>164</v>
      </c>
      <c r="O120" s="137" t="s">
        <v>28</v>
      </c>
      <c r="P120" s="140"/>
      <c r="Q120" s="96"/>
      <c r="R120" s="52"/>
      <c r="S120" s="52"/>
      <c r="T120" s="52"/>
      <c r="U120" s="52"/>
      <c r="V120" s="52">
        <f t="shared" ref="V120:V146" si="6">SUM(R120:U120)</f>
        <v>0</v>
      </c>
      <c r="W120" s="51"/>
      <c r="X120" s="51"/>
      <c r="Y120" s="53" t="e">
        <f>IF(HRF[[#This Row],[31]]="WSKAŹNIK SPECYFICZNY",HRF[[#This Row],[15]]*#REF!,HRF[[#This Row],[32]]*#REF!+#REF!*#REF!+#REF!*#REF!)</f>
        <v>#REF!</v>
      </c>
      <c r="Z120" s="53" t="e">
        <f>IF(HRF[[#This Row],[31]]="WSKAŹNIK SPECYFICZNY","nie zdefinowano",HRF[[#This Row],[32]]*#REF!+#REF!*#REF!+#REF!*#REF!)</f>
        <v>#REF!</v>
      </c>
      <c r="AA120" s="53" t="e">
        <f>IF(HRF[[#This Row],[31]]="WSKAŹNIK SPECYFICZNY","nie zdefinowano",HRF[[#This Row],[32]]*#REF!+#REF!*#REF!+#REF!*#REF!)</f>
        <v>#REF!</v>
      </c>
      <c r="AB120" s="53" t="e">
        <f>IF(HRF[[#This Row],[31]]="WSKAŹNIK SPECYFICZNY",HRF[[#This Row],[15]]*#REF!,HRF[[#This Row],[32]]*#REF!+#REF!*#REF!+#REF!*#REF!)</f>
        <v>#REF!</v>
      </c>
      <c r="AD120" s="62" t="e">
        <f>[1]!HRF[[#This Row],[26]]*[1]!HRF[[#This Row],[25]]</f>
        <v>#REF!</v>
      </c>
      <c r="AE120" s="62" t="e">
        <f>[1]!HRF[[#This Row],[27]]*[1]!HRF[[#This Row],[25]]</f>
        <v>#REF!</v>
      </c>
      <c r="AF120" s="62" t="e">
        <f>[1]!HRF[[#This Row],[28]]*[1]!HRF[[#This Row],[25]]</f>
        <v>#REF!</v>
      </c>
      <c r="AG120" s="62" t="e">
        <f>[1]!HRF[[#This Row],[29]]*[1]!HRF[[#This Row],[25]]</f>
        <v>#REF!</v>
      </c>
      <c r="AH120" s="62" t="e">
        <f>IF(AND([1]!HRF[[#This Row],[6]]="G",[1]!HRF[[#This Row],[14]]="nierozpoczęte")=TRUE,1,0)</f>
        <v>#REF!</v>
      </c>
      <c r="AI120" s="62" t="e">
        <f>IF(AND([1]!HRF[[#This Row],[6]]="G",[1]!HRF[[#This Row],[14]]="w trakcie realizacji ")=TRUE,1,0)</f>
        <v>#REF!</v>
      </c>
      <c r="AJ120" s="62" t="e">
        <f>IF(AND([1]!HRF[[#This Row],[6]]="G",[1]!HRF[[#This Row],[14]]="zrealizowane")=TRUE,1,0)</f>
        <v>#REF!</v>
      </c>
      <c r="AK120" s="62" t="e">
        <f>IF(AND([1]!HRF[[#This Row],[6]]="G",[1]!HRF[[#This Row],[14]]="wstrzymane")=TRUE,1,0)</f>
        <v>#REF!</v>
      </c>
      <c r="AL120" s="62" t="e">
        <f>IF(AND([1]!HRF[[#This Row],[6]]="G",[1]!HRF[[#This Row],[14]]="anulowane")=TRUE,1,0)</f>
        <v>#REF!</v>
      </c>
      <c r="AM120" s="62" t="e">
        <f>IF(AND([1]!HRF[[#This Row],[6]]="P",[1]!HRF[[#This Row],[14]]="nierozpoczęte")=TRUE,1,0)</f>
        <v>#REF!</v>
      </c>
      <c r="AN120" s="62" t="e">
        <f>IF(AND([1]!HRF[[#This Row],[6]]="P",[1]!HRF[[#This Row],[14]]="w trakcie realizacji ")=TRUE,1,0)</f>
        <v>#REF!</v>
      </c>
      <c r="AO120" s="62" t="e">
        <f>IF(AND([1]!HRF[[#This Row],[6]]="P",[1]!HRF[[#This Row],[14]]="zrealizowane")=TRUE,1,0)</f>
        <v>#REF!</v>
      </c>
      <c r="AP120" s="62" t="e">
        <f>IF(AND([1]!HRF[[#This Row],[6]]="P",[1]!HRF[[#This Row],[14]]="wstrzymane")=TRUE,1,0)</f>
        <v>#REF!</v>
      </c>
      <c r="AQ120" s="62" t="e">
        <f>IF(AND([1]!HRF[[#This Row],[6]]="P",[1]!HRF[[#This Row],[14]]="anulowane")=TRUE,1,0)</f>
        <v>#REF!</v>
      </c>
    </row>
    <row r="121" spans="2:43" s="1" customFormat="1" ht="42.75" customHeight="1">
      <c r="B121" s="133">
        <v>116</v>
      </c>
      <c r="C121" s="134" t="s">
        <v>175</v>
      </c>
      <c r="D121" s="141" t="s">
        <v>372</v>
      </c>
      <c r="E121" s="121" t="s">
        <v>1850</v>
      </c>
      <c r="F121" s="82" t="s">
        <v>392</v>
      </c>
      <c r="G121" s="136" t="s">
        <v>24</v>
      </c>
      <c r="H121" s="137">
        <v>2020</v>
      </c>
      <c r="I121" s="137">
        <v>2020</v>
      </c>
      <c r="J121" s="138">
        <v>22400</v>
      </c>
      <c r="K121" s="139">
        <v>4.6779999999999999</v>
      </c>
      <c r="L121" s="139">
        <v>4.6779999999999999</v>
      </c>
      <c r="M121" s="139"/>
      <c r="N121" s="137" t="s">
        <v>164</v>
      </c>
      <c r="O121" s="137" t="s">
        <v>27</v>
      </c>
      <c r="P121" s="140"/>
      <c r="Q121" s="96"/>
      <c r="R121" s="52"/>
      <c r="S121" s="52"/>
      <c r="T121" s="52"/>
      <c r="U121" s="52"/>
      <c r="V121" s="52">
        <f t="shared" si="6"/>
        <v>0</v>
      </c>
      <c r="W121" s="51"/>
      <c r="X121" s="51"/>
      <c r="Y121" s="53" t="e">
        <f>IF(HRF[[#This Row],[31]]="WSKAŹNIK SPECYFICZNY",HRF[[#This Row],[15]]*#REF!,HRF[[#This Row],[32]]*#REF!+#REF!*#REF!+#REF!*#REF!)</f>
        <v>#REF!</v>
      </c>
      <c r="Z121" s="53" t="e">
        <f>IF(HRF[[#This Row],[31]]="WSKAŹNIK SPECYFICZNY","nie zdefinowano",HRF[[#This Row],[32]]*#REF!+#REF!*#REF!+#REF!*#REF!)</f>
        <v>#REF!</v>
      </c>
      <c r="AA121" s="53" t="e">
        <f>IF(HRF[[#This Row],[31]]="WSKAŹNIK SPECYFICZNY","nie zdefinowano",HRF[[#This Row],[32]]*#REF!+#REF!*#REF!+#REF!*#REF!)</f>
        <v>#REF!</v>
      </c>
      <c r="AB121" s="53" t="e">
        <f>IF(HRF[[#This Row],[31]]="WSKAŹNIK SPECYFICZNY",HRF[[#This Row],[15]]*#REF!,HRF[[#This Row],[32]]*#REF!+#REF!*#REF!+#REF!*#REF!)</f>
        <v>#REF!</v>
      </c>
      <c r="AD121" s="62" t="e">
        <f>[1]!HRF[[#This Row],[26]]*[1]!HRF[[#This Row],[25]]</f>
        <v>#REF!</v>
      </c>
      <c r="AE121" s="62" t="e">
        <f>[1]!HRF[[#This Row],[27]]*[1]!HRF[[#This Row],[25]]</f>
        <v>#REF!</v>
      </c>
      <c r="AF121" s="62" t="e">
        <f>[1]!HRF[[#This Row],[28]]*[1]!HRF[[#This Row],[25]]</f>
        <v>#REF!</v>
      </c>
      <c r="AG121" s="62" t="e">
        <f>[1]!HRF[[#This Row],[29]]*[1]!HRF[[#This Row],[25]]</f>
        <v>#REF!</v>
      </c>
      <c r="AH121" s="62" t="e">
        <f>IF(AND([1]!HRF[[#This Row],[6]]="G",[1]!HRF[[#This Row],[14]]="nierozpoczęte")=TRUE,1,0)</f>
        <v>#REF!</v>
      </c>
      <c r="AI121" s="62" t="e">
        <f>IF(AND([1]!HRF[[#This Row],[6]]="G",[1]!HRF[[#This Row],[14]]="w trakcie realizacji ")=TRUE,1,0)</f>
        <v>#REF!</v>
      </c>
      <c r="AJ121" s="62" t="e">
        <f>IF(AND([1]!HRF[[#This Row],[6]]="G",[1]!HRF[[#This Row],[14]]="zrealizowane")=TRUE,1,0)</f>
        <v>#REF!</v>
      </c>
      <c r="AK121" s="62" t="e">
        <f>IF(AND([1]!HRF[[#This Row],[6]]="G",[1]!HRF[[#This Row],[14]]="wstrzymane")=TRUE,1,0)</f>
        <v>#REF!</v>
      </c>
      <c r="AL121" s="62" t="e">
        <f>IF(AND([1]!HRF[[#This Row],[6]]="G",[1]!HRF[[#This Row],[14]]="anulowane")=TRUE,1,0)</f>
        <v>#REF!</v>
      </c>
      <c r="AM121" s="62" t="e">
        <f>IF(AND([1]!HRF[[#This Row],[6]]="P",[1]!HRF[[#This Row],[14]]="nierozpoczęte")=TRUE,1,0)</f>
        <v>#REF!</v>
      </c>
      <c r="AN121" s="62" t="e">
        <f>IF(AND([1]!HRF[[#This Row],[6]]="P",[1]!HRF[[#This Row],[14]]="w trakcie realizacji ")=TRUE,1,0)</f>
        <v>#REF!</v>
      </c>
      <c r="AO121" s="62" t="e">
        <f>IF(AND([1]!HRF[[#This Row],[6]]="P",[1]!HRF[[#This Row],[14]]="zrealizowane")=TRUE,1,0)</f>
        <v>#REF!</v>
      </c>
      <c r="AP121" s="62" t="e">
        <f>IF(AND([1]!HRF[[#This Row],[6]]="P",[1]!HRF[[#This Row],[14]]="wstrzymane")=TRUE,1,0)</f>
        <v>#REF!</v>
      </c>
      <c r="AQ121" s="62" t="e">
        <f>IF(AND([1]!HRF[[#This Row],[6]]="P",[1]!HRF[[#This Row],[14]]="anulowane")=TRUE,1,0)</f>
        <v>#REF!</v>
      </c>
    </row>
    <row r="122" spans="2:43" s="57" customFormat="1" ht="42.75" customHeight="1">
      <c r="B122" s="133">
        <v>117</v>
      </c>
      <c r="C122" s="134" t="s">
        <v>175</v>
      </c>
      <c r="D122" s="141" t="s">
        <v>372</v>
      </c>
      <c r="E122" s="121" t="s">
        <v>2724</v>
      </c>
      <c r="F122" s="136" t="s">
        <v>483</v>
      </c>
      <c r="G122" s="136" t="s">
        <v>24</v>
      </c>
      <c r="H122" s="137">
        <v>2020</v>
      </c>
      <c r="I122" s="137">
        <v>2020</v>
      </c>
      <c r="J122" s="138">
        <v>163000</v>
      </c>
      <c r="K122" s="139">
        <v>47.12</v>
      </c>
      <c r="L122" s="139">
        <v>47.12</v>
      </c>
      <c r="M122" s="139"/>
      <c r="N122" s="137" t="s">
        <v>164</v>
      </c>
      <c r="O122" s="137" t="s">
        <v>26</v>
      </c>
      <c r="P122" s="140"/>
      <c r="Q122" s="96"/>
      <c r="R122" s="52"/>
      <c r="S122" s="52"/>
      <c r="T122" s="52"/>
      <c r="U122" s="52"/>
      <c r="V122" s="52">
        <f t="shared" si="6"/>
        <v>0</v>
      </c>
      <c r="W122" s="51"/>
      <c r="X122" s="51"/>
      <c r="Y122" s="53" t="e">
        <f>IF(HRF[[#This Row],[31]]="WSKAŹNIK SPECYFICZNY",HRF[[#This Row],[15]]*#REF!,HRF[[#This Row],[32]]*#REF!+#REF!*#REF!+#REF!*#REF!)</f>
        <v>#REF!</v>
      </c>
      <c r="Z122" s="53" t="e">
        <f>IF(HRF[[#This Row],[31]]="WSKAŹNIK SPECYFICZNY","nie zdefinowano",HRF[[#This Row],[32]]*#REF!+#REF!*#REF!+#REF!*#REF!)</f>
        <v>#REF!</v>
      </c>
      <c r="AA122" s="53" t="e">
        <f>IF(HRF[[#This Row],[31]]="WSKAŹNIK SPECYFICZNY","nie zdefinowano",HRF[[#This Row],[32]]*#REF!+#REF!*#REF!+#REF!*#REF!)</f>
        <v>#REF!</v>
      </c>
      <c r="AB122" s="53" t="e">
        <f>IF(HRF[[#This Row],[31]]="WSKAŹNIK SPECYFICZNY",HRF[[#This Row],[15]]*#REF!,HRF[[#This Row],[32]]*#REF!+#REF!*#REF!+#REF!*#REF!)</f>
        <v>#REF!</v>
      </c>
      <c r="AD122" s="63" t="e">
        <f>[1]!HRF[[#This Row],[26]]*[1]!HRF[[#This Row],[25]]</f>
        <v>#REF!</v>
      </c>
      <c r="AE122" s="63" t="e">
        <f>[1]!HRF[[#This Row],[27]]*[1]!HRF[[#This Row],[25]]</f>
        <v>#REF!</v>
      </c>
      <c r="AF122" s="63" t="e">
        <f>[1]!HRF[[#This Row],[28]]*[1]!HRF[[#This Row],[25]]</f>
        <v>#REF!</v>
      </c>
      <c r="AG122" s="63" t="e">
        <f>[1]!HRF[[#This Row],[29]]*[1]!HRF[[#This Row],[25]]</f>
        <v>#REF!</v>
      </c>
      <c r="AH122" s="63" t="e">
        <f>IF(AND([1]!HRF[[#This Row],[6]]="G",[1]!HRF[[#This Row],[14]]="nierozpoczęte")=TRUE,1,0)</f>
        <v>#REF!</v>
      </c>
      <c r="AI122" s="63" t="e">
        <f>IF(AND([1]!HRF[[#This Row],[6]]="G",[1]!HRF[[#This Row],[14]]="w trakcie realizacji ")=TRUE,1,0)</f>
        <v>#REF!</v>
      </c>
      <c r="AJ122" s="63" t="e">
        <f>IF(AND([1]!HRF[[#This Row],[6]]="G",[1]!HRF[[#This Row],[14]]="zrealizowane")=TRUE,1,0)</f>
        <v>#REF!</v>
      </c>
      <c r="AK122" s="63" t="e">
        <f>IF(AND([1]!HRF[[#This Row],[6]]="G",[1]!HRF[[#This Row],[14]]="wstrzymane")=TRUE,1,0)</f>
        <v>#REF!</v>
      </c>
      <c r="AL122" s="63" t="e">
        <f>IF(AND([1]!HRF[[#This Row],[6]]="G",[1]!HRF[[#This Row],[14]]="anulowane")=TRUE,1,0)</f>
        <v>#REF!</v>
      </c>
      <c r="AM122" s="63" t="e">
        <f>IF(AND([1]!HRF[[#This Row],[6]]="P",[1]!HRF[[#This Row],[14]]="nierozpoczęte")=TRUE,1,0)</f>
        <v>#REF!</v>
      </c>
      <c r="AN122" s="63" t="e">
        <f>IF(AND([1]!HRF[[#This Row],[6]]="P",[1]!HRF[[#This Row],[14]]="w trakcie realizacji ")=TRUE,1,0)</f>
        <v>#REF!</v>
      </c>
      <c r="AO122" s="63" t="e">
        <f>IF(AND([1]!HRF[[#This Row],[6]]="P",[1]!HRF[[#This Row],[14]]="zrealizowane")=TRUE,1,0)</f>
        <v>#REF!</v>
      </c>
      <c r="AP122" s="63" t="e">
        <f>IF(AND([1]!HRF[[#This Row],[6]]="P",[1]!HRF[[#This Row],[14]]="wstrzymane")=TRUE,1,0)</f>
        <v>#REF!</v>
      </c>
      <c r="AQ122" s="63" t="e">
        <f>IF(AND([1]!HRF[[#This Row],[6]]="P",[1]!HRF[[#This Row],[14]]="anulowane")=TRUE,1,0)</f>
        <v>#REF!</v>
      </c>
    </row>
    <row r="123" spans="2:43" s="57" customFormat="1" ht="29.25" customHeight="1">
      <c r="B123" s="133">
        <v>118</v>
      </c>
      <c r="C123" s="134" t="s">
        <v>175</v>
      </c>
      <c r="D123" s="141" t="s">
        <v>372</v>
      </c>
      <c r="E123" s="121" t="s">
        <v>1851</v>
      </c>
      <c r="F123" s="82" t="s">
        <v>392</v>
      </c>
      <c r="G123" s="82" t="s">
        <v>24</v>
      </c>
      <c r="H123" s="137">
        <v>2020</v>
      </c>
      <c r="I123" s="137">
        <v>2020</v>
      </c>
      <c r="J123" s="144">
        <v>23000</v>
      </c>
      <c r="K123" s="139">
        <v>2.722</v>
      </c>
      <c r="L123" s="139">
        <v>2.72</v>
      </c>
      <c r="M123" s="139"/>
      <c r="N123" s="86" t="s">
        <v>484</v>
      </c>
      <c r="O123" s="137" t="s">
        <v>28</v>
      </c>
      <c r="P123" s="140"/>
      <c r="Q123" s="96"/>
      <c r="R123" s="52"/>
      <c r="S123" s="52"/>
      <c r="T123" s="52"/>
      <c r="U123" s="52"/>
      <c r="V123" s="52">
        <f t="shared" si="6"/>
        <v>0</v>
      </c>
      <c r="W123" s="51"/>
      <c r="X123" s="51"/>
      <c r="Y123" s="53" t="e">
        <f>IF(HRF[[#This Row],[31]]="WSKAŹNIK SPECYFICZNY",HRF[[#This Row],[15]]*#REF!,HRF[[#This Row],[32]]*#REF!+#REF!*#REF!+#REF!*#REF!)</f>
        <v>#REF!</v>
      </c>
      <c r="Z123" s="53" t="e">
        <f>IF(HRF[[#This Row],[31]]="WSKAŹNIK SPECYFICZNY","nie zdefinowano",HRF[[#This Row],[32]]*#REF!+#REF!*#REF!+#REF!*#REF!)</f>
        <v>#REF!</v>
      </c>
      <c r="AA123" s="53" t="e">
        <f>IF(HRF[[#This Row],[31]]="WSKAŹNIK SPECYFICZNY","nie zdefinowano",HRF[[#This Row],[32]]*#REF!+#REF!*#REF!+#REF!*#REF!)</f>
        <v>#REF!</v>
      </c>
      <c r="AB123" s="53" t="e">
        <f>IF(HRF[[#This Row],[31]]="WSKAŹNIK SPECYFICZNY",HRF[[#This Row],[15]]*#REF!,HRF[[#This Row],[32]]*#REF!+#REF!*#REF!+#REF!*#REF!)</f>
        <v>#REF!</v>
      </c>
      <c r="AD123" s="63" t="e">
        <f>[1]!HRF[[#This Row],[26]]*[1]!HRF[[#This Row],[25]]</f>
        <v>#REF!</v>
      </c>
      <c r="AE123" s="63" t="e">
        <f>[1]!HRF[[#This Row],[27]]*[1]!HRF[[#This Row],[25]]</f>
        <v>#REF!</v>
      </c>
      <c r="AF123" s="63" t="e">
        <f>[1]!HRF[[#This Row],[28]]*[1]!HRF[[#This Row],[25]]</f>
        <v>#REF!</v>
      </c>
      <c r="AG123" s="63" t="e">
        <f>[1]!HRF[[#This Row],[29]]*[1]!HRF[[#This Row],[25]]</f>
        <v>#REF!</v>
      </c>
      <c r="AH123" s="63" t="e">
        <f>IF(AND([1]!HRF[[#This Row],[6]]="G",[1]!HRF[[#This Row],[14]]="nierozpoczęte")=TRUE,1,0)</f>
        <v>#REF!</v>
      </c>
      <c r="AI123" s="63" t="e">
        <f>IF(AND([1]!HRF[[#This Row],[6]]="G",[1]!HRF[[#This Row],[14]]="w trakcie realizacji ")=TRUE,1,0)</f>
        <v>#REF!</v>
      </c>
      <c r="AJ123" s="63" t="e">
        <f>IF(AND([1]!HRF[[#This Row],[6]]="G",[1]!HRF[[#This Row],[14]]="zrealizowane")=TRUE,1,0)</f>
        <v>#REF!</v>
      </c>
      <c r="AK123" s="63" t="e">
        <f>IF(AND([1]!HRF[[#This Row],[6]]="G",[1]!HRF[[#This Row],[14]]="wstrzymane")=TRUE,1,0)</f>
        <v>#REF!</v>
      </c>
      <c r="AL123" s="63" t="e">
        <f>IF(AND([1]!HRF[[#This Row],[6]]="G",[1]!HRF[[#This Row],[14]]="anulowane")=TRUE,1,0)</f>
        <v>#REF!</v>
      </c>
      <c r="AM123" s="63" t="e">
        <f>IF(AND([1]!HRF[[#This Row],[6]]="P",[1]!HRF[[#This Row],[14]]="nierozpoczęte")=TRUE,1,0)</f>
        <v>#REF!</v>
      </c>
      <c r="AN123" s="63" t="e">
        <f>IF(AND([1]!HRF[[#This Row],[6]]="P",[1]!HRF[[#This Row],[14]]="w trakcie realizacji ")=TRUE,1,0)</f>
        <v>#REF!</v>
      </c>
      <c r="AO123" s="63" t="e">
        <f>IF(AND([1]!HRF[[#This Row],[6]]="P",[1]!HRF[[#This Row],[14]]="zrealizowane")=TRUE,1,0)</f>
        <v>#REF!</v>
      </c>
      <c r="AP123" s="63" t="e">
        <f>IF(AND([1]!HRF[[#This Row],[6]]="P",[1]!HRF[[#This Row],[14]]="wstrzymane")=TRUE,1,0)</f>
        <v>#REF!</v>
      </c>
      <c r="AQ123" s="63" t="e">
        <f>IF(AND([1]!HRF[[#This Row],[6]]="P",[1]!HRF[[#This Row],[14]]="anulowane")=TRUE,1,0)</f>
        <v>#REF!</v>
      </c>
    </row>
    <row r="124" spans="2:43" s="57" customFormat="1" ht="42.75" customHeight="1">
      <c r="B124" s="133">
        <v>119</v>
      </c>
      <c r="C124" s="134" t="s">
        <v>175</v>
      </c>
      <c r="D124" s="141" t="s">
        <v>372</v>
      </c>
      <c r="E124" s="121" t="s">
        <v>2725</v>
      </c>
      <c r="F124" s="82" t="s">
        <v>492</v>
      </c>
      <c r="G124" s="82" t="s">
        <v>24</v>
      </c>
      <c r="H124" s="137">
        <v>2020</v>
      </c>
      <c r="I124" s="137">
        <v>2020</v>
      </c>
      <c r="J124" s="144">
        <v>121598</v>
      </c>
      <c r="K124" s="139">
        <v>37.5</v>
      </c>
      <c r="L124" s="139">
        <v>37.5</v>
      </c>
      <c r="M124" s="139">
        <v>29.175000000000001</v>
      </c>
      <c r="N124" s="137" t="s">
        <v>326</v>
      </c>
      <c r="O124" s="137" t="s">
        <v>27</v>
      </c>
      <c r="P124" s="140"/>
      <c r="Q124" s="96"/>
      <c r="R124" s="52"/>
      <c r="S124" s="52"/>
      <c r="T124" s="52"/>
      <c r="U124" s="52"/>
      <c r="V124" s="52">
        <f t="shared" si="6"/>
        <v>0</v>
      </c>
      <c r="W124" s="51"/>
      <c r="X124" s="51"/>
      <c r="Y124" s="53" t="e">
        <f>IF(HRF[[#This Row],[31]]="WSKAŹNIK SPECYFICZNY",HRF[[#This Row],[15]]*#REF!,HRF[[#This Row],[32]]*#REF!+#REF!*#REF!+#REF!*#REF!)</f>
        <v>#REF!</v>
      </c>
      <c r="Z124" s="53" t="e">
        <f>IF(HRF[[#This Row],[31]]="WSKAŹNIK SPECYFICZNY","nie zdefinowano",HRF[[#This Row],[32]]*#REF!+#REF!*#REF!+#REF!*#REF!)</f>
        <v>#REF!</v>
      </c>
      <c r="AA124" s="53" t="e">
        <f>IF(HRF[[#This Row],[31]]="WSKAŹNIK SPECYFICZNY","nie zdefinowano",HRF[[#This Row],[32]]*#REF!+#REF!*#REF!+#REF!*#REF!)</f>
        <v>#REF!</v>
      </c>
      <c r="AB124" s="53" t="e">
        <f>IF(HRF[[#This Row],[31]]="WSKAŹNIK SPECYFICZNY",HRF[[#This Row],[15]]*#REF!,HRF[[#This Row],[32]]*#REF!+#REF!*#REF!+#REF!*#REF!)</f>
        <v>#REF!</v>
      </c>
      <c r="AD124" s="63" t="e">
        <f>[1]!HRF[[#This Row],[26]]*[1]!HRF[[#This Row],[25]]</f>
        <v>#REF!</v>
      </c>
      <c r="AE124" s="63" t="e">
        <f>[1]!HRF[[#This Row],[27]]*[1]!HRF[[#This Row],[25]]</f>
        <v>#REF!</v>
      </c>
      <c r="AF124" s="63" t="e">
        <f>[1]!HRF[[#This Row],[28]]*[1]!HRF[[#This Row],[25]]</f>
        <v>#REF!</v>
      </c>
      <c r="AG124" s="63" t="e">
        <f>[1]!HRF[[#This Row],[29]]*[1]!HRF[[#This Row],[25]]</f>
        <v>#REF!</v>
      </c>
      <c r="AH124" s="63" t="e">
        <f>IF(AND([1]!HRF[[#This Row],[6]]="G",[1]!HRF[[#This Row],[14]]="nierozpoczęte")=TRUE,1,0)</f>
        <v>#REF!</v>
      </c>
      <c r="AI124" s="63" t="e">
        <f>IF(AND([1]!HRF[[#This Row],[6]]="G",[1]!HRF[[#This Row],[14]]="w trakcie realizacji ")=TRUE,1,0)</f>
        <v>#REF!</v>
      </c>
      <c r="AJ124" s="63" t="e">
        <f>IF(AND([1]!HRF[[#This Row],[6]]="G",[1]!HRF[[#This Row],[14]]="zrealizowane")=TRUE,1,0)</f>
        <v>#REF!</v>
      </c>
      <c r="AK124" s="63" t="e">
        <f>IF(AND([1]!HRF[[#This Row],[6]]="G",[1]!HRF[[#This Row],[14]]="wstrzymane")=TRUE,1,0)</f>
        <v>#REF!</v>
      </c>
      <c r="AL124" s="63" t="e">
        <f>IF(AND([1]!HRF[[#This Row],[6]]="G",[1]!HRF[[#This Row],[14]]="anulowane")=TRUE,1,0)</f>
        <v>#REF!</v>
      </c>
      <c r="AM124" s="63" t="e">
        <f>IF(AND([1]!HRF[[#This Row],[6]]="P",[1]!HRF[[#This Row],[14]]="nierozpoczęte")=TRUE,1,0)</f>
        <v>#REF!</v>
      </c>
      <c r="AN124" s="63" t="e">
        <f>IF(AND([1]!HRF[[#This Row],[6]]="P",[1]!HRF[[#This Row],[14]]="w trakcie realizacji ")=TRUE,1,0)</f>
        <v>#REF!</v>
      </c>
      <c r="AO124" s="63" t="e">
        <f>IF(AND([1]!HRF[[#This Row],[6]]="P",[1]!HRF[[#This Row],[14]]="zrealizowane")=TRUE,1,0)</f>
        <v>#REF!</v>
      </c>
      <c r="AP124" s="63" t="e">
        <f>IF(AND([1]!HRF[[#This Row],[6]]="P",[1]!HRF[[#This Row],[14]]="wstrzymane")=TRUE,1,0)</f>
        <v>#REF!</v>
      </c>
      <c r="AQ124" s="63" t="e">
        <f>IF(AND([1]!HRF[[#This Row],[6]]="P",[1]!HRF[[#This Row],[14]]="anulowane")=TRUE,1,0)</f>
        <v>#REF!</v>
      </c>
    </row>
    <row r="125" spans="2:43" s="57" customFormat="1" ht="42.75" customHeight="1">
      <c r="B125" s="133">
        <v>120</v>
      </c>
      <c r="C125" s="134" t="s">
        <v>175</v>
      </c>
      <c r="D125" s="141" t="s">
        <v>372</v>
      </c>
      <c r="E125" s="121" t="s">
        <v>2726</v>
      </c>
      <c r="F125" s="82" t="s">
        <v>485</v>
      </c>
      <c r="G125" s="82" t="s">
        <v>24</v>
      </c>
      <c r="H125" s="137">
        <v>2020</v>
      </c>
      <c r="I125" s="137">
        <v>2020</v>
      </c>
      <c r="J125" s="138">
        <v>165329</v>
      </c>
      <c r="K125" s="139">
        <v>238.77699999999999</v>
      </c>
      <c r="L125" s="139">
        <v>34.11</v>
      </c>
      <c r="M125" s="139">
        <v>20.46</v>
      </c>
      <c r="N125" s="137" t="s">
        <v>493</v>
      </c>
      <c r="O125" s="137" t="s">
        <v>27</v>
      </c>
      <c r="P125" s="140"/>
      <c r="Q125" s="96"/>
      <c r="R125" s="52"/>
      <c r="S125" s="52"/>
      <c r="T125" s="52"/>
      <c r="U125" s="52"/>
      <c r="V125" s="52">
        <f t="shared" si="6"/>
        <v>0</v>
      </c>
      <c r="W125" s="51"/>
      <c r="X125" s="51"/>
      <c r="Y125" s="53" t="e">
        <f>IF(HRF[[#This Row],[31]]="WSKAŹNIK SPECYFICZNY",HRF[[#This Row],[15]]*#REF!,HRF[[#This Row],[32]]*#REF!+#REF!*#REF!+#REF!*#REF!)</f>
        <v>#REF!</v>
      </c>
      <c r="Z125" s="53" t="e">
        <f>IF(HRF[[#This Row],[31]]="WSKAŹNIK SPECYFICZNY","nie zdefinowano",HRF[[#This Row],[32]]*#REF!+#REF!*#REF!+#REF!*#REF!)</f>
        <v>#REF!</v>
      </c>
      <c r="AA125" s="53" t="e">
        <f>IF(HRF[[#This Row],[31]]="WSKAŹNIK SPECYFICZNY","nie zdefinowano",HRF[[#This Row],[32]]*#REF!+#REF!*#REF!+#REF!*#REF!)</f>
        <v>#REF!</v>
      </c>
      <c r="AB125" s="53" t="e">
        <f>IF(HRF[[#This Row],[31]]="WSKAŹNIK SPECYFICZNY",HRF[[#This Row],[15]]*#REF!,HRF[[#This Row],[32]]*#REF!+#REF!*#REF!+#REF!*#REF!)</f>
        <v>#REF!</v>
      </c>
      <c r="AD125" s="63" t="e">
        <f>[1]!HRF[[#This Row],[26]]*[1]!HRF[[#This Row],[25]]</f>
        <v>#REF!</v>
      </c>
      <c r="AE125" s="63" t="e">
        <f>[1]!HRF[[#This Row],[27]]*[1]!HRF[[#This Row],[25]]</f>
        <v>#REF!</v>
      </c>
      <c r="AF125" s="63" t="e">
        <f>[1]!HRF[[#This Row],[28]]*[1]!HRF[[#This Row],[25]]</f>
        <v>#REF!</v>
      </c>
      <c r="AG125" s="63" t="e">
        <f>[1]!HRF[[#This Row],[29]]*[1]!HRF[[#This Row],[25]]</f>
        <v>#REF!</v>
      </c>
      <c r="AH125" s="63" t="e">
        <f>IF(AND([1]!HRF[[#This Row],[6]]="G",[1]!HRF[[#This Row],[14]]="nierozpoczęte")=TRUE,1,0)</f>
        <v>#REF!</v>
      </c>
      <c r="AI125" s="63" t="e">
        <f>IF(AND([1]!HRF[[#This Row],[6]]="G",[1]!HRF[[#This Row],[14]]="w trakcie realizacji ")=TRUE,1,0)</f>
        <v>#REF!</v>
      </c>
      <c r="AJ125" s="63" t="e">
        <f>IF(AND([1]!HRF[[#This Row],[6]]="G",[1]!HRF[[#This Row],[14]]="zrealizowane")=TRUE,1,0)</f>
        <v>#REF!</v>
      </c>
      <c r="AK125" s="63" t="e">
        <f>IF(AND([1]!HRF[[#This Row],[6]]="G",[1]!HRF[[#This Row],[14]]="wstrzymane")=TRUE,1,0)</f>
        <v>#REF!</v>
      </c>
      <c r="AL125" s="63" t="e">
        <f>IF(AND([1]!HRF[[#This Row],[6]]="G",[1]!HRF[[#This Row],[14]]="anulowane")=TRUE,1,0)</f>
        <v>#REF!</v>
      </c>
      <c r="AM125" s="63" t="e">
        <f>IF(AND([1]!HRF[[#This Row],[6]]="P",[1]!HRF[[#This Row],[14]]="nierozpoczęte")=TRUE,1,0)</f>
        <v>#REF!</v>
      </c>
      <c r="AN125" s="63" t="e">
        <f>IF(AND([1]!HRF[[#This Row],[6]]="P",[1]!HRF[[#This Row],[14]]="w trakcie realizacji ")=TRUE,1,0)</f>
        <v>#REF!</v>
      </c>
      <c r="AO125" s="63" t="e">
        <f>IF(AND([1]!HRF[[#This Row],[6]]="P",[1]!HRF[[#This Row],[14]]="zrealizowane")=TRUE,1,0)</f>
        <v>#REF!</v>
      </c>
      <c r="AP125" s="63" t="e">
        <f>IF(AND([1]!HRF[[#This Row],[6]]="P",[1]!HRF[[#This Row],[14]]="wstrzymane")=TRUE,1,0)</f>
        <v>#REF!</v>
      </c>
      <c r="AQ125" s="63" t="e">
        <f>IF(AND([1]!HRF[[#This Row],[6]]="P",[1]!HRF[[#This Row],[14]]="anulowane")=TRUE,1,0)</f>
        <v>#REF!</v>
      </c>
    </row>
    <row r="126" spans="2:43" s="57" customFormat="1" ht="50.1" customHeight="1">
      <c r="B126" s="133">
        <v>121</v>
      </c>
      <c r="C126" s="134" t="s">
        <v>175</v>
      </c>
      <c r="D126" s="141" t="s">
        <v>372</v>
      </c>
      <c r="E126" s="121" t="s">
        <v>2726</v>
      </c>
      <c r="F126" s="82" t="s">
        <v>486</v>
      </c>
      <c r="G126" s="82" t="s">
        <v>24</v>
      </c>
      <c r="H126" s="137">
        <v>2020</v>
      </c>
      <c r="I126" s="137">
        <v>2020</v>
      </c>
      <c r="J126" s="138">
        <v>236674</v>
      </c>
      <c r="K126" s="139">
        <v>6531</v>
      </c>
      <c r="L126" s="139">
        <v>933</v>
      </c>
      <c r="M126" s="139">
        <v>28</v>
      </c>
      <c r="N126" s="137" t="s">
        <v>493</v>
      </c>
      <c r="O126" s="137" t="s">
        <v>27</v>
      </c>
      <c r="P126" s="140"/>
      <c r="Q126" s="96"/>
      <c r="R126" s="52"/>
      <c r="S126" s="52"/>
      <c r="T126" s="52"/>
      <c r="U126" s="52"/>
      <c r="V126" s="52">
        <f t="shared" si="6"/>
        <v>0</v>
      </c>
      <c r="W126" s="51"/>
      <c r="X126" s="51"/>
      <c r="Y126" s="53" t="e">
        <f>IF(HRF[[#This Row],[31]]="WSKAŹNIK SPECYFICZNY",HRF[[#This Row],[15]]*#REF!,HRF[[#This Row],[32]]*#REF!+#REF!*#REF!+#REF!*#REF!)</f>
        <v>#REF!</v>
      </c>
      <c r="Z126" s="53" t="e">
        <f>IF(HRF[[#This Row],[31]]="WSKAŹNIK SPECYFICZNY","nie zdefinowano",HRF[[#This Row],[32]]*#REF!+#REF!*#REF!+#REF!*#REF!)</f>
        <v>#REF!</v>
      </c>
      <c r="AA126" s="53" t="e">
        <f>IF(HRF[[#This Row],[31]]="WSKAŹNIK SPECYFICZNY","nie zdefinowano",HRF[[#This Row],[32]]*#REF!+#REF!*#REF!+#REF!*#REF!)</f>
        <v>#REF!</v>
      </c>
      <c r="AB126" s="53" t="e">
        <f>IF(HRF[[#This Row],[31]]="WSKAŹNIK SPECYFICZNY",HRF[[#This Row],[15]]*#REF!,HRF[[#This Row],[32]]*#REF!+#REF!*#REF!+#REF!*#REF!)</f>
        <v>#REF!</v>
      </c>
      <c r="AD126" s="63" t="e">
        <f>[1]!HRF[[#This Row],[26]]*[1]!HRF[[#This Row],[25]]</f>
        <v>#REF!</v>
      </c>
      <c r="AE126" s="63" t="e">
        <f>[1]!HRF[[#This Row],[27]]*[1]!HRF[[#This Row],[25]]</f>
        <v>#REF!</v>
      </c>
      <c r="AF126" s="63" t="e">
        <f>[1]!HRF[[#This Row],[28]]*[1]!HRF[[#This Row],[25]]</f>
        <v>#REF!</v>
      </c>
      <c r="AG126" s="63" t="e">
        <f>[1]!HRF[[#This Row],[29]]*[1]!HRF[[#This Row],[25]]</f>
        <v>#REF!</v>
      </c>
      <c r="AH126" s="63" t="e">
        <f>IF(AND([1]!HRF[[#This Row],[6]]="G",[1]!HRF[[#This Row],[14]]="nierozpoczęte")=TRUE,1,0)</f>
        <v>#REF!</v>
      </c>
      <c r="AI126" s="63" t="e">
        <f>IF(AND([1]!HRF[[#This Row],[6]]="G",[1]!HRF[[#This Row],[14]]="w trakcie realizacji ")=TRUE,1,0)</f>
        <v>#REF!</v>
      </c>
      <c r="AJ126" s="63" t="e">
        <f>IF(AND([1]!HRF[[#This Row],[6]]="G",[1]!HRF[[#This Row],[14]]="zrealizowane")=TRUE,1,0)</f>
        <v>#REF!</v>
      </c>
      <c r="AK126" s="63" t="e">
        <f>IF(AND([1]!HRF[[#This Row],[6]]="G",[1]!HRF[[#This Row],[14]]="wstrzymane")=TRUE,1,0)</f>
        <v>#REF!</v>
      </c>
      <c r="AL126" s="63" t="e">
        <f>IF(AND([1]!HRF[[#This Row],[6]]="G",[1]!HRF[[#This Row],[14]]="anulowane")=TRUE,1,0)</f>
        <v>#REF!</v>
      </c>
      <c r="AM126" s="63" t="e">
        <f>IF(AND([1]!HRF[[#This Row],[6]]="P",[1]!HRF[[#This Row],[14]]="nierozpoczęte")=TRUE,1,0)</f>
        <v>#REF!</v>
      </c>
      <c r="AN126" s="63" t="e">
        <f>IF(AND([1]!HRF[[#This Row],[6]]="P",[1]!HRF[[#This Row],[14]]="w trakcie realizacji ")=TRUE,1,0)</f>
        <v>#REF!</v>
      </c>
      <c r="AO126" s="63" t="e">
        <f>IF(AND([1]!HRF[[#This Row],[6]]="P",[1]!HRF[[#This Row],[14]]="zrealizowane")=TRUE,1,0)</f>
        <v>#REF!</v>
      </c>
      <c r="AP126" s="63" t="e">
        <f>IF(AND([1]!HRF[[#This Row],[6]]="P",[1]!HRF[[#This Row],[14]]="wstrzymane")=TRUE,1,0)</f>
        <v>#REF!</v>
      </c>
      <c r="AQ126" s="63" t="e">
        <f>IF(AND([1]!HRF[[#This Row],[6]]="P",[1]!HRF[[#This Row],[14]]="anulowane")=TRUE,1,0)</f>
        <v>#REF!</v>
      </c>
    </row>
    <row r="127" spans="2:43" s="1" customFormat="1" ht="50.1" customHeight="1">
      <c r="B127" s="133">
        <v>122</v>
      </c>
      <c r="C127" s="134" t="s">
        <v>175</v>
      </c>
      <c r="D127" s="141" t="s">
        <v>372</v>
      </c>
      <c r="E127" s="121" t="s">
        <v>2727</v>
      </c>
      <c r="F127" s="82" t="s">
        <v>491</v>
      </c>
      <c r="G127" s="82" t="s">
        <v>24</v>
      </c>
      <c r="H127" s="137">
        <v>2020</v>
      </c>
      <c r="I127" s="137">
        <v>2020</v>
      </c>
      <c r="J127" s="138">
        <v>180000</v>
      </c>
      <c r="K127" s="139">
        <v>59</v>
      </c>
      <c r="L127" s="139">
        <v>36</v>
      </c>
      <c r="M127" s="139"/>
      <c r="N127" s="137" t="s">
        <v>493</v>
      </c>
      <c r="O127" s="137" t="s">
        <v>27</v>
      </c>
      <c r="P127" s="140"/>
      <c r="Q127" s="96"/>
      <c r="R127" s="52"/>
      <c r="S127" s="52"/>
      <c r="T127" s="52"/>
      <c r="U127" s="52"/>
      <c r="V127" s="52">
        <f t="shared" si="6"/>
        <v>0</v>
      </c>
      <c r="W127" s="51"/>
      <c r="X127" s="51"/>
      <c r="Y127" s="53" t="e">
        <f>IF(HRF[[#This Row],[31]]="WSKAŹNIK SPECYFICZNY",HRF[[#This Row],[15]]*#REF!,HRF[[#This Row],[32]]*#REF!+#REF!*#REF!+#REF!*#REF!)</f>
        <v>#REF!</v>
      </c>
      <c r="Z127" s="53" t="e">
        <f>IF(HRF[[#This Row],[31]]="WSKAŹNIK SPECYFICZNY","nie zdefinowano",HRF[[#This Row],[32]]*#REF!+#REF!*#REF!+#REF!*#REF!)</f>
        <v>#REF!</v>
      </c>
      <c r="AA127" s="53" t="e">
        <f>IF(HRF[[#This Row],[31]]="WSKAŹNIK SPECYFICZNY","nie zdefinowano",HRF[[#This Row],[32]]*#REF!+#REF!*#REF!+#REF!*#REF!)</f>
        <v>#REF!</v>
      </c>
      <c r="AB127" s="53" t="e">
        <f>IF(HRF[[#This Row],[31]]="WSKAŹNIK SPECYFICZNY",HRF[[#This Row],[15]]*#REF!,HRF[[#This Row],[32]]*#REF!+#REF!*#REF!+#REF!*#REF!)</f>
        <v>#REF!</v>
      </c>
      <c r="AD127" s="62" t="e">
        <f>[1]!HRF[[#This Row],[26]]*[1]!HRF[[#This Row],[25]]</f>
        <v>#REF!</v>
      </c>
      <c r="AE127" s="62" t="e">
        <f>[1]!HRF[[#This Row],[27]]*[1]!HRF[[#This Row],[25]]</f>
        <v>#REF!</v>
      </c>
      <c r="AF127" s="62" t="e">
        <f>[1]!HRF[[#This Row],[28]]*[1]!HRF[[#This Row],[25]]</f>
        <v>#REF!</v>
      </c>
      <c r="AG127" s="62" t="e">
        <f>[1]!HRF[[#This Row],[29]]*[1]!HRF[[#This Row],[25]]</f>
        <v>#REF!</v>
      </c>
      <c r="AH127" s="62" t="e">
        <f>IF(AND([1]!HRF[[#This Row],[6]]="G",[1]!HRF[[#This Row],[14]]="nierozpoczęte")=TRUE,1,0)</f>
        <v>#REF!</v>
      </c>
      <c r="AI127" s="62" t="e">
        <f>IF(AND([1]!HRF[[#This Row],[6]]="G",[1]!HRF[[#This Row],[14]]="w trakcie realizacji ")=TRUE,1,0)</f>
        <v>#REF!</v>
      </c>
      <c r="AJ127" s="62" t="e">
        <f>IF(AND([1]!HRF[[#This Row],[6]]="G",[1]!HRF[[#This Row],[14]]="zrealizowane")=TRUE,1,0)</f>
        <v>#REF!</v>
      </c>
      <c r="AK127" s="62" t="e">
        <f>IF(AND([1]!HRF[[#This Row],[6]]="G",[1]!HRF[[#This Row],[14]]="wstrzymane")=TRUE,1,0)</f>
        <v>#REF!</v>
      </c>
      <c r="AL127" s="62" t="e">
        <f>IF(AND([1]!HRF[[#This Row],[6]]="G",[1]!HRF[[#This Row],[14]]="anulowane")=TRUE,1,0)</f>
        <v>#REF!</v>
      </c>
      <c r="AM127" s="62" t="e">
        <f>IF(AND([1]!HRF[[#This Row],[6]]="P",[1]!HRF[[#This Row],[14]]="nierozpoczęte")=TRUE,1,0)</f>
        <v>#REF!</v>
      </c>
      <c r="AN127" s="62" t="e">
        <f>IF(AND([1]!HRF[[#This Row],[6]]="P",[1]!HRF[[#This Row],[14]]="w trakcie realizacji ")=TRUE,1,0)</f>
        <v>#REF!</v>
      </c>
      <c r="AO127" s="62" t="e">
        <f>IF(AND([1]!HRF[[#This Row],[6]]="P",[1]!HRF[[#This Row],[14]]="zrealizowane")=TRUE,1,0)</f>
        <v>#REF!</v>
      </c>
      <c r="AP127" s="62" t="e">
        <f>IF(AND([1]!HRF[[#This Row],[6]]="P",[1]!HRF[[#This Row],[14]]="wstrzymane")=TRUE,1,0)</f>
        <v>#REF!</v>
      </c>
      <c r="AQ127" s="62" t="e">
        <f>IF(AND([1]!HRF[[#This Row],[6]]="P",[1]!HRF[[#This Row],[14]]="anulowane")=TRUE,1,0)</f>
        <v>#REF!</v>
      </c>
    </row>
    <row r="128" spans="2:43" s="1" customFormat="1" ht="50.1" customHeight="1">
      <c r="B128" s="133">
        <v>123</v>
      </c>
      <c r="C128" s="134" t="s">
        <v>175</v>
      </c>
      <c r="D128" s="141" t="s">
        <v>372</v>
      </c>
      <c r="E128" s="121" t="s">
        <v>1852</v>
      </c>
      <c r="F128" s="82" t="s">
        <v>392</v>
      </c>
      <c r="G128" s="82" t="s">
        <v>24</v>
      </c>
      <c r="H128" s="137">
        <v>2020</v>
      </c>
      <c r="I128" s="137">
        <v>2020</v>
      </c>
      <c r="J128" s="138">
        <v>26300</v>
      </c>
      <c r="K128" s="139">
        <v>4.45</v>
      </c>
      <c r="L128" s="139">
        <v>4.42</v>
      </c>
      <c r="M128" s="139"/>
      <c r="N128" s="137" t="s">
        <v>493</v>
      </c>
      <c r="O128" s="137" t="s">
        <v>28</v>
      </c>
      <c r="P128" s="140"/>
      <c r="Q128" s="96"/>
      <c r="R128" s="52"/>
      <c r="S128" s="52"/>
      <c r="T128" s="52"/>
      <c r="U128" s="52"/>
      <c r="V128" s="52">
        <f t="shared" si="6"/>
        <v>0</v>
      </c>
      <c r="W128" s="51"/>
      <c r="X128" s="51"/>
      <c r="Y128" s="53" t="e">
        <f>IF(HRF[[#This Row],[31]]="WSKAŹNIK SPECYFICZNY",HRF[[#This Row],[15]]*#REF!,HRF[[#This Row],[32]]*#REF!+#REF!*#REF!+#REF!*#REF!)</f>
        <v>#REF!</v>
      </c>
      <c r="Z128" s="53" t="e">
        <f>IF(HRF[[#This Row],[31]]="WSKAŹNIK SPECYFICZNY","nie zdefinowano",HRF[[#This Row],[32]]*#REF!+#REF!*#REF!+#REF!*#REF!)</f>
        <v>#REF!</v>
      </c>
      <c r="AA128" s="53" t="e">
        <f>IF(HRF[[#This Row],[31]]="WSKAŹNIK SPECYFICZNY","nie zdefinowano",HRF[[#This Row],[32]]*#REF!+#REF!*#REF!+#REF!*#REF!)</f>
        <v>#REF!</v>
      </c>
      <c r="AB128" s="53" t="e">
        <f>IF(HRF[[#This Row],[31]]="WSKAŹNIK SPECYFICZNY",HRF[[#This Row],[15]]*#REF!,HRF[[#This Row],[32]]*#REF!+#REF!*#REF!+#REF!*#REF!)</f>
        <v>#REF!</v>
      </c>
      <c r="AD128" s="62" t="e">
        <f>[1]!HRF[[#This Row],[26]]*[1]!HRF[[#This Row],[25]]</f>
        <v>#REF!</v>
      </c>
      <c r="AE128" s="62" t="e">
        <f>[1]!HRF[[#This Row],[27]]*[1]!HRF[[#This Row],[25]]</f>
        <v>#REF!</v>
      </c>
      <c r="AF128" s="62" t="e">
        <f>[1]!HRF[[#This Row],[28]]*[1]!HRF[[#This Row],[25]]</f>
        <v>#REF!</v>
      </c>
      <c r="AG128" s="62" t="e">
        <f>[1]!HRF[[#This Row],[29]]*[1]!HRF[[#This Row],[25]]</f>
        <v>#REF!</v>
      </c>
      <c r="AH128" s="62" t="e">
        <f>IF(AND([1]!HRF[[#This Row],[6]]="G",[1]!HRF[[#This Row],[14]]="nierozpoczęte")=TRUE,1,0)</f>
        <v>#REF!</v>
      </c>
      <c r="AI128" s="62" t="e">
        <f>IF(AND([1]!HRF[[#This Row],[6]]="G",[1]!HRF[[#This Row],[14]]="w trakcie realizacji ")=TRUE,1,0)</f>
        <v>#REF!</v>
      </c>
      <c r="AJ128" s="62" t="e">
        <f>IF(AND([1]!HRF[[#This Row],[6]]="G",[1]!HRF[[#This Row],[14]]="zrealizowane")=TRUE,1,0)</f>
        <v>#REF!</v>
      </c>
      <c r="AK128" s="62" t="e">
        <f>IF(AND([1]!HRF[[#This Row],[6]]="G",[1]!HRF[[#This Row],[14]]="wstrzymane")=TRUE,1,0)</f>
        <v>#REF!</v>
      </c>
      <c r="AL128" s="62" t="e">
        <f>IF(AND([1]!HRF[[#This Row],[6]]="G",[1]!HRF[[#This Row],[14]]="anulowane")=TRUE,1,0)</f>
        <v>#REF!</v>
      </c>
      <c r="AM128" s="62" t="e">
        <f>IF(AND([1]!HRF[[#This Row],[6]]="P",[1]!HRF[[#This Row],[14]]="nierozpoczęte")=TRUE,1,0)</f>
        <v>#REF!</v>
      </c>
      <c r="AN128" s="62" t="e">
        <f>IF(AND([1]!HRF[[#This Row],[6]]="P",[1]!HRF[[#This Row],[14]]="w trakcie realizacji ")=TRUE,1,0)</f>
        <v>#REF!</v>
      </c>
      <c r="AO128" s="62" t="e">
        <f>IF(AND([1]!HRF[[#This Row],[6]]="P",[1]!HRF[[#This Row],[14]]="zrealizowane")=TRUE,1,0)</f>
        <v>#REF!</v>
      </c>
      <c r="AP128" s="62" t="e">
        <f>IF(AND([1]!HRF[[#This Row],[6]]="P",[1]!HRF[[#This Row],[14]]="wstrzymane")=TRUE,1,0)</f>
        <v>#REF!</v>
      </c>
      <c r="AQ128" s="62" t="e">
        <f>IF(AND([1]!HRF[[#This Row],[6]]="P",[1]!HRF[[#This Row],[14]]="anulowane")=TRUE,1,0)</f>
        <v>#REF!</v>
      </c>
    </row>
    <row r="129" spans="1:887" s="1" customFormat="1" ht="50.1" customHeight="1">
      <c r="B129" s="133">
        <v>124</v>
      </c>
      <c r="C129" s="134" t="s">
        <v>175</v>
      </c>
      <c r="D129" s="134" t="s">
        <v>372</v>
      </c>
      <c r="E129" s="81" t="s">
        <v>1860</v>
      </c>
      <c r="F129" s="82" t="s">
        <v>392</v>
      </c>
      <c r="G129" s="82" t="s">
        <v>24</v>
      </c>
      <c r="H129" s="137">
        <v>2019</v>
      </c>
      <c r="I129" s="137">
        <v>2019</v>
      </c>
      <c r="J129" s="138">
        <v>18500</v>
      </c>
      <c r="K129" s="139">
        <v>3</v>
      </c>
      <c r="L129" s="139">
        <v>3</v>
      </c>
      <c r="M129" s="139"/>
      <c r="N129" s="137" t="s">
        <v>493</v>
      </c>
      <c r="O129" s="137" t="s">
        <v>28</v>
      </c>
      <c r="P129" s="140"/>
      <c r="Q129" s="96"/>
      <c r="R129" s="52"/>
      <c r="S129" s="52"/>
      <c r="T129" s="52"/>
      <c r="U129" s="52"/>
      <c r="V129" s="52">
        <f t="shared" si="6"/>
        <v>0</v>
      </c>
      <c r="W129" s="51"/>
      <c r="X129" s="51"/>
      <c r="Y129" s="53" t="e">
        <f>IF(HRF[[#This Row],[31]]="WSKAŹNIK SPECYFICZNY",HRF[[#This Row],[15]]*#REF!,HRF[[#This Row],[32]]*#REF!+#REF!*#REF!+#REF!*#REF!)</f>
        <v>#REF!</v>
      </c>
      <c r="Z129" s="53" t="e">
        <f>IF(HRF[[#This Row],[31]]="WSKAŹNIK SPECYFICZNY","nie zdefinowano",HRF[[#This Row],[32]]*#REF!+#REF!*#REF!+#REF!*#REF!)</f>
        <v>#REF!</v>
      </c>
      <c r="AA129" s="53" t="e">
        <f>IF(HRF[[#This Row],[31]]="WSKAŹNIK SPECYFICZNY","nie zdefinowano",HRF[[#This Row],[32]]*#REF!+#REF!*#REF!+#REF!*#REF!)</f>
        <v>#REF!</v>
      </c>
      <c r="AB129" s="53" t="e">
        <f>IF(HRF[[#This Row],[31]]="WSKAŹNIK SPECYFICZNY",HRF[[#This Row],[15]]*#REF!,HRF[[#This Row],[32]]*#REF!+#REF!*#REF!+#REF!*#REF!)</f>
        <v>#REF!</v>
      </c>
      <c r="AD129" s="62" t="e">
        <f>[1]!HRF[[#This Row],[26]]*[1]!HRF[[#This Row],[25]]</f>
        <v>#REF!</v>
      </c>
      <c r="AE129" s="62" t="e">
        <f>[1]!HRF[[#This Row],[27]]*[1]!HRF[[#This Row],[25]]</f>
        <v>#REF!</v>
      </c>
      <c r="AF129" s="62" t="e">
        <f>[1]!HRF[[#This Row],[28]]*[1]!HRF[[#This Row],[25]]</f>
        <v>#REF!</v>
      </c>
      <c r="AG129" s="62" t="e">
        <f>[1]!HRF[[#This Row],[29]]*[1]!HRF[[#This Row],[25]]</f>
        <v>#REF!</v>
      </c>
      <c r="AH129" s="62" t="e">
        <f>IF(AND([1]!HRF[[#This Row],[6]]="G",[1]!HRF[[#This Row],[14]]="nierozpoczęte")=TRUE,1,0)</f>
        <v>#REF!</v>
      </c>
      <c r="AI129" s="62" t="e">
        <f>IF(AND([1]!HRF[[#This Row],[6]]="G",[1]!HRF[[#This Row],[14]]="w trakcie realizacji ")=TRUE,1,0)</f>
        <v>#REF!</v>
      </c>
      <c r="AJ129" s="62" t="e">
        <f>IF(AND([1]!HRF[[#This Row],[6]]="G",[1]!HRF[[#This Row],[14]]="zrealizowane")=TRUE,1,0)</f>
        <v>#REF!</v>
      </c>
      <c r="AK129" s="62" t="e">
        <f>IF(AND([1]!HRF[[#This Row],[6]]="G",[1]!HRF[[#This Row],[14]]="wstrzymane")=TRUE,1,0)</f>
        <v>#REF!</v>
      </c>
      <c r="AL129" s="62" t="e">
        <f>IF(AND([1]!HRF[[#This Row],[6]]="G",[1]!HRF[[#This Row],[14]]="anulowane")=TRUE,1,0)</f>
        <v>#REF!</v>
      </c>
      <c r="AM129" s="62" t="e">
        <f>IF(AND([1]!HRF[[#This Row],[6]]="P",[1]!HRF[[#This Row],[14]]="nierozpoczęte")=TRUE,1,0)</f>
        <v>#REF!</v>
      </c>
      <c r="AN129" s="62" t="e">
        <f>IF(AND([1]!HRF[[#This Row],[6]]="P",[1]!HRF[[#This Row],[14]]="w trakcie realizacji ")=TRUE,1,0)</f>
        <v>#REF!</v>
      </c>
      <c r="AO129" s="62" t="e">
        <f>IF(AND([1]!HRF[[#This Row],[6]]="P",[1]!HRF[[#This Row],[14]]="zrealizowane")=TRUE,1,0)</f>
        <v>#REF!</v>
      </c>
      <c r="AP129" s="62" t="e">
        <f>IF(AND([1]!HRF[[#This Row],[6]]="P",[1]!HRF[[#This Row],[14]]="wstrzymane")=TRUE,1,0)</f>
        <v>#REF!</v>
      </c>
      <c r="AQ129" s="62" t="e">
        <f>IF(AND([1]!HRF[[#This Row],[6]]="P",[1]!HRF[[#This Row],[14]]="anulowane")=TRUE,1,0)</f>
        <v>#REF!</v>
      </c>
    </row>
    <row r="130" spans="1:887" s="1" customFormat="1" ht="50.1" customHeight="1">
      <c r="B130" s="133">
        <v>125</v>
      </c>
      <c r="C130" s="134" t="s">
        <v>175</v>
      </c>
      <c r="D130" s="134" t="s">
        <v>372</v>
      </c>
      <c r="E130" s="81" t="s">
        <v>2728</v>
      </c>
      <c r="F130" s="82" t="s">
        <v>487</v>
      </c>
      <c r="G130" s="82" t="s">
        <v>24</v>
      </c>
      <c r="H130" s="137">
        <v>2020</v>
      </c>
      <c r="I130" s="137">
        <v>2020</v>
      </c>
      <c r="J130" s="138">
        <v>54120</v>
      </c>
      <c r="K130" s="139">
        <v>6.33</v>
      </c>
      <c r="L130" s="139">
        <v>6.33</v>
      </c>
      <c r="M130" s="139"/>
      <c r="N130" s="137" t="s">
        <v>493</v>
      </c>
      <c r="O130" s="137" t="s">
        <v>28</v>
      </c>
      <c r="P130" s="140"/>
      <c r="Q130" s="96"/>
      <c r="R130" s="52"/>
      <c r="S130" s="52"/>
      <c r="T130" s="52"/>
      <c r="U130" s="52"/>
      <c r="V130" s="52">
        <f t="shared" si="6"/>
        <v>0</v>
      </c>
      <c r="W130" s="51"/>
      <c r="X130" s="51"/>
      <c r="Y130" s="53" t="e">
        <f>IF(HRF[[#This Row],[31]]="WSKAŹNIK SPECYFICZNY",HRF[[#This Row],[15]]*#REF!,HRF[[#This Row],[32]]*#REF!+#REF!*#REF!+#REF!*#REF!)</f>
        <v>#REF!</v>
      </c>
      <c r="Z130" s="53" t="e">
        <f>IF(HRF[[#This Row],[31]]="WSKAŹNIK SPECYFICZNY","nie zdefinowano",HRF[[#This Row],[32]]*#REF!+#REF!*#REF!+#REF!*#REF!)</f>
        <v>#REF!</v>
      </c>
      <c r="AA130" s="53" t="e">
        <f>IF(HRF[[#This Row],[31]]="WSKAŹNIK SPECYFICZNY","nie zdefinowano",HRF[[#This Row],[32]]*#REF!+#REF!*#REF!+#REF!*#REF!)</f>
        <v>#REF!</v>
      </c>
      <c r="AB130" s="53" t="e">
        <f>IF(HRF[[#This Row],[31]]="WSKAŹNIK SPECYFICZNY",HRF[[#This Row],[15]]*#REF!,HRF[[#This Row],[32]]*#REF!+#REF!*#REF!+#REF!*#REF!)</f>
        <v>#REF!</v>
      </c>
      <c r="AD130" s="62" t="e">
        <f>[1]!HRF[[#This Row],[26]]*[1]!HRF[[#This Row],[25]]</f>
        <v>#REF!</v>
      </c>
      <c r="AE130" s="62" t="e">
        <f>[1]!HRF[[#This Row],[27]]*[1]!HRF[[#This Row],[25]]</f>
        <v>#REF!</v>
      </c>
      <c r="AF130" s="62" t="e">
        <f>[1]!HRF[[#This Row],[28]]*[1]!HRF[[#This Row],[25]]</f>
        <v>#REF!</v>
      </c>
      <c r="AG130" s="62" t="e">
        <f>[1]!HRF[[#This Row],[29]]*[1]!HRF[[#This Row],[25]]</f>
        <v>#REF!</v>
      </c>
      <c r="AH130" s="62" t="e">
        <f>IF(AND([1]!HRF[[#This Row],[6]]="G",[1]!HRF[[#This Row],[14]]="nierozpoczęte")=TRUE,1,0)</f>
        <v>#REF!</v>
      </c>
      <c r="AI130" s="62" t="e">
        <f>IF(AND([1]!HRF[[#This Row],[6]]="G",[1]!HRF[[#This Row],[14]]="w trakcie realizacji ")=TRUE,1,0)</f>
        <v>#REF!</v>
      </c>
      <c r="AJ130" s="62" t="e">
        <f>IF(AND([1]!HRF[[#This Row],[6]]="G",[1]!HRF[[#This Row],[14]]="zrealizowane")=TRUE,1,0)</f>
        <v>#REF!</v>
      </c>
      <c r="AK130" s="62" t="e">
        <f>IF(AND([1]!HRF[[#This Row],[6]]="G",[1]!HRF[[#This Row],[14]]="wstrzymane")=TRUE,1,0)</f>
        <v>#REF!</v>
      </c>
      <c r="AL130" s="62" t="e">
        <f>IF(AND([1]!HRF[[#This Row],[6]]="G",[1]!HRF[[#This Row],[14]]="anulowane")=TRUE,1,0)</f>
        <v>#REF!</v>
      </c>
      <c r="AM130" s="62" t="e">
        <f>IF(AND([1]!HRF[[#This Row],[6]]="P",[1]!HRF[[#This Row],[14]]="nierozpoczęte")=TRUE,1,0)</f>
        <v>#REF!</v>
      </c>
      <c r="AN130" s="62" t="e">
        <f>IF(AND([1]!HRF[[#This Row],[6]]="P",[1]!HRF[[#This Row],[14]]="w trakcie realizacji ")=TRUE,1,0)</f>
        <v>#REF!</v>
      </c>
      <c r="AO130" s="62" t="e">
        <f>IF(AND([1]!HRF[[#This Row],[6]]="P",[1]!HRF[[#This Row],[14]]="zrealizowane")=TRUE,1,0)</f>
        <v>#REF!</v>
      </c>
      <c r="AP130" s="62" t="e">
        <f>IF(AND([1]!HRF[[#This Row],[6]]="P",[1]!HRF[[#This Row],[14]]="wstrzymane")=TRUE,1,0)</f>
        <v>#REF!</v>
      </c>
      <c r="AQ130" s="62" t="e">
        <f>IF(AND([1]!HRF[[#This Row],[6]]="P",[1]!HRF[[#This Row],[14]]="anulowane")=TRUE,1,0)</f>
        <v>#REF!</v>
      </c>
    </row>
    <row r="131" spans="1:887" s="1" customFormat="1" ht="50.1" customHeight="1">
      <c r="B131" s="133">
        <v>126</v>
      </c>
      <c r="C131" s="134" t="s">
        <v>175</v>
      </c>
      <c r="D131" s="134" t="s">
        <v>372</v>
      </c>
      <c r="E131" s="81" t="s">
        <v>2729</v>
      </c>
      <c r="F131" s="82" t="s">
        <v>488</v>
      </c>
      <c r="G131" s="82" t="s">
        <v>24</v>
      </c>
      <c r="H131" s="137">
        <v>2020</v>
      </c>
      <c r="I131" s="137">
        <v>2020</v>
      </c>
      <c r="J131" s="138">
        <v>112800</v>
      </c>
      <c r="K131" s="139">
        <v>30</v>
      </c>
      <c r="L131" s="139">
        <v>30</v>
      </c>
      <c r="M131" s="139">
        <v>24.36</v>
      </c>
      <c r="N131" s="137" t="s">
        <v>493</v>
      </c>
      <c r="O131" s="137" t="s">
        <v>27</v>
      </c>
      <c r="P131" s="140"/>
      <c r="Q131" s="96"/>
      <c r="R131" s="52"/>
      <c r="S131" s="52"/>
      <c r="T131" s="52"/>
      <c r="U131" s="52"/>
      <c r="V131" s="52">
        <f t="shared" si="6"/>
        <v>0</v>
      </c>
      <c r="W131" s="51"/>
      <c r="X131" s="51"/>
      <c r="Y131" s="53" t="e">
        <f>IF(HRF[[#This Row],[31]]="WSKAŹNIK SPECYFICZNY",HRF[[#This Row],[15]]*#REF!,HRF[[#This Row],[32]]*#REF!+#REF!*#REF!+#REF!*#REF!)</f>
        <v>#REF!</v>
      </c>
      <c r="Z131" s="53" t="e">
        <f>IF(HRF[[#This Row],[31]]="WSKAŹNIK SPECYFICZNY","nie zdefinowano",HRF[[#This Row],[32]]*#REF!+#REF!*#REF!+#REF!*#REF!)</f>
        <v>#REF!</v>
      </c>
      <c r="AA131" s="53" t="e">
        <f>IF(HRF[[#This Row],[31]]="WSKAŹNIK SPECYFICZNY","nie zdefinowano",HRF[[#This Row],[32]]*#REF!+#REF!*#REF!+#REF!*#REF!)</f>
        <v>#REF!</v>
      </c>
      <c r="AB131" s="53" t="e">
        <f>IF(HRF[[#This Row],[31]]="WSKAŹNIK SPECYFICZNY",HRF[[#This Row],[15]]*#REF!,HRF[[#This Row],[32]]*#REF!+#REF!*#REF!+#REF!*#REF!)</f>
        <v>#REF!</v>
      </c>
      <c r="AD131" s="62" t="e">
        <f>[1]!HRF[[#This Row],[26]]*[1]!HRF[[#This Row],[25]]</f>
        <v>#REF!</v>
      </c>
      <c r="AE131" s="62" t="e">
        <f>[1]!HRF[[#This Row],[27]]*[1]!HRF[[#This Row],[25]]</f>
        <v>#REF!</v>
      </c>
      <c r="AF131" s="62" t="e">
        <f>[1]!HRF[[#This Row],[28]]*[1]!HRF[[#This Row],[25]]</f>
        <v>#REF!</v>
      </c>
      <c r="AG131" s="62" t="e">
        <f>[1]!HRF[[#This Row],[29]]*[1]!HRF[[#This Row],[25]]</f>
        <v>#REF!</v>
      </c>
      <c r="AH131" s="62" t="e">
        <f>IF(AND([1]!HRF[[#This Row],[6]]="G",[1]!HRF[[#This Row],[14]]="nierozpoczęte")=TRUE,1,0)</f>
        <v>#REF!</v>
      </c>
      <c r="AI131" s="62" t="e">
        <f>IF(AND([1]!HRF[[#This Row],[6]]="G",[1]!HRF[[#This Row],[14]]="w trakcie realizacji ")=TRUE,1,0)</f>
        <v>#REF!</v>
      </c>
      <c r="AJ131" s="62" t="e">
        <f>IF(AND([1]!HRF[[#This Row],[6]]="G",[1]!HRF[[#This Row],[14]]="zrealizowane")=TRUE,1,0)</f>
        <v>#REF!</v>
      </c>
      <c r="AK131" s="62" t="e">
        <f>IF(AND([1]!HRF[[#This Row],[6]]="G",[1]!HRF[[#This Row],[14]]="wstrzymane")=TRUE,1,0)</f>
        <v>#REF!</v>
      </c>
      <c r="AL131" s="62" t="e">
        <f>IF(AND([1]!HRF[[#This Row],[6]]="G",[1]!HRF[[#This Row],[14]]="anulowane")=TRUE,1,0)</f>
        <v>#REF!</v>
      </c>
      <c r="AM131" s="62" t="e">
        <f>IF(AND([1]!HRF[[#This Row],[6]]="P",[1]!HRF[[#This Row],[14]]="nierozpoczęte")=TRUE,1,0)</f>
        <v>#REF!</v>
      </c>
      <c r="AN131" s="62" t="e">
        <f>IF(AND([1]!HRF[[#This Row],[6]]="P",[1]!HRF[[#This Row],[14]]="w trakcie realizacji ")=TRUE,1,0)</f>
        <v>#REF!</v>
      </c>
      <c r="AO131" s="62" t="e">
        <f>IF(AND([1]!HRF[[#This Row],[6]]="P",[1]!HRF[[#This Row],[14]]="zrealizowane")=TRUE,1,0)</f>
        <v>#REF!</v>
      </c>
      <c r="AP131" s="62" t="e">
        <f>IF(AND([1]!HRF[[#This Row],[6]]="P",[1]!HRF[[#This Row],[14]]="wstrzymane")=TRUE,1,0)</f>
        <v>#REF!</v>
      </c>
      <c r="AQ131" s="62" t="e">
        <f>IF(AND([1]!HRF[[#This Row],[6]]="P",[1]!HRF[[#This Row],[14]]="anulowane")=TRUE,1,0)</f>
        <v>#REF!</v>
      </c>
    </row>
    <row r="132" spans="1:887" s="1" customFormat="1" ht="24.75" customHeight="1">
      <c r="B132" s="133">
        <v>127</v>
      </c>
      <c r="C132" s="134" t="s">
        <v>175</v>
      </c>
      <c r="D132" s="134" t="s">
        <v>372</v>
      </c>
      <c r="E132" s="81" t="s">
        <v>1859</v>
      </c>
      <c r="F132" s="82" t="s">
        <v>392</v>
      </c>
      <c r="G132" s="82" t="s">
        <v>24</v>
      </c>
      <c r="H132" s="137">
        <v>2020</v>
      </c>
      <c r="I132" s="137">
        <v>2020</v>
      </c>
      <c r="J132" s="138">
        <v>30000</v>
      </c>
      <c r="K132" s="139">
        <v>32.616</v>
      </c>
      <c r="L132" s="139">
        <v>23.616</v>
      </c>
      <c r="M132" s="139"/>
      <c r="N132" s="137" t="s">
        <v>493</v>
      </c>
      <c r="O132" s="137" t="s">
        <v>27</v>
      </c>
      <c r="P132" s="140"/>
      <c r="Q132" s="96"/>
      <c r="R132" s="52"/>
      <c r="S132" s="52"/>
      <c r="T132" s="52"/>
      <c r="U132" s="52"/>
      <c r="V132" s="52">
        <f t="shared" si="6"/>
        <v>0</v>
      </c>
      <c r="W132" s="51"/>
      <c r="X132" s="51"/>
      <c r="Y132" s="53" t="e">
        <f>IF(HRF[[#This Row],[31]]="WSKAŹNIK SPECYFICZNY",HRF[[#This Row],[15]]*#REF!,HRF[[#This Row],[32]]*#REF!+#REF!*#REF!+#REF!*#REF!)</f>
        <v>#REF!</v>
      </c>
      <c r="Z132" s="53" t="e">
        <f>IF(HRF[[#This Row],[31]]="WSKAŹNIK SPECYFICZNY","nie zdefinowano",HRF[[#This Row],[32]]*#REF!+#REF!*#REF!+#REF!*#REF!)</f>
        <v>#REF!</v>
      </c>
      <c r="AA132" s="53" t="e">
        <f>IF(HRF[[#This Row],[31]]="WSKAŹNIK SPECYFICZNY","nie zdefinowano",HRF[[#This Row],[32]]*#REF!+#REF!*#REF!+#REF!*#REF!)</f>
        <v>#REF!</v>
      </c>
      <c r="AB132" s="53" t="e">
        <f>IF(HRF[[#This Row],[31]]="WSKAŹNIK SPECYFICZNY",HRF[[#This Row],[15]]*#REF!,HRF[[#This Row],[32]]*#REF!+#REF!*#REF!+#REF!*#REF!)</f>
        <v>#REF!</v>
      </c>
      <c r="AD132" s="62" t="e">
        <f>[1]!HRF[[#This Row],[26]]*[1]!HRF[[#This Row],[25]]</f>
        <v>#REF!</v>
      </c>
      <c r="AE132" s="62" t="e">
        <f>[1]!HRF[[#This Row],[27]]*[1]!HRF[[#This Row],[25]]</f>
        <v>#REF!</v>
      </c>
      <c r="AF132" s="62" t="e">
        <f>[1]!HRF[[#This Row],[28]]*[1]!HRF[[#This Row],[25]]</f>
        <v>#REF!</v>
      </c>
      <c r="AG132" s="62" t="e">
        <f>[1]!HRF[[#This Row],[29]]*[1]!HRF[[#This Row],[25]]</f>
        <v>#REF!</v>
      </c>
      <c r="AH132" s="62" t="e">
        <f>IF(AND([1]!HRF[[#This Row],[6]]="G",[1]!HRF[[#This Row],[14]]="nierozpoczęte")=TRUE,1,0)</f>
        <v>#REF!</v>
      </c>
      <c r="AI132" s="62" t="e">
        <f>IF(AND([1]!HRF[[#This Row],[6]]="G",[1]!HRF[[#This Row],[14]]="w trakcie realizacji ")=TRUE,1,0)</f>
        <v>#REF!</v>
      </c>
      <c r="AJ132" s="62" t="e">
        <f>IF(AND([1]!HRF[[#This Row],[6]]="G",[1]!HRF[[#This Row],[14]]="zrealizowane")=TRUE,1,0)</f>
        <v>#REF!</v>
      </c>
      <c r="AK132" s="62" t="e">
        <f>IF(AND([1]!HRF[[#This Row],[6]]="G",[1]!HRF[[#This Row],[14]]="wstrzymane")=TRUE,1,0)</f>
        <v>#REF!</v>
      </c>
      <c r="AL132" s="62" t="e">
        <f>IF(AND([1]!HRF[[#This Row],[6]]="G",[1]!HRF[[#This Row],[14]]="anulowane")=TRUE,1,0)</f>
        <v>#REF!</v>
      </c>
      <c r="AM132" s="62" t="e">
        <f>IF(AND([1]!HRF[[#This Row],[6]]="P",[1]!HRF[[#This Row],[14]]="nierozpoczęte")=TRUE,1,0)</f>
        <v>#REF!</v>
      </c>
      <c r="AN132" s="62" t="e">
        <f>IF(AND([1]!HRF[[#This Row],[6]]="P",[1]!HRF[[#This Row],[14]]="w trakcie realizacji ")=TRUE,1,0)</f>
        <v>#REF!</v>
      </c>
      <c r="AO132" s="62" t="e">
        <f>IF(AND([1]!HRF[[#This Row],[6]]="P",[1]!HRF[[#This Row],[14]]="zrealizowane")=TRUE,1,0)</f>
        <v>#REF!</v>
      </c>
      <c r="AP132" s="62" t="e">
        <f>IF(AND([1]!HRF[[#This Row],[6]]="P",[1]!HRF[[#This Row],[14]]="wstrzymane")=TRUE,1,0)</f>
        <v>#REF!</v>
      </c>
      <c r="AQ132" s="62" t="e">
        <f>IF(AND([1]!HRF[[#This Row],[6]]="P",[1]!HRF[[#This Row],[14]]="anulowane")=TRUE,1,0)</f>
        <v>#REF!</v>
      </c>
    </row>
    <row r="133" spans="1:887" s="1" customFormat="1" ht="41.25" customHeight="1">
      <c r="B133" s="133">
        <v>128</v>
      </c>
      <c r="C133" s="134" t="s">
        <v>175</v>
      </c>
      <c r="D133" s="134" t="s">
        <v>372</v>
      </c>
      <c r="E133" s="81" t="s">
        <v>2730</v>
      </c>
      <c r="F133" s="82" t="s">
        <v>489</v>
      </c>
      <c r="G133" s="82" t="s">
        <v>24</v>
      </c>
      <c r="H133" s="137">
        <v>2020</v>
      </c>
      <c r="I133" s="137">
        <v>2020</v>
      </c>
      <c r="J133" s="138">
        <v>240000</v>
      </c>
      <c r="K133" s="139">
        <v>49.5</v>
      </c>
      <c r="L133" s="139">
        <v>49.5</v>
      </c>
      <c r="M133" s="139">
        <v>29.73</v>
      </c>
      <c r="N133" s="86" t="s">
        <v>710</v>
      </c>
      <c r="O133" s="137" t="s">
        <v>28</v>
      </c>
      <c r="P133" s="140"/>
      <c r="Q133" s="96"/>
      <c r="R133" s="52"/>
      <c r="S133" s="52"/>
      <c r="T133" s="52"/>
      <c r="U133" s="52"/>
      <c r="V133" s="52">
        <f t="shared" si="6"/>
        <v>0</v>
      </c>
      <c r="W133" s="51"/>
      <c r="X133" s="51"/>
      <c r="Y133" s="53" t="e">
        <f>IF(HRF[[#This Row],[31]]="WSKAŹNIK SPECYFICZNY",HRF[[#This Row],[15]]*#REF!,HRF[[#This Row],[32]]*#REF!+#REF!*#REF!+#REF!*#REF!)</f>
        <v>#REF!</v>
      </c>
      <c r="Z133" s="53" t="e">
        <f>IF(HRF[[#This Row],[31]]="WSKAŹNIK SPECYFICZNY","nie zdefinowano",HRF[[#This Row],[32]]*#REF!+#REF!*#REF!+#REF!*#REF!)</f>
        <v>#REF!</v>
      </c>
      <c r="AA133" s="53" t="e">
        <f>IF(HRF[[#This Row],[31]]="WSKAŹNIK SPECYFICZNY","nie zdefinowano",HRF[[#This Row],[32]]*#REF!+#REF!*#REF!+#REF!*#REF!)</f>
        <v>#REF!</v>
      </c>
      <c r="AB133" s="53" t="e">
        <f>IF(HRF[[#This Row],[31]]="WSKAŹNIK SPECYFICZNY",HRF[[#This Row],[15]]*#REF!,HRF[[#This Row],[32]]*#REF!+#REF!*#REF!+#REF!*#REF!)</f>
        <v>#REF!</v>
      </c>
      <c r="AD133" s="62" t="e">
        <f>[1]!HRF[[#This Row],[26]]*[1]!HRF[[#This Row],[25]]</f>
        <v>#REF!</v>
      </c>
      <c r="AE133" s="62" t="e">
        <f>[1]!HRF[[#This Row],[27]]*[1]!HRF[[#This Row],[25]]</f>
        <v>#REF!</v>
      </c>
      <c r="AF133" s="62" t="e">
        <f>[1]!HRF[[#This Row],[28]]*[1]!HRF[[#This Row],[25]]</f>
        <v>#REF!</v>
      </c>
      <c r="AG133" s="62" t="e">
        <f>[1]!HRF[[#This Row],[29]]*[1]!HRF[[#This Row],[25]]</f>
        <v>#REF!</v>
      </c>
      <c r="AH133" s="62" t="e">
        <f>IF(AND([1]!HRF[[#This Row],[6]]="G",[1]!HRF[[#This Row],[14]]="nierozpoczęte")=TRUE,1,0)</f>
        <v>#REF!</v>
      </c>
      <c r="AI133" s="62" t="e">
        <f>IF(AND([1]!HRF[[#This Row],[6]]="G",[1]!HRF[[#This Row],[14]]="w trakcie realizacji ")=TRUE,1,0)</f>
        <v>#REF!</v>
      </c>
      <c r="AJ133" s="62" t="e">
        <f>IF(AND([1]!HRF[[#This Row],[6]]="G",[1]!HRF[[#This Row],[14]]="zrealizowane")=TRUE,1,0)</f>
        <v>#REF!</v>
      </c>
      <c r="AK133" s="62" t="e">
        <f>IF(AND([1]!HRF[[#This Row],[6]]="G",[1]!HRF[[#This Row],[14]]="wstrzymane")=TRUE,1,0)</f>
        <v>#REF!</v>
      </c>
      <c r="AL133" s="62" t="e">
        <f>IF(AND([1]!HRF[[#This Row],[6]]="G",[1]!HRF[[#This Row],[14]]="anulowane")=TRUE,1,0)</f>
        <v>#REF!</v>
      </c>
      <c r="AM133" s="62" t="e">
        <f>IF(AND([1]!HRF[[#This Row],[6]]="P",[1]!HRF[[#This Row],[14]]="nierozpoczęte")=TRUE,1,0)</f>
        <v>#REF!</v>
      </c>
      <c r="AN133" s="62" t="e">
        <f>IF(AND([1]!HRF[[#This Row],[6]]="P",[1]!HRF[[#This Row],[14]]="w trakcie realizacji ")=TRUE,1,0)</f>
        <v>#REF!</v>
      </c>
      <c r="AO133" s="62" t="e">
        <f>IF(AND([1]!HRF[[#This Row],[6]]="P",[1]!HRF[[#This Row],[14]]="zrealizowane")=TRUE,1,0)</f>
        <v>#REF!</v>
      </c>
      <c r="AP133" s="62" t="e">
        <f>IF(AND([1]!HRF[[#This Row],[6]]="P",[1]!HRF[[#This Row],[14]]="wstrzymane")=TRUE,1,0)</f>
        <v>#REF!</v>
      </c>
      <c r="AQ133" s="62" t="e">
        <f>IF(AND([1]!HRF[[#This Row],[6]]="P",[1]!HRF[[#This Row],[14]]="anulowane")=TRUE,1,0)</f>
        <v>#REF!</v>
      </c>
    </row>
    <row r="134" spans="1:887" s="1" customFormat="1" ht="39.75" customHeight="1">
      <c r="B134" s="133">
        <v>129</v>
      </c>
      <c r="C134" s="134" t="s">
        <v>175</v>
      </c>
      <c r="D134" s="134" t="s">
        <v>372</v>
      </c>
      <c r="E134" s="81" t="s">
        <v>1858</v>
      </c>
      <c r="F134" s="82" t="s">
        <v>392</v>
      </c>
      <c r="G134" s="82" t="s">
        <v>24</v>
      </c>
      <c r="H134" s="137">
        <v>2020</v>
      </c>
      <c r="I134" s="137">
        <v>2020</v>
      </c>
      <c r="J134" s="138">
        <v>21000</v>
      </c>
      <c r="K134" s="139">
        <v>3</v>
      </c>
      <c r="L134" s="139">
        <v>3</v>
      </c>
      <c r="M134" s="139"/>
      <c r="N134" s="137" t="s">
        <v>493</v>
      </c>
      <c r="O134" s="137" t="s">
        <v>28</v>
      </c>
      <c r="P134" s="140"/>
      <c r="Q134" s="96"/>
      <c r="R134" s="52"/>
      <c r="S134" s="52"/>
      <c r="T134" s="52"/>
      <c r="U134" s="52"/>
      <c r="V134" s="52">
        <f t="shared" si="6"/>
        <v>0</v>
      </c>
      <c r="W134" s="51"/>
      <c r="X134" s="51"/>
      <c r="Y134" s="53" t="e">
        <f>IF(HRF[[#This Row],[31]]="WSKAŹNIK SPECYFICZNY",HRF[[#This Row],[15]]*#REF!,HRF[[#This Row],[32]]*#REF!+#REF!*#REF!+#REF!*#REF!)</f>
        <v>#REF!</v>
      </c>
      <c r="Z134" s="53" t="e">
        <f>IF(HRF[[#This Row],[31]]="WSKAŹNIK SPECYFICZNY","nie zdefinowano",HRF[[#This Row],[32]]*#REF!+#REF!*#REF!+#REF!*#REF!)</f>
        <v>#REF!</v>
      </c>
      <c r="AA134" s="53" t="e">
        <f>IF(HRF[[#This Row],[31]]="WSKAŹNIK SPECYFICZNY","nie zdefinowano",HRF[[#This Row],[32]]*#REF!+#REF!*#REF!+#REF!*#REF!)</f>
        <v>#REF!</v>
      </c>
      <c r="AB134" s="53" t="e">
        <f>IF(HRF[[#This Row],[31]]="WSKAŹNIK SPECYFICZNY",HRF[[#This Row],[15]]*#REF!,HRF[[#This Row],[32]]*#REF!+#REF!*#REF!+#REF!*#REF!)</f>
        <v>#REF!</v>
      </c>
      <c r="AD134" s="62" t="e">
        <f>[1]!HRF[[#This Row],[26]]*[1]!HRF[[#This Row],[25]]</f>
        <v>#REF!</v>
      </c>
      <c r="AE134" s="62" t="e">
        <f>[1]!HRF[[#This Row],[27]]*[1]!HRF[[#This Row],[25]]</f>
        <v>#REF!</v>
      </c>
      <c r="AF134" s="62" t="e">
        <f>[1]!HRF[[#This Row],[28]]*[1]!HRF[[#This Row],[25]]</f>
        <v>#REF!</v>
      </c>
      <c r="AG134" s="62" t="e">
        <f>[1]!HRF[[#This Row],[29]]*[1]!HRF[[#This Row],[25]]</f>
        <v>#REF!</v>
      </c>
      <c r="AH134" s="62" t="e">
        <f>IF(AND([1]!HRF[[#This Row],[6]]="G",[1]!HRF[[#This Row],[14]]="nierozpoczęte")=TRUE,1,0)</f>
        <v>#REF!</v>
      </c>
      <c r="AI134" s="62" t="e">
        <f>IF(AND([1]!HRF[[#This Row],[6]]="G",[1]!HRF[[#This Row],[14]]="w trakcie realizacji ")=TRUE,1,0)</f>
        <v>#REF!</v>
      </c>
      <c r="AJ134" s="62" t="e">
        <f>IF(AND([1]!HRF[[#This Row],[6]]="G",[1]!HRF[[#This Row],[14]]="zrealizowane")=TRUE,1,0)</f>
        <v>#REF!</v>
      </c>
      <c r="AK134" s="62" t="e">
        <f>IF(AND([1]!HRF[[#This Row],[6]]="G",[1]!HRF[[#This Row],[14]]="wstrzymane")=TRUE,1,0)</f>
        <v>#REF!</v>
      </c>
      <c r="AL134" s="62" t="e">
        <f>IF(AND([1]!HRF[[#This Row],[6]]="G",[1]!HRF[[#This Row],[14]]="anulowane")=TRUE,1,0)</f>
        <v>#REF!</v>
      </c>
      <c r="AM134" s="62" t="e">
        <f>IF(AND([1]!HRF[[#This Row],[6]]="P",[1]!HRF[[#This Row],[14]]="nierozpoczęte")=TRUE,1,0)</f>
        <v>#REF!</v>
      </c>
      <c r="AN134" s="62" t="e">
        <f>IF(AND([1]!HRF[[#This Row],[6]]="P",[1]!HRF[[#This Row],[14]]="w trakcie realizacji ")=TRUE,1,0)</f>
        <v>#REF!</v>
      </c>
      <c r="AO134" s="62" t="e">
        <f>IF(AND([1]!HRF[[#This Row],[6]]="P",[1]!HRF[[#This Row],[14]]="zrealizowane")=TRUE,1,0)</f>
        <v>#REF!</v>
      </c>
      <c r="AP134" s="62" t="e">
        <f>IF(AND([1]!HRF[[#This Row],[6]]="P",[1]!HRF[[#This Row],[14]]="wstrzymane")=TRUE,1,0)</f>
        <v>#REF!</v>
      </c>
      <c r="AQ134" s="62" t="e">
        <f>IF(AND([1]!HRF[[#This Row],[6]]="P",[1]!HRF[[#This Row],[14]]="anulowane")=TRUE,1,0)</f>
        <v>#REF!</v>
      </c>
    </row>
    <row r="135" spans="1:887" s="1" customFormat="1" ht="39" customHeight="1">
      <c r="B135" s="133">
        <v>130</v>
      </c>
      <c r="C135" s="134" t="s">
        <v>175</v>
      </c>
      <c r="D135" s="134" t="s">
        <v>372</v>
      </c>
      <c r="E135" s="81" t="s">
        <v>2731</v>
      </c>
      <c r="F135" s="82" t="s">
        <v>490</v>
      </c>
      <c r="G135" s="82" t="s">
        <v>24</v>
      </c>
      <c r="H135" s="137">
        <v>2020</v>
      </c>
      <c r="I135" s="137">
        <v>2020</v>
      </c>
      <c r="J135" s="138">
        <v>618075</v>
      </c>
      <c r="K135" s="139">
        <v>720</v>
      </c>
      <c r="L135" s="139">
        <v>348</v>
      </c>
      <c r="M135" s="139">
        <v>268</v>
      </c>
      <c r="N135" s="137" t="s">
        <v>493</v>
      </c>
      <c r="O135" s="137" t="s">
        <v>26</v>
      </c>
      <c r="P135" s="140"/>
      <c r="Q135" s="96"/>
      <c r="R135" s="52"/>
      <c r="S135" s="52"/>
      <c r="T135" s="52"/>
      <c r="U135" s="52"/>
      <c r="V135" s="52">
        <f t="shared" si="6"/>
        <v>0</v>
      </c>
      <c r="W135" s="51"/>
      <c r="X135" s="51"/>
      <c r="Y135" s="53" t="e">
        <f>IF(HRF[[#This Row],[31]]="WSKAŹNIK SPECYFICZNY",HRF[[#This Row],[15]]*#REF!,HRF[[#This Row],[32]]*#REF!+#REF!*#REF!+#REF!*#REF!)</f>
        <v>#REF!</v>
      </c>
      <c r="Z135" s="53" t="e">
        <f>IF(HRF[[#This Row],[31]]="WSKAŹNIK SPECYFICZNY","nie zdefinowano",HRF[[#This Row],[32]]*#REF!+#REF!*#REF!+#REF!*#REF!)</f>
        <v>#REF!</v>
      </c>
      <c r="AA135" s="53" t="e">
        <f>IF(HRF[[#This Row],[31]]="WSKAŹNIK SPECYFICZNY","nie zdefinowano",HRF[[#This Row],[32]]*#REF!+#REF!*#REF!+#REF!*#REF!)</f>
        <v>#REF!</v>
      </c>
      <c r="AB135" s="53" t="e">
        <f>IF(HRF[[#This Row],[31]]="WSKAŹNIK SPECYFICZNY",HRF[[#This Row],[15]]*#REF!,HRF[[#This Row],[32]]*#REF!+#REF!*#REF!+#REF!*#REF!)</f>
        <v>#REF!</v>
      </c>
      <c r="AD135" s="62" t="e">
        <f>[1]!HRF[[#This Row],[26]]*[1]!HRF[[#This Row],[25]]</f>
        <v>#REF!</v>
      </c>
      <c r="AE135" s="62" t="e">
        <f>[1]!HRF[[#This Row],[27]]*[1]!HRF[[#This Row],[25]]</f>
        <v>#REF!</v>
      </c>
      <c r="AF135" s="62" t="e">
        <f>[1]!HRF[[#This Row],[28]]*[1]!HRF[[#This Row],[25]]</f>
        <v>#REF!</v>
      </c>
      <c r="AG135" s="62" t="e">
        <f>[1]!HRF[[#This Row],[29]]*[1]!HRF[[#This Row],[25]]</f>
        <v>#REF!</v>
      </c>
      <c r="AH135" s="62" t="e">
        <f>IF(AND([1]!HRF[[#This Row],[6]]="G",[1]!HRF[[#This Row],[14]]="nierozpoczęte")=TRUE,1,0)</f>
        <v>#REF!</v>
      </c>
      <c r="AI135" s="62" t="e">
        <f>IF(AND([1]!HRF[[#This Row],[6]]="G",[1]!HRF[[#This Row],[14]]="w trakcie realizacji ")=TRUE,1,0)</f>
        <v>#REF!</v>
      </c>
      <c r="AJ135" s="62" t="e">
        <f>IF(AND([1]!HRF[[#This Row],[6]]="G",[1]!HRF[[#This Row],[14]]="zrealizowane")=TRUE,1,0)</f>
        <v>#REF!</v>
      </c>
      <c r="AK135" s="62" t="e">
        <f>IF(AND([1]!HRF[[#This Row],[6]]="G",[1]!HRF[[#This Row],[14]]="wstrzymane")=TRUE,1,0)</f>
        <v>#REF!</v>
      </c>
      <c r="AL135" s="62" t="e">
        <f>IF(AND([1]!HRF[[#This Row],[6]]="G",[1]!HRF[[#This Row],[14]]="anulowane")=TRUE,1,0)</f>
        <v>#REF!</v>
      </c>
      <c r="AM135" s="62" t="e">
        <f>IF(AND([1]!HRF[[#This Row],[6]]="P",[1]!HRF[[#This Row],[14]]="nierozpoczęte")=TRUE,1,0)</f>
        <v>#REF!</v>
      </c>
      <c r="AN135" s="62" t="e">
        <f>IF(AND([1]!HRF[[#This Row],[6]]="P",[1]!HRF[[#This Row],[14]]="w trakcie realizacji ")=TRUE,1,0)</f>
        <v>#REF!</v>
      </c>
      <c r="AO135" s="62" t="e">
        <f>IF(AND([1]!HRF[[#This Row],[6]]="P",[1]!HRF[[#This Row],[14]]="zrealizowane")=TRUE,1,0)</f>
        <v>#REF!</v>
      </c>
      <c r="AP135" s="62" t="e">
        <f>IF(AND([1]!HRF[[#This Row],[6]]="P",[1]!HRF[[#This Row],[14]]="wstrzymane")=TRUE,1,0)</f>
        <v>#REF!</v>
      </c>
      <c r="AQ135" s="62" t="e">
        <f>IF(AND([1]!HRF[[#This Row],[6]]="P",[1]!HRF[[#This Row],[14]]="anulowane")=TRUE,1,0)</f>
        <v>#REF!</v>
      </c>
    </row>
    <row r="136" spans="1:887" s="1" customFormat="1" ht="40.5" customHeight="1">
      <c r="B136" s="133">
        <v>131</v>
      </c>
      <c r="C136" s="134" t="s">
        <v>175</v>
      </c>
      <c r="D136" s="134" t="s">
        <v>372</v>
      </c>
      <c r="E136" s="81" t="s">
        <v>2732</v>
      </c>
      <c r="F136" s="82" t="s">
        <v>490</v>
      </c>
      <c r="G136" s="136" t="s">
        <v>24</v>
      </c>
      <c r="H136" s="137">
        <v>2020</v>
      </c>
      <c r="I136" s="137">
        <v>2020</v>
      </c>
      <c r="J136" s="138">
        <v>998760</v>
      </c>
      <c r="K136" s="139">
        <v>720</v>
      </c>
      <c r="L136" s="139">
        <v>348</v>
      </c>
      <c r="M136" s="139">
        <v>268</v>
      </c>
      <c r="N136" s="137" t="s">
        <v>493</v>
      </c>
      <c r="O136" s="137" t="s">
        <v>26</v>
      </c>
      <c r="P136" s="140"/>
      <c r="Q136" s="96"/>
      <c r="R136" s="52"/>
      <c r="S136" s="52"/>
      <c r="T136" s="52"/>
      <c r="U136" s="52"/>
      <c r="V136" s="52">
        <f>SUM(R136:U136)</f>
        <v>0</v>
      </c>
      <c r="W136" s="51"/>
      <c r="X136" s="51"/>
      <c r="Y136" s="53" t="e">
        <f>IF(HRF[[#This Row],[31]]="WSKAŹNIK SPECYFICZNY",HRF[[#This Row],[15]]*#REF!,HRF[[#This Row],[32]]*#REF!+#REF!*#REF!+#REF!*#REF!)</f>
        <v>#REF!</v>
      </c>
      <c r="Z136" s="53" t="e">
        <f>IF(HRF[[#This Row],[31]]="WSKAŹNIK SPECYFICZNY","nie zdefinowano",HRF[[#This Row],[32]]*#REF!+#REF!*#REF!+#REF!*#REF!)</f>
        <v>#REF!</v>
      </c>
      <c r="AA136" s="53" t="e">
        <f>IF(HRF[[#This Row],[31]]="WSKAŹNIK SPECYFICZNY","nie zdefinowano",HRF[[#This Row],[32]]*#REF!+#REF!*#REF!+#REF!*#REF!)</f>
        <v>#REF!</v>
      </c>
      <c r="AB136" s="53" t="e">
        <f>IF(HRF[[#This Row],[31]]="WSKAŹNIK SPECYFICZNY",HRF[[#This Row],[15]]*#REF!,HRF[[#This Row],[32]]*#REF!+#REF!*#REF!+#REF!*#REF!)</f>
        <v>#REF!</v>
      </c>
      <c r="AD136" s="62" t="e">
        <f>[1]!HRF[[#This Row],[26]]*[1]!HRF[[#This Row],[25]]</f>
        <v>#REF!</v>
      </c>
      <c r="AE136" s="62" t="e">
        <f>[1]!HRF[[#This Row],[27]]*[1]!HRF[[#This Row],[25]]</f>
        <v>#REF!</v>
      </c>
      <c r="AF136" s="62" t="e">
        <f>[1]!HRF[[#This Row],[28]]*[1]!HRF[[#This Row],[25]]</f>
        <v>#REF!</v>
      </c>
      <c r="AG136" s="62" t="e">
        <f>[1]!HRF[[#This Row],[29]]*[1]!HRF[[#This Row],[25]]</f>
        <v>#REF!</v>
      </c>
      <c r="AH136" s="62" t="e">
        <f>IF(AND([1]!HRF[[#This Row],[6]]="G",[1]!HRF[[#This Row],[14]]="nierozpoczęte")=TRUE,1,0)</f>
        <v>#REF!</v>
      </c>
      <c r="AI136" s="62" t="e">
        <f>IF(AND([1]!HRF[[#This Row],[6]]="G",[1]!HRF[[#This Row],[14]]="w trakcie realizacji ")=TRUE,1,0)</f>
        <v>#REF!</v>
      </c>
      <c r="AJ136" s="62" t="e">
        <f>IF(AND([1]!HRF[[#This Row],[6]]="G",[1]!HRF[[#This Row],[14]]="zrealizowane")=TRUE,1,0)</f>
        <v>#REF!</v>
      </c>
      <c r="AK136" s="62" t="e">
        <f>IF(AND([1]!HRF[[#This Row],[6]]="G",[1]!HRF[[#This Row],[14]]="wstrzymane")=TRUE,1,0)</f>
        <v>#REF!</v>
      </c>
      <c r="AL136" s="62" t="e">
        <f>IF(AND([1]!HRF[[#This Row],[6]]="G",[1]!HRF[[#This Row],[14]]="anulowane")=TRUE,1,0)</f>
        <v>#REF!</v>
      </c>
      <c r="AM136" s="62" t="e">
        <f>IF(AND([1]!HRF[[#This Row],[6]]="P",[1]!HRF[[#This Row],[14]]="nierozpoczęte")=TRUE,1,0)</f>
        <v>#REF!</v>
      </c>
      <c r="AN136" s="62" t="e">
        <f>IF(AND([1]!HRF[[#This Row],[6]]="P",[1]!HRF[[#This Row],[14]]="w trakcie realizacji ")=TRUE,1,0)</f>
        <v>#REF!</v>
      </c>
      <c r="AO136" s="62" t="e">
        <f>IF(AND([1]!HRF[[#This Row],[6]]="P",[1]!HRF[[#This Row],[14]]="zrealizowane")=TRUE,1,0)</f>
        <v>#REF!</v>
      </c>
      <c r="AP136" s="62" t="e">
        <f>IF(AND([1]!HRF[[#This Row],[6]]="P",[1]!HRF[[#This Row],[14]]="wstrzymane")=TRUE,1,0)</f>
        <v>#REF!</v>
      </c>
      <c r="AQ136" s="62" t="e">
        <f>IF(AND([1]!HRF[[#This Row],[6]]="P",[1]!HRF[[#This Row],[14]]="anulowane")=TRUE,1,0)</f>
        <v>#REF!</v>
      </c>
    </row>
    <row r="137" spans="1:887" s="1" customFormat="1" ht="27.75" customHeight="1">
      <c r="B137" s="133">
        <v>131</v>
      </c>
      <c r="C137" s="134" t="s">
        <v>175</v>
      </c>
      <c r="D137" s="134" t="s">
        <v>372</v>
      </c>
      <c r="E137" s="81" t="s">
        <v>2733</v>
      </c>
      <c r="F137" s="136" t="s">
        <v>490</v>
      </c>
      <c r="G137" s="82" t="s">
        <v>24</v>
      </c>
      <c r="H137" s="137">
        <v>2020</v>
      </c>
      <c r="I137" s="137">
        <v>2020</v>
      </c>
      <c r="J137" s="138">
        <v>295200</v>
      </c>
      <c r="K137" s="139">
        <v>17.399999999999999</v>
      </c>
      <c r="L137" s="139">
        <v>0.95</v>
      </c>
      <c r="M137" s="139">
        <v>74.239999999999995</v>
      </c>
      <c r="N137" s="137" t="s">
        <v>493</v>
      </c>
      <c r="O137" s="137" t="s">
        <v>26</v>
      </c>
      <c r="P137" s="140"/>
      <c r="Q137" s="96"/>
      <c r="R137" s="52"/>
      <c r="S137" s="52"/>
      <c r="T137" s="52"/>
      <c r="U137" s="52"/>
      <c r="V137" s="52">
        <f t="shared" si="6"/>
        <v>0</v>
      </c>
      <c r="W137" s="51"/>
      <c r="X137" s="51"/>
      <c r="Y137" s="53" t="e">
        <f>IF(HRF[[#This Row],[31]]="WSKAŹNIK SPECYFICZNY",HRF[[#This Row],[15]]*#REF!,HRF[[#This Row],[32]]*#REF!+#REF!*#REF!+#REF!*#REF!)</f>
        <v>#REF!</v>
      </c>
      <c r="Z137" s="53" t="e">
        <f>IF(HRF[[#This Row],[31]]="WSKAŹNIK SPECYFICZNY","nie zdefinowano",HRF[[#This Row],[32]]*#REF!+#REF!*#REF!+#REF!*#REF!)</f>
        <v>#REF!</v>
      </c>
      <c r="AA137" s="53" t="e">
        <f>IF(HRF[[#This Row],[31]]="WSKAŹNIK SPECYFICZNY","nie zdefinowano",HRF[[#This Row],[32]]*#REF!+#REF!*#REF!+#REF!*#REF!)</f>
        <v>#REF!</v>
      </c>
      <c r="AB137" s="53" t="e">
        <f>IF(HRF[[#This Row],[31]]="WSKAŹNIK SPECYFICZNY",HRF[[#This Row],[15]]*#REF!,HRF[[#This Row],[32]]*#REF!+#REF!*#REF!+#REF!*#REF!)</f>
        <v>#REF!</v>
      </c>
      <c r="AD137" s="62" t="e">
        <f>[1]!HRF[[#This Row],[26]]*[1]!HRF[[#This Row],[25]]</f>
        <v>#REF!</v>
      </c>
      <c r="AE137" s="62" t="e">
        <f>[1]!HRF[[#This Row],[27]]*[1]!HRF[[#This Row],[25]]</f>
        <v>#REF!</v>
      </c>
      <c r="AF137" s="62" t="e">
        <f>[1]!HRF[[#This Row],[28]]*[1]!HRF[[#This Row],[25]]</f>
        <v>#REF!</v>
      </c>
      <c r="AG137" s="62" t="e">
        <f>[1]!HRF[[#This Row],[29]]*[1]!HRF[[#This Row],[25]]</f>
        <v>#REF!</v>
      </c>
      <c r="AH137" s="62" t="e">
        <f>IF(AND([1]!HRF[[#This Row],[6]]="G",[1]!HRF[[#This Row],[14]]="nierozpoczęte")=TRUE,1,0)</f>
        <v>#REF!</v>
      </c>
      <c r="AI137" s="62" t="e">
        <f>IF(AND([1]!HRF[[#This Row],[6]]="G",[1]!HRF[[#This Row],[14]]="w trakcie realizacji ")=TRUE,1,0)</f>
        <v>#REF!</v>
      </c>
      <c r="AJ137" s="62" t="e">
        <f>IF(AND([1]!HRF[[#This Row],[6]]="G",[1]!HRF[[#This Row],[14]]="zrealizowane")=TRUE,1,0)</f>
        <v>#REF!</v>
      </c>
      <c r="AK137" s="62" t="e">
        <f>IF(AND([1]!HRF[[#This Row],[6]]="G",[1]!HRF[[#This Row],[14]]="wstrzymane")=TRUE,1,0)</f>
        <v>#REF!</v>
      </c>
      <c r="AL137" s="62" t="e">
        <f>IF(AND([1]!HRF[[#This Row],[6]]="G",[1]!HRF[[#This Row],[14]]="anulowane")=TRUE,1,0)</f>
        <v>#REF!</v>
      </c>
      <c r="AM137" s="62" t="e">
        <f>IF(AND([1]!HRF[[#This Row],[6]]="P",[1]!HRF[[#This Row],[14]]="nierozpoczęte")=TRUE,1,0)</f>
        <v>#REF!</v>
      </c>
      <c r="AN137" s="62" t="e">
        <f>IF(AND([1]!HRF[[#This Row],[6]]="P",[1]!HRF[[#This Row],[14]]="w trakcie realizacji ")=TRUE,1,0)</f>
        <v>#REF!</v>
      </c>
      <c r="AO137" s="62" t="e">
        <f>IF(AND([1]!HRF[[#This Row],[6]]="P",[1]!HRF[[#This Row],[14]]="zrealizowane")=TRUE,1,0)</f>
        <v>#REF!</v>
      </c>
      <c r="AP137" s="62" t="e">
        <f>IF(AND([1]!HRF[[#This Row],[6]]="P",[1]!HRF[[#This Row],[14]]="wstrzymane")=TRUE,1,0)</f>
        <v>#REF!</v>
      </c>
      <c r="AQ137" s="62" t="e">
        <f>IF(AND([1]!HRF[[#This Row],[6]]="P",[1]!HRF[[#This Row],[14]]="anulowane")=TRUE,1,0)</f>
        <v>#REF!</v>
      </c>
    </row>
    <row r="138" spans="1:887" s="1" customFormat="1" ht="39" customHeight="1">
      <c r="B138" s="133">
        <v>132</v>
      </c>
      <c r="C138" s="134" t="s">
        <v>175</v>
      </c>
      <c r="D138" s="134" t="s">
        <v>372</v>
      </c>
      <c r="E138" s="81" t="s">
        <v>1854</v>
      </c>
      <c r="F138" s="82" t="s">
        <v>392</v>
      </c>
      <c r="G138" s="82" t="s">
        <v>24</v>
      </c>
      <c r="H138" s="137">
        <v>2020</v>
      </c>
      <c r="I138" s="137">
        <v>2020</v>
      </c>
      <c r="J138" s="138">
        <v>33700</v>
      </c>
      <c r="K138" s="139">
        <v>9.1</v>
      </c>
      <c r="L138" s="139">
        <v>7.8</v>
      </c>
      <c r="M138" s="139"/>
      <c r="N138" s="137" t="s">
        <v>493</v>
      </c>
      <c r="O138" s="137" t="s">
        <v>27</v>
      </c>
      <c r="P138" s="140"/>
      <c r="Q138" s="96"/>
      <c r="R138" s="52"/>
      <c r="S138" s="52"/>
      <c r="T138" s="52"/>
      <c r="U138" s="52"/>
      <c r="V138" s="52">
        <f t="shared" si="6"/>
        <v>0</v>
      </c>
      <c r="W138" s="51"/>
      <c r="X138" s="51"/>
      <c r="Y138" s="53" t="e">
        <f>IF(HRF[[#This Row],[31]]="WSKAŹNIK SPECYFICZNY",HRF[[#This Row],[15]]*#REF!,HRF[[#This Row],[32]]*#REF!+#REF!*#REF!+#REF!*#REF!)</f>
        <v>#REF!</v>
      </c>
      <c r="Z138" s="53" t="e">
        <f>IF(HRF[[#This Row],[31]]="WSKAŹNIK SPECYFICZNY","nie zdefinowano",HRF[[#This Row],[32]]*#REF!+#REF!*#REF!+#REF!*#REF!)</f>
        <v>#REF!</v>
      </c>
      <c r="AA138" s="53" t="e">
        <f>IF(HRF[[#This Row],[31]]="WSKAŹNIK SPECYFICZNY","nie zdefinowano",HRF[[#This Row],[32]]*#REF!+#REF!*#REF!+#REF!*#REF!)</f>
        <v>#REF!</v>
      </c>
      <c r="AB138" s="53" t="e">
        <f>IF(HRF[[#This Row],[31]]="WSKAŹNIK SPECYFICZNY",HRF[[#This Row],[15]]*#REF!,HRF[[#This Row],[32]]*#REF!+#REF!*#REF!+#REF!*#REF!)</f>
        <v>#REF!</v>
      </c>
      <c r="AD138" s="62" t="e">
        <f>[1]!HRF[[#This Row],[26]]*[1]!HRF[[#This Row],[25]]</f>
        <v>#REF!</v>
      </c>
      <c r="AE138" s="62" t="e">
        <f>[1]!HRF[[#This Row],[27]]*[1]!HRF[[#This Row],[25]]</f>
        <v>#REF!</v>
      </c>
      <c r="AF138" s="62" t="e">
        <f>[1]!HRF[[#This Row],[28]]*[1]!HRF[[#This Row],[25]]</f>
        <v>#REF!</v>
      </c>
      <c r="AG138" s="62" t="e">
        <f>[1]!HRF[[#This Row],[29]]*[1]!HRF[[#This Row],[25]]</f>
        <v>#REF!</v>
      </c>
      <c r="AH138" s="62" t="e">
        <f>IF(AND([1]!HRF[[#This Row],[6]]="G",[1]!HRF[[#This Row],[14]]="nierozpoczęte")=TRUE,1,0)</f>
        <v>#REF!</v>
      </c>
      <c r="AI138" s="62" t="e">
        <f>IF(AND([1]!HRF[[#This Row],[6]]="G",[1]!HRF[[#This Row],[14]]="w trakcie realizacji ")=TRUE,1,0)</f>
        <v>#REF!</v>
      </c>
      <c r="AJ138" s="62" t="e">
        <f>IF(AND([1]!HRF[[#This Row],[6]]="G",[1]!HRF[[#This Row],[14]]="zrealizowane")=TRUE,1,0)</f>
        <v>#REF!</v>
      </c>
      <c r="AK138" s="62" t="e">
        <f>IF(AND([1]!HRF[[#This Row],[6]]="G",[1]!HRF[[#This Row],[14]]="wstrzymane")=TRUE,1,0)</f>
        <v>#REF!</v>
      </c>
      <c r="AL138" s="62" t="e">
        <f>IF(AND([1]!HRF[[#This Row],[6]]="G",[1]!HRF[[#This Row],[14]]="anulowane")=TRUE,1,0)</f>
        <v>#REF!</v>
      </c>
      <c r="AM138" s="62" t="e">
        <f>IF(AND([1]!HRF[[#This Row],[6]]="P",[1]!HRF[[#This Row],[14]]="nierozpoczęte")=TRUE,1,0)</f>
        <v>#REF!</v>
      </c>
      <c r="AN138" s="62" t="e">
        <f>IF(AND([1]!HRF[[#This Row],[6]]="P",[1]!HRF[[#This Row],[14]]="w trakcie realizacji ")=TRUE,1,0)</f>
        <v>#REF!</v>
      </c>
      <c r="AO138" s="62" t="e">
        <f>IF(AND([1]!HRF[[#This Row],[6]]="P",[1]!HRF[[#This Row],[14]]="zrealizowane")=TRUE,1,0)</f>
        <v>#REF!</v>
      </c>
      <c r="AP138" s="62" t="e">
        <f>IF(AND([1]!HRF[[#This Row],[6]]="P",[1]!HRF[[#This Row],[14]]="wstrzymane")=TRUE,1,0)</f>
        <v>#REF!</v>
      </c>
      <c r="AQ138" s="62" t="e">
        <f>IF(AND([1]!HRF[[#This Row],[6]]="P",[1]!HRF[[#This Row],[14]]="anulowane")=TRUE,1,0)</f>
        <v>#REF!</v>
      </c>
    </row>
    <row r="139" spans="1:887" s="1" customFormat="1" ht="40.5" customHeight="1">
      <c r="B139" s="133">
        <v>133</v>
      </c>
      <c r="C139" s="134" t="s">
        <v>175</v>
      </c>
      <c r="D139" s="134" t="s">
        <v>372</v>
      </c>
      <c r="E139" s="81" t="s">
        <v>1855</v>
      </c>
      <c r="F139" s="82" t="s">
        <v>392</v>
      </c>
      <c r="G139" s="82" t="s">
        <v>24</v>
      </c>
      <c r="H139" s="137">
        <v>2020</v>
      </c>
      <c r="I139" s="137">
        <v>2020</v>
      </c>
      <c r="J139" s="138">
        <v>24500</v>
      </c>
      <c r="K139" s="139">
        <v>3.4</v>
      </c>
      <c r="L139" s="139">
        <v>3.4</v>
      </c>
      <c r="M139" s="139"/>
      <c r="N139" s="137" t="s">
        <v>493</v>
      </c>
      <c r="O139" s="137" t="s">
        <v>28</v>
      </c>
      <c r="P139" s="140"/>
      <c r="Q139" s="96"/>
      <c r="R139" s="52"/>
      <c r="S139" s="52"/>
      <c r="T139" s="52"/>
      <c r="U139" s="52"/>
      <c r="V139" s="52">
        <f t="shared" si="6"/>
        <v>0</v>
      </c>
      <c r="W139" s="51"/>
      <c r="X139" s="51"/>
      <c r="Y139" s="53" t="e">
        <f>IF(HRF[[#This Row],[31]]="WSKAŹNIK SPECYFICZNY",HRF[[#This Row],[15]]*#REF!,HRF[[#This Row],[32]]*#REF!+#REF!*#REF!+#REF!*#REF!)</f>
        <v>#REF!</v>
      </c>
      <c r="Z139" s="53" t="e">
        <f>IF(HRF[[#This Row],[31]]="WSKAŹNIK SPECYFICZNY","nie zdefinowano",HRF[[#This Row],[32]]*#REF!+#REF!*#REF!+#REF!*#REF!)</f>
        <v>#REF!</v>
      </c>
      <c r="AA139" s="53" t="e">
        <f>IF(HRF[[#This Row],[31]]="WSKAŹNIK SPECYFICZNY","nie zdefinowano",HRF[[#This Row],[32]]*#REF!+#REF!*#REF!+#REF!*#REF!)</f>
        <v>#REF!</v>
      </c>
      <c r="AB139" s="53" t="e">
        <f>IF(HRF[[#This Row],[31]]="WSKAŹNIK SPECYFICZNY",HRF[[#This Row],[15]]*#REF!,HRF[[#This Row],[32]]*#REF!+#REF!*#REF!+#REF!*#REF!)</f>
        <v>#REF!</v>
      </c>
      <c r="AD139" s="62" t="e">
        <f>[1]!HRF[[#This Row],[26]]*[1]!HRF[[#This Row],[25]]</f>
        <v>#REF!</v>
      </c>
      <c r="AE139" s="62" t="e">
        <f>[1]!HRF[[#This Row],[27]]*[1]!HRF[[#This Row],[25]]</f>
        <v>#REF!</v>
      </c>
      <c r="AF139" s="62" t="e">
        <f>[1]!HRF[[#This Row],[28]]*[1]!HRF[[#This Row],[25]]</f>
        <v>#REF!</v>
      </c>
      <c r="AG139" s="62" t="e">
        <f>[1]!HRF[[#This Row],[29]]*[1]!HRF[[#This Row],[25]]</f>
        <v>#REF!</v>
      </c>
      <c r="AH139" s="62" t="e">
        <f>IF(AND([1]!HRF[[#This Row],[6]]="G",[1]!HRF[[#This Row],[14]]="nierozpoczęte")=TRUE,1,0)</f>
        <v>#REF!</v>
      </c>
      <c r="AI139" s="62" t="e">
        <f>IF(AND([1]!HRF[[#This Row],[6]]="G",[1]!HRF[[#This Row],[14]]="w trakcie realizacji ")=TRUE,1,0)</f>
        <v>#REF!</v>
      </c>
      <c r="AJ139" s="62" t="e">
        <f>IF(AND([1]!HRF[[#This Row],[6]]="G",[1]!HRF[[#This Row],[14]]="zrealizowane")=TRUE,1,0)</f>
        <v>#REF!</v>
      </c>
      <c r="AK139" s="62" t="e">
        <f>IF(AND([1]!HRF[[#This Row],[6]]="G",[1]!HRF[[#This Row],[14]]="wstrzymane")=TRUE,1,0)</f>
        <v>#REF!</v>
      </c>
      <c r="AL139" s="62" t="e">
        <f>IF(AND([1]!HRF[[#This Row],[6]]="G",[1]!HRF[[#This Row],[14]]="anulowane")=TRUE,1,0)</f>
        <v>#REF!</v>
      </c>
      <c r="AM139" s="62" t="e">
        <f>IF(AND([1]!HRF[[#This Row],[6]]="P",[1]!HRF[[#This Row],[14]]="nierozpoczęte")=TRUE,1,0)</f>
        <v>#REF!</v>
      </c>
      <c r="AN139" s="62" t="e">
        <f>IF(AND([1]!HRF[[#This Row],[6]]="P",[1]!HRF[[#This Row],[14]]="w trakcie realizacji ")=TRUE,1,0)</f>
        <v>#REF!</v>
      </c>
      <c r="AO139" s="62" t="e">
        <f>IF(AND([1]!HRF[[#This Row],[6]]="P",[1]!HRF[[#This Row],[14]]="zrealizowane")=TRUE,1,0)</f>
        <v>#REF!</v>
      </c>
      <c r="AP139" s="62" t="e">
        <f>IF(AND([1]!HRF[[#This Row],[6]]="P",[1]!HRF[[#This Row],[14]]="wstrzymane")=TRUE,1,0)</f>
        <v>#REF!</v>
      </c>
      <c r="AQ139" s="62" t="e">
        <f>IF(AND([1]!HRF[[#This Row],[6]]="P",[1]!HRF[[#This Row],[14]]="anulowane")=TRUE,1,0)</f>
        <v>#REF!</v>
      </c>
    </row>
    <row r="140" spans="1:887" s="1" customFormat="1" ht="39" customHeight="1">
      <c r="B140" s="133">
        <v>134</v>
      </c>
      <c r="C140" s="134" t="s">
        <v>175</v>
      </c>
      <c r="D140" s="134" t="s">
        <v>372</v>
      </c>
      <c r="E140" s="81" t="s">
        <v>1853</v>
      </c>
      <c r="F140" s="82" t="s">
        <v>392</v>
      </c>
      <c r="G140" s="82" t="s">
        <v>24</v>
      </c>
      <c r="H140" s="137">
        <v>2020</v>
      </c>
      <c r="I140" s="137">
        <v>2020</v>
      </c>
      <c r="J140" s="138">
        <v>32954</v>
      </c>
      <c r="K140" s="139">
        <v>5</v>
      </c>
      <c r="L140" s="139">
        <v>5</v>
      </c>
      <c r="M140" s="139"/>
      <c r="N140" s="137" t="s">
        <v>493</v>
      </c>
      <c r="O140" s="137" t="s">
        <v>28</v>
      </c>
      <c r="P140" s="140"/>
      <c r="Q140" s="96"/>
      <c r="R140" s="52"/>
      <c r="S140" s="52"/>
      <c r="T140" s="52"/>
      <c r="U140" s="52"/>
      <c r="V140" s="52">
        <f t="shared" si="6"/>
        <v>0</v>
      </c>
      <c r="W140" s="51"/>
      <c r="X140" s="51"/>
      <c r="Y140" s="53" t="e">
        <f>IF(HRF[[#This Row],[31]]="WSKAŹNIK SPECYFICZNY",HRF[[#This Row],[15]]*#REF!,HRF[[#This Row],[32]]*#REF!+#REF!*#REF!+#REF!*#REF!)</f>
        <v>#REF!</v>
      </c>
      <c r="Z140" s="53" t="e">
        <f>IF(HRF[[#This Row],[31]]="WSKAŹNIK SPECYFICZNY","nie zdefinowano",HRF[[#This Row],[32]]*#REF!+#REF!*#REF!+#REF!*#REF!)</f>
        <v>#REF!</v>
      </c>
      <c r="AA140" s="53" t="e">
        <f>IF(HRF[[#This Row],[31]]="WSKAŹNIK SPECYFICZNY","nie zdefinowano",HRF[[#This Row],[32]]*#REF!+#REF!*#REF!+#REF!*#REF!)</f>
        <v>#REF!</v>
      </c>
      <c r="AB140" s="53" t="e">
        <f>IF(HRF[[#This Row],[31]]="WSKAŹNIK SPECYFICZNY",HRF[[#This Row],[15]]*#REF!,HRF[[#This Row],[32]]*#REF!+#REF!*#REF!+#REF!*#REF!)</f>
        <v>#REF!</v>
      </c>
      <c r="AD140" s="62" t="e">
        <f>[1]!HRF[[#This Row],[26]]*[1]!HRF[[#This Row],[25]]</f>
        <v>#REF!</v>
      </c>
      <c r="AE140" s="62" t="e">
        <f>[1]!HRF[[#This Row],[27]]*[1]!HRF[[#This Row],[25]]</f>
        <v>#REF!</v>
      </c>
      <c r="AF140" s="62" t="e">
        <f>[1]!HRF[[#This Row],[28]]*[1]!HRF[[#This Row],[25]]</f>
        <v>#REF!</v>
      </c>
      <c r="AG140" s="62" t="e">
        <f>[1]!HRF[[#This Row],[29]]*[1]!HRF[[#This Row],[25]]</f>
        <v>#REF!</v>
      </c>
      <c r="AH140" s="62" t="e">
        <f>IF(AND([1]!HRF[[#This Row],[6]]="G",[1]!HRF[[#This Row],[14]]="nierozpoczęte")=TRUE,1,0)</f>
        <v>#REF!</v>
      </c>
      <c r="AI140" s="62" t="e">
        <f>IF(AND([1]!HRF[[#This Row],[6]]="G",[1]!HRF[[#This Row],[14]]="w trakcie realizacji ")=TRUE,1,0)</f>
        <v>#REF!</v>
      </c>
      <c r="AJ140" s="62" t="e">
        <f>IF(AND([1]!HRF[[#This Row],[6]]="G",[1]!HRF[[#This Row],[14]]="zrealizowane")=TRUE,1,0)</f>
        <v>#REF!</v>
      </c>
      <c r="AK140" s="62" t="e">
        <f>IF(AND([1]!HRF[[#This Row],[6]]="G",[1]!HRF[[#This Row],[14]]="wstrzymane")=TRUE,1,0)</f>
        <v>#REF!</v>
      </c>
      <c r="AL140" s="62" t="e">
        <f>IF(AND([1]!HRF[[#This Row],[6]]="G",[1]!HRF[[#This Row],[14]]="anulowane")=TRUE,1,0)</f>
        <v>#REF!</v>
      </c>
      <c r="AM140" s="62" t="e">
        <f>IF(AND([1]!HRF[[#This Row],[6]]="P",[1]!HRF[[#This Row],[14]]="nierozpoczęte")=TRUE,1,0)</f>
        <v>#REF!</v>
      </c>
      <c r="AN140" s="62" t="e">
        <f>IF(AND([1]!HRF[[#This Row],[6]]="P",[1]!HRF[[#This Row],[14]]="w trakcie realizacji ")=TRUE,1,0)</f>
        <v>#REF!</v>
      </c>
      <c r="AO140" s="62" t="e">
        <f>IF(AND([1]!HRF[[#This Row],[6]]="P",[1]!HRF[[#This Row],[14]]="zrealizowane")=TRUE,1,0)</f>
        <v>#REF!</v>
      </c>
      <c r="AP140" s="62" t="e">
        <f>IF(AND([1]!HRF[[#This Row],[6]]="P",[1]!HRF[[#This Row],[14]]="wstrzymane")=TRUE,1,0)</f>
        <v>#REF!</v>
      </c>
      <c r="AQ140" s="62" t="e">
        <f>IF(AND([1]!HRF[[#This Row],[6]]="P",[1]!HRF[[#This Row],[14]]="anulowane")=TRUE,1,0)</f>
        <v>#REF!</v>
      </c>
    </row>
    <row r="141" spans="1:887" s="1" customFormat="1" ht="42" customHeight="1">
      <c r="B141" s="133">
        <v>135</v>
      </c>
      <c r="C141" s="134" t="s">
        <v>175</v>
      </c>
      <c r="D141" s="134" t="s">
        <v>372</v>
      </c>
      <c r="E141" s="81" t="s">
        <v>1856</v>
      </c>
      <c r="F141" s="82" t="s">
        <v>392</v>
      </c>
      <c r="G141" s="82" t="s">
        <v>24</v>
      </c>
      <c r="H141" s="137">
        <v>2020</v>
      </c>
      <c r="I141" s="137">
        <v>2020</v>
      </c>
      <c r="J141" s="138">
        <v>23700</v>
      </c>
      <c r="K141" s="139">
        <v>5.4</v>
      </c>
      <c r="L141" s="139">
        <v>4.55</v>
      </c>
      <c r="M141" s="139"/>
      <c r="N141" s="137" t="s">
        <v>493</v>
      </c>
      <c r="O141" s="137" t="s">
        <v>28</v>
      </c>
      <c r="P141" s="140"/>
      <c r="Q141" s="96"/>
      <c r="R141" s="52"/>
      <c r="S141" s="52"/>
      <c r="T141" s="52"/>
      <c r="U141" s="52"/>
      <c r="V141" s="52">
        <f t="shared" si="6"/>
        <v>0</v>
      </c>
      <c r="W141" s="51"/>
      <c r="X141" s="51"/>
      <c r="Y141" s="53" t="e">
        <f>IF(HRF[[#This Row],[31]]="WSKAŹNIK SPECYFICZNY",HRF[[#This Row],[15]]*#REF!,HRF[[#This Row],[32]]*#REF!+#REF!*#REF!+#REF!*#REF!)</f>
        <v>#REF!</v>
      </c>
      <c r="Z141" s="53" t="e">
        <f>IF(HRF[[#This Row],[31]]="WSKAŹNIK SPECYFICZNY","nie zdefinowano",HRF[[#This Row],[32]]*#REF!+#REF!*#REF!+#REF!*#REF!)</f>
        <v>#REF!</v>
      </c>
      <c r="AA141" s="53" t="e">
        <f>IF(HRF[[#This Row],[31]]="WSKAŹNIK SPECYFICZNY","nie zdefinowano",HRF[[#This Row],[32]]*#REF!+#REF!*#REF!+#REF!*#REF!)</f>
        <v>#REF!</v>
      </c>
      <c r="AB141" s="53" t="e">
        <f>IF(HRF[[#This Row],[31]]="WSKAŹNIK SPECYFICZNY",HRF[[#This Row],[15]]*#REF!,HRF[[#This Row],[32]]*#REF!+#REF!*#REF!+#REF!*#REF!)</f>
        <v>#REF!</v>
      </c>
      <c r="AD141" s="62" t="e">
        <f>[1]!HRF[[#This Row],[26]]*[1]!HRF[[#This Row],[25]]</f>
        <v>#REF!</v>
      </c>
      <c r="AE141" s="62" t="e">
        <f>[1]!HRF[[#This Row],[27]]*[1]!HRF[[#This Row],[25]]</f>
        <v>#REF!</v>
      </c>
      <c r="AF141" s="62" t="e">
        <f>[1]!HRF[[#This Row],[28]]*[1]!HRF[[#This Row],[25]]</f>
        <v>#REF!</v>
      </c>
      <c r="AG141" s="62" t="e">
        <f>[1]!HRF[[#This Row],[29]]*[1]!HRF[[#This Row],[25]]</f>
        <v>#REF!</v>
      </c>
      <c r="AH141" s="62" t="e">
        <f>IF(AND([1]!HRF[[#This Row],[6]]="G",[1]!HRF[[#This Row],[14]]="nierozpoczęte")=TRUE,1,0)</f>
        <v>#REF!</v>
      </c>
      <c r="AI141" s="62" t="e">
        <f>IF(AND([1]!HRF[[#This Row],[6]]="G",[1]!HRF[[#This Row],[14]]="w trakcie realizacji ")=TRUE,1,0)</f>
        <v>#REF!</v>
      </c>
      <c r="AJ141" s="62" t="e">
        <f>IF(AND([1]!HRF[[#This Row],[6]]="G",[1]!HRF[[#This Row],[14]]="zrealizowane")=TRUE,1,0)</f>
        <v>#REF!</v>
      </c>
      <c r="AK141" s="62" t="e">
        <f>IF(AND([1]!HRF[[#This Row],[6]]="G",[1]!HRF[[#This Row],[14]]="wstrzymane")=TRUE,1,0)</f>
        <v>#REF!</v>
      </c>
      <c r="AL141" s="62" t="e">
        <f>IF(AND([1]!HRF[[#This Row],[6]]="G",[1]!HRF[[#This Row],[14]]="anulowane")=TRUE,1,0)</f>
        <v>#REF!</v>
      </c>
      <c r="AM141" s="62" t="e">
        <f>IF(AND([1]!HRF[[#This Row],[6]]="P",[1]!HRF[[#This Row],[14]]="nierozpoczęte")=TRUE,1,0)</f>
        <v>#REF!</v>
      </c>
      <c r="AN141" s="62" t="e">
        <f>IF(AND([1]!HRF[[#This Row],[6]]="P",[1]!HRF[[#This Row],[14]]="w trakcie realizacji ")=TRUE,1,0)</f>
        <v>#REF!</v>
      </c>
      <c r="AO141" s="62" t="e">
        <f>IF(AND([1]!HRF[[#This Row],[6]]="P",[1]!HRF[[#This Row],[14]]="zrealizowane")=TRUE,1,0)</f>
        <v>#REF!</v>
      </c>
      <c r="AP141" s="62" t="e">
        <f>IF(AND([1]!HRF[[#This Row],[6]]="P",[1]!HRF[[#This Row],[14]]="wstrzymane")=TRUE,1,0)</f>
        <v>#REF!</v>
      </c>
      <c r="AQ141" s="62" t="e">
        <f>IF(AND([1]!HRF[[#This Row],[6]]="P",[1]!HRF[[#This Row],[14]]="anulowane")=TRUE,1,0)</f>
        <v>#REF!</v>
      </c>
    </row>
    <row r="142" spans="1:887" s="1" customFormat="1" ht="35.25" customHeight="1">
      <c r="B142" s="133">
        <v>136</v>
      </c>
      <c r="C142" s="134" t="s">
        <v>175</v>
      </c>
      <c r="D142" s="134" t="s">
        <v>372</v>
      </c>
      <c r="E142" s="81" t="s">
        <v>1857</v>
      </c>
      <c r="F142" s="82" t="s">
        <v>392</v>
      </c>
      <c r="G142" s="82" t="s">
        <v>24</v>
      </c>
      <c r="H142" s="137">
        <v>2020</v>
      </c>
      <c r="I142" s="137">
        <v>2020</v>
      </c>
      <c r="J142" s="138">
        <v>19900</v>
      </c>
      <c r="K142" s="139">
        <v>3.7</v>
      </c>
      <c r="L142" s="139">
        <v>3.7</v>
      </c>
      <c r="M142" s="139"/>
      <c r="N142" s="137" t="s">
        <v>493</v>
      </c>
      <c r="O142" s="137" t="s">
        <v>28</v>
      </c>
      <c r="P142" s="140"/>
      <c r="Q142" s="96"/>
      <c r="R142" s="52"/>
      <c r="S142" s="52"/>
      <c r="T142" s="52"/>
      <c r="U142" s="52"/>
      <c r="V142" s="52">
        <f t="shared" si="6"/>
        <v>0</v>
      </c>
      <c r="W142" s="51"/>
      <c r="X142" s="51"/>
      <c r="Y142" s="53" t="e">
        <f>IF(HRF[[#This Row],[31]]="WSKAŹNIK SPECYFICZNY",HRF[[#This Row],[15]]*#REF!,HRF[[#This Row],[32]]*#REF!+#REF!*#REF!+#REF!*#REF!)</f>
        <v>#REF!</v>
      </c>
      <c r="Z142" s="53" t="e">
        <f>IF(HRF[[#This Row],[31]]="WSKAŹNIK SPECYFICZNY","nie zdefinowano",HRF[[#This Row],[32]]*#REF!+#REF!*#REF!+#REF!*#REF!)</f>
        <v>#REF!</v>
      </c>
      <c r="AA142" s="53" t="e">
        <f>IF(HRF[[#This Row],[31]]="WSKAŹNIK SPECYFICZNY","nie zdefinowano",HRF[[#This Row],[32]]*#REF!+#REF!*#REF!+#REF!*#REF!)</f>
        <v>#REF!</v>
      </c>
      <c r="AB142" s="53" t="e">
        <f>IF(HRF[[#This Row],[31]]="WSKAŹNIK SPECYFICZNY",HRF[[#This Row],[15]]*#REF!,HRF[[#This Row],[32]]*#REF!+#REF!*#REF!+#REF!*#REF!)</f>
        <v>#REF!</v>
      </c>
      <c r="AD142" s="62" t="e">
        <f>[1]!HRF[[#This Row],[26]]*[1]!HRF[[#This Row],[25]]</f>
        <v>#REF!</v>
      </c>
      <c r="AE142" s="62" t="e">
        <f>[1]!HRF[[#This Row],[27]]*[1]!HRF[[#This Row],[25]]</f>
        <v>#REF!</v>
      </c>
      <c r="AF142" s="62" t="e">
        <f>[1]!HRF[[#This Row],[28]]*[1]!HRF[[#This Row],[25]]</f>
        <v>#REF!</v>
      </c>
      <c r="AG142" s="62" t="e">
        <f>[1]!HRF[[#This Row],[29]]*[1]!HRF[[#This Row],[25]]</f>
        <v>#REF!</v>
      </c>
      <c r="AH142" s="62" t="e">
        <f>IF(AND([1]!HRF[[#This Row],[6]]="G",[1]!HRF[[#This Row],[14]]="nierozpoczęte")=TRUE,1,0)</f>
        <v>#REF!</v>
      </c>
      <c r="AI142" s="62" t="e">
        <f>IF(AND([1]!HRF[[#This Row],[6]]="G",[1]!HRF[[#This Row],[14]]="w trakcie realizacji ")=TRUE,1,0)</f>
        <v>#REF!</v>
      </c>
      <c r="AJ142" s="62" t="e">
        <f>IF(AND([1]!HRF[[#This Row],[6]]="G",[1]!HRF[[#This Row],[14]]="zrealizowane")=TRUE,1,0)</f>
        <v>#REF!</v>
      </c>
      <c r="AK142" s="62" t="e">
        <f>IF(AND([1]!HRF[[#This Row],[6]]="G",[1]!HRF[[#This Row],[14]]="wstrzymane")=TRUE,1,0)</f>
        <v>#REF!</v>
      </c>
      <c r="AL142" s="62" t="e">
        <f>IF(AND([1]!HRF[[#This Row],[6]]="G",[1]!HRF[[#This Row],[14]]="anulowane")=TRUE,1,0)</f>
        <v>#REF!</v>
      </c>
      <c r="AM142" s="62" t="e">
        <f>IF(AND([1]!HRF[[#This Row],[6]]="P",[1]!HRF[[#This Row],[14]]="nierozpoczęte")=TRUE,1,0)</f>
        <v>#REF!</v>
      </c>
      <c r="AN142" s="62" t="e">
        <f>IF(AND([1]!HRF[[#This Row],[6]]="P",[1]!HRF[[#This Row],[14]]="w trakcie realizacji ")=TRUE,1,0)</f>
        <v>#REF!</v>
      </c>
      <c r="AO142" s="62" t="e">
        <f>IF(AND([1]!HRF[[#This Row],[6]]="P",[1]!HRF[[#This Row],[14]]="zrealizowane")=TRUE,1,0)</f>
        <v>#REF!</v>
      </c>
      <c r="AP142" s="62" t="e">
        <f>IF(AND([1]!HRF[[#This Row],[6]]="P",[1]!HRF[[#This Row],[14]]="wstrzymane")=TRUE,1,0)</f>
        <v>#REF!</v>
      </c>
      <c r="AQ142" s="62" t="e">
        <f>IF(AND([1]!HRF[[#This Row],[6]]="P",[1]!HRF[[#This Row],[14]]="anulowane")=TRUE,1,0)</f>
        <v>#REF!</v>
      </c>
    </row>
    <row r="143" spans="1:887" s="1" customFormat="1" ht="42.75" customHeight="1">
      <c r="B143" s="133">
        <v>137</v>
      </c>
      <c r="C143" s="134" t="s">
        <v>175</v>
      </c>
      <c r="D143" s="134" t="s">
        <v>372</v>
      </c>
      <c r="E143" s="81" t="s">
        <v>2734</v>
      </c>
      <c r="F143" s="136" t="s">
        <v>494</v>
      </c>
      <c r="G143" s="136" t="s">
        <v>24</v>
      </c>
      <c r="H143" s="86">
        <v>2020</v>
      </c>
      <c r="I143" s="86">
        <v>2020</v>
      </c>
      <c r="J143" s="138">
        <v>80000</v>
      </c>
      <c r="K143" s="139">
        <v>250</v>
      </c>
      <c r="L143" s="139">
        <v>250</v>
      </c>
      <c r="M143" s="139"/>
      <c r="N143" s="123" t="s">
        <v>709</v>
      </c>
      <c r="O143" s="145" t="s">
        <v>26</v>
      </c>
      <c r="P143" s="140"/>
      <c r="Q143" s="97"/>
      <c r="R143" s="59"/>
      <c r="S143" s="59"/>
      <c r="T143" s="59"/>
      <c r="U143" s="59"/>
      <c r="V143" s="59">
        <f>SUM(R143:U143)</f>
        <v>0</v>
      </c>
      <c r="W143" s="58"/>
      <c r="X143" s="58"/>
      <c r="Y143" s="60" t="e">
        <f>IF([1]!HRF[[#This Row],[31]]="WSKAŹNIK SPECYFICZNY",[1]!HRF[[#This Row],[15]]*#REF!,[1]!HRF[[#This Row],[32]]*#REF!+#REF!*#REF!+#REF!*#REF!)</f>
        <v>#REF!</v>
      </c>
      <c r="Z143" s="60" t="e">
        <f>IF([1]!HRF[[#This Row],[31]]="WSKAŹNIK SPECYFICZNY","nie zdefinowano",[1]!HRF[[#This Row],[32]]*#REF!+#REF!*#REF!+#REF!*#REF!)</f>
        <v>#REF!</v>
      </c>
      <c r="AA143" s="60" t="e">
        <f>IF([1]!HRF[[#This Row],[31]]="WSKAŹNIK SPECYFICZNY","nie zdefinowano",[1]!HRF[[#This Row],[32]]*#REF!+#REF!*#REF!+#REF!*#REF!)</f>
        <v>#REF!</v>
      </c>
      <c r="AB143" s="60" t="e">
        <f>IF([1]!HRF[[#This Row],[31]]="WSKAŹNIK SPECYFICZNY",[1]!HRF[[#This Row],[15]]*#REF!,[1]!HRF[[#This Row],[32]]*#REF!+#REF!*#REF!+#REF!*#REF!)</f>
        <v>#REF!</v>
      </c>
      <c r="AD143" s="62" t="e">
        <f>[1]!HRF[[#This Row],[26]]*[1]!HRF[[#This Row],[25]]</f>
        <v>#REF!</v>
      </c>
      <c r="AE143" s="62" t="e">
        <f>[1]!HRF[[#This Row],[27]]*[1]!HRF[[#This Row],[25]]</f>
        <v>#REF!</v>
      </c>
      <c r="AF143" s="62" t="e">
        <f>[1]!HRF[[#This Row],[28]]*[1]!HRF[[#This Row],[25]]</f>
        <v>#REF!</v>
      </c>
      <c r="AG143" s="62" t="e">
        <f>[1]!HRF[[#This Row],[29]]*[1]!HRF[[#This Row],[25]]</f>
        <v>#REF!</v>
      </c>
      <c r="AH143" s="62" t="e">
        <f>IF(AND([1]!HRF[[#This Row],[6]]="G",[1]!HRF[[#This Row],[14]]="nierozpoczęte")=TRUE,1,0)</f>
        <v>#REF!</v>
      </c>
      <c r="AI143" s="62" t="e">
        <f>IF(AND([1]!HRF[[#This Row],[6]]="G",[1]!HRF[[#This Row],[14]]="w trakcie realizacji ")=TRUE,1,0)</f>
        <v>#REF!</v>
      </c>
      <c r="AJ143" s="62" t="e">
        <f>IF(AND([1]!HRF[[#This Row],[6]]="G",[1]!HRF[[#This Row],[14]]="zrealizowane")=TRUE,1,0)</f>
        <v>#REF!</v>
      </c>
      <c r="AK143" s="62" t="e">
        <f>IF(AND([1]!HRF[[#This Row],[6]]="G",[1]!HRF[[#This Row],[14]]="wstrzymane")=TRUE,1,0)</f>
        <v>#REF!</v>
      </c>
      <c r="AL143" s="62" t="e">
        <f>IF(AND([1]!HRF[[#This Row],[6]]="G",[1]!HRF[[#This Row],[14]]="anulowane")=TRUE,1,0)</f>
        <v>#REF!</v>
      </c>
      <c r="AM143" s="62" t="e">
        <f>IF(AND([1]!HRF[[#This Row],[6]]="P",[1]!HRF[[#This Row],[14]]="nierozpoczęte")=TRUE,1,0)</f>
        <v>#REF!</v>
      </c>
      <c r="AN143" s="62" t="e">
        <f>IF(AND([1]!HRF[[#This Row],[6]]="P",[1]!HRF[[#This Row],[14]]="w trakcie realizacji ")=TRUE,1,0)</f>
        <v>#REF!</v>
      </c>
      <c r="AO143" s="62" t="e">
        <f>IF(AND([1]!HRF[[#This Row],[6]]="P",[1]!HRF[[#This Row],[14]]="zrealizowane")=TRUE,1,0)</f>
        <v>#REF!</v>
      </c>
      <c r="AP143" s="62" t="e">
        <f>IF(AND([1]!HRF[[#This Row],[6]]="P",[1]!HRF[[#This Row],[14]]="wstrzymane")=TRUE,1,0)</f>
        <v>#REF!</v>
      </c>
      <c r="AQ143" s="62" t="e">
        <f>IF(AND([1]!HRF[[#This Row],[6]]="P",[1]!HRF[[#This Row],[14]]="anulowane")=TRUE,1,0)</f>
        <v>#REF!</v>
      </c>
    </row>
    <row r="144" spans="1:887" s="61" customFormat="1" ht="42.75" customHeight="1">
      <c r="A144" s="1"/>
      <c r="B144" s="133">
        <v>138</v>
      </c>
      <c r="C144" s="134" t="s">
        <v>175</v>
      </c>
      <c r="D144" s="134" t="s">
        <v>372</v>
      </c>
      <c r="E144" s="81" t="s">
        <v>1861</v>
      </c>
      <c r="F144" s="136" t="s">
        <v>392</v>
      </c>
      <c r="G144" s="86" t="s">
        <v>24</v>
      </c>
      <c r="H144" s="137">
        <v>2020</v>
      </c>
      <c r="I144" s="137">
        <v>2020</v>
      </c>
      <c r="J144" s="138">
        <v>26281.64</v>
      </c>
      <c r="K144" s="139">
        <v>3.6</v>
      </c>
      <c r="L144" s="139">
        <v>3.6</v>
      </c>
      <c r="M144" s="139"/>
      <c r="N144" s="137" t="s">
        <v>164</v>
      </c>
      <c r="O144" s="137" t="s">
        <v>28</v>
      </c>
      <c r="P144" s="140"/>
      <c r="Q144" s="96"/>
      <c r="R144" s="52"/>
      <c r="S144" s="52"/>
      <c r="T144" s="52"/>
      <c r="U144" s="52"/>
      <c r="V144" s="52">
        <f t="shared" si="6"/>
        <v>0</v>
      </c>
      <c r="W144" s="51"/>
      <c r="X144" s="51"/>
      <c r="Y144" s="53" t="e">
        <f>IF([1]!HRF[[#This Row],[31]]="WSKAŹNIK SPECYFICZNY",[1]!HRF[[#This Row],[15]]*#REF!,[1]!HRF[[#This Row],[32]]*#REF!+#REF!*#REF!+#REF!*#REF!)</f>
        <v>#REF!</v>
      </c>
      <c r="Z144" s="53" t="e">
        <f>IF([1]!HRF[[#This Row],[31]]="WSKAŹNIK SPECYFICZNY","nie zdefinowano",[1]!HRF[[#This Row],[32]]*#REF!+#REF!*#REF!+#REF!*#REF!)</f>
        <v>#REF!</v>
      </c>
      <c r="AA144" s="53" t="e">
        <f>IF([1]!HRF[[#This Row],[31]]="WSKAŹNIK SPECYFICZNY","nie zdefinowano",[1]!HRF[[#This Row],[32]]*#REF!+#REF!*#REF!+#REF!*#REF!)</f>
        <v>#REF!</v>
      </c>
      <c r="AB144" s="53" t="e">
        <f>IF([1]!HRF[[#This Row],[31]]="WSKAŹNIK SPECYFICZNY",[1]!HRF[[#This Row],[15]]*#REF!,[1]!HRF[[#This Row],[32]]*#REF!+#REF!*#REF!+#REF!*#REF!)</f>
        <v>#REF!</v>
      </c>
      <c r="AD144" s="64" t="e">
        <f>[1]!HRF[[#This Row],[26]]*[1]!HRF[[#This Row],[25]]</f>
        <v>#REF!</v>
      </c>
      <c r="AE144" s="64" t="e">
        <f>[1]!HRF[[#This Row],[27]]*[1]!HRF[[#This Row],[25]]</f>
        <v>#REF!</v>
      </c>
      <c r="AF144" s="64" t="e">
        <f>[1]!HRF[[#This Row],[28]]*[1]!HRF[[#This Row],[25]]</f>
        <v>#REF!</v>
      </c>
      <c r="AG144" s="64" t="e">
        <f>[1]!HRF[[#This Row],[29]]*[1]!HRF[[#This Row],[25]]</f>
        <v>#REF!</v>
      </c>
      <c r="AH144" s="64" t="e">
        <f>IF(AND([1]!HRF[[#This Row],[6]]="G",[1]!HRF[[#This Row],[14]]="nierozpoczęte")=TRUE,1,0)</f>
        <v>#REF!</v>
      </c>
      <c r="AI144" s="64" t="e">
        <f>IF(AND([1]!HRF[[#This Row],[6]]="G",[1]!HRF[[#This Row],[14]]="w trakcie realizacji ")=TRUE,1,0)</f>
        <v>#REF!</v>
      </c>
      <c r="AJ144" s="64" t="e">
        <f>IF(AND([1]!HRF[[#This Row],[6]]="G",[1]!HRF[[#This Row],[14]]="zrealizowane")=TRUE,1,0)</f>
        <v>#REF!</v>
      </c>
      <c r="AK144" s="64" t="e">
        <f>IF(AND([1]!HRF[[#This Row],[6]]="G",[1]!HRF[[#This Row],[14]]="wstrzymane")=TRUE,1,0)</f>
        <v>#REF!</v>
      </c>
      <c r="AL144" s="64" t="e">
        <f>IF(AND([1]!HRF[[#This Row],[6]]="G",[1]!HRF[[#This Row],[14]]="anulowane")=TRUE,1,0)</f>
        <v>#REF!</v>
      </c>
      <c r="AM144" s="64" t="e">
        <f>IF(AND([1]!HRF[[#This Row],[6]]="P",[1]!HRF[[#This Row],[14]]="nierozpoczęte")=TRUE,1,0)</f>
        <v>#REF!</v>
      </c>
      <c r="AN144" s="64" t="e">
        <f>IF(AND([1]!HRF[[#This Row],[6]]="P",[1]!HRF[[#This Row],[14]]="w trakcie realizacji ")=TRUE,1,0)</f>
        <v>#REF!</v>
      </c>
      <c r="AO144" s="64" t="e">
        <f>IF(AND([1]!HRF[[#This Row],[6]]="P",[1]!HRF[[#This Row],[14]]="zrealizowane")=TRUE,1,0)</f>
        <v>#REF!</v>
      </c>
      <c r="AP144" s="64" t="e">
        <f>IF(AND([1]!HRF[[#This Row],[6]]="P",[1]!HRF[[#This Row],[14]]="wstrzymane")=TRUE,1,0)</f>
        <v>#REF!</v>
      </c>
      <c r="AQ144" s="64" t="e">
        <f>IF(AND([1]!HRF[[#This Row],[6]]="P",[1]!HRF[[#This Row],[14]]="anulowane")=TRUE,1,0)</f>
        <v>#REF!</v>
      </c>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row>
    <row r="145" spans="1:887" s="61" customFormat="1" ht="42.75" customHeight="1">
      <c r="A145" s="1"/>
      <c r="B145" s="133">
        <v>139</v>
      </c>
      <c r="C145" s="134" t="s">
        <v>175</v>
      </c>
      <c r="D145" s="134" t="s">
        <v>372</v>
      </c>
      <c r="E145" s="81" t="s">
        <v>2735</v>
      </c>
      <c r="F145" s="136" t="s">
        <v>496</v>
      </c>
      <c r="G145" s="136" t="s">
        <v>24</v>
      </c>
      <c r="H145" s="86">
        <v>2020</v>
      </c>
      <c r="I145" s="86">
        <v>2020</v>
      </c>
      <c r="J145" s="138">
        <v>110700</v>
      </c>
      <c r="K145" s="139">
        <v>27</v>
      </c>
      <c r="L145" s="139">
        <v>27</v>
      </c>
      <c r="M145" s="139"/>
      <c r="N145" s="137" t="s">
        <v>164</v>
      </c>
      <c r="O145" s="145" t="s">
        <v>26</v>
      </c>
      <c r="P145" s="140"/>
      <c r="Q145" s="97"/>
      <c r="R145" s="59"/>
      <c r="S145" s="59"/>
      <c r="T145" s="59"/>
      <c r="U145" s="59"/>
      <c r="V145" s="59">
        <f>SUM(R145:U145)</f>
        <v>0</v>
      </c>
      <c r="W145" s="58"/>
      <c r="X145" s="58"/>
      <c r="Y145" s="60" t="e">
        <f>IF([1]!HRF[[#This Row],[31]]="WSKAŹNIK SPECYFICZNY",[1]!HRF[[#This Row],[15]]*#REF!,[1]!HRF[[#This Row],[32]]*#REF!+#REF!*#REF!+#REF!*#REF!)</f>
        <v>#REF!</v>
      </c>
      <c r="Z145" s="60" t="e">
        <f>IF([1]!HRF[[#This Row],[31]]="WSKAŹNIK SPECYFICZNY","nie zdefinowano",[1]!HRF[[#This Row],[32]]*#REF!+#REF!*#REF!+#REF!*#REF!)</f>
        <v>#REF!</v>
      </c>
      <c r="AA145" s="60" t="e">
        <f>IF([1]!HRF[[#This Row],[31]]="WSKAŹNIK SPECYFICZNY","nie zdefinowano",[1]!HRF[[#This Row],[32]]*#REF!+#REF!*#REF!+#REF!*#REF!)</f>
        <v>#REF!</v>
      </c>
      <c r="AB145" s="60" t="e">
        <f>IF([1]!HRF[[#This Row],[31]]="WSKAŹNIK SPECYFICZNY",[1]!HRF[[#This Row],[15]]*#REF!,[1]!HRF[[#This Row],[32]]*#REF!+#REF!*#REF!+#REF!*#REF!)</f>
        <v>#REF!</v>
      </c>
      <c r="AD145" s="64" t="e">
        <f>[1]!HRF[[#This Row],[26]]*[1]!HRF[[#This Row],[25]]</f>
        <v>#REF!</v>
      </c>
      <c r="AE145" s="64" t="e">
        <f>[1]!HRF[[#This Row],[27]]*[1]!HRF[[#This Row],[25]]</f>
        <v>#REF!</v>
      </c>
      <c r="AF145" s="64" t="e">
        <f>[1]!HRF[[#This Row],[28]]*[1]!HRF[[#This Row],[25]]</f>
        <v>#REF!</v>
      </c>
      <c r="AG145" s="64" t="e">
        <f>[1]!HRF[[#This Row],[29]]*[1]!HRF[[#This Row],[25]]</f>
        <v>#REF!</v>
      </c>
      <c r="AH145" s="64" t="e">
        <f>IF(AND([1]!HRF[[#This Row],[6]]="G",[1]!HRF[[#This Row],[14]]="nierozpoczęte")=TRUE,1,0)</f>
        <v>#REF!</v>
      </c>
      <c r="AI145" s="64" t="e">
        <f>IF(AND([1]!HRF[[#This Row],[6]]="G",[1]!HRF[[#This Row],[14]]="w trakcie realizacji ")=TRUE,1,0)</f>
        <v>#REF!</v>
      </c>
      <c r="AJ145" s="64" t="e">
        <f>IF(AND([1]!HRF[[#This Row],[6]]="G",[1]!HRF[[#This Row],[14]]="zrealizowane")=TRUE,1,0)</f>
        <v>#REF!</v>
      </c>
      <c r="AK145" s="64" t="e">
        <f>IF(AND([1]!HRF[[#This Row],[6]]="G",[1]!HRF[[#This Row],[14]]="wstrzymane")=TRUE,1,0)</f>
        <v>#REF!</v>
      </c>
      <c r="AL145" s="64" t="e">
        <f>IF(AND([1]!HRF[[#This Row],[6]]="G",[1]!HRF[[#This Row],[14]]="anulowane")=TRUE,1,0)</f>
        <v>#REF!</v>
      </c>
      <c r="AM145" s="64" t="e">
        <f>IF(AND([1]!HRF[[#This Row],[6]]="P",[1]!HRF[[#This Row],[14]]="nierozpoczęte")=TRUE,1,0)</f>
        <v>#REF!</v>
      </c>
      <c r="AN145" s="64" t="e">
        <f>IF(AND([1]!HRF[[#This Row],[6]]="P",[1]!HRF[[#This Row],[14]]="w trakcie realizacji ")=TRUE,1,0)</f>
        <v>#REF!</v>
      </c>
      <c r="AO145" s="64" t="e">
        <f>IF(AND([1]!HRF[[#This Row],[6]]="P",[1]!HRF[[#This Row],[14]]="zrealizowane")=TRUE,1,0)</f>
        <v>#REF!</v>
      </c>
      <c r="AP145" s="64" t="e">
        <f>IF(AND([1]!HRF[[#This Row],[6]]="P",[1]!HRF[[#This Row],[14]]="wstrzymane")=TRUE,1,0)</f>
        <v>#REF!</v>
      </c>
      <c r="AQ145" s="64" t="e">
        <f>IF(AND([1]!HRF[[#This Row],[6]]="P",[1]!HRF[[#This Row],[14]]="anulowane")=TRUE,1,0)</f>
        <v>#REF!</v>
      </c>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row>
    <row r="146" spans="1:887" s="61" customFormat="1" ht="50.1" customHeight="1">
      <c r="A146" s="1"/>
      <c r="B146" s="133">
        <v>140</v>
      </c>
      <c r="C146" s="134" t="s">
        <v>175</v>
      </c>
      <c r="D146" s="134" t="s">
        <v>372</v>
      </c>
      <c r="E146" s="81" t="s">
        <v>2736</v>
      </c>
      <c r="F146" s="136" t="s">
        <v>495</v>
      </c>
      <c r="G146" s="136" t="s">
        <v>24</v>
      </c>
      <c r="H146" s="86">
        <v>2020</v>
      </c>
      <c r="I146" s="86">
        <v>2020</v>
      </c>
      <c r="J146" s="138">
        <v>72000</v>
      </c>
      <c r="K146" s="139">
        <v>12.66</v>
      </c>
      <c r="L146" s="139">
        <v>12.66</v>
      </c>
      <c r="M146" s="139"/>
      <c r="N146" s="137" t="s">
        <v>164</v>
      </c>
      <c r="O146" s="137" t="s">
        <v>28</v>
      </c>
      <c r="P146" s="140"/>
      <c r="Q146" s="97"/>
      <c r="R146" s="59"/>
      <c r="S146" s="59"/>
      <c r="T146" s="59"/>
      <c r="U146" s="59"/>
      <c r="V146" s="59">
        <f t="shared" si="6"/>
        <v>0</v>
      </c>
      <c r="W146" s="58"/>
      <c r="X146" s="58"/>
      <c r="Y146" s="60" t="e">
        <f>IF([1]!HRF[[#This Row],[31]]="WSKAŹNIK SPECYFICZNY",[1]!HRF[[#This Row],[15]]*#REF!,[1]!HRF[[#This Row],[32]]*#REF!+#REF!*#REF!+#REF!*#REF!)</f>
        <v>#REF!</v>
      </c>
      <c r="Z146" s="60" t="e">
        <f>IF([1]!HRF[[#This Row],[31]]="WSKAŹNIK SPECYFICZNY","nie zdefinowano",[1]!HRF[[#This Row],[32]]*#REF!+#REF!*#REF!+#REF!*#REF!)</f>
        <v>#REF!</v>
      </c>
      <c r="AA146" s="60" t="e">
        <f>IF([1]!HRF[[#This Row],[31]]="WSKAŹNIK SPECYFICZNY","nie zdefinowano",[1]!HRF[[#This Row],[32]]*#REF!+#REF!*#REF!+#REF!*#REF!)</f>
        <v>#REF!</v>
      </c>
      <c r="AB146" s="60" t="e">
        <f>IF([1]!HRF[[#This Row],[31]]="WSKAŹNIK SPECYFICZNY",[1]!HRF[[#This Row],[15]]*#REF!,[1]!HRF[[#This Row],[32]]*#REF!+#REF!*#REF!+#REF!*#REF!)</f>
        <v>#REF!</v>
      </c>
      <c r="AD146" s="64" t="e">
        <f>[1]!HRF[[#This Row],[26]]*[1]!HRF[[#This Row],[25]]</f>
        <v>#REF!</v>
      </c>
      <c r="AE146" s="64" t="e">
        <f>[1]!HRF[[#This Row],[27]]*[1]!HRF[[#This Row],[25]]</f>
        <v>#REF!</v>
      </c>
      <c r="AF146" s="64" t="e">
        <f>[1]!HRF[[#This Row],[28]]*[1]!HRF[[#This Row],[25]]</f>
        <v>#REF!</v>
      </c>
      <c r="AG146" s="64" t="e">
        <f>[1]!HRF[[#This Row],[29]]*[1]!HRF[[#This Row],[25]]</f>
        <v>#REF!</v>
      </c>
      <c r="AH146" s="64" t="e">
        <f>IF(AND([1]!HRF[[#This Row],[6]]="G",[1]!HRF[[#This Row],[14]]="nierozpoczęte")=TRUE,1,0)</f>
        <v>#REF!</v>
      </c>
      <c r="AI146" s="64" t="e">
        <f>IF(AND([1]!HRF[[#This Row],[6]]="G",[1]!HRF[[#This Row],[14]]="w trakcie realizacji ")=TRUE,1,0)</f>
        <v>#REF!</v>
      </c>
      <c r="AJ146" s="64" t="e">
        <f>IF(AND([1]!HRF[[#This Row],[6]]="G",[1]!HRF[[#This Row],[14]]="zrealizowane")=TRUE,1,0)</f>
        <v>#REF!</v>
      </c>
      <c r="AK146" s="64" t="e">
        <f>IF(AND([1]!HRF[[#This Row],[6]]="G",[1]!HRF[[#This Row],[14]]="wstrzymane")=TRUE,1,0)</f>
        <v>#REF!</v>
      </c>
      <c r="AL146" s="64" t="e">
        <f>IF(AND([1]!HRF[[#This Row],[6]]="G",[1]!HRF[[#This Row],[14]]="anulowane")=TRUE,1,0)</f>
        <v>#REF!</v>
      </c>
      <c r="AM146" s="64" t="e">
        <f>IF(AND([1]!HRF[[#This Row],[6]]="P",[1]!HRF[[#This Row],[14]]="nierozpoczęte")=TRUE,1,0)</f>
        <v>#REF!</v>
      </c>
      <c r="AN146" s="64" t="e">
        <f>IF(AND([1]!HRF[[#This Row],[6]]="P",[1]!HRF[[#This Row],[14]]="w trakcie realizacji ")=TRUE,1,0)</f>
        <v>#REF!</v>
      </c>
      <c r="AO146" s="64" t="e">
        <f>IF(AND([1]!HRF[[#This Row],[6]]="P",[1]!HRF[[#This Row],[14]]="zrealizowane")=TRUE,1,0)</f>
        <v>#REF!</v>
      </c>
      <c r="AP146" s="64" t="e">
        <f>IF(AND([1]!HRF[[#This Row],[6]]="P",[1]!HRF[[#This Row],[14]]="wstrzymane")=TRUE,1,0)</f>
        <v>#REF!</v>
      </c>
      <c r="AQ146" s="64" t="e">
        <f>IF(AND([1]!HRF[[#This Row],[6]]="P",[1]!HRF[[#This Row],[14]]="anulowane")=TRUE,1,0)</f>
        <v>#REF!</v>
      </c>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row>
    <row r="147" spans="1:887" s="61" customFormat="1" ht="50.1" customHeight="1">
      <c r="A147" s="1"/>
      <c r="B147" s="133">
        <v>141</v>
      </c>
      <c r="C147" s="134" t="s">
        <v>175</v>
      </c>
      <c r="D147" s="134" t="s">
        <v>372</v>
      </c>
      <c r="E147" s="81" t="s">
        <v>1862</v>
      </c>
      <c r="F147" s="136" t="s">
        <v>392</v>
      </c>
      <c r="G147" s="136" t="s">
        <v>24</v>
      </c>
      <c r="H147" s="137">
        <v>2019</v>
      </c>
      <c r="I147" s="137">
        <v>2019</v>
      </c>
      <c r="J147" s="138">
        <v>21400</v>
      </c>
      <c r="K147" s="139">
        <v>3.5</v>
      </c>
      <c r="L147" s="139">
        <v>3.5</v>
      </c>
      <c r="M147" s="139"/>
      <c r="N147" s="137" t="s">
        <v>164</v>
      </c>
      <c r="O147" s="137" t="s">
        <v>28</v>
      </c>
      <c r="P147" s="140"/>
      <c r="Q147" s="97"/>
      <c r="R147" s="59"/>
      <c r="S147" s="59"/>
      <c r="T147" s="59"/>
      <c r="U147" s="59"/>
      <c r="V147" s="59">
        <f t="shared" ref="V147:V160" si="7">SUM(R147:U147)</f>
        <v>0</v>
      </c>
      <c r="W147" s="58"/>
      <c r="X147" s="58"/>
      <c r="Y147" s="60" t="e">
        <f>IF(HRF[[#This Row],[31]]="WSKAŹNIK SPECYFICZNY",HRF[[#This Row],[15]]*#REF!,HRF[[#This Row],[32]]*#REF!+#REF!*#REF!+#REF!*#REF!)</f>
        <v>#REF!</v>
      </c>
      <c r="Z147" s="60" t="e">
        <f>IF(HRF[[#This Row],[31]]="WSKAŹNIK SPECYFICZNY","nie zdefinowano",HRF[[#This Row],[32]]*#REF!+#REF!*#REF!+#REF!*#REF!)</f>
        <v>#REF!</v>
      </c>
      <c r="AA147" s="60" t="e">
        <f>IF(HRF[[#This Row],[31]]="WSKAŹNIK SPECYFICZNY","nie zdefinowano",HRF[[#This Row],[32]]*#REF!+#REF!*#REF!+#REF!*#REF!)</f>
        <v>#REF!</v>
      </c>
      <c r="AB147" s="60" t="e">
        <f>IF(HRF[[#This Row],[31]]="WSKAŹNIK SPECYFICZNY",HRF[[#This Row],[15]]*#REF!,HRF[[#This Row],[32]]*#REF!+#REF!*#REF!+#REF!*#REF!)</f>
        <v>#REF!</v>
      </c>
      <c r="AD147" s="64" t="e">
        <f>[1]!HRF[[#This Row],[26]]*[1]!HRF[[#This Row],[25]]</f>
        <v>#REF!</v>
      </c>
      <c r="AE147" s="64" t="e">
        <f>[1]!HRF[[#This Row],[27]]*[1]!HRF[[#This Row],[25]]</f>
        <v>#REF!</v>
      </c>
      <c r="AF147" s="64" t="e">
        <f>[1]!HRF[[#This Row],[28]]*[1]!HRF[[#This Row],[25]]</f>
        <v>#REF!</v>
      </c>
      <c r="AG147" s="64" t="e">
        <f>[1]!HRF[[#This Row],[29]]*[1]!HRF[[#This Row],[25]]</f>
        <v>#REF!</v>
      </c>
      <c r="AH147" s="64" t="e">
        <f>IF(AND([1]!HRF[[#This Row],[6]]="G",[1]!HRF[[#This Row],[14]]="nierozpoczęte")=TRUE,1,0)</f>
        <v>#REF!</v>
      </c>
      <c r="AI147" s="64" t="e">
        <f>IF(AND([1]!HRF[[#This Row],[6]]="G",[1]!HRF[[#This Row],[14]]="w trakcie realizacji ")=TRUE,1,0)</f>
        <v>#REF!</v>
      </c>
      <c r="AJ147" s="64" t="e">
        <f>IF(AND([1]!HRF[[#This Row],[6]]="G",[1]!HRF[[#This Row],[14]]="zrealizowane")=TRUE,1,0)</f>
        <v>#REF!</v>
      </c>
      <c r="AK147" s="64" t="e">
        <f>IF(AND([1]!HRF[[#This Row],[6]]="G",[1]!HRF[[#This Row],[14]]="wstrzymane")=TRUE,1,0)</f>
        <v>#REF!</v>
      </c>
      <c r="AL147" s="64" t="e">
        <f>IF(AND([1]!HRF[[#This Row],[6]]="G",[1]!HRF[[#This Row],[14]]="anulowane")=TRUE,1,0)</f>
        <v>#REF!</v>
      </c>
      <c r="AM147" s="64" t="e">
        <f>IF(AND([1]!HRF[[#This Row],[6]]="P",[1]!HRF[[#This Row],[14]]="nierozpoczęte")=TRUE,1,0)</f>
        <v>#REF!</v>
      </c>
      <c r="AN147" s="64" t="e">
        <f>IF(AND([1]!HRF[[#This Row],[6]]="P",[1]!HRF[[#This Row],[14]]="w trakcie realizacji ")=TRUE,1,0)</f>
        <v>#REF!</v>
      </c>
      <c r="AO147" s="64" t="e">
        <f>IF(AND([1]!HRF[[#This Row],[6]]="P",[1]!HRF[[#This Row],[14]]="zrealizowane")=TRUE,1,0)</f>
        <v>#REF!</v>
      </c>
      <c r="AP147" s="64" t="e">
        <f>IF(AND([1]!HRF[[#This Row],[6]]="P",[1]!HRF[[#This Row],[14]]="wstrzymane")=TRUE,1,0)</f>
        <v>#REF!</v>
      </c>
      <c r="AQ147" s="64" t="e">
        <f>IF(AND([1]!HRF[[#This Row],[6]]="P",[1]!HRF[[#This Row],[14]]="anulowane")=TRUE,1,0)</f>
        <v>#REF!</v>
      </c>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row>
    <row r="148" spans="1:887" s="1" customFormat="1" ht="50.1" customHeight="1">
      <c r="B148" s="133">
        <v>142</v>
      </c>
      <c r="C148" s="134" t="s">
        <v>175</v>
      </c>
      <c r="D148" s="134" t="s">
        <v>372</v>
      </c>
      <c r="E148" s="81" t="s">
        <v>1863</v>
      </c>
      <c r="F148" s="136" t="s">
        <v>392</v>
      </c>
      <c r="G148" s="136" t="s">
        <v>24</v>
      </c>
      <c r="H148" s="86">
        <v>2019</v>
      </c>
      <c r="I148" s="86">
        <v>2020</v>
      </c>
      <c r="J148" s="138">
        <v>22037.4</v>
      </c>
      <c r="K148" s="139">
        <v>5</v>
      </c>
      <c r="L148" s="139">
        <v>5</v>
      </c>
      <c r="M148" s="139"/>
      <c r="N148" s="137" t="s">
        <v>164</v>
      </c>
      <c r="O148" s="137" t="s">
        <v>28</v>
      </c>
      <c r="P148" s="140"/>
      <c r="Q148" s="96"/>
      <c r="R148" s="52"/>
      <c r="S148" s="52"/>
      <c r="T148" s="52"/>
      <c r="U148" s="52"/>
      <c r="V148" s="52">
        <f t="shared" si="7"/>
        <v>0</v>
      </c>
      <c r="W148" s="51"/>
      <c r="X148" s="51"/>
      <c r="Y148" s="53" t="e">
        <f>IF(HRF[[#This Row],[31]]="WSKAŹNIK SPECYFICZNY",HRF[[#This Row],[15]]*#REF!,HRF[[#This Row],[32]]*#REF!+#REF!*#REF!+#REF!*#REF!)</f>
        <v>#REF!</v>
      </c>
      <c r="Z148" s="53" t="e">
        <f>IF(HRF[[#This Row],[31]]="WSKAŹNIK SPECYFICZNY","nie zdefinowano",HRF[[#This Row],[32]]*#REF!+#REF!*#REF!+#REF!*#REF!)</f>
        <v>#REF!</v>
      </c>
      <c r="AA148" s="53" t="e">
        <f>IF(HRF[[#This Row],[31]]="WSKAŹNIK SPECYFICZNY","nie zdefinowano",HRF[[#This Row],[32]]*#REF!+#REF!*#REF!+#REF!*#REF!)</f>
        <v>#REF!</v>
      </c>
      <c r="AB148" s="53" t="e">
        <f>IF(HRF[[#This Row],[31]]="WSKAŹNIK SPECYFICZNY",HRF[[#This Row],[15]]*#REF!,HRF[[#This Row],[32]]*#REF!+#REF!*#REF!+#REF!*#REF!)</f>
        <v>#REF!</v>
      </c>
      <c r="AD148" s="62" t="e">
        <f>[1]!HRF[[#This Row],[26]]*[1]!HRF[[#This Row],[25]]</f>
        <v>#REF!</v>
      </c>
      <c r="AE148" s="62" t="e">
        <f>[1]!HRF[[#This Row],[27]]*[1]!HRF[[#This Row],[25]]</f>
        <v>#REF!</v>
      </c>
      <c r="AF148" s="62" t="e">
        <f>[1]!HRF[[#This Row],[28]]*[1]!HRF[[#This Row],[25]]</f>
        <v>#REF!</v>
      </c>
      <c r="AG148" s="62" t="e">
        <f>[1]!HRF[[#This Row],[29]]*[1]!HRF[[#This Row],[25]]</f>
        <v>#REF!</v>
      </c>
      <c r="AH148" s="62" t="e">
        <f>IF(AND([1]!HRF[[#This Row],[6]]="G",[1]!HRF[[#This Row],[14]]="nierozpoczęte")=TRUE,1,0)</f>
        <v>#REF!</v>
      </c>
      <c r="AI148" s="62" t="e">
        <f>IF(AND([1]!HRF[[#This Row],[6]]="G",[1]!HRF[[#This Row],[14]]="w trakcie realizacji ")=TRUE,1,0)</f>
        <v>#REF!</v>
      </c>
      <c r="AJ148" s="62" t="e">
        <f>IF(AND([1]!HRF[[#This Row],[6]]="G",[1]!HRF[[#This Row],[14]]="zrealizowane")=TRUE,1,0)</f>
        <v>#REF!</v>
      </c>
      <c r="AK148" s="62" t="e">
        <f>IF(AND([1]!HRF[[#This Row],[6]]="G",[1]!HRF[[#This Row],[14]]="wstrzymane")=TRUE,1,0)</f>
        <v>#REF!</v>
      </c>
      <c r="AL148" s="62" t="e">
        <f>IF(AND([1]!HRF[[#This Row],[6]]="G",[1]!HRF[[#This Row],[14]]="anulowane")=TRUE,1,0)</f>
        <v>#REF!</v>
      </c>
      <c r="AM148" s="62" t="e">
        <f>IF(AND([1]!HRF[[#This Row],[6]]="P",[1]!HRF[[#This Row],[14]]="nierozpoczęte")=TRUE,1,0)</f>
        <v>#REF!</v>
      </c>
      <c r="AN148" s="62" t="e">
        <f>IF(AND([1]!HRF[[#This Row],[6]]="P",[1]!HRF[[#This Row],[14]]="w trakcie realizacji ")=TRUE,1,0)</f>
        <v>#REF!</v>
      </c>
      <c r="AO148" s="62" t="e">
        <f>IF(AND([1]!HRF[[#This Row],[6]]="P",[1]!HRF[[#This Row],[14]]="zrealizowane")=TRUE,1,0)</f>
        <v>#REF!</v>
      </c>
      <c r="AP148" s="62" t="e">
        <f>IF(AND([1]!HRF[[#This Row],[6]]="P",[1]!HRF[[#This Row],[14]]="wstrzymane")=TRUE,1,0)</f>
        <v>#REF!</v>
      </c>
      <c r="AQ148" s="62" t="e">
        <f>IF(AND([1]!HRF[[#This Row],[6]]="P",[1]!HRF[[#This Row],[14]]="anulowane")=TRUE,1,0)</f>
        <v>#REF!</v>
      </c>
    </row>
    <row r="149" spans="1:887" s="1" customFormat="1" ht="50.1" customHeight="1">
      <c r="B149" s="119">
        <v>143</v>
      </c>
      <c r="C149" s="134" t="s">
        <v>175</v>
      </c>
      <c r="D149" s="134" t="s">
        <v>372</v>
      </c>
      <c r="E149" s="81" t="s">
        <v>1864</v>
      </c>
      <c r="F149" s="136" t="s">
        <v>392</v>
      </c>
      <c r="G149" s="136" t="s">
        <v>24</v>
      </c>
      <c r="H149" s="86">
        <v>2020</v>
      </c>
      <c r="I149" s="86">
        <v>2020</v>
      </c>
      <c r="J149" s="89">
        <v>55170</v>
      </c>
      <c r="K149" s="122">
        <v>5.83</v>
      </c>
      <c r="L149" s="122">
        <v>5.83</v>
      </c>
      <c r="M149" s="122"/>
      <c r="N149" s="137" t="s">
        <v>164</v>
      </c>
      <c r="O149" s="137" t="s">
        <v>28</v>
      </c>
      <c r="P149" s="124"/>
      <c r="Q149" s="90"/>
      <c r="R149" s="17"/>
      <c r="S149" s="17"/>
      <c r="T149" s="17"/>
      <c r="U149" s="17"/>
      <c r="V149" s="17">
        <f t="shared" si="7"/>
        <v>0</v>
      </c>
      <c r="W149" s="5"/>
      <c r="X149" s="5"/>
      <c r="Y149" s="35" t="e">
        <f>IF(HRF[[#This Row],[31]]="WSKAŹNIK SPECYFICZNY",HRF[[#This Row],[15]]*#REF!,HRF[[#This Row],[32]]*#REF!+#REF!*#REF!+#REF!*#REF!)</f>
        <v>#REF!</v>
      </c>
      <c r="Z149" s="35" t="e">
        <f>IF(HRF[[#This Row],[31]]="WSKAŹNIK SPECYFICZNY","nie zdefinowano",HRF[[#This Row],[32]]*#REF!+#REF!*#REF!+#REF!*#REF!)</f>
        <v>#REF!</v>
      </c>
      <c r="AA149" s="35" t="e">
        <f>IF(HRF[[#This Row],[31]]="WSKAŹNIK SPECYFICZNY","nie zdefinowano",HRF[[#This Row],[32]]*#REF!+#REF!*#REF!+#REF!*#REF!)</f>
        <v>#REF!</v>
      </c>
      <c r="AB149" s="35" t="e">
        <f>IF(HRF[[#This Row],[31]]="WSKAŹNIK SPECYFICZNY",HRF[[#This Row],[15]]*#REF!,HRF[[#This Row],[32]]*#REF!+#REF!*#REF!+#REF!*#REF!)</f>
        <v>#REF!</v>
      </c>
      <c r="AD149" s="62" t="e">
        <f>[1]!HRF[[#This Row],[26]]*[1]!HRF[[#This Row],[25]]</f>
        <v>#REF!</v>
      </c>
      <c r="AE149" s="62" t="e">
        <f>[1]!HRF[[#This Row],[27]]*[1]!HRF[[#This Row],[25]]</f>
        <v>#REF!</v>
      </c>
      <c r="AF149" s="62" t="e">
        <f>[1]!HRF[[#This Row],[28]]*[1]!HRF[[#This Row],[25]]</f>
        <v>#REF!</v>
      </c>
      <c r="AG149" s="62" t="e">
        <f>[1]!HRF[[#This Row],[29]]*[1]!HRF[[#This Row],[25]]</f>
        <v>#REF!</v>
      </c>
      <c r="AH149" s="62" t="e">
        <f>IF(AND([1]!HRF[[#This Row],[6]]="G",[1]!HRF[[#This Row],[14]]="nierozpoczęte")=TRUE,1,0)</f>
        <v>#REF!</v>
      </c>
      <c r="AI149" s="62" t="e">
        <f>IF(AND([1]!HRF[[#This Row],[6]]="G",[1]!HRF[[#This Row],[14]]="w trakcie realizacji ")=TRUE,1,0)</f>
        <v>#REF!</v>
      </c>
      <c r="AJ149" s="62" t="e">
        <f>IF(AND([1]!HRF[[#This Row],[6]]="G",[1]!HRF[[#This Row],[14]]="zrealizowane")=TRUE,1,0)</f>
        <v>#REF!</v>
      </c>
      <c r="AK149" s="62" t="e">
        <f>IF(AND([1]!HRF[[#This Row],[6]]="G",[1]!HRF[[#This Row],[14]]="wstrzymane")=TRUE,1,0)</f>
        <v>#REF!</v>
      </c>
      <c r="AL149" s="62" t="e">
        <f>IF(AND([1]!HRF[[#This Row],[6]]="G",[1]!HRF[[#This Row],[14]]="anulowane")=TRUE,1,0)</f>
        <v>#REF!</v>
      </c>
      <c r="AM149" s="62" t="e">
        <f>IF(AND([1]!HRF[[#This Row],[6]]="P",[1]!HRF[[#This Row],[14]]="nierozpoczęte")=TRUE,1,0)</f>
        <v>#REF!</v>
      </c>
      <c r="AN149" s="62" t="e">
        <f>IF(AND([1]!HRF[[#This Row],[6]]="P",[1]!HRF[[#This Row],[14]]="w trakcie realizacji ")=TRUE,1,0)</f>
        <v>#REF!</v>
      </c>
      <c r="AO149" s="62" t="e">
        <f>IF(AND([1]!HRF[[#This Row],[6]]="P",[1]!HRF[[#This Row],[14]]="zrealizowane")=TRUE,1,0)</f>
        <v>#REF!</v>
      </c>
      <c r="AP149" s="62" t="e">
        <f>IF(AND([1]!HRF[[#This Row],[6]]="P",[1]!HRF[[#This Row],[14]]="wstrzymane")=TRUE,1,0)</f>
        <v>#REF!</v>
      </c>
      <c r="AQ149" s="62" t="e">
        <f>IF(AND([1]!HRF[[#This Row],[6]]="P",[1]!HRF[[#This Row],[14]]="anulowane")=TRUE,1,0)</f>
        <v>#REF!</v>
      </c>
    </row>
    <row r="150" spans="1:887" s="1" customFormat="1" ht="50.1" customHeight="1">
      <c r="B150" s="119">
        <v>144</v>
      </c>
      <c r="C150" s="134" t="s">
        <v>175</v>
      </c>
      <c r="D150" s="134" t="s">
        <v>372</v>
      </c>
      <c r="E150" s="81" t="s">
        <v>2737</v>
      </c>
      <c r="F150" s="82" t="s">
        <v>497</v>
      </c>
      <c r="G150" s="136" t="s">
        <v>24</v>
      </c>
      <c r="H150" s="86">
        <v>2020</v>
      </c>
      <c r="I150" s="86">
        <v>2020</v>
      </c>
      <c r="J150" s="138">
        <v>85000</v>
      </c>
      <c r="K150" s="139">
        <v>14.61</v>
      </c>
      <c r="L150" s="139">
        <v>14.61</v>
      </c>
      <c r="M150" s="139"/>
      <c r="N150" s="137" t="s">
        <v>164</v>
      </c>
      <c r="O150" s="137" t="s">
        <v>28</v>
      </c>
      <c r="P150" s="140"/>
      <c r="Q150" s="96"/>
      <c r="R150" s="52"/>
      <c r="S150" s="52"/>
      <c r="T150" s="52"/>
      <c r="U150" s="52"/>
      <c r="V150" s="52">
        <f t="shared" si="7"/>
        <v>0</v>
      </c>
      <c r="W150" s="51"/>
      <c r="X150" s="51"/>
      <c r="Y150" s="53" t="e">
        <f>IF(HRF[[#This Row],[31]]="WSKAŹNIK SPECYFICZNY",HRF[[#This Row],[15]]*#REF!,HRF[[#This Row],[32]]*#REF!+#REF!*#REF!+#REF!*#REF!)</f>
        <v>#REF!</v>
      </c>
      <c r="Z150" s="53" t="e">
        <f>IF(HRF[[#This Row],[31]]="WSKAŹNIK SPECYFICZNY","nie zdefinowano",HRF[[#This Row],[32]]*#REF!+#REF!*#REF!+#REF!*#REF!)</f>
        <v>#REF!</v>
      </c>
      <c r="AA150" s="53" t="e">
        <f>IF(HRF[[#This Row],[31]]="WSKAŹNIK SPECYFICZNY","nie zdefinowano",HRF[[#This Row],[32]]*#REF!+#REF!*#REF!+#REF!*#REF!)</f>
        <v>#REF!</v>
      </c>
      <c r="AB150" s="53" t="e">
        <f>IF(HRF[[#This Row],[31]]="WSKAŹNIK SPECYFICZNY",HRF[[#This Row],[15]]*#REF!,HRF[[#This Row],[32]]*#REF!+#REF!*#REF!+#REF!*#REF!)</f>
        <v>#REF!</v>
      </c>
      <c r="AD150" s="62" t="e">
        <f>[1]!HRF[[#This Row],[26]]*[1]!HRF[[#This Row],[25]]</f>
        <v>#REF!</v>
      </c>
      <c r="AE150" s="62" t="e">
        <f>[1]!HRF[[#This Row],[27]]*[1]!HRF[[#This Row],[25]]</f>
        <v>#REF!</v>
      </c>
      <c r="AF150" s="62" t="e">
        <f>[1]!HRF[[#This Row],[28]]*[1]!HRF[[#This Row],[25]]</f>
        <v>#REF!</v>
      </c>
      <c r="AG150" s="62" t="e">
        <f>[1]!HRF[[#This Row],[29]]*[1]!HRF[[#This Row],[25]]</f>
        <v>#REF!</v>
      </c>
      <c r="AH150" s="62" t="e">
        <f>IF(AND([1]!HRF[[#This Row],[6]]="G",[1]!HRF[[#This Row],[14]]="nierozpoczęte")=TRUE,1,0)</f>
        <v>#REF!</v>
      </c>
      <c r="AI150" s="62" t="e">
        <f>IF(AND([1]!HRF[[#This Row],[6]]="G",[1]!HRF[[#This Row],[14]]="w trakcie realizacji ")=TRUE,1,0)</f>
        <v>#REF!</v>
      </c>
      <c r="AJ150" s="62" t="e">
        <f>IF(AND([1]!HRF[[#This Row],[6]]="G",[1]!HRF[[#This Row],[14]]="zrealizowane")=TRUE,1,0)</f>
        <v>#REF!</v>
      </c>
      <c r="AK150" s="62" t="e">
        <f>IF(AND([1]!HRF[[#This Row],[6]]="G",[1]!HRF[[#This Row],[14]]="wstrzymane")=TRUE,1,0)</f>
        <v>#REF!</v>
      </c>
      <c r="AL150" s="62" t="e">
        <f>IF(AND([1]!HRF[[#This Row],[6]]="G",[1]!HRF[[#This Row],[14]]="anulowane")=TRUE,1,0)</f>
        <v>#REF!</v>
      </c>
      <c r="AM150" s="62" t="e">
        <f>IF(AND([1]!HRF[[#This Row],[6]]="P",[1]!HRF[[#This Row],[14]]="nierozpoczęte")=TRUE,1,0)</f>
        <v>#REF!</v>
      </c>
      <c r="AN150" s="62" t="e">
        <f>IF(AND([1]!HRF[[#This Row],[6]]="P",[1]!HRF[[#This Row],[14]]="w trakcie realizacji ")=TRUE,1,0)</f>
        <v>#REF!</v>
      </c>
      <c r="AO150" s="62" t="e">
        <f>IF(AND([1]!HRF[[#This Row],[6]]="P",[1]!HRF[[#This Row],[14]]="zrealizowane")=TRUE,1,0)</f>
        <v>#REF!</v>
      </c>
      <c r="AP150" s="62" t="e">
        <f>IF(AND([1]!HRF[[#This Row],[6]]="P",[1]!HRF[[#This Row],[14]]="wstrzymane")=TRUE,1,0)</f>
        <v>#REF!</v>
      </c>
      <c r="AQ150" s="62" t="e">
        <f>IF(AND([1]!HRF[[#This Row],[6]]="P",[1]!HRF[[#This Row],[14]]="anulowane")=TRUE,1,0)</f>
        <v>#REF!</v>
      </c>
    </row>
    <row r="151" spans="1:887" s="1" customFormat="1" ht="50.1" customHeight="1">
      <c r="B151" s="133">
        <v>145</v>
      </c>
      <c r="C151" s="134" t="s">
        <v>175</v>
      </c>
      <c r="D151" s="134" t="s">
        <v>372</v>
      </c>
      <c r="E151" s="81" t="s">
        <v>1865</v>
      </c>
      <c r="F151" s="136" t="s">
        <v>392</v>
      </c>
      <c r="G151" s="136" t="s">
        <v>24</v>
      </c>
      <c r="H151" s="86">
        <v>2020</v>
      </c>
      <c r="I151" s="86">
        <v>2020</v>
      </c>
      <c r="J151" s="138">
        <v>22500</v>
      </c>
      <c r="K151" s="139">
        <v>5</v>
      </c>
      <c r="L151" s="139">
        <v>5</v>
      </c>
      <c r="M151" s="139"/>
      <c r="N151" s="137" t="s">
        <v>164</v>
      </c>
      <c r="O151" s="137" t="s">
        <v>28</v>
      </c>
      <c r="P151" s="140"/>
      <c r="Q151" s="96"/>
      <c r="R151" s="52"/>
      <c r="S151" s="52"/>
      <c r="T151" s="52"/>
      <c r="U151" s="52"/>
      <c r="V151" s="52">
        <f t="shared" si="7"/>
        <v>0</v>
      </c>
      <c r="W151" s="51"/>
      <c r="X151" s="51"/>
      <c r="Y151" s="53" t="e">
        <f>IF(HRF[[#This Row],[31]]="WSKAŹNIK SPECYFICZNY",HRF[[#This Row],[15]]*#REF!,HRF[[#This Row],[32]]*#REF!+#REF!*#REF!+#REF!*#REF!)</f>
        <v>#REF!</v>
      </c>
      <c r="Z151" s="53" t="e">
        <f>IF(HRF[[#This Row],[31]]="WSKAŹNIK SPECYFICZNY","nie zdefinowano",HRF[[#This Row],[32]]*#REF!+#REF!*#REF!+#REF!*#REF!)</f>
        <v>#REF!</v>
      </c>
      <c r="AA151" s="53" t="e">
        <f>IF(HRF[[#This Row],[31]]="WSKAŹNIK SPECYFICZNY","nie zdefinowano",HRF[[#This Row],[32]]*#REF!+#REF!*#REF!+#REF!*#REF!)</f>
        <v>#REF!</v>
      </c>
      <c r="AB151" s="53" t="e">
        <f>IF(HRF[[#This Row],[31]]="WSKAŹNIK SPECYFICZNY",HRF[[#This Row],[15]]*#REF!,HRF[[#This Row],[32]]*#REF!+#REF!*#REF!+#REF!*#REF!)</f>
        <v>#REF!</v>
      </c>
      <c r="AD151" s="62" t="e">
        <f>[1]!HRF[[#This Row],[26]]*[1]!HRF[[#This Row],[25]]</f>
        <v>#REF!</v>
      </c>
      <c r="AE151" s="62" t="e">
        <f>[1]!HRF[[#This Row],[27]]*[1]!HRF[[#This Row],[25]]</f>
        <v>#REF!</v>
      </c>
      <c r="AF151" s="62" t="e">
        <f>[1]!HRF[[#This Row],[28]]*[1]!HRF[[#This Row],[25]]</f>
        <v>#REF!</v>
      </c>
      <c r="AG151" s="62" t="e">
        <f>[1]!HRF[[#This Row],[29]]*[1]!HRF[[#This Row],[25]]</f>
        <v>#REF!</v>
      </c>
      <c r="AH151" s="62" t="e">
        <f>IF(AND([1]!HRF[[#This Row],[6]]="G",[1]!HRF[[#This Row],[14]]="nierozpoczęte")=TRUE,1,0)</f>
        <v>#REF!</v>
      </c>
      <c r="AI151" s="62" t="e">
        <f>IF(AND([1]!HRF[[#This Row],[6]]="G",[1]!HRF[[#This Row],[14]]="w trakcie realizacji ")=TRUE,1,0)</f>
        <v>#REF!</v>
      </c>
      <c r="AJ151" s="62" t="e">
        <f>IF(AND([1]!HRF[[#This Row],[6]]="G",[1]!HRF[[#This Row],[14]]="zrealizowane")=TRUE,1,0)</f>
        <v>#REF!</v>
      </c>
      <c r="AK151" s="62" t="e">
        <f>IF(AND([1]!HRF[[#This Row],[6]]="G",[1]!HRF[[#This Row],[14]]="wstrzymane")=TRUE,1,0)</f>
        <v>#REF!</v>
      </c>
      <c r="AL151" s="62" t="e">
        <f>IF(AND([1]!HRF[[#This Row],[6]]="G",[1]!HRF[[#This Row],[14]]="anulowane")=TRUE,1,0)</f>
        <v>#REF!</v>
      </c>
      <c r="AM151" s="62" t="e">
        <f>IF(AND([1]!HRF[[#This Row],[6]]="P",[1]!HRF[[#This Row],[14]]="nierozpoczęte")=TRUE,1,0)</f>
        <v>#REF!</v>
      </c>
      <c r="AN151" s="62" t="e">
        <f>IF(AND([1]!HRF[[#This Row],[6]]="P",[1]!HRF[[#This Row],[14]]="w trakcie realizacji ")=TRUE,1,0)</f>
        <v>#REF!</v>
      </c>
      <c r="AO151" s="62" t="e">
        <f>IF(AND([1]!HRF[[#This Row],[6]]="P",[1]!HRF[[#This Row],[14]]="zrealizowane")=TRUE,1,0)</f>
        <v>#REF!</v>
      </c>
      <c r="AP151" s="62" t="e">
        <f>IF(AND([1]!HRF[[#This Row],[6]]="P",[1]!HRF[[#This Row],[14]]="wstrzymane")=TRUE,1,0)</f>
        <v>#REF!</v>
      </c>
      <c r="AQ151" s="62" t="e">
        <f>IF(AND([1]!HRF[[#This Row],[6]]="P",[1]!HRF[[#This Row],[14]]="anulowane")=TRUE,1,0)</f>
        <v>#REF!</v>
      </c>
    </row>
    <row r="152" spans="1:887" s="1" customFormat="1" ht="50.1" customHeight="1">
      <c r="B152" s="119">
        <v>146</v>
      </c>
      <c r="C152" s="134" t="s">
        <v>175</v>
      </c>
      <c r="D152" s="134" t="s">
        <v>372</v>
      </c>
      <c r="E152" s="81" t="s">
        <v>1866</v>
      </c>
      <c r="F152" s="136" t="s">
        <v>392</v>
      </c>
      <c r="G152" s="136" t="s">
        <v>24</v>
      </c>
      <c r="H152" s="86">
        <v>2020</v>
      </c>
      <c r="I152" s="86">
        <v>2020</v>
      </c>
      <c r="J152" s="89">
        <v>40000</v>
      </c>
      <c r="K152" s="122">
        <v>7.9</v>
      </c>
      <c r="L152" s="122">
        <v>7.9</v>
      </c>
      <c r="M152" s="122"/>
      <c r="N152" s="137" t="s">
        <v>164</v>
      </c>
      <c r="O152" s="137" t="s">
        <v>28</v>
      </c>
      <c r="P152" s="140"/>
      <c r="Q152" s="90"/>
      <c r="R152" s="17"/>
      <c r="S152" s="17"/>
      <c r="T152" s="17"/>
      <c r="U152" s="17"/>
      <c r="V152" s="17">
        <f t="shared" si="7"/>
        <v>0</v>
      </c>
      <c r="W152" s="5"/>
      <c r="X152" s="5"/>
      <c r="Y152" s="35" t="e">
        <f>IF(HRF[[#This Row],[31]]="WSKAŹNIK SPECYFICZNY",HRF[[#This Row],[15]]*#REF!,HRF[[#This Row],[32]]*#REF!+#REF!*#REF!+#REF!*#REF!)</f>
        <v>#REF!</v>
      </c>
      <c r="Z152" s="35" t="e">
        <f>IF(HRF[[#This Row],[31]]="WSKAŹNIK SPECYFICZNY","nie zdefinowano",HRF[[#This Row],[32]]*#REF!+#REF!*#REF!+#REF!*#REF!)</f>
        <v>#REF!</v>
      </c>
      <c r="AA152" s="35" t="e">
        <f>IF(HRF[[#This Row],[31]]="WSKAŹNIK SPECYFICZNY","nie zdefinowano",HRF[[#This Row],[32]]*#REF!+#REF!*#REF!+#REF!*#REF!)</f>
        <v>#REF!</v>
      </c>
      <c r="AB152" s="35" t="e">
        <f>IF(HRF[[#This Row],[31]]="WSKAŹNIK SPECYFICZNY",HRF[[#This Row],[15]]*#REF!,HRF[[#This Row],[32]]*#REF!+#REF!*#REF!+#REF!*#REF!)</f>
        <v>#REF!</v>
      </c>
      <c r="AD152" s="62" t="e">
        <f>[1]!HRF[[#This Row],[26]]*[1]!HRF[[#This Row],[25]]</f>
        <v>#REF!</v>
      </c>
      <c r="AE152" s="62" t="e">
        <f>[1]!HRF[[#This Row],[27]]*[1]!HRF[[#This Row],[25]]</f>
        <v>#REF!</v>
      </c>
      <c r="AF152" s="62" t="e">
        <f>[1]!HRF[[#This Row],[28]]*[1]!HRF[[#This Row],[25]]</f>
        <v>#REF!</v>
      </c>
      <c r="AG152" s="62" t="e">
        <f>[1]!HRF[[#This Row],[29]]*[1]!HRF[[#This Row],[25]]</f>
        <v>#REF!</v>
      </c>
      <c r="AH152" s="62" t="e">
        <f>IF(AND([1]!HRF[[#This Row],[6]]="G",[1]!HRF[[#This Row],[14]]="nierozpoczęte")=TRUE,1,0)</f>
        <v>#REF!</v>
      </c>
      <c r="AI152" s="62" t="e">
        <f>IF(AND([1]!HRF[[#This Row],[6]]="G",[1]!HRF[[#This Row],[14]]="w trakcie realizacji ")=TRUE,1,0)</f>
        <v>#REF!</v>
      </c>
      <c r="AJ152" s="62" t="e">
        <f>IF(AND([1]!HRF[[#This Row],[6]]="G",[1]!HRF[[#This Row],[14]]="zrealizowane")=TRUE,1,0)</f>
        <v>#REF!</v>
      </c>
      <c r="AK152" s="62" t="e">
        <f>IF(AND([1]!HRF[[#This Row],[6]]="G",[1]!HRF[[#This Row],[14]]="wstrzymane")=TRUE,1,0)</f>
        <v>#REF!</v>
      </c>
      <c r="AL152" s="62" t="e">
        <f>IF(AND([1]!HRF[[#This Row],[6]]="G",[1]!HRF[[#This Row],[14]]="anulowane")=TRUE,1,0)</f>
        <v>#REF!</v>
      </c>
      <c r="AM152" s="62" t="e">
        <f>IF(AND([1]!HRF[[#This Row],[6]]="P",[1]!HRF[[#This Row],[14]]="nierozpoczęte")=TRUE,1,0)</f>
        <v>#REF!</v>
      </c>
      <c r="AN152" s="62" t="e">
        <f>IF(AND([1]!HRF[[#This Row],[6]]="P",[1]!HRF[[#This Row],[14]]="w trakcie realizacji ")=TRUE,1,0)</f>
        <v>#REF!</v>
      </c>
      <c r="AO152" s="62" t="e">
        <f>IF(AND([1]!HRF[[#This Row],[6]]="P",[1]!HRF[[#This Row],[14]]="zrealizowane")=TRUE,1,0)</f>
        <v>#REF!</v>
      </c>
      <c r="AP152" s="62" t="e">
        <f>IF(AND([1]!HRF[[#This Row],[6]]="P",[1]!HRF[[#This Row],[14]]="wstrzymane")=TRUE,1,0)</f>
        <v>#REF!</v>
      </c>
      <c r="AQ152" s="62" t="e">
        <f>IF(AND([1]!HRF[[#This Row],[6]]="P",[1]!HRF[[#This Row],[14]]="anulowane")=TRUE,1,0)</f>
        <v>#REF!</v>
      </c>
    </row>
    <row r="153" spans="1:887" s="1" customFormat="1" ht="50.1" customHeight="1">
      <c r="B153" s="146">
        <v>147</v>
      </c>
      <c r="C153" s="134" t="s">
        <v>175</v>
      </c>
      <c r="D153" s="134" t="s">
        <v>372</v>
      </c>
      <c r="E153" s="81" t="s">
        <v>1867</v>
      </c>
      <c r="F153" s="136" t="s">
        <v>392</v>
      </c>
      <c r="G153" s="136" t="s">
        <v>24</v>
      </c>
      <c r="H153" s="83">
        <v>2019</v>
      </c>
      <c r="I153" s="83">
        <v>2020</v>
      </c>
      <c r="J153" s="147">
        <v>30654.720000000001</v>
      </c>
      <c r="K153" s="148">
        <v>6</v>
      </c>
      <c r="L153" s="148">
        <v>6</v>
      </c>
      <c r="M153" s="148"/>
      <c r="N153" s="137" t="s">
        <v>164</v>
      </c>
      <c r="O153" s="137" t="s">
        <v>28</v>
      </c>
      <c r="P153" s="88"/>
      <c r="Q153" s="98"/>
      <c r="R153" s="66"/>
      <c r="S153" s="66"/>
      <c r="T153" s="66"/>
      <c r="U153" s="66"/>
      <c r="V153" s="66">
        <f t="shared" si="7"/>
        <v>0</v>
      </c>
      <c r="W153" s="65"/>
      <c r="X153" s="65"/>
      <c r="Y153" s="67" t="e">
        <f>IF(HRF[[#This Row],[31]]="WSKAŹNIK SPECYFICZNY",HRF[[#This Row],[15]]*#REF!,HRF[[#This Row],[32]]*#REF!+#REF!*#REF!+#REF!*#REF!)</f>
        <v>#REF!</v>
      </c>
      <c r="Z153" s="67" t="e">
        <f>IF(HRF[[#This Row],[31]]="WSKAŹNIK SPECYFICZNY","nie zdefinowano",HRF[[#This Row],[32]]*#REF!+#REF!*#REF!+#REF!*#REF!)</f>
        <v>#REF!</v>
      </c>
      <c r="AA153" s="67" t="e">
        <f>IF(HRF[[#This Row],[31]]="WSKAŹNIK SPECYFICZNY","nie zdefinowano",HRF[[#This Row],[32]]*#REF!+#REF!*#REF!+#REF!*#REF!)</f>
        <v>#REF!</v>
      </c>
      <c r="AB153" s="67" t="e">
        <f>IF(HRF[[#This Row],[31]]="WSKAŹNIK SPECYFICZNY",HRF[[#This Row],[15]]*#REF!,HRF[[#This Row],[32]]*#REF!+#REF!*#REF!+#REF!*#REF!)</f>
        <v>#REF!</v>
      </c>
      <c r="AD153" s="62" t="e">
        <f>[1]!HRF[[#This Row],[26]]*[1]!HRF[[#This Row],[25]]</f>
        <v>#REF!</v>
      </c>
      <c r="AE153" s="62" t="e">
        <f>[1]!HRF[[#This Row],[27]]*[1]!HRF[[#This Row],[25]]</f>
        <v>#REF!</v>
      </c>
      <c r="AF153" s="62" t="e">
        <f>[1]!HRF[[#This Row],[28]]*[1]!HRF[[#This Row],[25]]</f>
        <v>#REF!</v>
      </c>
      <c r="AG153" s="62" t="e">
        <f>[1]!HRF[[#This Row],[29]]*[1]!HRF[[#This Row],[25]]</f>
        <v>#REF!</v>
      </c>
      <c r="AH153" s="62" t="e">
        <f>IF(AND([1]!HRF[[#This Row],[6]]="G",[1]!HRF[[#This Row],[14]]="nierozpoczęte")=TRUE,1,0)</f>
        <v>#REF!</v>
      </c>
      <c r="AI153" s="62" t="e">
        <f>IF(AND([1]!HRF[[#This Row],[6]]="G",[1]!HRF[[#This Row],[14]]="w trakcie realizacji ")=TRUE,1,0)</f>
        <v>#REF!</v>
      </c>
      <c r="AJ153" s="62" t="e">
        <f>IF(AND([1]!HRF[[#This Row],[6]]="G",[1]!HRF[[#This Row],[14]]="zrealizowane")=TRUE,1,0)</f>
        <v>#REF!</v>
      </c>
      <c r="AK153" s="62" t="e">
        <f>IF(AND([1]!HRF[[#This Row],[6]]="G",[1]!HRF[[#This Row],[14]]="wstrzymane")=TRUE,1,0)</f>
        <v>#REF!</v>
      </c>
      <c r="AL153" s="62" t="e">
        <f>IF(AND([1]!HRF[[#This Row],[6]]="G",[1]!HRF[[#This Row],[14]]="anulowane")=TRUE,1,0)</f>
        <v>#REF!</v>
      </c>
      <c r="AM153" s="62" t="e">
        <f>IF(AND([1]!HRF[[#This Row],[6]]="P",[1]!HRF[[#This Row],[14]]="nierozpoczęte")=TRUE,1,0)</f>
        <v>#REF!</v>
      </c>
      <c r="AN153" s="62" t="e">
        <f>IF(AND([1]!HRF[[#This Row],[6]]="P",[1]!HRF[[#This Row],[14]]="w trakcie realizacji ")=TRUE,1,0)</f>
        <v>#REF!</v>
      </c>
      <c r="AO153" s="62" t="e">
        <f>IF(AND([1]!HRF[[#This Row],[6]]="P",[1]!HRF[[#This Row],[14]]="zrealizowane")=TRUE,1,0)</f>
        <v>#REF!</v>
      </c>
      <c r="AP153" s="62" t="e">
        <f>IF(AND([1]!HRF[[#This Row],[6]]="P",[1]!HRF[[#This Row],[14]]="wstrzymane")=TRUE,1,0)</f>
        <v>#REF!</v>
      </c>
      <c r="AQ153" s="62" t="e">
        <f>IF(AND([1]!HRF[[#This Row],[6]]="P",[1]!HRF[[#This Row],[14]]="anulowane")=TRUE,1,0)</f>
        <v>#REF!</v>
      </c>
    </row>
    <row r="154" spans="1:887" ht="39.75" customHeight="1">
      <c r="B154" s="146">
        <v>148</v>
      </c>
      <c r="C154" s="134" t="s">
        <v>175</v>
      </c>
      <c r="D154" s="134" t="s">
        <v>372</v>
      </c>
      <c r="E154" s="81" t="s">
        <v>1868</v>
      </c>
      <c r="F154" s="136" t="s">
        <v>392</v>
      </c>
      <c r="G154" s="136" t="s">
        <v>24</v>
      </c>
      <c r="H154" s="83">
        <v>2019</v>
      </c>
      <c r="I154" s="83">
        <v>2019</v>
      </c>
      <c r="J154" s="147">
        <v>23000</v>
      </c>
      <c r="K154" s="148">
        <v>3.5</v>
      </c>
      <c r="L154" s="148">
        <v>3.5</v>
      </c>
      <c r="M154" s="148"/>
      <c r="N154" s="137" t="s">
        <v>164</v>
      </c>
      <c r="O154" s="137" t="s">
        <v>28</v>
      </c>
      <c r="P154" s="88"/>
      <c r="Q154" s="98"/>
      <c r="R154" s="66"/>
      <c r="S154" s="66"/>
      <c r="T154" s="66"/>
      <c r="U154" s="66"/>
      <c r="V154" s="66">
        <f t="shared" si="7"/>
        <v>0</v>
      </c>
      <c r="W154" s="65"/>
      <c r="X154" s="65"/>
      <c r="Y154" s="67" t="e">
        <f>IF(HRF[[#This Row],[31]]="WSKAŹNIK SPECYFICZNY",HRF[[#This Row],[15]]*#REF!,HRF[[#This Row],[32]]*#REF!+#REF!*#REF!+#REF!*#REF!)</f>
        <v>#REF!</v>
      </c>
      <c r="Z154" s="67" t="e">
        <f>IF(HRF[[#This Row],[31]]="WSKAŹNIK SPECYFICZNY","nie zdefinowano",HRF[[#This Row],[32]]*#REF!+#REF!*#REF!+#REF!*#REF!)</f>
        <v>#REF!</v>
      </c>
      <c r="AA154" s="67" t="e">
        <f>IF(HRF[[#This Row],[31]]="WSKAŹNIK SPECYFICZNY","nie zdefinowano",HRF[[#This Row],[32]]*#REF!+#REF!*#REF!+#REF!*#REF!)</f>
        <v>#REF!</v>
      </c>
      <c r="AB154" s="67" t="e">
        <f>IF(HRF[[#This Row],[31]]="WSKAŹNIK SPECYFICZNY",HRF[[#This Row],[15]]*#REF!,HRF[[#This Row],[32]]*#REF!+#REF!*#REF!+#REF!*#REF!)</f>
        <v>#REF!</v>
      </c>
      <c r="AD154" s="62" t="e">
        <f>[1]!HRF[[#This Row],[26]]*[1]!HRF[[#This Row],[25]]</f>
        <v>#REF!</v>
      </c>
      <c r="AE154" s="62" t="e">
        <f>[1]!HRF[[#This Row],[27]]*[1]!HRF[[#This Row],[25]]</f>
        <v>#REF!</v>
      </c>
      <c r="AF154" s="62" t="e">
        <f>[1]!HRF[[#This Row],[28]]*[1]!HRF[[#This Row],[25]]</f>
        <v>#REF!</v>
      </c>
      <c r="AG154" s="62" t="e">
        <f>[1]!HRF[[#This Row],[29]]*[1]!HRF[[#This Row],[25]]</f>
        <v>#REF!</v>
      </c>
      <c r="AH154" s="62" t="e">
        <f>IF(AND([1]!HRF[[#This Row],[6]]="G",[1]!HRF[[#This Row],[14]]="nierozpoczęte")=TRUE,1,0)</f>
        <v>#REF!</v>
      </c>
      <c r="AI154" s="62" t="e">
        <f>IF(AND([1]!HRF[[#This Row],[6]]="G",[1]!HRF[[#This Row],[14]]="w trakcie realizacji ")=TRUE,1,0)</f>
        <v>#REF!</v>
      </c>
      <c r="AJ154" s="62" t="e">
        <f>IF(AND([1]!HRF[[#This Row],[6]]="G",[1]!HRF[[#This Row],[14]]="zrealizowane")=TRUE,1,0)</f>
        <v>#REF!</v>
      </c>
      <c r="AK154" s="62" t="e">
        <f>IF(AND([1]!HRF[[#This Row],[6]]="G",[1]!HRF[[#This Row],[14]]="wstrzymane")=TRUE,1,0)</f>
        <v>#REF!</v>
      </c>
      <c r="AL154" s="62" t="e">
        <f>IF(AND([1]!HRF[[#This Row],[6]]="G",[1]!HRF[[#This Row],[14]]="anulowane")=TRUE,1,0)</f>
        <v>#REF!</v>
      </c>
      <c r="AM154" s="62" t="e">
        <f>IF(AND([1]!HRF[[#This Row],[6]]="P",[1]!HRF[[#This Row],[14]]="nierozpoczęte")=TRUE,1,0)</f>
        <v>#REF!</v>
      </c>
      <c r="AN154" s="62" t="e">
        <f>IF(AND([1]!HRF[[#This Row],[6]]="P",[1]!HRF[[#This Row],[14]]="w trakcie realizacji ")=TRUE,1,0)</f>
        <v>#REF!</v>
      </c>
      <c r="AO154" s="62" t="e">
        <f>IF(AND([1]!HRF[[#This Row],[6]]="P",[1]!HRF[[#This Row],[14]]="zrealizowane")=TRUE,1,0)</f>
        <v>#REF!</v>
      </c>
      <c r="AP154" s="62" t="e">
        <f>IF(AND([1]!HRF[[#This Row],[6]]="P",[1]!HRF[[#This Row],[14]]="wstrzymane")=TRUE,1,0)</f>
        <v>#REF!</v>
      </c>
      <c r="AQ154" s="62" t="e">
        <f>IF(AND([1]!HRF[[#This Row],[6]]="P",[1]!HRF[[#This Row],[14]]="anulowane")=TRUE,1,0)</f>
        <v>#REF!</v>
      </c>
    </row>
    <row r="155" spans="1:887" ht="50.1" customHeight="1">
      <c r="B155" s="146">
        <v>149</v>
      </c>
      <c r="C155" s="134" t="s">
        <v>175</v>
      </c>
      <c r="D155" s="134" t="s">
        <v>372</v>
      </c>
      <c r="E155" s="81" t="s">
        <v>1869</v>
      </c>
      <c r="F155" s="136" t="s">
        <v>392</v>
      </c>
      <c r="G155" s="136" t="s">
        <v>24</v>
      </c>
      <c r="H155" s="83">
        <v>2020</v>
      </c>
      <c r="I155" s="83">
        <v>2020</v>
      </c>
      <c r="J155" s="147">
        <v>35055</v>
      </c>
      <c r="K155" s="148">
        <v>6</v>
      </c>
      <c r="L155" s="148">
        <v>6</v>
      </c>
      <c r="M155" s="148"/>
      <c r="N155" s="137" t="s">
        <v>164</v>
      </c>
      <c r="O155" s="137" t="s">
        <v>28</v>
      </c>
      <c r="P155" s="88"/>
      <c r="Q155" s="98"/>
      <c r="R155" s="66"/>
      <c r="S155" s="66"/>
      <c r="T155" s="66"/>
      <c r="U155" s="66"/>
      <c r="V155" s="66">
        <f t="shared" si="7"/>
        <v>0</v>
      </c>
      <c r="W155" s="65"/>
      <c r="X155" s="65"/>
      <c r="Y155" s="67" t="e">
        <f>IF(HRF[[#This Row],[31]]="WSKAŹNIK SPECYFICZNY",HRF[[#This Row],[15]]*#REF!,HRF[[#This Row],[32]]*#REF!+#REF!*#REF!+#REF!*#REF!)</f>
        <v>#REF!</v>
      </c>
      <c r="Z155" s="67" t="e">
        <f>IF(HRF[[#This Row],[31]]="WSKAŹNIK SPECYFICZNY","nie zdefinowano",HRF[[#This Row],[32]]*#REF!+#REF!*#REF!+#REF!*#REF!)</f>
        <v>#REF!</v>
      </c>
      <c r="AA155" s="67" t="e">
        <f>IF(HRF[[#This Row],[31]]="WSKAŹNIK SPECYFICZNY","nie zdefinowano",HRF[[#This Row],[32]]*#REF!+#REF!*#REF!+#REF!*#REF!)</f>
        <v>#REF!</v>
      </c>
      <c r="AB155" s="67" t="e">
        <f>IF(HRF[[#This Row],[31]]="WSKAŹNIK SPECYFICZNY",HRF[[#This Row],[15]]*#REF!,HRF[[#This Row],[32]]*#REF!+#REF!*#REF!+#REF!*#REF!)</f>
        <v>#REF!</v>
      </c>
      <c r="AD155" s="62" t="e">
        <f>[1]!HRF[[#This Row],[26]]*[1]!HRF[[#This Row],[25]]</f>
        <v>#REF!</v>
      </c>
      <c r="AE155" s="62" t="e">
        <f>[1]!HRF[[#This Row],[27]]*[1]!HRF[[#This Row],[25]]</f>
        <v>#REF!</v>
      </c>
      <c r="AF155" s="62" t="e">
        <f>[1]!HRF[[#This Row],[28]]*[1]!HRF[[#This Row],[25]]</f>
        <v>#REF!</v>
      </c>
      <c r="AG155" s="62" t="e">
        <f>[1]!HRF[[#This Row],[29]]*[1]!HRF[[#This Row],[25]]</f>
        <v>#REF!</v>
      </c>
      <c r="AH155" s="62" t="e">
        <f>IF(AND([1]!HRF[[#This Row],[6]]="G",[1]!HRF[[#This Row],[14]]="nierozpoczęte")=TRUE,1,0)</f>
        <v>#REF!</v>
      </c>
      <c r="AI155" s="62" t="e">
        <f>IF(AND([1]!HRF[[#This Row],[6]]="G",[1]!HRF[[#This Row],[14]]="w trakcie realizacji ")=TRUE,1,0)</f>
        <v>#REF!</v>
      </c>
      <c r="AJ155" s="62" t="e">
        <f>IF(AND([1]!HRF[[#This Row],[6]]="G",[1]!HRF[[#This Row],[14]]="zrealizowane")=TRUE,1,0)</f>
        <v>#REF!</v>
      </c>
      <c r="AK155" s="62" t="e">
        <f>IF(AND([1]!HRF[[#This Row],[6]]="G",[1]!HRF[[#This Row],[14]]="wstrzymane")=TRUE,1,0)</f>
        <v>#REF!</v>
      </c>
      <c r="AL155" s="62" t="e">
        <f>IF(AND([1]!HRF[[#This Row],[6]]="G",[1]!HRF[[#This Row],[14]]="anulowane")=TRUE,1,0)</f>
        <v>#REF!</v>
      </c>
      <c r="AM155" s="62" t="e">
        <f>IF(AND([1]!HRF[[#This Row],[6]]="P",[1]!HRF[[#This Row],[14]]="nierozpoczęte")=TRUE,1,0)</f>
        <v>#REF!</v>
      </c>
      <c r="AN155" s="62" t="e">
        <f>IF(AND([1]!HRF[[#This Row],[6]]="P",[1]!HRF[[#This Row],[14]]="w trakcie realizacji ")=TRUE,1,0)</f>
        <v>#REF!</v>
      </c>
      <c r="AO155" s="62" t="e">
        <f>IF(AND([1]!HRF[[#This Row],[6]]="P",[1]!HRF[[#This Row],[14]]="zrealizowane")=TRUE,1,0)</f>
        <v>#REF!</v>
      </c>
      <c r="AP155" s="62" t="e">
        <f>IF(AND([1]!HRF[[#This Row],[6]]="P",[1]!HRF[[#This Row],[14]]="wstrzymane")=TRUE,1,0)</f>
        <v>#REF!</v>
      </c>
      <c r="AQ155" s="62" t="e">
        <f>IF(AND([1]!HRF[[#This Row],[6]]="P",[1]!HRF[[#This Row],[14]]="anulowane")=TRUE,1,0)</f>
        <v>#REF!</v>
      </c>
    </row>
    <row r="156" spans="1:887" ht="38.25" customHeight="1">
      <c r="B156" s="146">
        <v>150</v>
      </c>
      <c r="C156" s="134" t="s">
        <v>175</v>
      </c>
      <c r="D156" s="134" t="s">
        <v>372</v>
      </c>
      <c r="E156" s="81" t="s">
        <v>1870</v>
      </c>
      <c r="F156" s="136" t="s">
        <v>392</v>
      </c>
      <c r="G156" s="136" t="s">
        <v>24</v>
      </c>
      <c r="H156" s="83">
        <v>2020</v>
      </c>
      <c r="I156" s="83">
        <v>2020</v>
      </c>
      <c r="J156" s="147">
        <v>19487.900000000001</v>
      </c>
      <c r="K156" s="148">
        <v>3.5</v>
      </c>
      <c r="L156" s="148">
        <v>3.5</v>
      </c>
      <c r="M156" s="148"/>
      <c r="N156" s="137" t="s">
        <v>164</v>
      </c>
      <c r="O156" s="137" t="s">
        <v>28</v>
      </c>
      <c r="P156" s="88"/>
      <c r="Q156" s="98"/>
      <c r="R156" s="66"/>
      <c r="S156" s="66"/>
      <c r="T156" s="66"/>
      <c r="U156" s="66"/>
      <c r="V156" s="66">
        <f t="shared" si="7"/>
        <v>0</v>
      </c>
      <c r="W156" s="65"/>
      <c r="X156" s="65"/>
      <c r="Y156" s="67" t="e">
        <f>IF(HRF[[#This Row],[31]]="WSKAŹNIK SPECYFICZNY",HRF[[#This Row],[15]]*#REF!,HRF[[#This Row],[32]]*#REF!+#REF!*#REF!+#REF!*#REF!)</f>
        <v>#REF!</v>
      </c>
      <c r="Z156" s="67" t="e">
        <f>IF(HRF[[#This Row],[31]]="WSKAŹNIK SPECYFICZNY","nie zdefinowano",HRF[[#This Row],[32]]*#REF!+#REF!*#REF!+#REF!*#REF!)</f>
        <v>#REF!</v>
      </c>
      <c r="AA156" s="67" t="e">
        <f>IF(HRF[[#This Row],[31]]="WSKAŹNIK SPECYFICZNY","nie zdefinowano",HRF[[#This Row],[32]]*#REF!+#REF!*#REF!+#REF!*#REF!)</f>
        <v>#REF!</v>
      </c>
      <c r="AB156" s="67" t="e">
        <f>IF(HRF[[#This Row],[31]]="WSKAŹNIK SPECYFICZNY",HRF[[#This Row],[15]]*#REF!,HRF[[#This Row],[32]]*#REF!+#REF!*#REF!+#REF!*#REF!)</f>
        <v>#REF!</v>
      </c>
      <c r="AD156" s="62" t="e">
        <f>[1]!HRF[[#This Row],[26]]*[1]!HRF[[#This Row],[25]]</f>
        <v>#REF!</v>
      </c>
      <c r="AE156" s="62" t="e">
        <f>[1]!HRF[[#This Row],[27]]*[1]!HRF[[#This Row],[25]]</f>
        <v>#REF!</v>
      </c>
      <c r="AF156" s="62" t="e">
        <f>[1]!HRF[[#This Row],[28]]*[1]!HRF[[#This Row],[25]]</f>
        <v>#REF!</v>
      </c>
      <c r="AG156" s="62" t="e">
        <f>[1]!HRF[[#This Row],[29]]*[1]!HRF[[#This Row],[25]]</f>
        <v>#REF!</v>
      </c>
      <c r="AH156" s="62" t="e">
        <f>IF(AND([1]!HRF[[#This Row],[6]]="G",[1]!HRF[[#This Row],[14]]="nierozpoczęte")=TRUE,1,0)</f>
        <v>#REF!</v>
      </c>
      <c r="AI156" s="62" t="e">
        <f>IF(AND([1]!HRF[[#This Row],[6]]="G",[1]!HRF[[#This Row],[14]]="w trakcie realizacji ")=TRUE,1,0)</f>
        <v>#REF!</v>
      </c>
      <c r="AJ156" s="62" t="e">
        <f>IF(AND([1]!HRF[[#This Row],[6]]="G",[1]!HRF[[#This Row],[14]]="zrealizowane")=TRUE,1,0)</f>
        <v>#REF!</v>
      </c>
      <c r="AK156" s="62" t="e">
        <f>IF(AND([1]!HRF[[#This Row],[6]]="G",[1]!HRF[[#This Row],[14]]="wstrzymane")=TRUE,1,0)</f>
        <v>#REF!</v>
      </c>
      <c r="AL156" s="62" t="e">
        <f>IF(AND([1]!HRF[[#This Row],[6]]="G",[1]!HRF[[#This Row],[14]]="anulowane")=TRUE,1,0)</f>
        <v>#REF!</v>
      </c>
      <c r="AM156" s="62" t="e">
        <f>IF(AND([1]!HRF[[#This Row],[6]]="P",[1]!HRF[[#This Row],[14]]="nierozpoczęte")=TRUE,1,0)</f>
        <v>#REF!</v>
      </c>
      <c r="AN156" s="62" t="e">
        <f>IF(AND([1]!HRF[[#This Row],[6]]="P",[1]!HRF[[#This Row],[14]]="w trakcie realizacji ")=TRUE,1,0)</f>
        <v>#REF!</v>
      </c>
      <c r="AO156" s="62" t="e">
        <f>IF(AND([1]!HRF[[#This Row],[6]]="P",[1]!HRF[[#This Row],[14]]="zrealizowane")=TRUE,1,0)</f>
        <v>#REF!</v>
      </c>
      <c r="AP156" s="62" t="e">
        <f>IF(AND([1]!HRF[[#This Row],[6]]="P",[1]!HRF[[#This Row],[14]]="wstrzymane")=TRUE,1,0)</f>
        <v>#REF!</v>
      </c>
      <c r="AQ156" s="62" t="e">
        <f>IF(AND([1]!HRF[[#This Row],[6]]="P",[1]!HRF[[#This Row],[14]]="anulowane")=TRUE,1,0)</f>
        <v>#REF!</v>
      </c>
    </row>
    <row r="157" spans="1:887" ht="50.1" customHeight="1">
      <c r="B157" s="146">
        <v>151</v>
      </c>
      <c r="C157" s="134" t="s">
        <v>175</v>
      </c>
      <c r="D157" s="134" t="s">
        <v>372</v>
      </c>
      <c r="E157" s="81" t="s">
        <v>1871</v>
      </c>
      <c r="F157" s="136" t="s">
        <v>392</v>
      </c>
      <c r="G157" s="136" t="s">
        <v>24</v>
      </c>
      <c r="H157" s="83">
        <v>2020</v>
      </c>
      <c r="I157" s="83">
        <v>2020</v>
      </c>
      <c r="J157" s="147">
        <v>25900</v>
      </c>
      <c r="K157" s="148">
        <v>6.1</v>
      </c>
      <c r="L157" s="148">
        <v>6.1</v>
      </c>
      <c r="M157" s="148"/>
      <c r="N157" s="137" t="s">
        <v>164</v>
      </c>
      <c r="O157" s="83" t="s">
        <v>26</v>
      </c>
      <c r="P157" s="88"/>
      <c r="Q157" s="98"/>
      <c r="R157" s="66"/>
      <c r="S157" s="66"/>
      <c r="T157" s="66"/>
      <c r="U157" s="66"/>
      <c r="V157" s="66">
        <f>SUM(R157:U157)</f>
        <v>0</v>
      </c>
      <c r="W157" s="65"/>
      <c r="X157" s="65"/>
      <c r="Y157" s="67" t="e">
        <f>IF(HRF[[#This Row],[31]]="WSKAŹNIK SPECYFICZNY",HRF[[#This Row],[15]]*#REF!,HRF[[#This Row],[32]]*#REF!+#REF!*#REF!+#REF!*#REF!)</f>
        <v>#REF!</v>
      </c>
      <c r="Z157" s="67" t="e">
        <f>IF(HRF[[#This Row],[31]]="WSKAŹNIK SPECYFICZNY","nie zdefinowano",HRF[[#This Row],[32]]*#REF!+#REF!*#REF!+#REF!*#REF!)</f>
        <v>#REF!</v>
      </c>
      <c r="AA157" s="67" t="e">
        <f>IF(HRF[[#This Row],[31]]="WSKAŹNIK SPECYFICZNY","nie zdefinowano",HRF[[#This Row],[32]]*#REF!+#REF!*#REF!+#REF!*#REF!)</f>
        <v>#REF!</v>
      </c>
      <c r="AB157" s="67" t="e">
        <f>IF(HRF[[#This Row],[31]]="WSKAŹNIK SPECYFICZNY",HRF[[#This Row],[15]]*#REF!,HRF[[#This Row],[32]]*#REF!+#REF!*#REF!+#REF!*#REF!)</f>
        <v>#REF!</v>
      </c>
      <c r="AD157" s="62" t="e">
        <f>[1]!HRF[[#This Row],[26]]*[1]!HRF[[#This Row],[25]]</f>
        <v>#REF!</v>
      </c>
      <c r="AE157" s="62" t="e">
        <f>[1]!HRF[[#This Row],[27]]*[1]!HRF[[#This Row],[25]]</f>
        <v>#REF!</v>
      </c>
      <c r="AF157" s="62" t="e">
        <f>[1]!HRF[[#This Row],[28]]*[1]!HRF[[#This Row],[25]]</f>
        <v>#REF!</v>
      </c>
      <c r="AG157" s="62" t="e">
        <f>[1]!HRF[[#This Row],[29]]*[1]!HRF[[#This Row],[25]]</f>
        <v>#REF!</v>
      </c>
      <c r="AH157" s="62" t="e">
        <f>IF(AND([1]!HRF[[#This Row],[6]]="G",[1]!HRF[[#This Row],[14]]="nierozpoczęte")=TRUE,1,0)</f>
        <v>#REF!</v>
      </c>
      <c r="AI157" s="62" t="e">
        <f>IF(AND([1]!HRF[[#This Row],[6]]="G",[1]!HRF[[#This Row],[14]]="w trakcie realizacji ")=TRUE,1,0)</f>
        <v>#REF!</v>
      </c>
      <c r="AJ157" s="62" t="e">
        <f>IF(AND([1]!HRF[[#This Row],[6]]="G",[1]!HRF[[#This Row],[14]]="zrealizowane")=TRUE,1,0)</f>
        <v>#REF!</v>
      </c>
      <c r="AK157" s="62" t="e">
        <f>IF(AND([1]!HRF[[#This Row],[6]]="G",[1]!HRF[[#This Row],[14]]="wstrzymane")=TRUE,1,0)</f>
        <v>#REF!</v>
      </c>
      <c r="AL157" s="62" t="e">
        <f>IF(AND([1]!HRF[[#This Row],[6]]="G",[1]!HRF[[#This Row],[14]]="anulowane")=TRUE,1,0)</f>
        <v>#REF!</v>
      </c>
      <c r="AM157" s="62" t="e">
        <f>IF(AND([1]!HRF[[#This Row],[6]]="P",[1]!HRF[[#This Row],[14]]="nierozpoczęte")=TRUE,1,0)</f>
        <v>#REF!</v>
      </c>
      <c r="AN157" s="62" t="e">
        <f>IF(AND([1]!HRF[[#This Row],[6]]="P",[1]!HRF[[#This Row],[14]]="w trakcie realizacji ")=TRUE,1,0)</f>
        <v>#REF!</v>
      </c>
      <c r="AO157" s="62" t="e">
        <f>IF(AND([1]!HRF[[#This Row],[6]]="P",[1]!HRF[[#This Row],[14]]="zrealizowane")=TRUE,1,0)</f>
        <v>#REF!</v>
      </c>
      <c r="AP157" s="62" t="e">
        <f>IF(AND([1]!HRF[[#This Row],[6]]="P",[1]!HRF[[#This Row],[14]]="wstrzymane")=TRUE,1,0)</f>
        <v>#REF!</v>
      </c>
      <c r="AQ157" s="62" t="e">
        <f>IF(AND([1]!HRF[[#This Row],[6]]="P",[1]!HRF[[#This Row],[14]]="anulowane")=TRUE,1,0)</f>
        <v>#REF!</v>
      </c>
    </row>
    <row r="158" spans="1:887" ht="33" customHeight="1">
      <c r="B158" s="146">
        <v>152</v>
      </c>
      <c r="C158" s="134" t="s">
        <v>175</v>
      </c>
      <c r="D158" s="134" t="s">
        <v>372</v>
      </c>
      <c r="E158" s="81" t="s">
        <v>1872</v>
      </c>
      <c r="F158" s="136" t="s">
        <v>392</v>
      </c>
      <c r="G158" s="136" t="s">
        <v>24</v>
      </c>
      <c r="H158" s="83">
        <v>2020</v>
      </c>
      <c r="I158" s="83">
        <v>2020</v>
      </c>
      <c r="J158" s="147">
        <v>19969.07</v>
      </c>
      <c r="K158" s="148">
        <v>2.8</v>
      </c>
      <c r="L158" s="148">
        <v>2.8</v>
      </c>
      <c r="M158" s="148"/>
      <c r="N158" s="137" t="s">
        <v>164</v>
      </c>
      <c r="O158" s="137" t="s">
        <v>28</v>
      </c>
      <c r="P158" s="88"/>
      <c r="Q158" s="98"/>
      <c r="R158" s="66"/>
      <c r="S158" s="66"/>
      <c r="T158" s="66"/>
      <c r="U158" s="66"/>
      <c r="V158" s="66">
        <f>SUM(R158:U158)</f>
        <v>0</v>
      </c>
      <c r="W158" s="65"/>
      <c r="X158" s="65"/>
      <c r="Y158" s="67" t="e">
        <f>IF(HRF[[#This Row],[31]]="WSKAŹNIK SPECYFICZNY",HRF[[#This Row],[15]]*#REF!,HRF[[#This Row],[32]]*#REF!+#REF!*#REF!+#REF!*#REF!)</f>
        <v>#REF!</v>
      </c>
      <c r="Z158" s="67" t="e">
        <f>IF(HRF[[#This Row],[31]]="WSKAŹNIK SPECYFICZNY","nie zdefinowano",HRF[[#This Row],[32]]*#REF!+#REF!*#REF!+#REF!*#REF!)</f>
        <v>#REF!</v>
      </c>
      <c r="AA158" s="67" t="e">
        <f>IF(HRF[[#This Row],[31]]="WSKAŹNIK SPECYFICZNY","nie zdefinowano",HRF[[#This Row],[32]]*#REF!+#REF!*#REF!+#REF!*#REF!)</f>
        <v>#REF!</v>
      </c>
      <c r="AB158" s="67" t="e">
        <f>IF(HRF[[#This Row],[31]]="WSKAŹNIK SPECYFICZNY",HRF[[#This Row],[15]]*#REF!,HRF[[#This Row],[32]]*#REF!+#REF!*#REF!+#REF!*#REF!)</f>
        <v>#REF!</v>
      </c>
      <c r="AD158" s="62" t="e">
        <f>[1]!HRF[[#This Row],[26]]*[1]!HRF[[#This Row],[25]]</f>
        <v>#REF!</v>
      </c>
      <c r="AE158" s="62" t="e">
        <f>[1]!HRF[[#This Row],[27]]*[1]!HRF[[#This Row],[25]]</f>
        <v>#REF!</v>
      </c>
      <c r="AF158" s="62" t="e">
        <f>[1]!HRF[[#This Row],[28]]*[1]!HRF[[#This Row],[25]]</f>
        <v>#REF!</v>
      </c>
      <c r="AG158" s="62" t="e">
        <f>[1]!HRF[[#This Row],[29]]*[1]!HRF[[#This Row],[25]]</f>
        <v>#REF!</v>
      </c>
      <c r="AH158" s="62" t="e">
        <f>IF(AND([1]!HRF[[#This Row],[6]]="G",[1]!HRF[[#This Row],[14]]="nierozpoczęte")=TRUE,1,0)</f>
        <v>#REF!</v>
      </c>
      <c r="AI158" s="62" t="e">
        <f>IF(AND([1]!HRF[[#This Row],[6]]="G",[1]!HRF[[#This Row],[14]]="w trakcie realizacji ")=TRUE,1,0)</f>
        <v>#REF!</v>
      </c>
      <c r="AJ158" s="62" t="e">
        <f>IF(AND([1]!HRF[[#This Row],[6]]="G",[1]!HRF[[#This Row],[14]]="zrealizowane")=TRUE,1,0)</f>
        <v>#REF!</v>
      </c>
      <c r="AK158" s="62" t="e">
        <f>IF(AND([1]!HRF[[#This Row],[6]]="G",[1]!HRF[[#This Row],[14]]="wstrzymane")=TRUE,1,0)</f>
        <v>#REF!</v>
      </c>
      <c r="AL158" s="62" t="e">
        <f>IF(AND([1]!HRF[[#This Row],[6]]="G",[1]!HRF[[#This Row],[14]]="anulowane")=TRUE,1,0)</f>
        <v>#REF!</v>
      </c>
      <c r="AM158" s="62" t="e">
        <f>IF(AND([1]!HRF[[#This Row],[6]]="P",[1]!HRF[[#This Row],[14]]="nierozpoczęte")=TRUE,1,0)</f>
        <v>#REF!</v>
      </c>
      <c r="AN158" s="62" t="e">
        <f>IF(AND([1]!HRF[[#This Row],[6]]="P",[1]!HRF[[#This Row],[14]]="w trakcie realizacji ")=TRUE,1,0)</f>
        <v>#REF!</v>
      </c>
      <c r="AO158" s="62" t="e">
        <f>IF(AND([1]!HRF[[#This Row],[6]]="P",[1]!HRF[[#This Row],[14]]="zrealizowane")=TRUE,1,0)</f>
        <v>#REF!</v>
      </c>
      <c r="AP158" s="62" t="e">
        <f>IF(AND([1]!HRF[[#This Row],[6]]="P",[1]!HRF[[#This Row],[14]]="wstrzymane")=TRUE,1,0)</f>
        <v>#REF!</v>
      </c>
      <c r="AQ158" s="62" t="e">
        <f>IF(AND([1]!HRF[[#This Row],[6]]="P",[1]!HRF[[#This Row],[14]]="anulowane")=TRUE,1,0)</f>
        <v>#REF!</v>
      </c>
    </row>
    <row r="159" spans="1:887" ht="41.25" customHeight="1">
      <c r="B159" s="146">
        <v>153</v>
      </c>
      <c r="C159" s="134" t="s">
        <v>175</v>
      </c>
      <c r="D159" s="134" t="s">
        <v>372</v>
      </c>
      <c r="E159" s="81" t="s">
        <v>2738</v>
      </c>
      <c r="F159" s="149" t="s">
        <v>498</v>
      </c>
      <c r="G159" s="136" t="s">
        <v>24</v>
      </c>
      <c r="H159" s="83">
        <v>2020</v>
      </c>
      <c r="I159" s="83">
        <v>2020</v>
      </c>
      <c r="J159" s="147">
        <v>180000</v>
      </c>
      <c r="K159" s="148">
        <v>40</v>
      </c>
      <c r="L159" s="148">
        <v>40</v>
      </c>
      <c r="M159" s="148"/>
      <c r="N159" s="137" t="s">
        <v>164</v>
      </c>
      <c r="O159" s="83" t="s">
        <v>26</v>
      </c>
      <c r="P159" s="88"/>
      <c r="Q159" s="98"/>
      <c r="R159" s="66"/>
      <c r="S159" s="66"/>
      <c r="T159" s="66"/>
      <c r="U159" s="66"/>
      <c r="V159" s="66">
        <f>SUM(R159:U159)</f>
        <v>0</v>
      </c>
      <c r="W159" s="65"/>
      <c r="X159" s="65"/>
      <c r="Y159" s="67" t="e">
        <f>IF(HRF[[#This Row],[31]]="WSKAŹNIK SPECYFICZNY",HRF[[#This Row],[15]]*#REF!,HRF[[#This Row],[32]]*#REF!+#REF!*#REF!+#REF!*#REF!)</f>
        <v>#REF!</v>
      </c>
      <c r="Z159" s="67" t="e">
        <f>IF(HRF[[#This Row],[31]]="WSKAŹNIK SPECYFICZNY","nie zdefinowano",HRF[[#This Row],[32]]*#REF!+#REF!*#REF!+#REF!*#REF!)</f>
        <v>#REF!</v>
      </c>
      <c r="AA159" s="67" t="e">
        <f>IF(HRF[[#This Row],[31]]="WSKAŹNIK SPECYFICZNY","nie zdefinowano",HRF[[#This Row],[32]]*#REF!+#REF!*#REF!+#REF!*#REF!)</f>
        <v>#REF!</v>
      </c>
      <c r="AB159" s="67" t="e">
        <f>IF(HRF[[#This Row],[31]]="WSKAŹNIK SPECYFICZNY",HRF[[#This Row],[15]]*#REF!,HRF[[#This Row],[32]]*#REF!+#REF!*#REF!+#REF!*#REF!)</f>
        <v>#REF!</v>
      </c>
      <c r="AD159" s="62" t="e">
        <f>[1]!HRF[[#This Row],[26]]*[1]!HRF[[#This Row],[25]]</f>
        <v>#REF!</v>
      </c>
      <c r="AE159" s="62" t="e">
        <f>[1]!HRF[[#This Row],[27]]*[1]!HRF[[#This Row],[25]]</f>
        <v>#REF!</v>
      </c>
      <c r="AF159" s="62" t="e">
        <f>[1]!HRF[[#This Row],[28]]*[1]!HRF[[#This Row],[25]]</f>
        <v>#REF!</v>
      </c>
      <c r="AG159" s="62" t="e">
        <f>[1]!HRF[[#This Row],[29]]*[1]!HRF[[#This Row],[25]]</f>
        <v>#REF!</v>
      </c>
      <c r="AH159" s="62" t="e">
        <f>IF(AND([1]!HRF[[#This Row],[6]]="G",[1]!HRF[[#This Row],[14]]="nierozpoczęte")=TRUE,1,0)</f>
        <v>#REF!</v>
      </c>
      <c r="AI159" s="62" t="e">
        <f>IF(AND([1]!HRF[[#This Row],[6]]="G",[1]!HRF[[#This Row],[14]]="w trakcie realizacji ")=TRUE,1,0)</f>
        <v>#REF!</v>
      </c>
      <c r="AJ159" s="62" t="e">
        <f>IF(AND([1]!HRF[[#This Row],[6]]="G",[1]!HRF[[#This Row],[14]]="zrealizowane")=TRUE,1,0)</f>
        <v>#REF!</v>
      </c>
      <c r="AK159" s="62" t="e">
        <f>IF(AND([1]!HRF[[#This Row],[6]]="G",[1]!HRF[[#This Row],[14]]="wstrzymane")=TRUE,1,0)</f>
        <v>#REF!</v>
      </c>
      <c r="AL159" s="62" t="e">
        <f>IF(AND([1]!HRF[[#This Row],[6]]="G",[1]!HRF[[#This Row],[14]]="anulowane")=TRUE,1,0)</f>
        <v>#REF!</v>
      </c>
      <c r="AM159" s="62" t="e">
        <f>IF(AND([1]!HRF[[#This Row],[6]]="P",[1]!HRF[[#This Row],[14]]="nierozpoczęte")=TRUE,1,0)</f>
        <v>#REF!</v>
      </c>
      <c r="AN159" s="62" t="e">
        <f>IF(AND([1]!HRF[[#This Row],[6]]="P",[1]!HRF[[#This Row],[14]]="w trakcie realizacji ")=TRUE,1,0)</f>
        <v>#REF!</v>
      </c>
      <c r="AO159" s="62" t="e">
        <f>IF(AND([1]!HRF[[#This Row],[6]]="P",[1]!HRF[[#This Row],[14]]="zrealizowane")=TRUE,1,0)</f>
        <v>#REF!</v>
      </c>
      <c r="AP159" s="62" t="e">
        <f>IF(AND([1]!HRF[[#This Row],[6]]="P",[1]!HRF[[#This Row],[14]]="wstrzymane")=TRUE,1,0)</f>
        <v>#REF!</v>
      </c>
      <c r="AQ159" s="62" t="e">
        <f>IF(AND([1]!HRF[[#This Row],[6]]="P",[1]!HRF[[#This Row],[14]]="anulowane")=TRUE,1,0)</f>
        <v>#REF!</v>
      </c>
    </row>
    <row r="160" spans="1:887" ht="38.25" customHeight="1">
      <c r="B160" s="146">
        <v>154</v>
      </c>
      <c r="C160" s="134" t="s">
        <v>175</v>
      </c>
      <c r="D160" s="134" t="s">
        <v>372</v>
      </c>
      <c r="E160" s="81" t="s">
        <v>1873</v>
      </c>
      <c r="F160" s="136" t="s">
        <v>392</v>
      </c>
      <c r="G160" s="136" t="s">
        <v>24</v>
      </c>
      <c r="H160" s="83">
        <v>2020</v>
      </c>
      <c r="I160" s="83">
        <v>2020</v>
      </c>
      <c r="J160" s="89">
        <v>29200</v>
      </c>
      <c r="K160" s="122">
        <v>5</v>
      </c>
      <c r="L160" s="122">
        <v>5</v>
      </c>
      <c r="M160" s="122"/>
      <c r="N160" s="137" t="s">
        <v>164</v>
      </c>
      <c r="O160" s="137" t="s">
        <v>28</v>
      </c>
      <c r="P160" s="88"/>
      <c r="Q160" s="90"/>
      <c r="R160" s="17"/>
      <c r="S160" s="17"/>
      <c r="T160" s="17"/>
      <c r="U160" s="17"/>
      <c r="V160" s="17">
        <f t="shared" si="7"/>
        <v>0</v>
      </c>
      <c r="W160" s="5"/>
      <c r="X160" s="5"/>
      <c r="Y160" s="35" t="e">
        <f>IF(HRF[[#This Row],[31]]="WSKAŹNIK SPECYFICZNY",HRF[[#This Row],[15]]*#REF!,HRF[[#This Row],[32]]*#REF!+#REF!*#REF!+#REF!*#REF!)</f>
        <v>#REF!</v>
      </c>
      <c r="Z160" s="35" t="e">
        <f>IF(HRF[[#This Row],[31]]="WSKAŹNIK SPECYFICZNY","nie zdefinowano",HRF[[#This Row],[32]]*#REF!+#REF!*#REF!+#REF!*#REF!)</f>
        <v>#REF!</v>
      </c>
      <c r="AA160" s="35" t="e">
        <f>IF(HRF[[#This Row],[31]]="WSKAŹNIK SPECYFICZNY","nie zdefinowano",HRF[[#This Row],[32]]*#REF!+#REF!*#REF!+#REF!*#REF!)</f>
        <v>#REF!</v>
      </c>
      <c r="AB160" s="35" t="e">
        <f>IF(HRF[[#This Row],[31]]="WSKAŹNIK SPECYFICZNY",HRF[[#This Row],[15]]*#REF!,HRF[[#This Row],[32]]*#REF!+#REF!*#REF!+#REF!*#REF!)</f>
        <v>#REF!</v>
      </c>
      <c r="AD160" s="62" t="e">
        <f>[1]!HRF[[#This Row],[26]]*[1]!HRF[[#This Row],[25]]</f>
        <v>#REF!</v>
      </c>
      <c r="AE160" s="62" t="e">
        <f>[1]!HRF[[#This Row],[27]]*[1]!HRF[[#This Row],[25]]</f>
        <v>#REF!</v>
      </c>
      <c r="AF160" s="62" t="e">
        <f>[1]!HRF[[#This Row],[28]]*[1]!HRF[[#This Row],[25]]</f>
        <v>#REF!</v>
      </c>
      <c r="AG160" s="62" t="e">
        <f>[1]!HRF[[#This Row],[29]]*[1]!HRF[[#This Row],[25]]</f>
        <v>#REF!</v>
      </c>
      <c r="AH160" s="62" t="e">
        <f>IF(AND([1]!HRF[[#This Row],[6]]="G",[1]!HRF[[#This Row],[14]]="nierozpoczęte")=TRUE,1,0)</f>
        <v>#REF!</v>
      </c>
      <c r="AI160" s="62" t="e">
        <f>IF(AND([1]!HRF[[#This Row],[6]]="G",[1]!HRF[[#This Row],[14]]="w trakcie realizacji ")=TRUE,1,0)</f>
        <v>#REF!</v>
      </c>
      <c r="AJ160" s="62" t="e">
        <f>IF(AND([1]!HRF[[#This Row],[6]]="G",[1]!HRF[[#This Row],[14]]="zrealizowane")=TRUE,1,0)</f>
        <v>#REF!</v>
      </c>
      <c r="AK160" s="62" t="e">
        <f>IF(AND([1]!HRF[[#This Row],[6]]="G",[1]!HRF[[#This Row],[14]]="wstrzymane")=TRUE,1,0)</f>
        <v>#REF!</v>
      </c>
      <c r="AL160" s="62" t="e">
        <f>IF(AND([1]!HRF[[#This Row],[6]]="G",[1]!HRF[[#This Row],[14]]="anulowane")=TRUE,1,0)</f>
        <v>#REF!</v>
      </c>
      <c r="AM160" s="62" t="e">
        <f>IF(AND([1]!HRF[[#This Row],[6]]="P",[1]!HRF[[#This Row],[14]]="nierozpoczęte")=TRUE,1,0)</f>
        <v>#REF!</v>
      </c>
      <c r="AN160" s="62" t="e">
        <f>IF(AND([1]!HRF[[#This Row],[6]]="P",[1]!HRF[[#This Row],[14]]="w trakcie realizacji ")=TRUE,1,0)</f>
        <v>#REF!</v>
      </c>
      <c r="AO160" s="62" t="e">
        <f>IF(AND([1]!HRF[[#This Row],[6]]="P",[1]!HRF[[#This Row],[14]]="zrealizowane")=TRUE,1,0)</f>
        <v>#REF!</v>
      </c>
      <c r="AP160" s="62" t="e">
        <f>IF(AND([1]!HRF[[#This Row],[6]]="P",[1]!HRF[[#This Row],[14]]="wstrzymane")=TRUE,1,0)</f>
        <v>#REF!</v>
      </c>
      <c r="AQ160" s="62" t="e">
        <f>IF(AND([1]!HRF[[#This Row],[6]]="P",[1]!HRF[[#This Row],[14]]="anulowane")=TRUE,1,0)</f>
        <v>#REF!</v>
      </c>
    </row>
    <row r="161" spans="2:43" ht="40.5" customHeight="1">
      <c r="B161" s="146">
        <v>155</v>
      </c>
      <c r="C161" s="134" t="s">
        <v>175</v>
      </c>
      <c r="D161" s="134" t="s">
        <v>372</v>
      </c>
      <c r="E161" s="81" t="s">
        <v>2739</v>
      </c>
      <c r="F161" s="149" t="s">
        <v>499</v>
      </c>
      <c r="G161" s="136" t="s">
        <v>24</v>
      </c>
      <c r="H161" s="83">
        <v>2020</v>
      </c>
      <c r="I161" s="83">
        <v>2020</v>
      </c>
      <c r="J161" s="147">
        <v>400000</v>
      </c>
      <c r="K161" s="148">
        <v>456</v>
      </c>
      <c r="L161" s="148">
        <v>136.80000000000001</v>
      </c>
      <c r="M161" s="148"/>
      <c r="N161" s="137" t="s">
        <v>164</v>
      </c>
      <c r="O161" s="83" t="s">
        <v>26</v>
      </c>
      <c r="P161" s="88"/>
      <c r="Q161" s="98"/>
      <c r="R161" s="66"/>
      <c r="S161" s="66"/>
      <c r="T161" s="66"/>
      <c r="U161" s="66"/>
      <c r="V161" s="66">
        <f t="shared" ref="V161:V169" si="8">SUM(R161:U161)</f>
        <v>0</v>
      </c>
      <c r="W161" s="65"/>
      <c r="X161" s="65"/>
      <c r="Y161" s="67" t="e">
        <f>IF(HRF[[#This Row],[31]]="WSKAŹNIK SPECYFICZNY",HRF[[#This Row],[15]]*#REF!,HRF[[#This Row],[32]]*#REF!+#REF!*#REF!+#REF!*#REF!)</f>
        <v>#REF!</v>
      </c>
      <c r="Z161" s="67" t="e">
        <f>IF(HRF[[#This Row],[31]]="WSKAŹNIK SPECYFICZNY","nie zdefinowano",HRF[[#This Row],[32]]*#REF!+#REF!*#REF!+#REF!*#REF!)</f>
        <v>#REF!</v>
      </c>
      <c r="AA161" s="67" t="e">
        <f>IF(HRF[[#This Row],[31]]="WSKAŹNIK SPECYFICZNY","nie zdefinowano",HRF[[#This Row],[32]]*#REF!+#REF!*#REF!+#REF!*#REF!)</f>
        <v>#REF!</v>
      </c>
      <c r="AB161" s="67" t="e">
        <f>IF(HRF[[#This Row],[31]]="WSKAŹNIK SPECYFICZNY",HRF[[#This Row],[15]]*#REF!,HRF[[#This Row],[32]]*#REF!+#REF!*#REF!+#REF!*#REF!)</f>
        <v>#REF!</v>
      </c>
      <c r="AD161" s="62" t="e">
        <f>[1]!HRF[[#This Row],[26]]*[1]!HRF[[#This Row],[25]]</f>
        <v>#REF!</v>
      </c>
      <c r="AE161" s="62" t="e">
        <f>[1]!HRF[[#This Row],[27]]*[1]!HRF[[#This Row],[25]]</f>
        <v>#REF!</v>
      </c>
      <c r="AF161" s="62" t="e">
        <f>[1]!HRF[[#This Row],[28]]*[1]!HRF[[#This Row],[25]]</f>
        <v>#REF!</v>
      </c>
      <c r="AG161" s="62" t="e">
        <f>[1]!HRF[[#This Row],[29]]*[1]!HRF[[#This Row],[25]]</f>
        <v>#REF!</v>
      </c>
      <c r="AH161" s="62" t="e">
        <f>IF(AND([1]!HRF[[#This Row],[6]]="G",[1]!HRF[[#This Row],[14]]="nierozpoczęte")=TRUE,1,0)</f>
        <v>#REF!</v>
      </c>
      <c r="AI161" s="62" t="e">
        <f>IF(AND([1]!HRF[[#This Row],[6]]="G",[1]!HRF[[#This Row],[14]]="w trakcie realizacji ")=TRUE,1,0)</f>
        <v>#REF!</v>
      </c>
      <c r="AJ161" s="62" t="e">
        <f>IF(AND([1]!HRF[[#This Row],[6]]="G",[1]!HRF[[#This Row],[14]]="zrealizowane")=TRUE,1,0)</f>
        <v>#REF!</v>
      </c>
      <c r="AK161" s="62" t="e">
        <f>IF(AND([1]!HRF[[#This Row],[6]]="G",[1]!HRF[[#This Row],[14]]="wstrzymane")=TRUE,1,0)</f>
        <v>#REF!</v>
      </c>
      <c r="AL161" s="62" t="e">
        <f>IF(AND([1]!HRF[[#This Row],[6]]="G",[1]!HRF[[#This Row],[14]]="anulowane")=TRUE,1,0)</f>
        <v>#REF!</v>
      </c>
      <c r="AM161" s="62" t="e">
        <f>IF(AND([1]!HRF[[#This Row],[6]]="P",[1]!HRF[[#This Row],[14]]="nierozpoczęte")=TRUE,1,0)</f>
        <v>#REF!</v>
      </c>
      <c r="AN161" s="62" t="e">
        <f>IF(AND([1]!HRF[[#This Row],[6]]="P",[1]!HRF[[#This Row],[14]]="w trakcie realizacji ")=TRUE,1,0)</f>
        <v>#REF!</v>
      </c>
      <c r="AO161" s="62" t="e">
        <f>IF(AND([1]!HRF[[#This Row],[6]]="P",[1]!HRF[[#This Row],[14]]="zrealizowane")=TRUE,1,0)</f>
        <v>#REF!</v>
      </c>
      <c r="AP161" s="62" t="e">
        <f>IF(AND([1]!HRF[[#This Row],[6]]="P",[1]!HRF[[#This Row],[14]]="wstrzymane")=TRUE,1,0)</f>
        <v>#REF!</v>
      </c>
      <c r="AQ161" s="62" t="e">
        <f>IF(AND([1]!HRF[[#This Row],[6]]="P",[1]!HRF[[#This Row],[14]]="anulowane")=TRUE,1,0)</f>
        <v>#REF!</v>
      </c>
    </row>
    <row r="162" spans="2:43" ht="39" customHeight="1">
      <c r="B162" s="146">
        <v>156</v>
      </c>
      <c r="C162" s="134" t="s">
        <v>175</v>
      </c>
      <c r="D162" s="134" t="s">
        <v>372</v>
      </c>
      <c r="E162" s="81" t="s">
        <v>2740</v>
      </c>
      <c r="F162" s="149" t="s">
        <v>499</v>
      </c>
      <c r="G162" s="136" t="s">
        <v>24</v>
      </c>
      <c r="H162" s="83">
        <v>2020</v>
      </c>
      <c r="I162" s="83">
        <v>2020</v>
      </c>
      <c r="J162" s="147">
        <v>230000</v>
      </c>
      <c r="K162" s="148">
        <v>360</v>
      </c>
      <c r="L162" s="148">
        <v>52</v>
      </c>
      <c r="M162" s="148"/>
      <c r="N162" s="137" t="s">
        <v>164</v>
      </c>
      <c r="O162" s="83" t="s">
        <v>26</v>
      </c>
      <c r="P162" s="88"/>
      <c r="Q162" s="98"/>
      <c r="R162" s="66"/>
      <c r="S162" s="66"/>
      <c r="T162" s="66"/>
      <c r="U162" s="66"/>
      <c r="V162" s="66">
        <f t="shared" si="8"/>
        <v>0</v>
      </c>
      <c r="W162" s="65"/>
      <c r="X162" s="65"/>
      <c r="Y162" s="67" t="e">
        <f>IF(HRF[[#This Row],[31]]="WSKAŹNIK SPECYFICZNY",HRF[[#This Row],[15]]*#REF!,HRF[[#This Row],[32]]*#REF!+#REF!*#REF!+#REF!*#REF!)</f>
        <v>#REF!</v>
      </c>
      <c r="Z162" s="67" t="e">
        <f>IF(HRF[[#This Row],[31]]="WSKAŹNIK SPECYFICZNY","nie zdefinowano",HRF[[#This Row],[32]]*#REF!+#REF!*#REF!+#REF!*#REF!)</f>
        <v>#REF!</v>
      </c>
      <c r="AA162" s="67" t="e">
        <f>IF(HRF[[#This Row],[31]]="WSKAŹNIK SPECYFICZNY","nie zdefinowano",HRF[[#This Row],[32]]*#REF!+#REF!*#REF!+#REF!*#REF!)</f>
        <v>#REF!</v>
      </c>
      <c r="AB162" s="67" t="e">
        <f>IF(HRF[[#This Row],[31]]="WSKAŹNIK SPECYFICZNY",HRF[[#This Row],[15]]*#REF!,HRF[[#This Row],[32]]*#REF!+#REF!*#REF!+#REF!*#REF!)</f>
        <v>#REF!</v>
      </c>
      <c r="AD162" s="62" t="e">
        <f>[1]!HRF[[#This Row],[26]]*[1]!HRF[[#This Row],[25]]</f>
        <v>#REF!</v>
      </c>
      <c r="AE162" s="62" t="e">
        <f>[1]!HRF[[#This Row],[27]]*[1]!HRF[[#This Row],[25]]</f>
        <v>#REF!</v>
      </c>
      <c r="AF162" s="62" t="e">
        <f>[1]!HRF[[#This Row],[28]]*[1]!HRF[[#This Row],[25]]</f>
        <v>#REF!</v>
      </c>
      <c r="AG162" s="62" t="e">
        <f>[1]!HRF[[#This Row],[29]]*[1]!HRF[[#This Row],[25]]</f>
        <v>#REF!</v>
      </c>
      <c r="AH162" s="62" t="e">
        <f>IF(AND([1]!HRF[[#This Row],[6]]="G",[1]!HRF[[#This Row],[14]]="nierozpoczęte")=TRUE,1,0)</f>
        <v>#REF!</v>
      </c>
      <c r="AI162" s="62" t="e">
        <f>IF(AND([1]!HRF[[#This Row],[6]]="G",[1]!HRF[[#This Row],[14]]="w trakcie realizacji ")=TRUE,1,0)</f>
        <v>#REF!</v>
      </c>
      <c r="AJ162" s="62" t="e">
        <f>IF(AND([1]!HRF[[#This Row],[6]]="G",[1]!HRF[[#This Row],[14]]="zrealizowane")=TRUE,1,0)</f>
        <v>#REF!</v>
      </c>
      <c r="AK162" s="62" t="e">
        <f>IF(AND([1]!HRF[[#This Row],[6]]="G",[1]!HRF[[#This Row],[14]]="wstrzymane")=TRUE,1,0)</f>
        <v>#REF!</v>
      </c>
      <c r="AL162" s="62" t="e">
        <f>IF(AND([1]!HRF[[#This Row],[6]]="G",[1]!HRF[[#This Row],[14]]="anulowane")=TRUE,1,0)</f>
        <v>#REF!</v>
      </c>
      <c r="AM162" s="62" t="e">
        <f>IF(AND([1]!HRF[[#This Row],[6]]="P",[1]!HRF[[#This Row],[14]]="nierozpoczęte")=TRUE,1,0)</f>
        <v>#REF!</v>
      </c>
      <c r="AN162" s="62" t="e">
        <f>IF(AND([1]!HRF[[#This Row],[6]]="P",[1]!HRF[[#This Row],[14]]="w trakcie realizacji ")=TRUE,1,0)</f>
        <v>#REF!</v>
      </c>
      <c r="AO162" s="62" t="e">
        <f>IF(AND([1]!HRF[[#This Row],[6]]="P",[1]!HRF[[#This Row],[14]]="zrealizowane")=TRUE,1,0)</f>
        <v>#REF!</v>
      </c>
      <c r="AP162" s="62" t="e">
        <f>IF(AND([1]!HRF[[#This Row],[6]]="P",[1]!HRF[[#This Row],[14]]="wstrzymane")=TRUE,1,0)</f>
        <v>#REF!</v>
      </c>
      <c r="AQ162" s="62" t="e">
        <f>IF(AND([1]!HRF[[#This Row],[6]]="P",[1]!HRF[[#This Row],[14]]="anulowane")=TRUE,1,0)</f>
        <v>#REF!</v>
      </c>
    </row>
    <row r="163" spans="2:43" ht="36.75" customHeight="1">
      <c r="B163" s="119">
        <v>157</v>
      </c>
      <c r="C163" s="80" t="s">
        <v>175</v>
      </c>
      <c r="D163" s="80" t="s">
        <v>372</v>
      </c>
      <c r="E163" s="81" t="s">
        <v>2741</v>
      </c>
      <c r="F163" s="82" t="s">
        <v>500</v>
      </c>
      <c r="G163" s="82" t="s">
        <v>24</v>
      </c>
      <c r="H163" s="86">
        <v>2020</v>
      </c>
      <c r="I163" s="86">
        <v>2020</v>
      </c>
      <c r="J163" s="89">
        <v>50000</v>
      </c>
      <c r="K163" s="122">
        <v>8.5</v>
      </c>
      <c r="L163" s="122">
        <v>8.5</v>
      </c>
      <c r="M163" s="122"/>
      <c r="N163" s="137" t="s">
        <v>164</v>
      </c>
      <c r="O163" s="83" t="s">
        <v>26</v>
      </c>
      <c r="P163" s="88"/>
      <c r="Q163" s="98"/>
      <c r="R163" s="66"/>
      <c r="S163" s="66"/>
      <c r="T163" s="66"/>
      <c r="U163" s="66"/>
      <c r="V163" s="66">
        <f t="shared" si="8"/>
        <v>0</v>
      </c>
      <c r="W163" s="65"/>
      <c r="X163" s="65"/>
      <c r="Y163" s="67" t="e">
        <f>IF(HRF[[#This Row],[31]]="WSKAŹNIK SPECYFICZNY",HRF[[#This Row],[15]]*#REF!,HRF[[#This Row],[32]]*#REF!+#REF!*#REF!+#REF!*#REF!)</f>
        <v>#REF!</v>
      </c>
      <c r="Z163" s="67" t="e">
        <f>IF(HRF[[#This Row],[31]]="WSKAŹNIK SPECYFICZNY","nie zdefinowano",HRF[[#This Row],[32]]*#REF!+#REF!*#REF!+#REF!*#REF!)</f>
        <v>#REF!</v>
      </c>
      <c r="AA163" s="67" t="e">
        <f>IF(HRF[[#This Row],[31]]="WSKAŹNIK SPECYFICZNY","nie zdefinowano",HRF[[#This Row],[32]]*#REF!+#REF!*#REF!+#REF!*#REF!)</f>
        <v>#REF!</v>
      </c>
      <c r="AB163" s="67" t="e">
        <f>IF(HRF[[#This Row],[31]]="WSKAŹNIK SPECYFICZNY",HRF[[#This Row],[15]]*#REF!,HRF[[#This Row],[32]]*#REF!+#REF!*#REF!+#REF!*#REF!)</f>
        <v>#REF!</v>
      </c>
      <c r="AD163" s="1"/>
    </row>
    <row r="164" spans="2:43" ht="37.5" customHeight="1">
      <c r="B164" s="146">
        <v>158</v>
      </c>
      <c r="C164" s="134" t="s">
        <v>175</v>
      </c>
      <c r="D164" s="134" t="s">
        <v>372</v>
      </c>
      <c r="E164" s="81" t="s">
        <v>1874</v>
      </c>
      <c r="F164" s="136" t="s">
        <v>392</v>
      </c>
      <c r="G164" s="136" t="s">
        <v>24</v>
      </c>
      <c r="H164" s="83">
        <v>2020</v>
      </c>
      <c r="I164" s="83">
        <v>2020</v>
      </c>
      <c r="J164" s="147">
        <v>18576</v>
      </c>
      <c r="K164" s="148">
        <v>4</v>
      </c>
      <c r="L164" s="148">
        <v>4</v>
      </c>
      <c r="M164" s="148"/>
      <c r="N164" s="137" t="s">
        <v>164</v>
      </c>
      <c r="O164" s="137" t="s">
        <v>28</v>
      </c>
      <c r="P164" s="88"/>
      <c r="Q164" s="98"/>
      <c r="R164" s="66"/>
      <c r="S164" s="66"/>
      <c r="T164" s="66"/>
      <c r="U164" s="66"/>
      <c r="V164" s="66">
        <f t="shared" si="8"/>
        <v>0</v>
      </c>
      <c r="W164" s="65"/>
      <c r="X164" s="65"/>
      <c r="Y164" s="67" t="e">
        <f>IF(HRF[[#This Row],[31]]="WSKAŹNIK SPECYFICZNY",HRF[[#This Row],[15]]*#REF!,HRF[[#This Row],[32]]*#REF!+#REF!*#REF!+#REF!*#REF!)</f>
        <v>#REF!</v>
      </c>
      <c r="Z164" s="67" t="e">
        <f>IF(HRF[[#This Row],[31]]="WSKAŹNIK SPECYFICZNY","nie zdefinowano",HRF[[#This Row],[32]]*#REF!+#REF!*#REF!+#REF!*#REF!)</f>
        <v>#REF!</v>
      </c>
      <c r="AA164" s="67" t="e">
        <f>IF(HRF[[#This Row],[31]]="WSKAŹNIK SPECYFICZNY","nie zdefinowano",HRF[[#This Row],[32]]*#REF!+#REF!*#REF!+#REF!*#REF!)</f>
        <v>#REF!</v>
      </c>
      <c r="AB164" s="67" t="e">
        <f>IF(HRF[[#This Row],[31]]="WSKAŹNIK SPECYFICZNY",HRF[[#This Row],[15]]*#REF!,HRF[[#This Row],[32]]*#REF!+#REF!*#REF!+#REF!*#REF!)</f>
        <v>#REF!</v>
      </c>
      <c r="AD164" s="1"/>
    </row>
    <row r="165" spans="2:43" ht="50.1" customHeight="1">
      <c r="B165" s="146">
        <v>159</v>
      </c>
      <c r="C165" s="134" t="s">
        <v>175</v>
      </c>
      <c r="D165" s="134" t="s">
        <v>372</v>
      </c>
      <c r="E165" s="81" t="s">
        <v>1875</v>
      </c>
      <c r="F165" s="136" t="s">
        <v>392</v>
      </c>
      <c r="G165" s="136" t="s">
        <v>24</v>
      </c>
      <c r="H165" s="83">
        <v>2020</v>
      </c>
      <c r="I165" s="83">
        <v>2020</v>
      </c>
      <c r="J165" s="147">
        <v>27000</v>
      </c>
      <c r="K165" s="148">
        <v>4.8899999999999997</v>
      </c>
      <c r="L165" s="148">
        <v>4.8899999999999997</v>
      </c>
      <c r="M165" s="148"/>
      <c r="N165" s="137" t="s">
        <v>164</v>
      </c>
      <c r="O165" s="137" t="s">
        <v>28</v>
      </c>
      <c r="P165" s="88"/>
      <c r="Q165" s="98"/>
      <c r="R165" s="66"/>
      <c r="S165" s="66"/>
      <c r="T165" s="66"/>
      <c r="U165" s="66"/>
      <c r="V165" s="66">
        <f t="shared" si="8"/>
        <v>0</v>
      </c>
      <c r="W165" s="65"/>
      <c r="X165" s="65"/>
      <c r="Y165" s="67" t="e">
        <f>IF(HRF[[#This Row],[31]]="WSKAŹNIK SPECYFICZNY",HRF[[#This Row],[15]]*#REF!,HRF[[#This Row],[32]]*#REF!+#REF!*#REF!+#REF!*#REF!)</f>
        <v>#REF!</v>
      </c>
      <c r="Z165" s="67" t="e">
        <f>IF(HRF[[#This Row],[31]]="WSKAŹNIK SPECYFICZNY","nie zdefinowano",HRF[[#This Row],[32]]*#REF!+#REF!*#REF!+#REF!*#REF!)</f>
        <v>#REF!</v>
      </c>
      <c r="AA165" s="67" t="e">
        <f>IF(HRF[[#This Row],[31]]="WSKAŹNIK SPECYFICZNY","nie zdefinowano",HRF[[#This Row],[32]]*#REF!+#REF!*#REF!+#REF!*#REF!)</f>
        <v>#REF!</v>
      </c>
      <c r="AB165" s="67" t="e">
        <f>IF(HRF[[#This Row],[31]]="WSKAŹNIK SPECYFICZNY",HRF[[#This Row],[15]]*#REF!,HRF[[#This Row],[32]]*#REF!+#REF!*#REF!+#REF!*#REF!)</f>
        <v>#REF!</v>
      </c>
      <c r="AD165" s="1"/>
    </row>
    <row r="166" spans="2:43" ht="50.1" customHeight="1">
      <c r="B166" s="146">
        <v>160</v>
      </c>
      <c r="C166" s="134" t="s">
        <v>175</v>
      </c>
      <c r="D166" s="134" t="s">
        <v>372</v>
      </c>
      <c r="E166" s="81" t="s">
        <v>1876</v>
      </c>
      <c r="F166" s="136" t="s">
        <v>392</v>
      </c>
      <c r="G166" s="136" t="s">
        <v>24</v>
      </c>
      <c r="H166" s="83">
        <v>2020</v>
      </c>
      <c r="I166" s="83">
        <v>2020</v>
      </c>
      <c r="J166" s="147">
        <v>38000</v>
      </c>
      <c r="K166" s="148">
        <v>5.8</v>
      </c>
      <c r="L166" s="148">
        <v>5.8</v>
      </c>
      <c r="M166" s="148"/>
      <c r="N166" s="137" t="s">
        <v>164</v>
      </c>
      <c r="O166" s="137" t="s">
        <v>28</v>
      </c>
      <c r="P166" s="88"/>
      <c r="Q166" s="98"/>
      <c r="R166" s="66"/>
      <c r="S166" s="66"/>
      <c r="T166" s="66"/>
      <c r="U166" s="66"/>
      <c r="V166" s="66">
        <f t="shared" si="8"/>
        <v>0</v>
      </c>
      <c r="W166" s="65"/>
      <c r="X166" s="65"/>
      <c r="Y166" s="67" t="e">
        <f>IF(HRF[[#This Row],[31]]="WSKAŹNIK SPECYFICZNY",HRF[[#This Row],[15]]*#REF!,HRF[[#This Row],[32]]*#REF!+#REF!*#REF!+#REF!*#REF!)</f>
        <v>#REF!</v>
      </c>
      <c r="Z166" s="67" t="e">
        <f>IF(HRF[[#This Row],[31]]="WSKAŹNIK SPECYFICZNY","nie zdefinowano",HRF[[#This Row],[32]]*#REF!+#REF!*#REF!+#REF!*#REF!)</f>
        <v>#REF!</v>
      </c>
      <c r="AA166" s="67" t="e">
        <f>IF(HRF[[#This Row],[31]]="WSKAŹNIK SPECYFICZNY","nie zdefinowano",HRF[[#This Row],[32]]*#REF!+#REF!*#REF!+#REF!*#REF!)</f>
        <v>#REF!</v>
      </c>
      <c r="AB166" s="67" t="e">
        <f>IF(HRF[[#This Row],[31]]="WSKAŹNIK SPECYFICZNY",HRF[[#This Row],[15]]*#REF!,HRF[[#This Row],[32]]*#REF!+#REF!*#REF!+#REF!*#REF!)</f>
        <v>#REF!</v>
      </c>
      <c r="AD166" s="1"/>
    </row>
    <row r="167" spans="2:43" ht="50.1" customHeight="1">
      <c r="B167" s="146">
        <v>161</v>
      </c>
      <c r="C167" s="134" t="s">
        <v>175</v>
      </c>
      <c r="D167" s="134" t="s">
        <v>372</v>
      </c>
      <c r="E167" s="81" t="s">
        <v>1877</v>
      </c>
      <c r="F167" s="136" t="s">
        <v>392</v>
      </c>
      <c r="G167" s="136" t="s">
        <v>24</v>
      </c>
      <c r="H167" s="83">
        <v>2020</v>
      </c>
      <c r="I167" s="83">
        <v>2020</v>
      </c>
      <c r="J167" s="147">
        <v>51660</v>
      </c>
      <c r="K167" s="148">
        <v>3.6</v>
      </c>
      <c r="L167" s="148">
        <v>3.6</v>
      </c>
      <c r="M167" s="148"/>
      <c r="N167" s="137" t="s">
        <v>164</v>
      </c>
      <c r="O167" s="137" t="s">
        <v>28</v>
      </c>
      <c r="P167" s="88"/>
      <c r="Q167" s="98"/>
      <c r="R167" s="66"/>
      <c r="S167" s="66"/>
      <c r="T167" s="66"/>
      <c r="U167" s="66"/>
      <c r="V167" s="66">
        <f t="shared" si="8"/>
        <v>0</v>
      </c>
      <c r="W167" s="65"/>
      <c r="X167" s="65"/>
      <c r="Y167" s="67" t="e">
        <f>IF(HRF[[#This Row],[31]]="WSKAŹNIK SPECYFICZNY",HRF[[#This Row],[15]]*#REF!,HRF[[#This Row],[32]]*#REF!+#REF!*#REF!+#REF!*#REF!)</f>
        <v>#REF!</v>
      </c>
      <c r="Z167" s="67" t="e">
        <f>IF(HRF[[#This Row],[31]]="WSKAŹNIK SPECYFICZNY","nie zdefinowano",HRF[[#This Row],[32]]*#REF!+#REF!*#REF!+#REF!*#REF!)</f>
        <v>#REF!</v>
      </c>
      <c r="AA167" s="67" t="e">
        <f>IF(HRF[[#This Row],[31]]="WSKAŹNIK SPECYFICZNY","nie zdefinowano",HRF[[#This Row],[32]]*#REF!+#REF!*#REF!+#REF!*#REF!)</f>
        <v>#REF!</v>
      </c>
      <c r="AB167" s="67" t="e">
        <f>IF(HRF[[#This Row],[31]]="WSKAŹNIK SPECYFICZNY",HRF[[#This Row],[15]]*#REF!,HRF[[#This Row],[32]]*#REF!+#REF!*#REF!+#REF!*#REF!)</f>
        <v>#REF!</v>
      </c>
      <c r="AD167" s="1"/>
    </row>
    <row r="168" spans="2:43" ht="42" customHeight="1">
      <c r="B168" s="146">
        <v>162</v>
      </c>
      <c r="C168" s="134" t="s">
        <v>175</v>
      </c>
      <c r="D168" s="134" t="s">
        <v>372</v>
      </c>
      <c r="E168" s="81" t="s">
        <v>1877</v>
      </c>
      <c r="F168" s="136" t="s">
        <v>392</v>
      </c>
      <c r="G168" s="136" t="s">
        <v>24</v>
      </c>
      <c r="H168" s="83">
        <v>2020</v>
      </c>
      <c r="I168" s="83">
        <v>2020</v>
      </c>
      <c r="J168" s="147">
        <v>36900</v>
      </c>
      <c r="K168" s="148">
        <v>5.96</v>
      </c>
      <c r="L168" s="148">
        <v>5.96</v>
      </c>
      <c r="M168" s="148"/>
      <c r="N168" s="137" t="s">
        <v>164</v>
      </c>
      <c r="O168" s="137" t="s">
        <v>28</v>
      </c>
      <c r="P168" s="88"/>
      <c r="Q168" s="90"/>
      <c r="R168" s="17"/>
      <c r="S168" s="17"/>
      <c r="T168" s="17"/>
      <c r="U168" s="17"/>
      <c r="V168" s="17">
        <f t="shared" si="8"/>
        <v>0</v>
      </c>
      <c r="W168" s="5"/>
      <c r="X168" s="5"/>
      <c r="Y168" s="35" t="e">
        <f>IF(HRF[[#This Row],[31]]="WSKAŹNIK SPECYFICZNY",HRF[[#This Row],[15]]*#REF!,HRF[[#This Row],[32]]*#REF!+#REF!*#REF!+#REF!*#REF!)</f>
        <v>#REF!</v>
      </c>
      <c r="Z168" s="35" t="e">
        <f>IF(HRF[[#This Row],[31]]="WSKAŹNIK SPECYFICZNY","nie zdefinowano",HRF[[#This Row],[32]]*#REF!+#REF!*#REF!+#REF!*#REF!)</f>
        <v>#REF!</v>
      </c>
      <c r="AA168" s="35" t="e">
        <f>IF(HRF[[#This Row],[31]]="WSKAŹNIK SPECYFICZNY","nie zdefinowano",HRF[[#This Row],[32]]*#REF!+#REF!*#REF!+#REF!*#REF!)</f>
        <v>#REF!</v>
      </c>
      <c r="AB168" s="35" t="e">
        <f>IF(HRF[[#This Row],[31]]="WSKAŹNIK SPECYFICZNY",HRF[[#This Row],[15]]*#REF!,HRF[[#This Row],[32]]*#REF!+#REF!*#REF!+#REF!*#REF!)</f>
        <v>#REF!</v>
      </c>
      <c r="AD168" s="1"/>
    </row>
    <row r="169" spans="2:43" ht="50.1" customHeight="1">
      <c r="B169" s="146">
        <v>163</v>
      </c>
      <c r="C169" s="80" t="s">
        <v>175</v>
      </c>
      <c r="D169" s="134" t="s">
        <v>372</v>
      </c>
      <c r="E169" s="81" t="s">
        <v>1878</v>
      </c>
      <c r="F169" s="136" t="s">
        <v>392</v>
      </c>
      <c r="G169" s="136" t="s">
        <v>24</v>
      </c>
      <c r="H169" s="83">
        <v>2020</v>
      </c>
      <c r="I169" s="83">
        <v>2020</v>
      </c>
      <c r="J169" s="147">
        <v>21000</v>
      </c>
      <c r="K169" s="148">
        <v>3</v>
      </c>
      <c r="L169" s="148">
        <v>3</v>
      </c>
      <c r="M169" s="148"/>
      <c r="N169" s="137" t="s">
        <v>164</v>
      </c>
      <c r="O169" s="137" t="s">
        <v>28</v>
      </c>
      <c r="P169" s="88"/>
      <c r="Q169" s="98"/>
      <c r="R169" s="66"/>
      <c r="S169" s="66"/>
      <c r="T169" s="66"/>
      <c r="U169" s="66"/>
      <c r="V169" s="66">
        <f t="shared" si="8"/>
        <v>0</v>
      </c>
      <c r="W169" s="65"/>
      <c r="X169" s="65"/>
      <c r="Y169" s="67" t="e">
        <f>IF(HRF[[#This Row],[31]]="WSKAŹNIK SPECYFICZNY",HRF[[#This Row],[15]]*#REF!,HRF[[#This Row],[32]]*#REF!+#REF!*#REF!+#REF!*#REF!)</f>
        <v>#REF!</v>
      </c>
      <c r="Z169" s="67" t="e">
        <f>IF(HRF[[#This Row],[31]]="WSKAŹNIK SPECYFICZNY","nie zdefinowano",HRF[[#This Row],[32]]*#REF!+#REF!*#REF!+#REF!*#REF!)</f>
        <v>#REF!</v>
      </c>
      <c r="AA169" s="67" t="e">
        <f>IF(HRF[[#This Row],[31]]="WSKAŹNIK SPECYFICZNY","nie zdefinowano",HRF[[#This Row],[32]]*#REF!+#REF!*#REF!+#REF!*#REF!)</f>
        <v>#REF!</v>
      </c>
      <c r="AB169" s="67" t="e">
        <f>IF(HRF[[#This Row],[31]]="WSKAŹNIK SPECYFICZNY",HRF[[#This Row],[15]]*#REF!,HRF[[#This Row],[32]]*#REF!+#REF!*#REF!+#REF!*#REF!)</f>
        <v>#REF!</v>
      </c>
      <c r="AD169" s="1"/>
    </row>
    <row r="170" spans="2:43" ht="50.1" customHeight="1">
      <c r="B170" s="150" t="s">
        <v>501</v>
      </c>
      <c r="C170" s="80" t="s">
        <v>175</v>
      </c>
      <c r="D170" s="134" t="s">
        <v>372</v>
      </c>
      <c r="E170" s="81" t="s">
        <v>1879</v>
      </c>
      <c r="F170" s="136" t="s">
        <v>392</v>
      </c>
      <c r="G170" s="136" t="s">
        <v>24</v>
      </c>
      <c r="H170" s="83">
        <v>2020</v>
      </c>
      <c r="I170" s="83">
        <v>2020</v>
      </c>
      <c r="J170" s="147">
        <v>22500</v>
      </c>
      <c r="K170" s="148">
        <v>3.45</v>
      </c>
      <c r="L170" s="148">
        <v>3.45</v>
      </c>
      <c r="M170" s="148"/>
      <c r="N170" s="137" t="s">
        <v>164</v>
      </c>
      <c r="O170" s="83" t="s">
        <v>26</v>
      </c>
      <c r="P170" s="88"/>
      <c r="Q170" s="98"/>
      <c r="R170" s="66"/>
      <c r="S170" s="66"/>
      <c r="T170" s="66"/>
      <c r="U170" s="66"/>
      <c r="V170" s="66">
        <f t="shared" ref="V170:V180" si="9">SUM(R170:U170)</f>
        <v>0</v>
      </c>
      <c r="W170" s="65"/>
      <c r="X170" s="65"/>
      <c r="Y170" s="67" t="e">
        <f>IF(HRF[[#This Row],[31]]="WSKAŹNIK SPECYFICZNY",HRF[[#This Row],[15]]*#REF!,HRF[[#This Row],[32]]*#REF!+#REF!*#REF!+#REF!*#REF!)</f>
        <v>#REF!</v>
      </c>
      <c r="Z170" s="67" t="e">
        <f>IF(HRF[[#This Row],[31]]="WSKAŹNIK SPECYFICZNY","nie zdefinowano",HRF[[#This Row],[32]]*#REF!+#REF!*#REF!+#REF!*#REF!)</f>
        <v>#REF!</v>
      </c>
      <c r="AA170" s="67" t="e">
        <f>IF(HRF[[#This Row],[31]]="WSKAŹNIK SPECYFICZNY","nie zdefinowano",HRF[[#This Row],[32]]*#REF!+#REF!*#REF!+#REF!*#REF!)</f>
        <v>#REF!</v>
      </c>
      <c r="AB170" s="67" t="e">
        <f>IF(HRF[[#This Row],[31]]="WSKAŹNIK SPECYFICZNY",HRF[[#This Row],[15]]*#REF!,HRF[[#This Row],[32]]*#REF!+#REF!*#REF!+#REF!*#REF!)</f>
        <v>#REF!</v>
      </c>
      <c r="AD170" s="1"/>
    </row>
    <row r="171" spans="2:43" ht="39" customHeight="1">
      <c r="B171" s="150" t="s">
        <v>502</v>
      </c>
      <c r="C171" s="80" t="s">
        <v>175</v>
      </c>
      <c r="D171" s="134" t="s">
        <v>372</v>
      </c>
      <c r="E171" s="81" t="s">
        <v>1880</v>
      </c>
      <c r="F171" s="136" t="s">
        <v>392</v>
      </c>
      <c r="G171" s="136" t="s">
        <v>24</v>
      </c>
      <c r="H171" s="83">
        <v>2020</v>
      </c>
      <c r="I171" s="83">
        <v>2020</v>
      </c>
      <c r="J171" s="147">
        <v>32000</v>
      </c>
      <c r="K171" s="148">
        <v>7.8</v>
      </c>
      <c r="L171" s="148">
        <v>7.8</v>
      </c>
      <c r="M171" s="148"/>
      <c r="N171" s="137" t="s">
        <v>164</v>
      </c>
      <c r="O171" s="83" t="s">
        <v>27</v>
      </c>
      <c r="P171" s="88"/>
      <c r="Q171" s="98"/>
      <c r="R171" s="66"/>
      <c r="S171" s="66"/>
      <c r="T171" s="66"/>
      <c r="U171" s="66"/>
      <c r="V171" s="66">
        <f>SUM(R171:U171)</f>
        <v>0</v>
      </c>
      <c r="W171" s="65"/>
      <c r="X171" s="65"/>
      <c r="Y171" s="67" t="e">
        <f>IF(HRF[[#This Row],[31]]="WSKAŹNIK SPECYFICZNY",HRF[[#This Row],[15]]*#REF!,HRF[[#This Row],[32]]*#REF!+#REF!*#REF!+#REF!*#REF!)</f>
        <v>#REF!</v>
      </c>
      <c r="Z171" s="67" t="e">
        <f>IF(HRF[[#This Row],[31]]="WSKAŹNIK SPECYFICZNY","nie zdefinowano",HRF[[#This Row],[32]]*#REF!+#REF!*#REF!+#REF!*#REF!)</f>
        <v>#REF!</v>
      </c>
      <c r="AA171" s="67" t="e">
        <f>IF(HRF[[#This Row],[31]]="WSKAŹNIK SPECYFICZNY","nie zdefinowano",HRF[[#This Row],[32]]*#REF!+#REF!*#REF!+#REF!*#REF!)</f>
        <v>#REF!</v>
      </c>
      <c r="AB171" s="67" t="e">
        <f>IF(HRF[[#This Row],[31]]="WSKAŹNIK SPECYFICZNY",HRF[[#This Row],[15]]*#REF!,HRF[[#This Row],[32]]*#REF!+#REF!*#REF!+#REF!*#REF!)</f>
        <v>#REF!</v>
      </c>
      <c r="AD171" s="1"/>
    </row>
    <row r="172" spans="2:43" ht="39" customHeight="1">
      <c r="B172" s="150" t="s">
        <v>507</v>
      </c>
      <c r="C172" s="80" t="s">
        <v>175</v>
      </c>
      <c r="D172" s="134" t="s">
        <v>372</v>
      </c>
      <c r="E172" s="81" t="s">
        <v>1881</v>
      </c>
      <c r="F172" s="136" t="s">
        <v>392</v>
      </c>
      <c r="G172" s="136" t="s">
        <v>24</v>
      </c>
      <c r="H172" s="83">
        <v>2020</v>
      </c>
      <c r="I172" s="83">
        <v>2020</v>
      </c>
      <c r="J172" s="147">
        <v>26000</v>
      </c>
      <c r="K172" s="148">
        <v>5</v>
      </c>
      <c r="L172" s="148">
        <v>5</v>
      </c>
      <c r="M172" s="148"/>
      <c r="N172" s="137" t="s">
        <v>164</v>
      </c>
      <c r="O172" s="137" t="s">
        <v>28</v>
      </c>
      <c r="P172" s="88"/>
      <c r="Q172" s="98"/>
      <c r="R172" s="66"/>
      <c r="S172" s="66"/>
      <c r="T172" s="66"/>
      <c r="U172" s="66"/>
      <c r="V172" s="66">
        <f t="shared" si="9"/>
        <v>0</v>
      </c>
      <c r="W172" s="65"/>
      <c r="X172" s="65"/>
      <c r="Y172" s="67" t="e">
        <f>IF(HRF[[#This Row],[31]]="WSKAŹNIK SPECYFICZNY",HRF[[#This Row],[15]]*#REF!,HRF[[#This Row],[32]]*#REF!+#REF!*#REF!+#REF!*#REF!)</f>
        <v>#REF!</v>
      </c>
      <c r="Z172" s="67" t="e">
        <f>IF(HRF[[#This Row],[31]]="WSKAŹNIK SPECYFICZNY","nie zdefinowano",HRF[[#This Row],[32]]*#REF!+#REF!*#REF!+#REF!*#REF!)</f>
        <v>#REF!</v>
      </c>
      <c r="AA172" s="67" t="e">
        <f>IF(HRF[[#This Row],[31]]="WSKAŹNIK SPECYFICZNY","nie zdefinowano",HRF[[#This Row],[32]]*#REF!+#REF!*#REF!+#REF!*#REF!)</f>
        <v>#REF!</v>
      </c>
      <c r="AB172" s="67" t="e">
        <f>IF(HRF[[#This Row],[31]]="WSKAŹNIK SPECYFICZNY",HRF[[#This Row],[15]]*#REF!,HRF[[#This Row],[32]]*#REF!+#REF!*#REF!+#REF!*#REF!)</f>
        <v>#REF!</v>
      </c>
      <c r="AD172" s="1"/>
    </row>
    <row r="173" spans="2:43" ht="36" customHeight="1">
      <c r="B173" s="150" t="s">
        <v>503</v>
      </c>
      <c r="C173" s="80" t="s">
        <v>175</v>
      </c>
      <c r="D173" s="134" t="s">
        <v>372</v>
      </c>
      <c r="E173" s="81" t="s">
        <v>1882</v>
      </c>
      <c r="F173" s="136" t="s">
        <v>392</v>
      </c>
      <c r="G173" s="136" t="s">
        <v>24</v>
      </c>
      <c r="H173" s="83">
        <v>2020</v>
      </c>
      <c r="I173" s="83">
        <v>2020</v>
      </c>
      <c r="J173" s="147">
        <v>28000</v>
      </c>
      <c r="K173" s="148">
        <v>8</v>
      </c>
      <c r="L173" s="148">
        <v>8</v>
      </c>
      <c r="M173" s="148"/>
      <c r="N173" s="137" t="s">
        <v>164</v>
      </c>
      <c r="O173" s="83" t="s">
        <v>28</v>
      </c>
      <c r="P173" s="88"/>
      <c r="Q173" s="98"/>
      <c r="R173" s="66"/>
      <c r="S173" s="66"/>
      <c r="T173" s="66"/>
      <c r="U173" s="66"/>
      <c r="V173" s="66">
        <f t="shared" si="9"/>
        <v>0</v>
      </c>
      <c r="W173" s="65"/>
      <c r="X173" s="65"/>
      <c r="Y173" s="67" t="e">
        <f>IF(HRF[[#This Row],[31]]="WSKAŹNIK SPECYFICZNY",HRF[[#This Row],[15]]*#REF!,HRF[[#This Row],[32]]*#REF!+#REF!*#REF!+#REF!*#REF!)</f>
        <v>#REF!</v>
      </c>
      <c r="Z173" s="67" t="e">
        <f>IF(HRF[[#This Row],[31]]="WSKAŹNIK SPECYFICZNY","nie zdefinowano",HRF[[#This Row],[32]]*#REF!+#REF!*#REF!+#REF!*#REF!)</f>
        <v>#REF!</v>
      </c>
      <c r="AA173" s="67" t="e">
        <f>IF(HRF[[#This Row],[31]]="WSKAŹNIK SPECYFICZNY","nie zdefinowano",HRF[[#This Row],[32]]*#REF!+#REF!*#REF!+#REF!*#REF!)</f>
        <v>#REF!</v>
      </c>
      <c r="AB173" s="67" t="e">
        <f>IF(HRF[[#This Row],[31]]="WSKAŹNIK SPECYFICZNY",HRF[[#This Row],[15]]*#REF!,HRF[[#This Row],[32]]*#REF!+#REF!*#REF!+#REF!*#REF!)</f>
        <v>#REF!</v>
      </c>
      <c r="AD173" s="1"/>
    </row>
    <row r="174" spans="2:43" ht="39" customHeight="1">
      <c r="B174" s="150" t="s">
        <v>508</v>
      </c>
      <c r="C174" s="80" t="s">
        <v>175</v>
      </c>
      <c r="D174" s="134" t="s">
        <v>372</v>
      </c>
      <c r="E174" s="81" t="s">
        <v>1883</v>
      </c>
      <c r="F174" s="136" t="s">
        <v>392</v>
      </c>
      <c r="G174" s="136" t="s">
        <v>24</v>
      </c>
      <c r="H174" s="83">
        <v>2020</v>
      </c>
      <c r="I174" s="83">
        <v>2020</v>
      </c>
      <c r="J174" s="147">
        <v>19000</v>
      </c>
      <c r="K174" s="148">
        <v>12.8</v>
      </c>
      <c r="L174" s="148">
        <v>12.8</v>
      </c>
      <c r="M174" s="148"/>
      <c r="N174" s="137" t="s">
        <v>164</v>
      </c>
      <c r="O174" s="83" t="s">
        <v>28</v>
      </c>
      <c r="P174" s="88"/>
      <c r="Q174" s="98"/>
      <c r="R174" s="66"/>
      <c r="S174" s="66"/>
      <c r="T174" s="66"/>
      <c r="U174" s="66"/>
      <c r="V174" s="66">
        <f>SUM(R174:U174)</f>
        <v>0</v>
      </c>
      <c r="W174" s="65"/>
      <c r="X174" s="65"/>
      <c r="Y174" s="67" t="e">
        <f>IF(HRF[[#This Row],[31]]="WSKAŹNIK SPECYFICZNY",HRF[[#This Row],[15]]*#REF!,HRF[[#This Row],[32]]*#REF!+#REF!*#REF!+#REF!*#REF!)</f>
        <v>#REF!</v>
      </c>
      <c r="Z174" s="67" t="e">
        <f>IF(HRF[[#This Row],[31]]="WSKAŹNIK SPECYFICZNY","nie zdefinowano",HRF[[#This Row],[32]]*#REF!+#REF!*#REF!+#REF!*#REF!)</f>
        <v>#REF!</v>
      </c>
      <c r="AA174" s="67" t="e">
        <f>IF(HRF[[#This Row],[31]]="WSKAŹNIK SPECYFICZNY","nie zdefinowano",HRF[[#This Row],[32]]*#REF!+#REF!*#REF!+#REF!*#REF!)</f>
        <v>#REF!</v>
      </c>
      <c r="AB174" s="67" t="e">
        <f>IF(HRF[[#This Row],[31]]="WSKAŹNIK SPECYFICZNY",HRF[[#This Row],[15]]*#REF!,HRF[[#This Row],[32]]*#REF!+#REF!*#REF!+#REF!*#REF!)</f>
        <v>#REF!</v>
      </c>
      <c r="AD174" s="1"/>
    </row>
    <row r="175" spans="2:43" ht="36.75" customHeight="1">
      <c r="B175" s="150" t="s">
        <v>504</v>
      </c>
      <c r="C175" s="80" t="s">
        <v>175</v>
      </c>
      <c r="D175" s="134" t="s">
        <v>372</v>
      </c>
      <c r="E175" s="81" t="s">
        <v>1884</v>
      </c>
      <c r="F175" s="136" t="s">
        <v>392</v>
      </c>
      <c r="G175" s="136" t="s">
        <v>24</v>
      </c>
      <c r="H175" s="83">
        <v>2020</v>
      </c>
      <c r="I175" s="83">
        <v>2020</v>
      </c>
      <c r="J175" s="147">
        <v>61156.800000000003</v>
      </c>
      <c r="K175" s="148">
        <v>14.84</v>
      </c>
      <c r="L175" s="148">
        <v>14.84</v>
      </c>
      <c r="M175" s="148"/>
      <c r="N175" s="137" t="s">
        <v>164</v>
      </c>
      <c r="O175" s="83" t="s">
        <v>26</v>
      </c>
      <c r="P175" s="88"/>
      <c r="Q175" s="98"/>
      <c r="R175" s="66"/>
      <c r="S175" s="66"/>
      <c r="T175" s="66"/>
      <c r="U175" s="66"/>
      <c r="V175" s="66">
        <f t="shared" si="9"/>
        <v>0</v>
      </c>
      <c r="W175" s="65"/>
      <c r="X175" s="65"/>
      <c r="Y175" s="67" t="e">
        <f>IF(HRF[[#This Row],[31]]="WSKAŹNIK SPECYFICZNY",HRF[[#This Row],[15]]*#REF!,HRF[[#This Row],[32]]*#REF!+#REF!*#REF!+#REF!*#REF!)</f>
        <v>#REF!</v>
      </c>
      <c r="Z175" s="67" t="e">
        <f>IF(HRF[[#This Row],[31]]="WSKAŹNIK SPECYFICZNY","nie zdefinowano",HRF[[#This Row],[32]]*#REF!+#REF!*#REF!+#REF!*#REF!)</f>
        <v>#REF!</v>
      </c>
      <c r="AA175" s="67" t="e">
        <f>IF(HRF[[#This Row],[31]]="WSKAŹNIK SPECYFICZNY","nie zdefinowano",HRF[[#This Row],[32]]*#REF!+#REF!*#REF!+#REF!*#REF!)</f>
        <v>#REF!</v>
      </c>
      <c r="AB175" s="67" t="e">
        <f>IF(HRF[[#This Row],[31]]="WSKAŹNIK SPECYFICZNY",HRF[[#This Row],[15]]*#REF!,HRF[[#This Row],[32]]*#REF!+#REF!*#REF!+#REF!*#REF!)</f>
        <v>#REF!</v>
      </c>
      <c r="AD175" s="1"/>
    </row>
    <row r="176" spans="2:43" ht="38.25" customHeight="1">
      <c r="B176" s="150" t="s">
        <v>509</v>
      </c>
      <c r="C176" s="80" t="s">
        <v>175</v>
      </c>
      <c r="D176" s="134" t="s">
        <v>372</v>
      </c>
      <c r="E176" s="81" t="s">
        <v>1885</v>
      </c>
      <c r="F176" s="136" t="s">
        <v>392</v>
      </c>
      <c r="G176" s="136" t="s">
        <v>24</v>
      </c>
      <c r="H176" s="83">
        <v>2020</v>
      </c>
      <c r="I176" s="83">
        <v>2020</v>
      </c>
      <c r="J176" s="147">
        <v>18500</v>
      </c>
      <c r="K176" s="148">
        <v>2.8</v>
      </c>
      <c r="L176" s="148">
        <v>2.8</v>
      </c>
      <c r="M176" s="148"/>
      <c r="N176" s="137" t="s">
        <v>164</v>
      </c>
      <c r="O176" s="137" t="s">
        <v>28</v>
      </c>
      <c r="P176" s="88"/>
      <c r="Q176" s="98"/>
      <c r="R176" s="66"/>
      <c r="S176" s="66"/>
      <c r="T176" s="66"/>
      <c r="U176" s="66"/>
      <c r="V176" s="66">
        <f t="shared" si="9"/>
        <v>0</v>
      </c>
      <c r="W176" s="65"/>
      <c r="X176" s="65"/>
      <c r="Y176" s="67" t="e">
        <f>IF(HRF[[#This Row],[31]]="WSKAŹNIK SPECYFICZNY",HRF[[#This Row],[15]]*#REF!,HRF[[#This Row],[32]]*#REF!+#REF!*#REF!+#REF!*#REF!)</f>
        <v>#REF!</v>
      </c>
      <c r="Z176" s="67" t="e">
        <f>IF(HRF[[#This Row],[31]]="WSKAŹNIK SPECYFICZNY","nie zdefinowano",HRF[[#This Row],[32]]*#REF!+#REF!*#REF!+#REF!*#REF!)</f>
        <v>#REF!</v>
      </c>
      <c r="AA176" s="67" t="e">
        <f>IF(HRF[[#This Row],[31]]="WSKAŹNIK SPECYFICZNY","nie zdefinowano",HRF[[#This Row],[32]]*#REF!+#REF!*#REF!+#REF!*#REF!)</f>
        <v>#REF!</v>
      </c>
      <c r="AB176" s="67" t="e">
        <f>IF(HRF[[#This Row],[31]]="WSKAŹNIK SPECYFICZNY",HRF[[#This Row],[15]]*#REF!,HRF[[#This Row],[32]]*#REF!+#REF!*#REF!+#REF!*#REF!)</f>
        <v>#REF!</v>
      </c>
      <c r="AD176" s="1"/>
    </row>
    <row r="177" spans="2:30" ht="45" customHeight="1">
      <c r="B177" s="150" t="s">
        <v>505</v>
      </c>
      <c r="C177" s="80" t="s">
        <v>175</v>
      </c>
      <c r="D177" s="134" t="s">
        <v>372</v>
      </c>
      <c r="E177" s="81" t="s">
        <v>1886</v>
      </c>
      <c r="F177" s="136" t="s">
        <v>392</v>
      </c>
      <c r="G177" s="136" t="s">
        <v>24</v>
      </c>
      <c r="H177" s="83">
        <v>2020</v>
      </c>
      <c r="I177" s="83">
        <v>2020</v>
      </c>
      <c r="J177" s="147">
        <v>18845.009999999998</v>
      </c>
      <c r="K177" s="148">
        <v>3</v>
      </c>
      <c r="L177" s="148">
        <v>3</v>
      </c>
      <c r="M177" s="148"/>
      <c r="N177" s="137" t="s">
        <v>164</v>
      </c>
      <c r="O177" s="83" t="s">
        <v>26</v>
      </c>
      <c r="P177" s="88"/>
      <c r="Q177" s="98"/>
      <c r="R177" s="66"/>
      <c r="S177" s="66"/>
      <c r="T177" s="66"/>
      <c r="U177" s="66"/>
      <c r="V177" s="66">
        <f t="shared" si="9"/>
        <v>0</v>
      </c>
      <c r="W177" s="65"/>
      <c r="X177" s="65"/>
      <c r="Y177" s="67" t="e">
        <f>IF(HRF[[#This Row],[31]]="WSKAŹNIK SPECYFICZNY",HRF[[#This Row],[15]]*#REF!,HRF[[#This Row],[32]]*#REF!+#REF!*#REF!+#REF!*#REF!)</f>
        <v>#REF!</v>
      </c>
      <c r="Z177" s="67" t="e">
        <f>IF(HRF[[#This Row],[31]]="WSKAŹNIK SPECYFICZNY","nie zdefinowano",HRF[[#This Row],[32]]*#REF!+#REF!*#REF!+#REF!*#REF!)</f>
        <v>#REF!</v>
      </c>
      <c r="AA177" s="67" t="e">
        <f>IF(HRF[[#This Row],[31]]="WSKAŹNIK SPECYFICZNY","nie zdefinowano",HRF[[#This Row],[32]]*#REF!+#REF!*#REF!+#REF!*#REF!)</f>
        <v>#REF!</v>
      </c>
      <c r="AB177" s="67" t="e">
        <f>IF(HRF[[#This Row],[31]]="WSKAŹNIK SPECYFICZNY",HRF[[#This Row],[15]]*#REF!,HRF[[#This Row],[32]]*#REF!+#REF!*#REF!+#REF!*#REF!)</f>
        <v>#REF!</v>
      </c>
      <c r="AD177" s="1"/>
    </row>
    <row r="178" spans="2:30" ht="50.1" customHeight="1">
      <c r="B178" s="150" t="s">
        <v>510</v>
      </c>
      <c r="C178" s="80" t="s">
        <v>175</v>
      </c>
      <c r="D178" s="134" t="s">
        <v>372</v>
      </c>
      <c r="E178" s="81" t="s">
        <v>1879</v>
      </c>
      <c r="F178" s="136" t="s">
        <v>392</v>
      </c>
      <c r="G178" s="136" t="s">
        <v>24</v>
      </c>
      <c r="H178" s="83">
        <v>2020</v>
      </c>
      <c r="I178" s="83">
        <v>2020</v>
      </c>
      <c r="J178" s="147">
        <v>34624.410000000003</v>
      </c>
      <c r="K178" s="148">
        <v>5</v>
      </c>
      <c r="L178" s="148">
        <v>5</v>
      </c>
      <c r="M178" s="148"/>
      <c r="N178" s="137" t="s">
        <v>164</v>
      </c>
      <c r="O178" s="137" t="s">
        <v>28</v>
      </c>
      <c r="P178" s="88"/>
      <c r="Q178" s="98"/>
      <c r="R178" s="66"/>
      <c r="S178" s="66"/>
      <c r="T178" s="66"/>
      <c r="U178" s="66"/>
      <c r="V178" s="66">
        <f t="shared" si="9"/>
        <v>0</v>
      </c>
      <c r="W178" s="65"/>
      <c r="X178" s="65"/>
      <c r="Y178" s="67" t="e">
        <f>IF(HRF[[#This Row],[31]]="WSKAŹNIK SPECYFICZNY",HRF[[#This Row],[15]]*#REF!,HRF[[#This Row],[32]]*#REF!+#REF!*#REF!+#REF!*#REF!)</f>
        <v>#REF!</v>
      </c>
      <c r="Z178" s="67" t="e">
        <f>IF(HRF[[#This Row],[31]]="WSKAŹNIK SPECYFICZNY","nie zdefinowano",HRF[[#This Row],[32]]*#REF!+#REF!*#REF!+#REF!*#REF!)</f>
        <v>#REF!</v>
      </c>
      <c r="AA178" s="67" t="e">
        <f>IF(HRF[[#This Row],[31]]="WSKAŹNIK SPECYFICZNY","nie zdefinowano",HRF[[#This Row],[32]]*#REF!+#REF!*#REF!+#REF!*#REF!)</f>
        <v>#REF!</v>
      </c>
      <c r="AB178" s="67" t="e">
        <f>IF(HRF[[#This Row],[31]]="WSKAŹNIK SPECYFICZNY",HRF[[#This Row],[15]]*#REF!,HRF[[#This Row],[32]]*#REF!+#REF!*#REF!+#REF!*#REF!)</f>
        <v>#REF!</v>
      </c>
      <c r="AD178" s="1"/>
    </row>
    <row r="179" spans="2:30" ht="50.1" customHeight="1">
      <c r="B179" s="150" t="s">
        <v>506</v>
      </c>
      <c r="C179" s="80" t="s">
        <v>175</v>
      </c>
      <c r="D179" s="134" t="s">
        <v>372</v>
      </c>
      <c r="E179" s="81" t="s">
        <v>1887</v>
      </c>
      <c r="F179" s="136" t="s">
        <v>392</v>
      </c>
      <c r="G179" s="136" t="s">
        <v>24</v>
      </c>
      <c r="H179" s="83">
        <v>2020</v>
      </c>
      <c r="I179" s="83">
        <v>2020</v>
      </c>
      <c r="J179" s="147">
        <v>24928</v>
      </c>
      <c r="K179" s="148">
        <v>3.96</v>
      </c>
      <c r="L179" s="148">
        <v>3.96</v>
      </c>
      <c r="M179" s="148"/>
      <c r="N179" s="137" t="s">
        <v>164</v>
      </c>
      <c r="O179" s="83" t="s">
        <v>28</v>
      </c>
      <c r="P179" s="88"/>
      <c r="Q179" s="98"/>
      <c r="R179" s="66"/>
      <c r="S179" s="66"/>
      <c r="T179" s="66"/>
      <c r="U179" s="66"/>
      <c r="V179" s="66">
        <f t="shared" si="9"/>
        <v>0</v>
      </c>
      <c r="W179" s="65"/>
      <c r="X179" s="65"/>
      <c r="Y179" s="67" t="e">
        <f>IF(HRF[[#This Row],[31]]="WSKAŹNIK SPECYFICZNY",HRF[[#This Row],[15]]*#REF!,HRF[[#This Row],[32]]*#REF!+#REF!*#REF!+#REF!*#REF!)</f>
        <v>#REF!</v>
      </c>
      <c r="Z179" s="67" t="e">
        <f>IF(HRF[[#This Row],[31]]="WSKAŹNIK SPECYFICZNY","nie zdefinowano",HRF[[#This Row],[32]]*#REF!+#REF!*#REF!+#REF!*#REF!)</f>
        <v>#REF!</v>
      </c>
      <c r="AA179" s="67" t="e">
        <f>IF(HRF[[#This Row],[31]]="WSKAŹNIK SPECYFICZNY","nie zdefinowano",HRF[[#This Row],[32]]*#REF!+#REF!*#REF!+#REF!*#REF!)</f>
        <v>#REF!</v>
      </c>
      <c r="AB179" s="67" t="e">
        <f>IF(HRF[[#This Row],[31]]="WSKAŹNIK SPECYFICZNY",HRF[[#This Row],[15]]*#REF!,HRF[[#This Row],[32]]*#REF!+#REF!*#REF!+#REF!*#REF!)</f>
        <v>#REF!</v>
      </c>
      <c r="AD179" s="1"/>
    </row>
    <row r="180" spans="2:30" ht="50.1" customHeight="1">
      <c r="B180" s="150" t="s">
        <v>511</v>
      </c>
      <c r="C180" s="80" t="s">
        <v>175</v>
      </c>
      <c r="D180" s="134" t="s">
        <v>372</v>
      </c>
      <c r="E180" s="81" t="s">
        <v>1888</v>
      </c>
      <c r="F180" s="136" t="s">
        <v>392</v>
      </c>
      <c r="G180" s="136" t="s">
        <v>24</v>
      </c>
      <c r="H180" s="83">
        <v>2019</v>
      </c>
      <c r="I180" s="83">
        <v>2019</v>
      </c>
      <c r="J180" s="147">
        <v>32000</v>
      </c>
      <c r="K180" s="148">
        <v>5</v>
      </c>
      <c r="L180" s="148">
        <v>5</v>
      </c>
      <c r="M180" s="148"/>
      <c r="N180" s="137" t="s">
        <v>164</v>
      </c>
      <c r="O180" s="137" t="s">
        <v>28</v>
      </c>
      <c r="P180" s="88"/>
      <c r="Q180" s="98"/>
      <c r="R180" s="66"/>
      <c r="S180" s="66"/>
      <c r="T180" s="66"/>
      <c r="U180" s="66"/>
      <c r="V180" s="66">
        <f t="shared" si="9"/>
        <v>0</v>
      </c>
      <c r="W180" s="65"/>
      <c r="X180" s="65"/>
      <c r="Y180" s="67" t="e">
        <f>IF(HRF[[#This Row],[31]]="WSKAŹNIK SPECYFICZNY",HRF[[#This Row],[15]]*#REF!,HRF[[#This Row],[32]]*#REF!+#REF!*#REF!+#REF!*#REF!)</f>
        <v>#REF!</v>
      </c>
      <c r="Z180" s="67" t="e">
        <f>IF(HRF[[#This Row],[31]]="WSKAŹNIK SPECYFICZNY","nie zdefinowano",HRF[[#This Row],[32]]*#REF!+#REF!*#REF!+#REF!*#REF!)</f>
        <v>#REF!</v>
      </c>
      <c r="AA180" s="67" t="e">
        <f>IF(HRF[[#This Row],[31]]="WSKAŹNIK SPECYFICZNY","nie zdefinowano",HRF[[#This Row],[32]]*#REF!+#REF!*#REF!+#REF!*#REF!)</f>
        <v>#REF!</v>
      </c>
      <c r="AB180" s="67" t="e">
        <f>IF(HRF[[#This Row],[31]]="WSKAŹNIK SPECYFICZNY",HRF[[#This Row],[15]]*#REF!,HRF[[#This Row],[32]]*#REF!+#REF!*#REF!+#REF!*#REF!)</f>
        <v>#REF!</v>
      </c>
      <c r="AD180" s="1"/>
    </row>
    <row r="181" spans="2:30" ht="50.1" customHeight="1">
      <c r="B181" s="150" t="s">
        <v>512</v>
      </c>
      <c r="C181" s="80" t="s">
        <v>175</v>
      </c>
      <c r="D181" s="134" t="s">
        <v>372</v>
      </c>
      <c r="E181" s="81" t="s">
        <v>1889</v>
      </c>
      <c r="F181" s="136" t="s">
        <v>392</v>
      </c>
      <c r="G181" s="136" t="s">
        <v>24</v>
      </c>
      <c r="H181" s="83">
        <v>2020</v>
      </c>
      <c r="I181" s="83">
        <v>2020</v>
      </c>
      <c r="J181" s="147">
        <v>47000</v>
      </c>
      <c r="K181" s="148">
        <v>8</v>
      </c>
      <c r="L181" s="148">
        <v>8</v>
      </c>
      <c r="M181" s="148"/>
      <c r="N181" s="137" t="s">
        <v>164</v>
      </c>
      <c r="O181" s="137" t="s">
        <v>28</v>
      </c>
      <c r="P181" s="88"/>
      <c r="Q181" s="98"/>
      <c r="R181" s="66"/>
      <c r="S181" s="66"/>
      <c r="T181" s="66"/>
      <c r="U181" s="66"/>
      <c r="V181" s="66">
        <f t="shared" ref="V181:V195" si="10">SUM(R181:U181)</f>
        <v>0</v>
      </c>
      <c r="W181" s="65"/>
      <c r="X181" s="65"/>
      <c r="Y181" s="67" t="e">
        <f>IF(HRF[[#This Row],[31]]="WSKAŹNIK SPECYFICZNY",HRF[[#This Row],[15]]*#REF!,HRF[[#This Row],[32]]*#REF!+#REF!*#REF!+#REF!*#REF!)</f>
        <v>#REF!</v>
      </c>
      <c r="Z181" s="67" t="e">
        <f>IF(HRF[[#This Row],[31]]="WSKAŹNIK SPECYFICZNY","nie zdefinowano",HRF[[#This Row],[32]]*#REF!+#REF!*#REF!+#REF!*#REF!)</f>
        <v>#REF!</v>
      </c>
      <c r="AA181" s="67" t="e">
        <f>IF(HRF[[#This Row],[31]]="WSKAŹNIK SPECYFICZNY","nie zdefinowano",HRF[[#This Row],[32]]*#REF!+#REF!*#REF!+#REF!*#REF!)</f>
        <v>#REF!</v>
      </c>
      <c r="AB181" s="67" t="e">
        <f>IF(HRF[[#This Row],[31]]="WSKAŹNIK SPECYFICZNY",HRF[[#This Row],[15]]*#REF!,HRF[[#This Row],[32]]*#REF!+#REF!*#REF!+#REF!*#REF!)</f>
        <v>#REF!</v>
      </c>
      <c r="AD181" s="1"/>
    </row>
    <row r="182" spans="2:30" ht="50.1" customHeight="1">
      <c r="B182" s="150" t="s">
        <v>513</v>
      </c>
      <c r="C182" s="80" t="s">
        <v>175</v>
      </c>
      <c r="D182" s="134" t="s">
        <v>372</v>
      </c>
      <c r="E182" s="81" t="s">
        <v>1890</v>
      </c>
      <c r="F182" s="136" t="s">
        <v>392</v>
      </c>
      <c r="G182" s="136" t="s">
        <v>24</v>
      </c>
      <c r="H182" s="83">
        <v>2020</v>
      </c>
      <c r="I182" s="83">
        <v>2020</v>
      </c>
      <c r="J182" s="147">
        <v>17000</v>
      </c>
      <c r="K182" s="148">
        <v>5</v>
      </c>
      <c r="L182" s="148">
        <v>5</v>
      </c>
      <c r="M182" s="148"/>
      <c r="N182" s="137" t="s">
        <v>164</v>
      </c>
      <c r="O182" s="137" t="s">
        <v>28</v>
      </c>
      <c r="P182" s="88"/>
      <c r="Q182" s="98"/>
      <c r="R182" s="66"/>
      <c r="S182" s="66"/>
      <c r="T182" s="66"/>
      <c r="U182" s="66"/>
      <c r="V182" s="66">
        <f t="shared" si="10"/>
        <v>0</v>
      </c>
      <c r="W182" s="65"/>
      <c r="X182" s="65"/>
      <c r="Y182" s="67" t="e">
        <f>IF(HRF[[#This Row],[31]]="WSKAŹNIK SPECYFICZNY",HRF[[#This Row],[15]]*#REF!,HRF[[#This Row],[32]]*#REF!+#REF!*#REF!+#REF!*#REF!)</f>
        <v>#REF!</v>
      </c>
      <c r="Z182" s="67" t="e">
        <f>IF(HRF[[#This Row],[31]]="WSKAŹNIK SPECYFICZNY","nie zdefinowano",HRF[[#This Row],[32]]*#REF!+#REF!*#REF!+#REF!*#REF!)</f>
        <v>#REF!</v>
      </c>
      <c r="AA182" s="67" t="e">
        <f>IF(HRF[[#This Row],[31]]="WSKAŹNIK SPECYFICZNY","nie zdefinowano",HRF[[#This Row],[32]]*#REF!+#REF!*#REF!+#REF!*#REF!)</f>
        <v>#REF!</v>
      </c>
      <c r="AB182" s="67" t="e">
        <f>IF(HRF[[#This Row],[31]]="WSKAŹNIK SPECYFICZNY",HRF[[#This Row],[15]]*#REF!,HRF[[#This Row],[32]]*#REF!+#REF!*#REF!+#REF!*#REF!)</f>
        <v>#REF!</v>
      </c>
      <c r="AD182" s="1"/>
    </row>
    <row r="183" spans="2:30" ht="50.1" customHeight="1">
      <c r="B183" s="150" t="s">
        <v>514</v>
      </c>
      <c r="C183" s="80" t="s">
        <v>175</v>
      </c>
      <c r="D183" s="134" t="s">
        <v>372</v>
      </c>
      <c r="E183" s="81" t="s">
        <v>1891</v>
      </c>
      <c r="F183" s="136" t="s">
        <v>392</v>
      </c>
      <c r="G183" s="136" t="s">
        <v>24</v>
      </c>
      <c r="H183" s="83">
        <v>2020</v>
      </c>
      <c r="I183" s="83">
        <v>2020</v>
      </c>
      <c r="J183" s="147">
        <v>38500</v>
      </c>
      <c r="K183" s="148">
        <v>10.4</v>
      </c>
      <c r="L183" s="148">
        <v>10.4</v>
      </c>
      <c r="M183" s="148"/>
      <c r="N183" s="137" t="s">
        <v>164</v>
      </c>
      <c r="O183" s="137" t="s">
        <v>28</v>
      </c>
      <c r="P183" s="88"/>
      <c r="Q183" s="98"/>
      <c r="R183" s="66"/>
      <c r="S183" s="66"/>
      <c r="T183" s="66"/>
      <c r="U183" s="66"/>
      <c r="V183" s="66">
        <f t="shared" si="10"/>
        <v>0</v>
      </c>
      <c r="W183" s="65"/>
      <c r="X183" s="65"/>
      <c r="Y183" s="67" t="e">
        <f>IF(HRF[[#This Row],[31]]="WSKAŹNIK SPECYFICZNY",HRF[[#This Row],[15]]*#REF!,HRF[[#This Row],[32]]*#REF!+#REF!*#REF!+#REF!*#REF!)</f>
        <v>#REF!</v>
      </c>
      <c r="Z183" s="67" t="e">
        <f>IF(HRF[[#This Row],[31]]="WSKAŹNIK SPECYFICZNY","nie zdefinowano",HRF[[#This Row],[32]]*#REF!+#REF!*#REF!+#REF!*#REF!)</f>
        <v>#REF!</v>
      </c>
      <c r="AA183" s="67" t="e">
        <f>IF(HRF[[#This Row],[31]]="WSKAŹNIK SPECYFICZNY","nie zdefinowano",HRF[[#This Row],[32]]*#REF!+#REF!*#REF!+#REF!*#REF!)</f>
        <v>#REF!</v>
      </c>
      <c r="AB183" s="67" t="e">
        <f>IF(HRF[[#This Row],[31]]="WSKAŹNIK SPECYFICZNY",HRF[[#This Row],[15]]*#REF!,HRF[[#This Row],[32]]*#REF!+#REF!*#REF!+#REF!*#REF!)</f>
        <v>#REF!</v>
      </c>
      <c r="AD183" s="1"/>
    </row>
    <row r="184" spans="2:30" ht="50.1" customHeight="1">
      <c r="B184" s="150" t="s">
        <v>515</v>
      </c>
      <c r="C184" s="80" t="s">
        <v>175</v>
      </c>
      <c r="D184" s="134" t="s">
        <v>372</v>
      </c>
      <c r="E184" s="81" t="s">
        <v>1892</v>
      </c>
      <c r="F184" s="136" t="s">
        <v>392</v>
      </c>
      <c r="G184" s="136" t="s">
        <v>24</v>
      </c>
      <c r="H184" s="83">
        <v>2020</v>
      </c>
      <c r="I184" s="83">
        <v>2020</v>
      </c>
      <c r="J184" s="147">
        <v>17000</v>
      </c>
      <c r="K184" s="148">
        <v>5</v>
      </c>
      <c r="L184" s="148">
        <v>5</v>
      </c>
      <c r="M184" s="148"/>
      <c r="N184" s="137" t="s">
        <v>164</v>
      </c>
      <c r="O184" s="137" t="s">
        <v>28</v>
      </c>
      <c r="P184" s="88"/>
      <c r="Q184" s="98"/>
      <c r="R184" s="66"/>
      <c r="S184" s="66"/>
      <c r="T184" s="66"/>
      <c r="U184" s="66"/>
      <c r="V184" s="66">
        <f t="shared" si="10"/>
        <v>0</v>
      </c>
      <c r="W184" s="65"/>
      <c r="X184" s="65"/>
      <c r="Y184" s="67" t="e">
        <f>IF(HRF[[#This Row],[31]]="WSKAŹNIK SPECYFICZNY",HRF[[#This Row],[15]]*#REF!,HRF[[#This Row],[32]]*#REF!+#REF!*#REF!+#REF!*#REF!)</f>
        <v>#REF!</v>
      </c>
      <c r="Z184" s="67" t="e">
        <f>IF(HRF[[#This Row],[31]]="WSKAŹNIK SPECYFICZNY","nie zdefinowano",HRF[[#This Row],[32]]*#REF!+#REF!*#REF!+#REF!*#REF!)</f>
        <v>#REF!</v>
      </c>
      <c r="AA184" s="67" t="e">
        <f>IF(HRF[[#This Row],[31]]="WSKAŹNIK SPECYFICZNY","nie zdefinowano",HRF[[#This Row],[32]]*#REF!+#REF!*#REF!+#REF!*#REF!)</f>
        <v>#REF!</v>
      </c>
      <c r="AB184" s="67" t="e">
        <f>IF(HRF[[#This Row],[31]]="WSKAŹNIK SPECYFICZNY",HRF[[#This Row],[15]]*#REF!,HRF[[#This Row],[32]]*#REF!+#REF!*#REF!+#REF!*#REF!)</f>
        <v>#REF!</v>
      </c>
      <c r="AD184" s="1"/>
    </row>
    <row r="185" spans="2:30" ht="50.1" customHeight="1">
      <c r="B185" s="150" t="s">
        <v>516</v>
      </c>
      <c r="C185" s="80" t="s">
        <v>175</v>
      </c>
      <c r="D185" s="134" t="s">
        <v>372</v>
      </c>
      <c r="E185" s="81" t="s">
        <v>1893</v>
      </c>
      <c r="F185" s="136" t="s">
        <v>392</v>
      </c>
      <c r="G185" s="136" t="s">
        <v>24</v>
      </c>
      <c r="H185" s="83">
        <v>2020</v>
      </c>
      <c r="I185" s="83">
        <v>2020</v>
      </c>
      <c r="J185" s="147">
        <v>43198</v>
      </c>
      <c r="K185" s="148">
        <v>9.6999999999999993</v>
      </c>
      <c r="L185" s="148">
        <v>9.6999999999999993</v>
      </c>
      <c r="M185" s="148"/>
      <c r="N185" s="137" t="s">
        <v>164</v>
      </c>
      <c r="O185" s="137" t="s">
        <v>28</v>
      </c>
      <c r="P185" s="88"/>
      <c r="Q185" s="98"/>
      <c r="R185" s="66"/>
      <c r="S185" s="66"/>
      <c r="T185" s="66"/>
      <c r="U185" s="66"/>
      <c r="V185" s="66">
        <f t="shared" si="10"/>
        <v>0</v>
      </c>
      <c r="W185" s="65"/>
      <c r="X185" s="65"/>
      <c r="Y185" s="67" t="e">
        <f>IF(HRF[[#This Row],[31]]="WSKAŹNIK SPECYFICZNY",HRF[[#This Row],[15]]*#REF!,HRF[[#This Row],[32]]*#REF!+#REF!*#REF!+#REF!*#REF!)</f>
        <v>#REF!</v>
      </c>
      <c r="Z185" s="67" t="e">
        <f>IF(HRF[[#This Row],[31]]="WSKAŹNIK SPECYFICZNY","nie zdefinowano",HRF[[#This Row],[32]]*#REF!+#REF!*#REF!+#REF!*#REF!)</f>
        <v>#REF!</v>
      </c>
      <c r="AA185" s="67" t="e">
        <f>IF(HRF[[#This Row],[31]]="WSKAŹNIK SPECYFICZNY","nie zdefinowano",HRF[[#This Row],[32]]*#REF!+#REF!*#REF!+#REF!*#REF!)</f>
        <v>#REF!</v>
      </c>
      <c r="AB185" s="67" t="e">
        <f>IF(HRF[[#This Row],[31]]="WSKAŹNIK SPECYFICZNY",HRF[[#This Row],[15]]*#REF!,HRF[[#This Row],[32]]*#REF!+#REF!*#REF!+#REF!*#REF!)</f>
        <v>#REF!</v>
      </c>
      <c r="AD185" s="1"/>
    </row>
    <row r="186" spans="2:30" ht="50.1" customHeight="1">
      <c r="B186" s="150" t="s">
        <v>517</v>
      </c>
      <c r="C186" s="80" t="s">
        <v>175</v>
      </c>
      <c r="D186" s="134" t="s">
        <v>372</v>
      </c>
      <c r="E186" s="81" t="s">
        <v>1894</v>
      </c>
      <c r="F186" s="136" t="s">
        <v>392</v>
      </c>
      <c r="G186" s="136" t="s">
        <v>24</v>
      </c>
      <c r="H186" s="83">
        <v>2020</v>
      </c>
      <c r="I186" s="83">
        <v>2020</v>
      </c>
      <c r="J186" s="147">
        <v>200000</v>
      </c>
      <c r="K186" s="148">
        <v>49.25</v>
      </c>
      <c r="L186" s="148">
        <v>49.25</v>
      </c>
      <c r="M186" s="148"/>
      <c r="N186" s="137" t="s">
        <v>164</v>
      </c>
      <c r="O186" s="83" t="s">
        <v>26</v>
      </c>
      <c r="P186" s="88"/>
      <c r="Q186" s="98"/>
      <c r="R186" s="66"/>
      <c r="S186" s="66"/>
      <c r="T186" s="66"/>
      <c r="U186" s="66"/>
      <c r="V186" s="66">
        <f t="shared" si="10"/>
        <v>0</v>
      </c>
      <c r="W186" s="65"/>
      <c r="X186" s="65"/>
      <c r="Y186" s="67" t="e">
        <f>IF(HRF[[#This Row],[31]]="WSKAŹNIK SPECYFICZNY",HRF[[#This Row],[15]]*#REF!,HRF[[#This Row],[32]]*#REF!+#REF!*#REF!+#REF!*#REF!)</f>
        <v>#REF!</v>
      </c>
      <c r="Z186" s="67" t="e">
        <f>IF(HRF[[#This Row],[31]]="WSKAŹNIK SPECYFICZNY","nie zdefinowano",HRF[[#This Row],[32]]*#REF!+#REF!*#REF!+#REF!*#REF!)</f>
        <v>#REF!</v>
      </c>
      <c r="AA186" s="67" t="e">
        <f>IF(HRF[[#This Row],[31]]="WSKAŹNIK SPECYFICZNY","nie zdefinowano",HRF[[#This Row],[32]]*#REF!+#REF!*#REF!+#REF!*#REF!)</f>
        <v>#REF!</v>
      </c>
      <c r="AB186" s="67" t="e">
        <f>IF(HRF[[#This Row],[31]]="WSKAŹNIK SPECYFICZNY",HRF[[#This Row],[15]]*#REF!,HRF[[#This Row],[32]]*#REF!+#REF!*#REF!+#REF!*#REF!)</f>
        <v>#REF!</v>
      </c>
      <c r="AD186" s="1"/>
    </row>
    <row r="187" spans="2:30" ht="50.1" customHeight="1">
      <c r="B187" s="150" t="s">
        <v>518</v>
      </c>
      <c r="C187" s="80" t="s">
        <v>175</v>
      </c>
      <c r="D187" s="134" t="s">
        <v>372</v>
      </c>
      <c r="E187" s="81" t="s">
        <v>2742</v>
      </c>
      <c r="F187" s="82" t="s">
        <v>520</v>
      </c>
      <c r="G187" s="136" t="s">
        <v>24</v>
      </c>
      <c r="H187" s="83">
        <v>2020</v>
      </c>
      <c r="I187" s="83">
        <v>2020</v>
      </c>
      <c r="J187" s="147">
        <v>30719.1</v>
      </c>
      <c r="K187" s="148">
        <v>5.09</v>
      </c>
      <c r="L187" s="148">
        <v>5.09</v>
      </c>
      <c r="M187" s="148"/>
      <c r="N187" s="137" t="s">
        <v>164</v>
      </c>
      <c r="O187" s="137" t="s">
        <v>28</v>
      </c>
      <c r="P187" s="88"/>
      <c r="Q187" s="98"/>
      <c r="R187" s="66"/>
      <c r="S187" s="66"/>
      <c r="T187" s="66"/>
      <c r="U187" s="66"/>
      <c r="V187" s="66">
        <f t="shared" si="10"/>
        <v>0</v>
      </c>
      <c r="W187" s="65"/>
      <c r="X187" s="65"/>
      <c r="Y187" s="67" t="e">
        <f>IF(HRF[[#This Row],[31]]="WSKAŹNIK SPECYFICZNY",HRF[[#This Row],[15]]*#REF!,HRF[[#This Row],[32]]*#REF!+#REF!*#REF!+#REF!*#REF!)</f>
        <v>#REF!</v>
      </c>
      <c r="Z187" s="67" t="e">
        <f>IF(HRF[[#This Row],[31]]="WSKAŹNIK SPECYFICZNY","nie zdefinowano",HRF[[#This Row],[32]]*#REF!+#REF!*#REF!+#REF!*#REF!)</f>
        <v>#REF!</v>
      </c>
      <c r="AA187" s="67" t="e">
        <f>IF(HRF[[#This Row],[31]]="WSKAŹNIK SPECYFICZNY","nie zdefinowano",HRF[[#This Row],[32]]*#REF!+#REF!*#REF!+#REF!*#REF!)</f>
        <v>#REF!</v>
      </c>
      <c r="AB187" s="67" t="e">
        <f>IF(HRF[[#This Row],[31]]="WSKAŹNIK SPECYFICZNY",HRF[[#This Row],[15]]*#REF!,HRF[[#This Row],[32]]*#REF!+#REF!*#REF!+#REF!*#REF!)</f>
        <v>#REF!</v>
      </c>
      <c r="AD187" s="1"/>
    </row>
    <row r="188" spans="2:30" ht="50.1" customHeight="1">
      <c r="B188" s="150" t="s">
        <v>519</v>
      </c>
      <c r="C188" s="80" t="s">
        <v>175</v>
      </c>
      <c r="D188" s="134" t="s">
        <v>372</v>
      </c>
      <c r="E188" s="81" t="s">
        <v>2743</v>
      </c>
      <c r="F188" s="82" t="s">
        <v>521</v>
      </c>
      <c r="G188" s="136" t="s">
        <v>24</v>
      </c>
      <c r="H188" s="83">
        <v>2020</v>
      </c>
      <c r="I188" s="83">
        <v>2020</v>
      </c>
      <c r="J188" s="147">
        <v>159900</v>
      </c>
      <c r="K188" s="148">
        <v>31</v>
      </c>
      <c r="L188" s="148">
        <v>31</v>
      </c>
      <c r="M188" s="148"/>
      <c r="N188" s="137" t="s">
        <v>164</v>
      </c>
      <c r="O188" s="83" t="s">
        <v>26</v>
      </c>
      <c r="P188" s="88"/>
      <c r="Q188" s="98"/>
      <c r="R188" s="66"/>
      <c r="S188" s="66"/>
      <c r="T188" s="66"/>
      <c r="U188" s="66"/>
      <c r="V188" s="66">
        <f t="shared" si="10"/>
        <v>0</v>
      </c>
      <c r="W188" s="65"/>
      <c r="X188" s="65"/>
      <c r="Y188" s="67" t="e">
        <f>IF(HRF[[#This Row],[31]]="WSKAŹNIK SPECYFICZNY",HRF[[#This Row],[15]]*#REF!,HRF[[#This Row],[32]]*#REF!+#REF!*#REF!+#REF!*#REF!)</f>
        <v>#REF!</v>
      </c>
      <c r="Z188" s="67" t="e">
        <f>IF(HRF[[#This Row],[31]]="WSKAŹNIK SPECYFICZNY","nie zdefinowano",HRF[[#This Row],[32]]*#REF!+#REF!*#REF!+#REF!*#REF!)</f>
        <v>#REF!</v>
      </c>
      <c r="AA188" s="67" t="e">
        <f>IF(HRF[[#This Row],[31]]="WSKAŹNIK SPECYFICZNY","nie zdefinowano",HRF[[#This Row],[32]]*#REF!+#REF!*#REF!+#REF!*#REF!)</f>
        <v>#REF!</v>
      </c>
      <c r="AB188" s="67" t="e">
        <f>IF(HRF[[#This Row],[31]]="WSKAŹNIK SPECYFICZNY",HRF[[#This Row],[15]]*#REF!,HRF[[#This Row],[32]]*#REF!+#REF!*#REF!+#REF!*#REF!)</f>
        <v>#REF!</v>
      </c>
      <c r="AD188" s="1"/>
    </row>
    <row r="189" spans="2:30" ht="50.1" customHeight="1">
      <c r="B189" s="150" t="s">
        <v>522</v>
      </c>
      <c r="C189" s="80" t="s">
        <v>175</v>
      </c>
      <c r="D189" s="134" t="s">
        <v>372</v>
      </c>
      <c r="E189" s="81" t="s">
        <v>1882</v>
      </c>
      <c r="F189" s="136" t="s">
        <v>392</v>
      </c>
      <c r="G189" s="136" t="s">
        <v>24</v>
      </c>
      <c r="H189" s="83">
        <v>2020</v>
      </c>
      <c r="I189" s="83">
        <v>2020</v>
      </c>
      <c r="J189" s="147">
        <v>28136</v>
      </c>
      <c r="K189" s="148">
        <v>8</v>
      </c>
      <c r="L189" s="148">
        <v>8</v>
      </c>
      <c r="M189" s="148"/>
      <c r="N189" s="137" t="s">
        <v>164</v>
      </c>
      <c r="O189" s="83" t="s">
        <v>27</v>
      </c>
      <c r="P189" s="88"/>
      <c r="Q189" s="98"/>
      <c r="R189" s="66"/>
      <c r="S189" s="66"/>
      <c r="T189" s="66"/>
      <c r="U189" s="66"/>
      <c r="V189" s="66">
        <f t="shared" si="10"/>
        <v>0</v>
      </c>
      <c r="W189" s="65"/>
      <c r="X189" s="65"/>
      <c r="Y189" s="67" t="e">
        <f>IF(HRF[[#This Row],[31]]="WSKAŹNIK SPECYFICZNY",HRF[[#This Row],[15]]*#REF!,HRF[[#This Row],[32]]*#REF!+#REF!*#REF!+#REF!*#REF!)</f>
        <v>#REF!</v>
      </c>
      <c r="Z189" s="67" t="e">
        <f>IF(HRF[[#This Row],[31]]="WSKAŹNIK SPECYFICZNY","nie zdefinowano",HRF[[#This Row],[32]]*#REF!+#REF!*#REF!+#REF!*#REF!)</f>
        <v>#REF!</v>
      </c>
      <c r="AA189" s="67" t="e">
        <f>IF(HRF[[#This Row],[31]]="WSKAŹNIK SPECYFICZNY","nie zdefinowano",HRF[[#This Row],[32]]*#REF!+#REF!*#REF!+#REF!*#REF!)</f>
        <v>#REF!</v>
      </c>
      <c r="AB189" s="67" t="e">
        <f>IF(HRF[[#This Row],[31]]="WSKAŹNIK SPECYFICZNY",HRF[[#This Row],[15]]*#REF!,HRF[[#This Row],[32]]*#REF!+#REF!*#REF!+#REF!*#REF!)</f>
        <v>#REF!</v>
      </c>
      <c r="AD189" s="1"/>
    </row>
    <row r="190" spans="2:30" ht="50.1" customHeight="1">
      <c r="B190" s="150" t="s">
        <v>523</v>
      </c>
      <c r="C190" s="80" t="s">
        <v>175</v>
      </c>
      <c r="D190" s="134" t="s">
        <v>372</v>
      </c>
      <c r="E190" s="81" t="s">
        <v>1895</v>
      </c>
      <c r="F190" s="136" t="s">
        <v>392</v>
      </c>
      <c r="G190" s="136" t="s">
        <v>24</v>
      </c>
      <c r="H190" s="83">
        <v>2020</v>
      </c>
      <c r="I190" s="83">
        <v>2020</v>
      </c>
      <c r="J190" s="147">
        <v>20100</v>
      </c>
      <c r="K190" s="148">
        <v>3.4</v>
      </c>
      <c r="L190" s="148">
        <v>3.4</v>
      </c>
      <c r="M190" s="148"/>
      <c r="N190" s="137" t="s">
        <v>164</v>
      </c>
      <c r="O190" s="137" t="s">
        <v>28</v>
      </c>
      <c r="P190" s="88"/>
      <c r="Q190" s="98"/>
      <c r="R190" s="66"/>
      <c r="S190" s="66"/>
      <c r="T190" s="66"/>
      <c r="U190" s="66"/>
      <c r="V190" s="66">
        <f>SUM(R190:U190)</f>
        <v>0</v>
      </c>
      <c r="W190" s="65"/>
      <c r="X190" s="65"/>
      <c r="Y190" s="67" t="e">
        <f>IF(HRF[[#This Row],[31]]="WSKAŹNIK SPECYFICZNY",HRF[[#This Row],[15]]*#REF!,HRF[[#This Row],[32]]*#REF!+#REF!*#REF!+#REF!*#REF!)</f>
        <v>#REF!</v>
      </c>
      <c r="Z190" s="67" t="e">
        <f>IF(HRF[[#This Row],[31]]="WSKAŹNIK SPECYFICZNY","nie zdefinowano",HRF[[#This Row],[32]]*#REF!+#REF!*#REF!+#REF!*#REF!)</f>
        <v>#REF!</v>
      </c>
      <c r="AA190" s="67" t="e">
        <f>IF(HRF[[#This Row],[31]]="WSKAŹNIK SPECYFICZNY","nie zdefinowano",HRF[[#This Row],[32]]*#REF!+#REF!*#REF!+#REF!*#REF!)</f>
        <v>#REF!</v>
      </c>
      <c r="AB190" s="67" t="e">
        <f>IF(HRF[[#This Row],[31]]="WSKAŹNIK SPECYFICZNY",HRF[[#This Row],[15]]*#REF!,HRF[[#This Row],[32]]*#REF!+#REF!*#REF!+#REF!*#REF!)</f>
        <v>#REF!</v>
      </c>
      <c r="AD190" s="1"/>
    </row>
    <row r="191" spans="2:30" ht="50.1" customHeight="1">
      <c r="B191" s="150" t="s">
        <v>524</v>
      </c>
      <c r="C191" s="80" t="s">
        <v>175</v>
      </c>
      <c r="D191" s="134" t="s">
        <v>372</v>
      </c>
      <c r="E191" s="81" t="s">
        <v>1896</v>
      </c>
      <c r="F191" s="136" t="s">
        <v>392</v>
      </c>
      <c r="G191" s="136" t="s">
        <v>24</v>
      </c>
      <c r="H191" s="83">
        <v>2020</v>
      </c>
      <c r="I191" s="83">
        <v>2020</v>
      </c>
      <c r="J191" s="147">
        <v>83640</v>
      </c>
      <c r="K191" s="148">
        <v>16</v>
      </c>
      <c r="L191" s="148">
        <v>16</v>
      </c>
      <c r="M191" s="148"/>
      <c r="N191" s="137" t="s">
        <v>164</v>
      </c>
      <c r="O191" s="137" t="s">
        <v>28</v>
      </c>
      <c r="P191" s="88"/>
      <c r="Q191" s="98"/>
      <c r="R191" s="66"/>
      <c r="S191" s="66"/>
      <c r="T191" s="66"/>
      <c r="U191" s="66"/>
      <c r="V191" s="66">
        <f>SUM(R191:U191)</f>
        <v>0</v>
      </c>
      <c r="W191" s="65"/>
      <c r="X191" s="65"/>
      <c r="Y191" s="67" t="e">
        <f>IF(HRF[[#This Row],[31]]="WSKAŹNIK SPECYFICZNY",HRF[[#This Row],[15]]*#REF!,HRF[[#This Row],[32]]*#REF!+#REF!*#REF!+#REF!*#REF!)</f>
        <v>#REF!</v>
      </c>
      <c r="Z191" s="67" t="e">
        <f>IF(HRF[[#This Row],[31]]="WSKAŹNIK SPECYFICZNY","nie zdefinowano",HRF[[#This Row],[32]]*#REF!+#REF!*#REF!+#REF!*#REF!)</f>
        <v>#REF!</v>
      </c>
      <c r="AA191" s="67" t="e">
        <f>IF(HRF[[#This Row],[31]]="WSKAŹNIK SPECYFICZNY","nie zdefinowano",HRF[[#This Row],[32]]*#REF!+#REF!*#REF!+#REF!*#REF!)</f>
        <v>#REF!</v>
      </c>
      <c r="AB191" s="67" t="e">
        <f>IF(HRF[[#This Row],[31]]="WSKAŹNIK SPECYFICZNY",HRF[[#This Row],[15]]*#REF!,HRF[[#This Row],[32]]*#REF!+#REF!*#REF!+#REF!*#REF!)</f>
        <v>#REF!</v>
      </c>
      <c r="AD191" s="1"/>
    </row>
    <row r="192" spans="2:30" ht="50.1" customHeight="1">
      <c r="B192" s="150" t="s">
        <v>525</v>
      </c>
      <c r="C192" s="80" t="s">
        <v>175</v>
      </c>
      <c r="D192" s="134" t="s">
        <v>372</v>
      </c>
      <c r="E192" s="81" t="s">
        <v>1897</v>
      </c>
      <c r="F192" s="136" t="s">
        <v>392</v>
      </c>
      <c r="G192" s="136" t="s">
        <v>24</v>
      </c>
      <c r="H192" s="83">
        <v>2020</v>
      </c>
      <c r="I192" s="83">
        <v>2020</v>
      </c>
      <c r="J192" s="147">
        <v>22000</v>
      </c>
      <c r="K192" s="148">
        <v>4.5999999999999996</v>
      </c>
      <c r="L192" s="148">
        <v>4.5999999999999996</v>
      </c>
      <c r="M192" s="148"/>
      <c r="N192" s="137" t="s">
        <v>164</v>
      </c>
      <c r="O192" s="83" t="s">
        <v>27</v>
      </c>
      <c r="P192" s="88"/>
      <c r="Q192" s="98"/>
      <c r="R192" s="66"/>
      <c r="S192" s="66"/>
      <c r="T192" s="66"/>
      <c r="U192" s="66"/>
      <c r="V192" s="66">
        <f>SUM(R192:U192)</f>
        <v>0</v>
      </c>
      <c r="W192" s="65"/>
      <c r="X192" s="65"/>
      <c r="Y192" s="67" t="e">
        <f>IF(HRF[[#This Row],[31]]="WSKAŹNIK SPECYFICZNY",HRF[[#This Row],[15]]*#REF!,HRF[[#This Row],[32]]*#REF!+#REF!*#REF!+#REF!*#REF!)</f>
        <v>#REF!</v>
      </c>
      <c r="Z192" s="67" t="e">
        <f>IF(HRF[[#This Row],[31]]="WSKAŹNIK SPECYFICZNY","nie zdefinowano",HRF[[#This Row],[32]]*#REF!+#REF!*#REF!+#REF!*#REF!)</f>
        <v>#REF!</v>
      </c>
      <c r="AA192" s="67" t="e">
        <f>IF(HRF[[#This Row],[31]]="WSKAŹNIK SPECYFICZNY","nie zdefinowano",HRF[[#This Row],[32]]*#REF!+#REF!*#REF!+#REF!*#REF!)</f>
        <v>#REF!</v>
      </c>
      <c r="AB192" s="67" t="e">
        <f>IF(HRF[[#This Row],[31]]="WSKAŹNIK SPECYFICZNY",HRF[[#This Row],[15]]*#REF!,HRF[[#This Row],[32]]*#REF!+#REF!*#REF!+#REF!*#REF!)</f>
        <v>#REF!</v>
      </c>
      <c r="AD192" s="1"/>
    </row>
    <row r="193" spans="2:30" ht="50.1" customHeight="1">
      <c r="B193" s="150" t="s">
        <v>526</v>
      </c>
      <c r="C193" s="80" t="s">
        <v>175</v>
      </c>
      <c r="D193" s="134" t="s">
        <v>372</v>
      </c>
      <c r="E193" s="81" t="s">
        <v>1898</v>
      </c>
      <c r="F193" s="136" t="s">
        <v>392</v>
      </c>
      <c r="G193" s="136" t="s">
        <v>24</v>
      </c>
      <c r="H193" s="83">
        <v>2020</v>
      </c>
      <c r="I193" s="83">
        <v>2020</v>
      </c>
      <c r="J193" s="147">
        <v>34241.699999999997</v>
      </c>
      <c r="K193" s="148">
        <v>3.5</v>
      </c>
      <c r="L193" s="148">
        <v>3.5</v>
      </c>
      <c r="M193" s="148"/>
      <c r="N193" s="137" t="s">
        <v>164</v>
      </c>
      <c r="O193" s="137" t="s">
        <v>28</v>
      </c>
      <c r="P193" s="88"/>
      <c r="Q193" s="98"/>
      <c r="R193" s="66"/>
      <c r="S193" s="66"/>
      <c r="T193" s="66"/>
      <c r="U193" s="66"/>
      <c r="V193" s="66">
        <f>SUM(R193:U193)</f>
        <v>0</v>
      </c>
      <c r="W193" s="65"/>
      <c r="X193" s="65"/>
      <c r="Y193" s="67" t="e">
        <f>IF(HRF[[#This Row],[31]]="WSKAŹNIK SPECYFICZNY",HRF[[#This Row],[15]]*#REF!,HRF[[#This Row],[32]]*#REF!+#REF!*#REF!+#REF!*#REF!)</f>
        <v>#REF!</v>
      </c>
      <c r="Z193" s="67" t="e">
        <f>IF(HRF[[#This Row],[31]]="WSKAŹNIK SPECYFICZNY","nie zdefinowano",HRF[[#This Row],[32]]*#REF!+#REF!*#REF!+#REF!*#REF!)</f>
        <v>#REF!</v>
      </c>
      <c r="AA193" s="67" t="e">
        <f>IF(HRF[[#This Row],[31]]="WSKAŹNIK SPECYFICZNY","nie zdefinowano",HRF[[#This Row],[32]]*#REF!+#REF!*#REF!+#REF!*#REF!)</f>
        <v>#REF!</v>
      </c>
      <c r="AB193" s="67" t="e">
        <f>IF(HRF[[#This Row],[31]]="WSKAŹNIK SPECYFICZNY",HRF[[#This Row],[15]]*#REF!,HRF[[#This Row],[32]]*#REF!+#REF!*#REF!+#REF!*#REF!)</f>
        <v>#REF!</v>
      </c>
      <c r="AD193" s="1"/>
    </row>
    <row r="194" spans="2:30" ht="50.1" customHeight="1">
      <c r="B194" s="150" t="s">
        <v>527</v>
      </c>
      <c r="C194" s="80" t="s">
        <v>175</v>
      </c>
      <c r="D194" s="134" t="s">
        <v>372</v>
      </c>
      <c r="E194" s="81" t="s">
        <v>528</v>
      </c>
      <c r="F194" s="82" t="s">
        <v>529</v>
      </c>
      <c r="G194" s="136" t="s">
        <v>24</v>
      </c>
      <c r="H194" s="83">
        <v>2020</v>
      </c>
      <c r="I194" s="83">
        <v>2020</v>
      </c>
      <c r="J194" s="147">
        <v>49815</v>
      </c>
      <c r="K194" s="148">
        <v>9.6999999999999993</v>
      </c>
      <c r="L194" s="148">
        <v>9.6999999999999993</v>
      </c>
      <c r="M194" s="148"/>
      <c r="N194" s="137" t="s">
        <v>164</v>
      </c>
      <c r="O194" s="137" t="s">
        <v>28</v>
      </c>
      <c r="P194" s="88"/>
      <c r="Q194" s="98"/>
      <c r="R194" s="66"/>
      <c r="S194" s="66"/>
      <c r="T194" s="66"/>
      <c r="U194" s="66"/>
      <c r="V194" s="66">
        <f>SUM(R194:U194)</f>
        <v>0</v>
      </c>
      <c r="W194" s="65"/>
      <c r="X194" s="65"/>
      <c r="Y194" s="67" t="e">
        <f>IF(HRF[[#This Row],[31]]="WSKAŹNIK SPECYFICZNY",HRF[[#This Row],[15]]*#REF!,HRF[[#This Row],[32]]*#REF!+#REF!*#REF!+#REF!*#REF!)</f>
        <v>#REF!</v>
      </c>
      <c r="Z194" s="67" t="e">
        <f>IF(HRF[[#This Row],[31]]="WSKAŹNIK SPECYFICZNY","nie zdefinowano",HRF[[#This Row],[32]]*#REF!+#REF!*#REF!+#REF!*#REF!)</f>
        <v>#REF!</v>
      </c>
      <c r="AA194" s="67" t="e">
        <f>IF(HRF[[#This Row],[31]]="WSKAŹNIK SPECYFICZNY","nie zdefinowano",HRF[[#This Row],[32]]*#REF!+#REF!*#REF!+#REF!*#REF!)</f>
        <v>#REF!</v>
      </c>
      <c r="AB194" s="67" t="e">
        <f>IF(HRF[[#This Row],[31]]="WSKAŹNIK SPECYFICZNY",HRF[[#This Row],[15]]*#REF!,HRF[[#This Row],[32]]*#REF!+#REF!*#REF!+#REF!*#REF!)</f>
        <v>#REF!</v>
      </c>
      <c r="AD194" s="1"/>
    </row>
    <row r="195" spans="2:30" ht="50.1" customHeight="1">
      <c r="B195" s="150" t="s">
        <v>530</v>
      </c>
      <c r="C195" s="80" t="s">
        <v>175</v>
      </c>
      <c r="D195" s="134" t="s">
        <v>372</v>
      </c>
      <c r="E195" s="81" t="s">
        <v>1899</v>
      </c>
      <c r="F195" s="136" t="s">
        <v>392</v>
      </c>
      <c r="G195" s="136" t="s">
        <v>24</v>
      </c>
      <c r="H195" s="83">
        <v>2020</v>
      </c>
      <c r="I195" s="83">
        <v>2020</v>
      </c>
      <c r="J195" s="147">
        <v>30270.240000000002</v>
      </c>
      <c r="K195" s="148">
        <v>8</v>
      </c>
      <c r="L195" s="148">
        <v>8</v>
      </c>
      <c r="M195" s="148"/>
      <c r="N195" s="137" t="s">
        <v>164</v>
      </c>
      <c r="O195" s="83" t="s">
        <v>26</v>
      </c>
      <c r="P195" s="88"/>
      <c r="Q195" s="98"/>
      <c r="R195" s="66"/>
      <c r="S195" s="66"/>
      <c r="T195" s="66"/>
      <c r="U195" s="66"/>
      <c r="V195" s="66">
        <f t="shared" si="10"/>
        <v>0</v>
      </c>
      <c r="W195" s="65"/>
      <c r="X195" s="65"/>
      <c r="Y195" s="67" t="e">
        <f>IF(HRF[[#This Row],[31]]="WSKAŹNIK SPECYFICZNY",HRF[[#This Row],[15]]*#REF!,HRF[[#This Row],[32]]*#REF!+#REF!*#REF!+#REF!*#REF!)</f>
        <v>#REF!</v>
      </c>
      <c r="Z195" s="67" t="e">
        <f>IF(HRF[[#This Row],[31]]="WSKAŹNIK SPECYFICZNY","nie zdefinowano",HRF[[#This Row],[32]]*#REF!+#REF!*#REF!+#REF!*#REF!)</f>
        <v>#REF!</v>
      </c>
      <c r="AA195" s="67" t="e">
        <f>IF(HRF[[#This Row],[31]]="WSKAŹNIK SPECYFICZNY","nie zdefinowano",HRF[[#This Row],[32]]*#REF!+#REF!*#REF!+#REF!*#REF!)</f>
        <v>#REF!</v>
      </c>
      <c r="AB195" s="67" t="e">
        <f>IF(HRF[[#This Row],[31]]="WSKAŹNIK SPECYFICZNY",HRF[[#This Row],[15]]*#REF!,HRF[[#This Row],[32]]*#REF!+#REF!*#REF!+#REF!*#REF!)</f>
        <v>#REF!</v>
      </c>
      <c r="AD195" s="1"/>
    </row>
    <row r="196" spans="2:30" ht="50.1" customHeight="1">
      <c r="B196" s="150" t="s">
        <v>531</v>
      </c>
      <c r="C196" s="80" t="s">
        <v>175</v>
      </c>
      <c r="D196" s="134" t="s">
        <v>372</v>
      </c>
      <c r="E196" s="81" t="s">
        <v>3006</v>
      </c>
      <c r="F196" s="149" t="s">
        <v>532</v>
      </c>
      <c r="G196" s="136" t="s">
        <v>24</v>
      </c>
      <c r="H196" s="83">
        <v>2020</v>
      </c>
      <c r="I196" s="83">
        <v>2020</v>
      </c>
      <c r="J196" s="147">
        <v>230000</v>
      </c>
      <c r="K196" s="148">
        <v>54.6</v>
      </c>
      <c r="L196" s="148">
        <v>54.6</v>
      </c>
      <c r="M196" s="148"/>
      <c r="N196" s="137" t="s">
        <v>164</v>
      </c>
      <c r="O196" s="83" t="s">
        <v>26</v>
      </c>
      <c r="P196" s="88"/>
      <c r="Q196" s="98"/>
      <c r="R196" s="66"/>
      <c r="S196" s="66"/>
      <c r="T196" s="66"/>
      <c r="U196" s="66"/>
      <c r="V196" s="66">
        <f t="shared" ref="V196:V283" si="11">SUM(R196:U196)</f>
        <v>0</v>
      </c>
      <c r="W196" s="65"/>
      <c r="X196" s="65"/>
      <c r="Y196" s="67" t="e">
        <f>IF(HRF[[#This Row],[31]]="WSKAŹNIK SPECYFICZNY",HRF[[#This Row],[15]]*#REF!,HRF[[#This Row],[32]]*#REF!+#REF!*#REF!+#REF!*#REF!)</f>
        <v>#REF!</v>
      </c>
      <c r="Z196" s="67" t="e">
        <f>IF(HRF[[#This Row],[31]]="WSKAŹNIK SPECYFICZNY","nie zdefinowano",HRF[[#This Row],[32]]*#REF!+#REF!*#REF!+#REF!*#REF!)</f>
        <v>#REF!</v>
      </c>
      <c r="AA196" s="67" t="e">
        <f>IF(HRF[[#This Row],[31]]="WSKAŹNIK SPECYFICZNY","nie zdefinowano",HRF[[#This Row],[32]]*#REF!+#REF!*#REF!+#REF!*#REF!)</f>
        <v>#REF!</v>
      </c>
      <c r="AB196" s="67" t="e">
        <f>IF(HRF[[#This Row],[31]]="WSKAŹNIK SPECYFICZNY",HRF[[#This Row],[15]]*#REF!,HRF[[#This Row],[32]]*#REF!+#REF!*#REF!+#REF!*#REF!)</f>
        <v>#REF!</v>
      </c>
      <c r="AD196" s="1"/>
    </row>
    <row r="197" spans="2:30" ht="41.25" customHeight="1">
      <c r="B197" s="150" t="s">
        <v>533</v>
      </c>
      <c r="C197" s="80" t="s">
        <v>175</v>
      </c>
      <c r="D197" s="134" t="s">
        <v>372</v>
      </c>
      <c r="E197" s="81" t="s">
        <v>1900</v>
      </c>
      <c r="F197" s="136" t="s">
        <v>392</v>
      </c>
      <c r="G197" s="136" t="s">
        <v>24</v>
      </c>
      <c r="H197" s="83">
        <v>2020</v>
      </c>
      <c r="I197" s="83">
        <v>2020</v>
      </c>
      <c r="J197" s="147">
        <v>71955</v>
      </c>
      <c r="K197" s="148">
        <v>15</v>
      </c>
      <c r="L197" s="148">
        <v>15</v>
      </c>
      <c r="M197" s="148"/>
      <c r="N197" s="137" t="s">
        <v>164</v>
      </c>
      <c r="O197" s="137" t="s">
        <v>28</v>
      </c>
      <c r="P197" s="88"/>
      <c r="Q197" s="98"/>
      <c r="R197" s="66"/>
      <c r="S197" s="66"/>
      <c r="T197" s="66"/>
      <c r="U197" s="66"/>
      <c r="V197" s="66">
        <f t="shared" si="11"/>
        <v>0</v>
      </c>
      <c r="W197" s="65"/>
      <c r="X197" s="65"/>
      <c r="Y197" s="67" t="e">
        <f>IF(HRF[[#This Row],[31]]="WSKAŹNIK SPECYFICZNY",HRF[[#This Row],[15]]*#REF!,HRF[[#This Row],[32]]*#REF!+#REF!*#REF!+#REF!*#REF!)</f>
        <v>#REF!</v>
      </c>
      <c r="Z197" s="67" t="e">
        <f>IF(HRF[[#This Row],[31]]="WSKAŹNIK SPECYFICZNY","nie zdefinowano",HRF[[#This Row],[32]]*#REF!+#REF!*#REF!+#REF!*#REF!)</f>
        <v>#REF!</v>
      </c>
      <c r="AA197" s="67" t="e">
        <f>IF(HRF[[#This Row],[31]]="WSKAŹNIK SPECYFICZNY","nie zdefinowano",HRF[[#This Row],[32]]*#REF!+#REF!*#REF!+#REF!*#REF!)</f>
        <v>#REF!</v>
      </c>
      <c r="AB197" s="67" t="e">
        <f>IF(HRF[[#This Row],[31]]="WSKAŹNIK SPECYFICZNY",HRF[[#This Row],[15]]*#REF!,HRF[[#This Row],[32]]*#REF!+#REF!*#REF!+#REF!*#REF!)</f>
        <v>#REF!</v>
      </c>
      <c r="AD197" s="1"/>
    </row>
    <row r="198" spans="2:30" ht="42" customHeight="1">
      <c r="B198" s="150" t="s">
        <v>534</v>
      </c>
      <c r="C198" s="80" t="s">
        <v>175</v>
      </c>
      <c r="D198" s="134" t="s">
        <v>372</v>
      </c>
      <c r="E198" s="81" t="s">
        <v>3005</v>
      </c>
      <c r="F198" s="82" t="s">
        <v>535</v>
      </c>
      <c r="G198" s="136" t="s">
        <v>24</v>
      </c>
      <c r="H198" s="83">
        <v>2020</v>
      </c>
      <c r="I198" s="83">
        <v>2020</v>
      </c>
      <c r="J198" s="147">
        <v>189454</v>
      </c>
      <c r="K198" s="148">
        <v>46.11</v>
      </c>
      <c r="L198" s="148">
        <v>46.11</v>
      </c>
      <c r="M198" s="148"/>
      <c r="N198" s="137" t="s">
        <v>164</v>
      </c>
      <c r="O198" s="137" t="s">
        <v>164</v>
      </c>
      <c r="P198" s="88"/>
      <c r="Q198" s="98"/>
      <c r="R198" s="66"/>
      <c r="S198" s="66"/>
      <c r="T198" s="66"/>
      <c r="U198" s="66"/>
      <c r="V198" s="66">
        <f t="shared" si="11"/>
        <v>0</v>
      </c>
      <c r="W198" s="65"/>
      <c r="X198" s="65"/>
      <c r="Y198" s="67" t="e">
        <f>IF(HRF[[#This Row],[31]]="WSKAŹNIK SPECYFICZNY",HRF[[#This Row],[15]]*#REF!,HRF[[#This Row],[32]]*#REF!+#REF!*#REF!+#REF!*#REF!)</f>
        <v>#REF!</v>
      </c>
      <c r="Z198" s="67" t="e">
        <f>IF(HRF[[#This Row],[31]]="WSKAŹNIK SPECYFICZNY","nie zdefinowano",HRF[[#This Row],[32]]*#REF!+#REF!*#REF!+#REF!*#REF!)</f>
        <v>#REF!</v>
      </c>
      <c r="AA198" s="67" t="e">
        <f>IF(HRF[[#This Row],[31]]="WSKAŹNIK SPECYFICZNY","nie zdefinowano",HRF[[#This Row],[32]]*#REF!+#REF!*#REF!+#REF!*#REF!)</f>
        <v>#REF!</v>
      </c>
      <c r="AB198" s="67" t="e">
        <f>IF(HRF[[#This Row],[31]]="WSKAŹNIK SPECYFICZNY",HRF[[#This Row],[15]]*#REF!,HRF[[#This Row],[32]]*#REF!+#REF!*#REF!+#REF!*#REF!)</f>
        <v>#REF!</v>
      </c>
      <c r="AD198" s="1"/>
    </row>
    <row r="199" spans="2:30" ht="42" customHeight="1">
      <c r="B199" s="150" t="s">
        <v>536</v>
      </c>
      <c r="C199" s="80" t="s">
        <v>175</v>
      </c>
      <c r="D199" s="134" t="s">
        <v>372</v>
      </c>
      <c r="E199" s="81" t="s">
        <v>3004</v>
      </c>
      <c r="F199" s="82" t="s">
        <v>548</v>
      </c>
      <c r="G199" s="136" t="s">
        <v>24</v>
      </c>
      <c r="H199" s="83">
        <v>2020</v>
      </c>
      <c r="I199" s="83">
        <v>2020</v>
      </c>
      <c r="J199" s="147">
        <v>100000</v>
      </c>
      <c r="K199" s="148">
        <v>12</v>
      </c>
      <c r="L199" s="148">
        <v>12</v>
      </c>
      <c r="M199" s="148"/>
      <c r="N199" s="137" t="s">
        <v>164</v>
      </c>
      <c r="O199" s="137" t="s">
        <v>28</v>
      </c>
      <c r="P199" s="88"/>
      <c r="Q199" s="98"/>
      <c r="R199" s="66"/>
      <c r="S199" s="66"/>
      <c r="T199" s="66"/>
      <c r="U199" s="66"/>
      <c r="V199" s="66">
        <f t="shared" si="11"/>
        <v>0</v>
      </c>
      <c r="W199" s="65"/>
      <c r="X199" s="65"/>
      <c r="Y199" s="67" t="e">
        <f>IF(HRF[[#This Row],[31]]="WSKAŹNIK SPECYFICZNY",HRF[[#This Row],[15]]*#REF!,HRF[[#This Row],[32]]*#REF!+#REF!*#REF!+#REF!*#REF!)</f>
        <v>#REF!</v>
      </c>
      <c r="Z199" s="67" t="e">
        <f>IF(HRF[[#This Row],[31]]="WSKAŹNIK SPECYFICZNY","nie zdefinowano",HRF[[#This Row],[32]]*#REF!+#REF!*#REF!+#REF!*#REF!)</f>
        <v>#REF!</v>
      </c>
      <c r="AA199" s="67" t="e">
        <f>IF(HRF[[#This Row],[31]]="WSKAŹNIK SPECYFICZNY","nie zdefinowano",HRF[[#This Row],[32]]*#REF!+#REF!*#REF!+#REF!*#REF!)</f>
        <v>#REF!</v>
      </c>
      <c r="AB199" s="67" t="e">
        <f>IF(HRF[[#This Row],[31]]="WSKAŹNIK SPECYFICZNY",HRF[[#This Row],[15]]*#REF!,HRF[[#This Row],[32]]*#REF!+#REF!*#REF!+#REF!*#REF!)</f>
        <v>#REF!</v>
      </c>
      <c r="AD199" s="1"/>
    </row>
    <row r="200" spans="2:30" ht="42" customHeight="1">
      <c r="B200" s="150" t="s">
        <v>537</v>
      </c>
      <c r="C200" s="80" t="s">
        <v>175</v>
      </c>
      <c r="D200" s="134" t="s">
        <v>372</v>
      </c>
      <c r="E200" s="81" t="s">
        <v>1901</v>
      </c>
      <c r="F200" s="136" t="s">
        <v>392</v>
      </c>
      <c r="G200" s="136" t="s">
        <v>24</v>
      </c>
      <c r="H200" s="83">
        <v>2020</v>
      </c>
      <c r="I200" s="83">
        <v>2020</v>
      </c>
      <c r="J200" s="147">
        <v>35000</v>
      </c>
      <c r="K200" s="148">
        <v>4.5</v>
      </c>
      <c r="L200" s="148">
        <v>4.5</v>
      </c>
      <c r="M200" s="148"/>
      <c r="N200" s="137" t="s">
        <v>164</v>
      </c>
      <c r="O200" s="137" t="s">
        <v>28</v>
      </c>
      <c r="P200" s="88"/>
      <c r="Q200" s="98"/>
      <c r="R200" s="66"/>
      <c r="S200" s="66"/>
      <c r="T200" s="66"/>
      <c r="U200" s="66"/>
      <c r="V200" s="66">
        <f t="shared" si="11"/>
        <v>0</v>
      </c>
      <c r="W200" s="65"/>
      <c r="X200" s="65"/>
      <c r="Y200" s="67" t="e">
        <f>IF(HRF[[#This Row],[31]]="WSKAŹNIK SPECYFICZNY",HRF[[#This Row],[15]]*#REF!,HRF[[#This Row],[32]]*#REF!+#REF!*#REF!+#REF!*#REF!)</f>
        <v>#REF!</v>
      </c>
      <c r="Z200" s="67" t="e">
        <f>IF(HRF[[#This Row],[31]]="WSKAŹNIK SPECYFICZNY","nie zdefinowano",HRF[[#This Row],[32]]*#REF!+#REF!*#REF!+#REF!*#REF!)</f>
        <v>#REF!</v>
      </c>
      <c r="AA200" s="67" t="e">
        <f>IF(HRF[[#This Row],[31]]="WSKAŹNIK SPECYFICZNY","nie zdefinowano",HRF[[#This Row],[32]]*#REF!+#REF!*#REF!+#REF!*#REF!)</f>
        <v>#REF!</v>
      </c>
      <c r="AB200" s="67" t="e">
        <f>IF(HRF[[#This Row],[31]]="WSKAŹNIK SPECYFICZNY",HRF[[#This Row],[15]]*#REF!,HRF[[#This Row],[32]]*#REF!+#REF!*#REF!+#REF!*#REF!)</f>
        <v>#REF!</v>
      </c>
      <c r="AD200" s="1"/>
    </row>
    <row r="201" spans="2:30" ht="42" customHeight="1">
      <c r="B201" s="150" t="s">
        <v>538</v>
      </c>
      <c r="C201" s="80" t="s">
        <v>175</v>
      </c>
      <c r="D201" s="134" t="s">
        <v>372</v>
      </c>
      <c r="E201" s="81" t="s">
        <v>1902</v>
      </c>
      <c r="F201" s="136" t="s">
        <v>392</v>
      </c>
      <c r="G201" s="136" t="s">
        <v>24</v>
      </c>
      <c r="H201" s="83">
        <v>2020</v>
      </c>
      <c r="I201" s="83">
        <v>2020</v>
      </c>
      <c r="J201" s="147">
        <v>52000</v>
      </c>
      <c r="K201" s="148">
        <v>10</v>
      </c>
      <c r="L201" s="148">
        <v>10</v>
      </c>
      <c r="M201" s="148"/>
      <c r="N201" s="137" t="s">
        <v>164</v>
      </c>
      <c r="O201" s="137" t="s">
        <v>28</v>
      </c>
      <c r="P201" s="88"/>
      <c r="Q201" s="98"/>
      <c r="R201" s="66"/>
      <c r="S201" s="66"/>
      <c r="T201" s="66"/>
      <c r="U201" s="66"/>
      <c r="V201" s="66">
        <f t="shared" si="11"/>
        <v>0</v>
      </c>
      <c r="W201" s="65"/>
      <c r="X201" s="65"/>
      <c r="Y201" s="67" t="e">
        <f>IF(HRF[[#This Row],[31]]="WSKAŹNIK SPECYFICZNY",HRF[[#This Row],[15]]*#REF!,HRF[[#This Row],[32]]*#REF!+#REF!*#REF!+#REF!*#REF!)</f>
        <v>#REF!</v>
      </c>
      <c r="Z201" s="67" t="e">
        <f>IF(HRF[[#This Row],[31]]="WSKAŹNIK SPECYFICZNY","nie zdefinowano",HRF[[#This Row],[32]]*#REF!+#REF!*#REF!+#REF!*#REF!)</f>
        <v>#REF!</v>
      </c>
      <c r="AA201" s="67" t="e">
        <f>IF(HRF[[#This Row],[31]]="WSKAŹNIK SPECYFICZNY","nie zdefinowano",HRF[[#This Row],[32]]*#REF!+#REF!*#REF!+#REF!*#REF!)</f>
        <v>#REF!</v>
      </c>
      <c r="AB201" s="67" t="e">
        <f>IF(HRF[[#This Row],[31]]="WSKAŹNIK SPECYFICZNY",HRF[[#This Row],[15]]*#REF!,HRF[[#This Row],[32]]*#REF!+#REF!*#REF!+#REF!*#REF!)</f>
        <v>#REF!</v>
      </c>
      <c r="AD201" s="1"/>
    </row>
    <row r="202" spans="2:30" ht="35.25" customHeight="1">
      <c r="B202" s="150" t="s">
        <v>539</v>
      </c>
      <c r="C202" s="80" t="s">
        <v>175</v>
      </c>
      <c r="D202" s="134" t="s">
        <v>372</v>
      </c>
      <c r="E202" s="81" t="s">
        <v>1890</v>
      </c>
      <c r="F202" s="136" t="s">
        <v>392</v>
      </c>
      <c r="G202" s="136" t="s">
        <v>24</v>
      </c>
      <c r="H202" s="83">
        <v>2020</v>
      </c>
      <c r="I202" s="83">
        <v>2020</v>
      </c>
      <c r="J202" s="147">
        <v>37071</v>
      </c>
      <c r="K202" s="148">
        <v>6.5</v>
      </c>
      <c r="L202" s="148">
        <v>6.5</v>
      </c>
      <c r="M202" s="148"/>
      <c r="N202" s="137" t="s">
        <v>164</v>
      </c>
      <c r="O202" s="137" t="s">
        <v>28</v>
      </c>
      <c r="P202" s="88"/>
      <c r="Q202" s="98"/>
      <c r="R202" s="66"/>
      <c r="S202" s="66"/>
      <c r="T202" s="66"/>
      <c r="U202" s="66"/>
      <c r="V202" s="66">
        <f t="shared" si="11"/>
        <v>0</v>
      </c>
      <c r="W202" s="65"/>
      <c r="X202" s="65"/>
      <c r="Y202" s="67" t="e">
        <f>IF(HRF[[#This Row],[31]]="WSKAŹNIK SPECYFICZNY",HRF[[#This Row],[15]]*#REF!,HRF[[#This Row],[32]]*#REF!+#REF!*#REF!+#REF!*#REF!)</f>
        <v>#REF!</v>
      </c>
      <c r="Z202" s="67" t="e">
        <f>IF(HRF[[#This Row],[31]]="WSKAŹNIK SPECYFICZNY","nie zdefinowano",HRF[[#This Row],[32]]*#REF!+#REF!*#REF!+#REF!*#REF!)</f>
        <v>#REF!</v>
      </c>
      <c r="AA202" s="67" t="e">
        <f>IF(HRF[[#This Row],[31]]="WSKAŹNIK SPECYFICZNY","nie zdefinowano",HRF[[#This Row],[32]]*#REF!+#REF!*#REF!+#REF!*#REF!)</f>
        <v>#REF!</v>
      </c>
      <c r="AB202" s="67" t="e">
        <f>IF(HRF[[#This Row],[31]]="WSKAŹNIK SPECYFICZNY",HRF[[#This Row],[15]]*#REF!,HRF[[#This Row],[32]]*#REF!+#REF!*#REF!+#REF!*#REF!)</f>
        <v>#REF!</v>
      </c>
      <c r="AD202" s="1"/>
    </row>
    <row r="203" spans="2:30" ht="39" customHeight="1">
      <c r="B203" s="150" t="s">
        <v>540</v>
      </c>
      <c r="C203" s="80" t="s">
        <v>175</v>
      </c>
      <c r="D203" s="134" t="s">
        <v>372</v>
      </c>
      <c r="E203" s="81" t="s">
        <v>1903</v>
      </c>
      <c r="F203" s="136" t="s">
        <v>392</v>
      </c>
      <c r="G203" s="136" t="s">
        <v>24</v>
      </c>
      <c r="H203" s="83">
        <v>2020</v>
      </c>
      <c r="I203" s="83">
        <v>2020</v>
      </c>
      <c r="J203" s="147">
        <v>34700</v>
      </c>
      <c r="K203" s="148">
        <v>6.5</v>
      </c>
      <c r="L203" s="148">
        <v>6.5</v>
      </c>
      <c r="M203" s="148"/>
      <c r="N203" s="137" t="s">
        <v>164</v>
      </c>
      <c r="O203" s="137" t="s">
        <v>28</v>
      </c>
      <c r="P203" s="88"/>
      <c r="Q203" s="98"/>
      <c r="R203" s="66"/>
      <c r="S203" s="66"/>
      <c r="T203" s="66"/>
      <c r="U203" s="66"/>
      <c r="V203" s="66">
        <f t="shared" si="11"/>
        <v>0</v>
      </c>
      <c r="W203" s="65"/>
      <c r="X203" s="65"/>
      <c r="Y203" s="67" t="e">
        <f>IF(HRF[[#This Row],[31]]="WSKAŹNIK SPECYFICZNY",HRF[[#This Row],[15]]*#REF!,HRF[[#This Row],[32]]*#REF!+#REF!*#REF!+#REF!*#REF!)</f>
        <v>#REF!</v>
      </c>
      <c r="Z203" s="67" t="e">
        <f>IF(HRF[[#This Row],[31]]="WSKAŹNIK SPECYFICZNY","nie zdefinowano",HRF[[#This Row],[32]]*#REF!+#REF!*#REF!+#REF!*#REF!)</f>
        <v>#REF!</v>
      </c>
      <c r="AA203" s="67" t="e">
        <f>IF(HRF[[#This Row],[31]]="WSKAŹNIK SPECYFICZNY","nie zdefinowano",HRF[[#This Row],[32]]*#REF!+#REF!*#REF!+#REF!*#REF!)</f>
        <v>#REF!</v>
      </c>
      <c r="AB203" s="67" t="e">
        <f>IF(HRF[[#This Row],[31]]="WSKAŹNIK SPECYFICZNY",HRF[[#This Row],[15]]*#REF!,HRF[[#This Row],[32]]*#REF!+#REF!*#REF!+#REF!*#REF!)</f>
        <v>#REF!</v>
      </c>
      <c r="AD203" s="1"/>
    </row>
    <row r="204" spans="2:30" ht="44.25" customHeight="1">
      <c r="B204" s="150" t="s">
        <v>541</v>
      </c>
      <c r="C204" s="80" t="s">
        <v>175</v>
      </c>
      <c r="D204" s="134" t="s">
        <v>372</v>
      </c>
      <c r="E204" s="81" t="s">
        <v>1904</v>
      </c>
      <c r="F204" s="136" t="s">
        <v>392</v>
      </c>
      <c r="G204" s="136" t="s">
        <v>24</v>
      </c>
      <c r="H204" s="83">
        <v>2020</v>
      </c>
      <c r="I204" s="83">
        <v>2020</v>
      </c>
      <c r="J204" s="147">
        <v>35516</v>
      </c>
      <c r="K204" s="148">
        <v>7.2</v>
      </c>
      <c r="L204" s="148">
        <v>7.2</v>
      </c>
      <c r="M204" s="148"/>
      <c r="N204" s="137" t="s">
        <v>164</v>
      </c>
      <c r="O204" s="137" t="s">
        <v>28</v>
      </c>
      <c r="P204" s="88"/>
      <c r="Q204" s="98"/>
      <c r="R204" s="66"/>
      <c r="S204" s="66"/>
      <c r="T204" s="66"/>
      <c r="U204" s="66"/>
      <c r="V204" s="66">
        <f t="shared" si="11"/>
        <v>0</v>
      </c>
      <c r="W204" s="65"/>
      <c r="X204" s="65"/>
      <c r="Y204" s="67" t="e">
        <f>IF(HRF[[#This Row],[31]]="WSKAŹNIK SPECYFICZNY",HRF[[#This Row],[15]]*#REF!,HRF[[#This Row],[32]]*#REF!+#REF!*#REF!+#REF!*#REF!)</f>
        <v>#REF!</v>
      </c>
      <c r="Z204" s="67" t="e">
        <f>IF(HRF[[#This Row],[31]]="WSKAŹNIK SPECYFICZNY","nie zdefinowano",HRF[[#This Row],[32]]*#REF!+#REF!*#REF!+#REF!*#REF!)</f>
        <v>#REF!</v>
      </c>
      <c r="AA204" s="67" t="e">
        <f>IF(HRF[[#This Row],[31]]="WSKAŹNIK SPECYFICZNY","nie zdefinowano",HRF[[#This Row],[32]]*#REF!+#REF!*#REF!+#REF!*#REF!)</f>
        <v>#REF!</v>
      </c>
      <c r="AB204" s="67" t="e">
        <f>IF(HRF[[#This Row],[31]]="WSKAŹNIK SPECYFICZNY",HRF[[#This Row],[15]]*#REF!,HRF[[#This Row],[32]]*#REF!+#REF!*#REF!+#REF!*#REF!)</f>
        <v>#REF!</v>
      </c>
      <c r="AD204" s="1"/>
    </row>
    <row r="205" spans="2:30" ht="48.75" customHeight="1">
      <c r="B205" s="95" t="s">
        <v>542</v>
      </c>
      <c r="C205" s="80" t="s">
        <v>175</v>
      </c>
      <c r="D205" s="134" t="s">
        <v>372</v>
      </c>
      <c r="E205" s="81" t="s">
        <v>1905</v>
      </c>
      <c r="F205" s="136" t="s">
        <v>392</v>
      </c>
      <c r="G205" s="136" t="s">
        <v>24</v>
      </c>
      <c r="H205" s="83">
        <v>2020</v>
      </c>
      <c r="I205" s="83">
        <v>2020</v>
      </c>
      <c r="J205" s="147">
        <v>43824.24</v>
      </c>
      <c r="K205" s="148">
        <v>9.6</v>
      </c>
      <c r="L205" s="148">
        <v>9.6</v>
      </c>
      <c r="M205" s="148"/>
      <c r="N205" s="137" t="s">
        <v>164</v>
      </c>
      <c r="O205" s="137" t="s">
        <v>28</v>
      </c>
      <c r="P205" s="88"/>
      <c r="Q205" s="98"/>
      <c r="R205" s="66"/>
      <c r="S205" s="66"/>
      <c r="T205" s="66"/>
      <c r="U205" s="66"/>
      <c r="V205" s="66">
        <f t="shared" si="11"/>
        <v>0</v>
      </c>
      <c r="W205" s="65"/>
      <c r="X205" s="65"/>
      <c r="Y205" s="67" t="e">
        <f>IF(HRF[[#This Row],[31]]="WSKAŹNIK SPECYFICZNY",HRF[[#This Row],[15]]*#REF!,HRF[[#This Row],[32]]*#REF!+#REF!*#REF!+#REF!*#REF!)</f>
        <v>#REF!</v>
      </c>
      <c r="Z205" s="67" t="e">
        <f>IF(HRF[[#This Row],[31]]="WSKAŹNIK SPECYFICZNY","nie zdefinowano",HRF[[#This Row],[32]]*#REF!+#REF!*#REF!+#REF!*#REF!)</f>
        <v>#REF!</v>
      </c>
      <c r="AA205" s="67" t="e">
        <f>IF(HRF[[#This Row],[31]]="WSKAŹNIK SPECYFICZNY","nie zdefinowano",HRF[[#This Row],[32]]*#REF!+#REF!*#REF!+#REF!*#REF!)</f>
        <v>#REF!</v>
      </c>
      <c r="AB205" s="67" t="e">
        <f>IF(HRF[[#This Row],[31]]="WSKAŹNIK SPECYFICZNY",HRF[[#This Row],[15]]*#REF!,HRF[[#This Row],[32]]*#REF!+#REF!*#REF!+#REF!*#REF!)</f>
        <v>#REF!</v>
      </c>
      <c r="AD205" s="1"/>
    </row>
    <row r="206" spans="2:30" ht="42.75" customHeight="1">
      <c r="B206" s="95" t="s">
        <v>543</v>
      </c>
      <c r="C206" s="80" t="s">
        <v>175</v>
      </c>
      <c r="D206" s="134" t="s">
        <v>372</v>
      </c>
      <c r="E206" s="81" t="s">
        <v>1906</v>
      </c>
      <c r="F206" s="136" t="s">
        <v>392</v>
      </c>
      <c r="G206" s="136" t="s">
        <v>24</v>
      </c>
      <c r="H206" s="83">
        <v>2020</v>
      </c>
      <c r="I206" s="83">
        <v>2020</v>
      </c>
      <c r="J206" s="147">
        <v>108610.97</v>
      </c>
      <c r="K206" s="148">
        <v>20</v>
      </c>
      <c r="L206" s="148">
        <v>20</v>
      </c>
      <c r="M206" s="148"/>
      <c r="N206" s="137" t="s">
        <v>164</v>
      </c>
      <c r="O206" s="83" t="s">
        <v>26</v>
      </c>
      <c r="P206" s="88"/>
      <c r="Q206" s="98"/>
      <c r="R206" s="66"/>
      <c r="S206" s="66"/>
      <c r="T206" s="66"/>
      <c r="U206" s="66"/>
      <c r="V206" s="66">
        <f t="shared" si="11"/>
        <v>0</v>
      </c>
      <c r="W206" s="65"/>
      <c r="X206" s="65"/>
      <c r="Y206" s="67" t="e">
        <f>IF(HRF[[#This Row],[31]]="WSKAŹNIK SPECYFICZNY",HRF[[#This Row],[15]]*#REF!,HRF[[#This Row],[32]]*#REF!+#REF!*#REF!+#REF!*#REF!)</f>
        <v>#REF!</v>
      </c>
      <c r="Z206" s="67" t="e">
        <f>IF(HRF[[#This Row],[31]]="WSKAŹNIK SPECYFICZNY","nie zdefinowano",HRF[[#This Row],[32]]*#REF!+#REF!*#REF!+#REF!*#REF!)</f>
        <v>#REF!</v>
      </c>
      <c r="AA206" s="67" t="e">
        <f>IF(HRF[[#This Row],[31]]="WSKAŹNIK SPECYFICZNY","nie zdefinowano",HRF[[#This Row],[32]]*#REF!+#REF!*#REF!+#REF!*#REF!)</f>
        <v>#REF!</v>
      </c>
      <c r="AB206" s="67" t="e">
        <f>IF(HRF[[#This Row],[31]]="WSKAŹNIK SPECYFICZNY",HRF[[#This Row],[15]]*#REF!,HRF[[#This Row],[32]]*#REF!+#REF!*#REF!+#REF!*#REF!)</f>
        <v>#REF!</v>
      </c>
      <c r="AD206" s="1"/>
    </row>
    <row r="207" spans="2:30" ht="35.25" customHeight="1">
      <c r="B207" s="151" t="s">
        <v>544</v>
      </c>
      <c r="C207" s="80" t="s">
        <v>175</v>
      </c>
      <c r="D207" s="134" t="s">
        <v>372</v>
      </c>
      <c r="E207" s="81" t="s">
        <v>1907</v>
      </c>
      <c r="F207" s="136" t="s">
        <v>392</v>
      </c>
      <c r="G207" s="136" t="s">
        <v>24</v>
      </c>
      <c r="H207" s="83">
        <v>2020</v>
      </c>
      <c r="I207" s="83">
        <v>2020</v>
      </c>
      <c r="J207" s="84">
        <v>19767.23</v>
      </c>
      <c r="K207" s="85">
        <v>4</v>
      </c>
      <c r="L207" s="85">
        <v>4</v>
      </c>
      <c r="M207" s="85"/>
      <c r="N207" s="137" t="s">
        <v>164</v>
      </c>
      <c r="O207" s="137" t="s">
        <v>28</v>
      </c>
      <c r="P207" s="88"/>
      <c r="Q207" s="87"/>
      <c r="R207" s="70"/>
      <c r="S207" s="70"/>
      <c r="T207" s="70"/>
      <c r="U207" s="70"/>
      <c r="V207" s="70">
        <f t="shared" ref="V207:V216" si="12">SUM(R207:U207)</f>
        <v>0</v>
      </c>
      <c r="W207" s="69"/>
      <c r="X207" s="69"/>
      <c r="Y207" s="71" t="e">
        <f>IF(HRF[[#This Row],[31]]="WSKAŹNIK SPECYFICZNY",HRF[[#This Row],[15]]*#REF!,HRF[[#This Row],[32]]*#REF!+#REF!*#REF!+#REF!*#REF!)</f>
        <v>#REF!</v>
      </c>
      <c r="Z207" s="71" t="e">
        <f>IF(HRF[[#This Row],[31]]="WSKAŹNIK SPECYFICZNY","nie zdefinowano",HRF[[#This Row],[32]]*#REF!+#REF!*#REF!+#REF!*#REF!)</f>
        <v>#REF!</v>
      </c>
      <c r="AA207" s="71" t="e">
        <f>IF(HRF[[#This Row],[31]]="WSKAŹNIK SPECYFICZNY","nie zdefinowano",HRF[[#This Row],[32]]*#REF!+#REF!*#REF!+#REF!*#REF!)</f>
        <v>#REF!</v>
      </c>
      <c r="AB207" s="71" t="e">
        <f>IF(HRF[[#This Row],[31]]="WSKAŹNIK SPECYFICZNY",HRF[[#This Row],[15]]*#REF!,HRF[[#This Row],[32]]*#REF!+#REF!*#REF!+#REF!*#REF!)</f>
        <v>#REF!</v>
      </c>
      <c r="AD207" s="1"/>
    </row>
    <row r="208" spans="2:30" ht="33.75" customHeight="1">
      <c r="B208" s="151" t="s">
        <v>545</v>
      </c>
      <c r="C208" s="80" t="s">
        <v>175</v>
      </c>
      <c r="D208" s="134" t="s">
        <v>372</v>
      </c>
      <c r="E208" s="81" t="s">
        <v>1908</v>
      </c>
      <c r="F208" s="136" t="s">
        <v>392</v>
      </c>
      <c r="G208" s="136" t="s">
        <v>24</v>
      </c>
      <c r="H208" s="83">
        <v>2020</v>
      </c>
      <c r="I208" s="83">
        <v>2020</v>
      </c>
      <c r="J208" s="84">
        <v>21080.5</v>
      </c>
      <c r="K208" s="85">
        <v>2.7</v>
      </c>
      <c r="L208" s="85">
        <v>2.7</v>
      </c>
      <c r="M208" s="85"/>
      <c r="N208" s="137" t="s">
        <v>164</v>
      </c>
      <c r="O208" s="137" t="s">
        <v>28</v>
      </c>
      <c r="P208" s="88"/>
      <c r="Q208" s="87"/>
      <c r="R208" s="70"/>
      <c r="S208" s="70"/>
      <c r="T208" s="70"/>
      <c r="U208" s="70"/>
      <c r="V208" s="70">
        <f t="shared" si="12"/>
        <v>0</v>
      </c>
      <c r="W208" s="69"/>
      <c r="X208" s="69"/>
      <c r="Y208" s="71" t="e">
        <f>IF(HRF[[#This Row],[31]]="WSKAŹNIK SPECYFICZNY",HRF[[#This Row],[15]]*#REF!,HRF[[#This Row],[32]]*#REF!+#REF!*#REF!+#REF!*#REF!)</f>
        <v>#REF!</v>
      </c>
      <c r="Z208" s="71" t="e">
        <f>IF(HRF[[#This Row],[31]]="WSKAŹNIK SPECYFICZNY","nie zdefinowano",HRF[[#This Row],[32]]*#REF!+#REF!*#REF!+#REF!*#REF!)</f>
        <v>#REF!</v>
      </c>
      <c r="AA208" s="71" t="e">
        <f>IF(HRF[[#This Row],[31]]="WSKAŹNIK SPECYFICZNY","nie zdefinowano",HRF[[#This Row],[32]]*#REF!+#REF!*#REF!+#REF!*#REF!)</f>
        <v>#REF!</v>
      </c>
      <c r="AB208" s="71" t="e">
        <f>IF(HRF[[#This Row],[31]]="WSKAŹNIK SPECYFICZNY",HRF[[#This Row],[15]]*#REF!,HRF[[#This Row],[32]]*#REF!+#REF!*#REF!+#REF!*#REF!)</f>
        <v>#REF!</v>
      </c>
      <c r="AD208" s="1"/>
    </row>
    <row r="209" spans="2:30" ht="39.75" customHeight="1">
      <c r="B209" s="151" t="s">
        <v>546</v>
      </c>
      <c r="C209" s="80" t="s">
        <v>175</v>
      </c>
      <c r="D209" s="134" t="s">
        <v>372</v>
      </c>
      <c r="E209" s="81" t="s">
        <v>2744</v>
      </c>
      <c r="F209" s="82" t="s">
        <v>547</v>
      </c>
      <c r="G209" s="136" t="s">
        <v>24</v>
      </c>
      <c r="H209" s="83">
        <v>2020</v>
      </c>
      <c r="I209" s="83">
        <v>2020</v>
      </c>
      <c r="J209" s="84">
        <v>110000</v>
      </c>
      <c r="K209" s="85">
        <v>19.3</v>
      </c>
      <c r="L209" s="85">
        <v>19.3</v>
      </c>
      <c r="M209" s="85"/>
      <c r="N209" s="137" t="s">
        <v>164</v>
      </c>
      <c r="O209" s="137" t="s">
        <v>28</v>
      </c>
      <c r="P209" s="88"/>
      <c r="Q209" s="99"/>
      <c r="R209" s="72"/>
      <c r="S209" s="72"/>
      <c r="T209" s="72"/>
      <c r="U209" s="72"/>
      <c r="V209" s="72">
        <f t="shared" si="12"/>
        <v>0</v>
      </c>
      <c r="W209" s="73"/>
      <c r="X209" s="73"/>
      <c r="Y209" s="74" t="e">
        <f>IF(HRF[[#This Row],[31]]="WSKAŹNIK SPECYFICZNY",HRF[[#This Row],[15]]*#REF!,HRF[[#This Row],[32]]*#REF!+#REF!*#REF!+#REF!*#REF!)</f>
        <v>#REF!</v>
      </c>
      <c r="Z209" s="74" t="e">
        <f>IF(HRF[[#This Row],[31]]="WSKAŹNIK SPECYFICZNY","nie zdefinowano",HRF[[#This Row],[32]]*#REF!+#REF!*#REF!+#REF!*#REF!)</f>
        <v>#REF!</v>
      </c>
      <c r="AA209" s="74" t="e">
        <f>IF(HRF[[#This Row],[31]]="WSKAŹNIK SPECYFICZNY","nie zdefinowano",HRF[[#This Row],[32]]*#REF!+#REF!*#REF!+#REF!*#REF!)</f>
        <v>#REF!</v>
      </c>
      <c r="AB209" s="74" t="e">
        <f>IF(HRF[[#This Row],[31]]="WSKAŹNIK SPECYFICZNY",HRF[[#This Row],[15]]*#REF!,HRF[[#This Row],[32]]*#REF!+#REF!*#REF!+#REF!*#REF!)</f>
        <v>#REF!</v>
      </c>
      <c r="AD209" s="1"/>
    </row>
    <row r="210" spans="2:30" ht="36.75" customHeight="1">
      <c r="B210" s="151" t="s">
        <v>549</v>
      </c>
      <c r="C210" s="80" t="s">
        <v>175</v>
      </c>
      <c r="D210" s="134" t="s">
        <v>372</v>
      </c>
      <c r="E210" s="81" t="s">
        <v>1909</v>
      </c>
      <c r="F210" s="136" t="s">
        <v>392</v>
      </c>
      <c r="G210" s="136" t="s">
        <v>24</v>
      </c>
      <c r="H210" s="83">
        <v>2020</v>
      </c>
      <c r="I210" s="83">
        <v>2020</v>
      </c>
      <c r="J210" s="84">
        <v>43500</v>
      </c>
      <c r="K210" s="85">
        <v>9.75</v>
      </c>
      <c r="L210" s="85">
        <v>9.75</v>
      </c>
      <c r="M210" s="85"/>
      <c r="N210" s="86" t="s">
        <v>164</v>
      </c>
      <c r="O210" s="86" t="s">
        <v>28</v>
      </c>
      <c r="P210" s="124"/>
      <c r="Q210" s="87"/>
      <c r="R210" s="70"/>
      <c r="S210" s="70"/>
      <c r="T210" s="70"/>
      <c r="U210" s="70"/>
      <c r="V210" s="70">
        <f t="shared" si="12"/>
        <v>0</v>
      </c>
      <c r="W210" s="69"/>
      <c r="X210" s="69"/>
      <c r="Y210" s="71" t="e">
        <f>IF(HRF[[#This Row],[31]]="WSKAŹNIK SPECYFICZNY",HRF[[#This Row],[15]]*#REF!,HRF[[#This Row],[32]]*#REF!+#REF!*#REF!+#REF!*#REF!)</f>
        <v>#REF!</v>
      </c>
      <c r="Z210" s="71" t="e">
        <f>IF(HRF[[#This Row],[31]]="WSKAŹNIK SPECYFICZNY","nie zdefinowano",HRF[[#This Row],[32]]*#REF!+#REF!*#REF!+#REF!*#REF!)</f>
        <v>#REF!</v>
      </c>
      <c r="AA210" s="71" t="e">
        <f>IF(HRF[[#This Row],[31]]="WSKAŹNIK SPECYFICZNY","nie zdefinowano",HRF[[#This Row],[32]]*#REF!+#REF!*#REF!+#REF!*#REF!)</f>
        <v>#REF!</v>
      </c>
      <c r="AB210" s="71" t="e">
        <f>IF(HRF[[#This Row],[31]]="WSKAŹNIK SPECYFICZNY",HRF[[#This Row],[15]]*#REF!,HRF[[#This Row],[32]]*#REF!+#REF!*#REF!+#REF!*#REF!)</f>
        <v>#REF!</v>
      </c>
      <c r="AD210" s="1"/>
    </row>
    <row r="211" spans="2:30" ht="36.75" customHeight="1">
      <c r="B211" s="95" t="s">
        <v>550</v>
      </c>
      <c r="C211" s="80" t="s">
        <v>175</v>
      </c>
      <c r="D211" s="134" t="s">
        <v>372</v>
      </c>
      <c r="E211" s="81" t="s">
        <v>1910</v>
      </c>
      <c r="F211" s="136" t="s">
        <v>392</v>
      </c>
      <c r="G211" s="136" t="s">
        <v>24</v>
      </c>
      <c r="H211" s="83">
        <v>2020</v>
      </c>
      <c r="I211" s="83">
        <v>2020</v>
      </c>
      <c r="J211" s="84">
        <v>18797.7</v>
      </c>
      <c r="K211" s="85">
        <v>2.5</v>
      </c>
      <c r="L211" s="85">
        <v>2.5</v>
      </c>
      <c r="M211" s="85"/>
      <c r="N211" s="137" t="s">
        <v>164</v>
      </c>
      <c r="O211" s="137" t="s">
        <v>28</v>
      </c>
      <c r="P211" s="88"/>
      <c r="Q211" s="87"/>
      <c r="R211" s="70"/>
      <c r="S211" s="70"/>
      <c r="T211" s="70"/>
      <c r="U211" s="70"/>
      <c r="V211" s="70">
        <f t="shared" si="12"/>
        <v>0</v>
      </c>
      <c r="W211" s="69"/>
      <c r="X211" s="69"/>
      <c r="Y211" s="71" t="e">
        <f>IF(HRF[[#This Row],[31]]="WSKAŹNIK SPECYFICZNY",HRF[[#This Row],[15]]*#REF!,HRF[[#This Row],[32]]*#REF!+#REF!*#REF!+#REF!*#REF!)</f>
        <v>#REF!</v>
      </c>
      <c r="Z211" s="71" t="e">
        <f>IF(HRF[[#This Row],[31]]="WSKAŹNIK SPECYFICZNY","nie zdefinowano",HRF[[#This Row],[32]]*#REF!+#REF!*#REF!+#REF!*#REF!)</f>
        <v>#REF!</v>
      </c>
      <c r="AA211" s="71" t="e">
        <f>IF(HRF[[#This Row],[31]]="WSKAŹNIK SPECYFICZNY","nie zdefinowano",HRF[[#This Row],[32]]*#REF!+#REF!*#REF!+#REF!*#REF!)</f>
        <v>#REF!</v>
      </c>
      <c r="AB211" s="71" t="e">
        <f>IF(HRF[[#This Row],[31]]="WSKAŹNIK SPECYFICZNY",HRF[[#This Row],[15]]*#REF!,HRF[[#This Row],[32]]*#REF!+#REF!*#REF!+#REF!*#REF!)</f>
        <v>#REF!</v>
      </c>
      <c r="AD211" s="1"/>
    </row>
    <row r="212" spans="2:30" ht="32.25" customHeight="1">
      <c r="B212" s="95" t="s">
        <v>551</v>
      </c>
      <c r="C212" s="80" t="s">
        <v>175</v>
      </c>
      <c r="D212" s="134" t="s">
        <v>372</v>
      </c>
      <c r="E212" s="81" t="s">
        <v>1911</v>
      </c>
      <c r="F212" s="136" t="s">
        <v>392</v>
      </c>
      <c r="G212" s="136" t="s">
        <v>24</v>
      </c>
      <c r="H212" s="83">
        <v>2020</v>
      </c>
      <c r="I212" s="83">
        <v>2020</v>
      </c>
      <c r="J212" s="84">
        <v>22014.720000000001</v>
      </c>
      <c r="K212" s="85">
        <v>2.2999999999999998</v>
      </c>
      <c r="L212" s="85">
        <v>2.2999999999999998</v>
      </c>
      <c r="M212" s="85"/>
      <c r="N212" s="137" t="s">
        <v>164</v>
      </c>
      <c r="O212" s="137" t="s">
        <v>28</v>
      </c>
      <c r="P212" s="88"/>
      <c r="Q212" s="87"/>
      <c r="R212" s="70"/>
      <c r="S212" s="70"/>
      <c r="T212" s="70"/>
      <c r="U212" s="70"/>
      <c r="V212" s="70">
        <f t="shared" si="12"/>
        <v>0</v>
      </c>
      <c r="W212" s="69"/>
      <c r="X212" s="69"/>
      <c r="Y212" s="71" t="e">
        <f>IF(HRF[[#This Row],[31]]="WSKAŹNIK SPECYFICZNY",HRF[[#This Row],[15]]*#REF!,HRF[[#This Row],[32]]*#REF!+#REF!*#REF!+#REF!*#REF!)</f>
        <v>#REF!</v>
      </c>
      <c r="Z212" s="71" t="e">
        <f>IF(HRF[[#This Row],[31]]="WSKAŹNIK SPECYFICZNY","nie zdefinowano",HRF[[#This Row],[32]]*#REF!+#REF!*#REF!+#REF!*#REF!)</f>
        <v>#REF!</v>
      </c>
      <c r="AA212" s="71" t="e">
        <f>IF(HRF[[#This Row],[31]]="WSKAŹNIK SPECYFICZNY","nie zdefinowano",HRF[[#This Row],[32]]*#REF!+#REF!*#REF!+#REF!*#REF!)</f>
        <v>#REF!</v>
      </c>
      <c r="AB212" s="71" t="e">
        <f>IF(HRF[[#This Row],[31]]="WSKAŹNIK SPECYFICZNY",HRF[[#This Row],[15]]*#REF!,HRF[[#This Row],[32]]*#REF!+#REF!*#REF!+#REF!*#REF!)</f>
        <v>#REF!</v>
      </c>
      <c r="AD212" s="1"/>
    </row>
    <row r="213" spans="2:30" ht="33.75" customHeight="1">
      <c r="B213" s="95" t="s">
        <v>552</v>
      </c>
      <c r="C213" s="80" t="s">
        <v>175</v>
      </c>
      <c r="D213" s="134" t="s">
        <v>372</v>
      </c>
      <c r="E213" s="81" t="s">
        <v>1912</v>
      </c>
      <c r="F213" s="136" t="s">
        <v>392</v>
      </c>
      <c r="G213" s="136" t="s">
        <v>24</v>
      </c>
      <c r="H213" s="83">
        <v>2020</v>
      </c>
      <c r="I213" s="83">
        <v>2020</v>
      </c>
      <c r="J213" s="84">
        <v>38778.14</v>
      </c>
      <c r="K213" s="85">
        <v>7</v>
      </c>
      <c r="L213" s="85">
        <v>7</v>
      </c>
      <c r="M213" s="85"/>
      <c r="N213" s="137" t="s">
        <v>164</v>
      </c>
      <c r="O213" s="137" t="s">
        <v>28</v>
      </c>
      <c r="P213" s="88"/>
      <c r="Q213" s="87"/>
      <c r="R213" s="70"/>
      <c r="S213" s="70"/>
      <c r="T213" s="70"/>
      <c r="U213" s="70"/>
      <c r="V213" s="70">
        <f t="shared" si="12"/>
        <v>0</v>
      </c>
      <c r="W213" s="69"/>
      <c r="X213" s="69"/>
      <c r="Y213" s="71" t="e">
        <f>IF(HRF[[#This Row],[31]]="WSKAŹNIK SPECYFICZNY",HRF[[#This Row],[15]]*#REF!,HRF[[#This Row],[32]]*#REF!+#REF!*#REF!+#REF!*#REF!)</f>
        <v>#REF!</v>
      </c>
      <c r="Z213" s="71" t="e">
        <f>IF(HRF[[#This Row],[31]]="WSKAŹNIK SPECYFICZNY","nie zdefinowano",HRF[[#This Row],[32]]*#REF!+#REF!*#REF!+#REF!*#REF!)</f>
        <v>#REF!</v>
      </c>
      <c r="AA213" s="71" t="e">
        <f>IF(HRF[[#This Row],[31]]="WSKAŹNIK SPECYFICZNY","nie zdefinowano",HRF[[#This Row],[32]]*#REF!+#REF!*#REF!+#REF!*#REF!)</f>
        <v>#REF!</v>
      </c>
      <c r="AB213" s="71" t="e">
        <f>IF(HRF[[#This Row],[31]]="WSKAŹNIK SPECYFICZNY",HRF[[#This Row],[15]]*#REF!,HRF[[#This Row],[32]]*#REF!+#REF!*#REF!+#REF!*#REF!)</f>
        <v>#REF!</v>
      </c>
      <c r="AD213" s="1"/>
    </row>
    <row r="214" spans="2:30" ht="42.75" customHeight="1">
      <c r="B214" s="95" t="s">
        <v>553</v>
      </c>
      <c r="C214" s="80" t="s">
        <v>175</v>
      </c>
      <c r="D214" s="134" t="s">
        <v>372</v>
      </c>
      <c r="E214" s="81" t="s">
        <v>1913</v>
      </c>
      <c r="F214" s="136" t="s">
        <v>392</v>
      </c>
      <c r="G214" s="136" t="s">
        <v>24</v>
      </c>
      <c r="H214" s="83">
        <v>2020</v>
      </c>
      <c r="I214" s="83">
        <v>2020</v>
      </c>
      <c r="J214" s="89">
        <v>22594</v>
      </c>
      <c r="K214" s="122">
        <v>2.75</v>
      </c>
      <c r="L214" s="122">
        <v>2.75</v>
      </c>
      <c r="M214" s="122"/>
      <c r="N214" s="137" t="s">
        <v>164</v>
      </c>
      <c r="O214" s="83" t="s">
        <v>26</v>
      </c>
      <c r="P214" s="152"/>
      <c r="Q214" s="90"/>
      <c r="R214" s="17"/>
      <c r="S214" s="17"/>
      <c r="T214" s="17"/>
      <c r="U214" s="17"/>
      <c r="V214" s="17">
        <f t="shared" si="12"/>
        <v>0</v>
      </c>
      <c r="W214" s="5"/>
      <c r="X214" s="5"/>
      <c r="Y214" s="35" t="e">
        <f>IF(HRF[[#This Row],[31]]="WSKAŹNIK SPECYFICZNY",HRF[[#This Row],[15]]*#REF!,HRF[[#This Row],[32]]*#REF!+#REF!*#REF!+#REF!*#REF!)</f>
        <v>#REF!</v>
      </c>
      <c r="Z214" s="35" t="e">
        <f>IF(HRF[[#This Row],[31]]="WSKAŹNIK SPECYFICZNY","nie zdefinowano",HRF[[#This Row],[32]]*#REF!+#REF!*#REF!+#REF!*#REF!)</f>
        <v>#REF!</v>
      </c>
      <c r="AA214" s="35" t="e">
        <f>IF(HRF[[#This Row],[31]]="WSKAŹNIK SPECYFICZNY","nie zdefinowano",HRF[[#This Row],[32]]*#REF!+#REF!*#REF!+#REF!*#REF!)</f>
        <v>#REF!</v>
      </c>
      <c r="AB214" s="35" t="e">
        <f>IF(HRF[[#This Row],[31]]="WSKAŹNIK SPECYFICZNY",HRF[[#This Row],[15]]*#REF!,HRF[[#This Row],[32]]*#REF!+#REF!*#REF!+#REF!*#REF!)</f>
        <v>#REF!</v>
      </c>
      <c r="AD214" s="1"/>
    </row>
    <row r="215" spans="2:30" ht="33" customHeight="1">
      <c r="B215" s="95" t="s">
        <v>554</v>
      </c>
      <c r="C215" s="80" t="s">
        <v>175</v>
      </c>
      <c r="D215" s="134" t="s">
        <v>372</v>
      </c>
      <c r="E215" s="81" t="s">
        <v>1914</v>
      </c>
      <c r="F215" s="136" t="s">
        <v>392</v>
      </c>
      <c r="G215" s="136" t="s">
        <v>24</v>
      </c>
      <c r="H215" s="83">
        <v>2020</v>
      </c>
      <c r="I215" s="83">
        <v>2020</v>
      </c>
      <c r="J215" s="89">
        <v>26500</v>
      </c>
      <c r="K215" s="122">
        <v>5.4619999999999997</v>
      </c>
      <c r="L215" s="122">
        <v>5.46</v>
      </c>
      <c r="M215" s="122"/>
      <c r="N215" s="137" t="s">
        <v>164</v>
      </c>
      <c r="O215" s="83" t="s">
        <v>26</v>
      </c>
      <c r="P215" s="152"/>
      <c r="Q215" s="90"/>
      <c r="R215" s="17"/>
      <c r="S215" s="17"/>
      <c r="T215" s="17"/>
      <c r="U215" s="17"/>
      <c r="V215" s="17">
        <f t="shared" si="12"/>
        <v>0</v>
      </c>
      <c r="W215" s="5"/>
      <c r="X215" s="5"/>
      <c r="Y215" s="35" t="e">
        <f>IF(HRF[[#This Row],[31]]="WSKAŹNIK SPECYFICZNY",HRF[[#This Row],[15]]*#REF!,HRF[[#This Row],[32]]*#REF!+#REF!*#REF!+#REF!*#REF!)</f>
        <v>#REF!</v>
      </c>
      <c r="Z215" s="35" t="e">
        <f>IF(HRF[[#This Row],[31]]="WSKAŹNIK SPECYFICZNY","nie zdefinowano",HRF[[#This Row],[32]]*#REF!+#REF!*#REF!+#REF!*#REF!)</f>
        <v>#REF!</v>
      </c>
      <c r="AA215" s="35" t="e">
        <f>IF(HRF[[#This Row],[31]]="WSKAŹNIK SPECYFICZNY","nie zdefinowano",HRF[[#This Row],[32]]*#REF!+#REF!*#REF!+#REF!*#REF!)</f>
        <v>#REF!</v>
      </c>
      <c r="AB215" s="35" t="e">
        <f>IF(HRF[[#This Row],[31]]="WSKAŹNIK SPECYFICZNY",HRF[[#This Row],[15]]*#REF!,HRF[[#This Row],[32]]*#REF!+#REF!*#REF!+#REF!*#REF!)</f>
        <v>#REF!</v>
      </c>
      <c r="AD215" s="1"/>
    </row>
    <row r="216" spans="2:30" ht="34.5" customHeight="1">
      <c r="B216" s="95" t="s">
        <v>555</v>
      </c>
      <c r="C216" s="80" t="s">
        <v>175</v>
      </c>
      <c r="D216" s="134" t="s">
        <v>372</v>
      </c>
      <c r="E216" s="81" t="s">
        <v>1915</v>
      </c>
      <c r="F216" s="136" t="s">
        <v>392</v>
      </c>
      <c r="G216" s="136" t="s">
        <v>24</v>
      </c>
      <c r="H216" s="83">
        <v>2020</v>
      </c>
      <c r="I216" s="83">
        <v>2020</v>
      </c>
      <c r="J216" s="89">
        <v>25677.26</v>
      </c>
      <c r="K216" s="122">
        <v>5.19</v>
      </c>
      <c r="L216" s="122">
        <v>5.19</v>
      </c>
      <c r="M216" s="122"/>
      <c r="N216" s="137" t="s">
        <v>164</v>
      </c>
      <c r="O216" s="137" t="s">
        <v>28</v>
      </c>
      <c r="P216" s="88"/>
      <c r="Q216" s="90"/>
      <c r="R216" s="17"/>
      <c r="S216" s="17"/>
      <c r="T216" s="17"/>
      <c r="U216" s="17"/>
      <c r="V216" s="17">
        <f t="shared" si="12"/>
        <v>0</v>
      </c>
      <c r="W216" s="5"/>
      <c r="X216" s="5"/>
      <c r="Y216" s="35" t="e">
        <f>IF(HRF[[#This Row],[31]]="WSKAŹNIK SPECYFICZNY",HRF[[#This Row],[15]]*#REF!,HRF[[#This Row],[32]]*#REF!+#REF!*#REF!+#REF!*#REF!)</f>
        <v>#REF!</v>
      </c>
      <c r="Z216" s="35" t="e">
        <f>IF(HRF[[#This Row],[31]]="WSKAŹNIK SPECYFICZNY","nie zdefinowano",HRF[[#This Row],[32]]*#REF!+#REF!*#REF!+#REF!*#REF!)</f>
        <v>#REF!</v>
      </c>
      <c r="AA216" s="35" t="e">
        <f>IF(HRF[[#This Row],[31]]="WSKAŹNIK SPECYFICZNY","nie zdefinowano",HRF[[#This Row],[32]]*#REF!+#REF!*#REF!+#REF!*#REF!)</f>
        <v>#REF!</v>
      </c>
      <c r="AB216" s="35" t="e">
        <f>IF(HRF[[#This Row],[31]]="WSKAŹNIK SPECYFICZNY",HRF[[#This Row],[15]]*#REF!,HRF[[#This Row],[32]]*#REF!+#REF!*#REF!+#REF!*#REF!)</f>
        <v>#REF!</v>
      </c>
      <c r="AD216" s="1"/>
    </row>
    <row r="217" spans="2:30" ht="27.75" customHeight="1">
      <c r="B217" s="95" t="s">
        <v>556</v>
      </c>
      <c r="C217" s="80" t="s">
        <v>175</v>
      </c>
      <c r="D217" s="134" t="s">
        <v>372</v>
      </c>
      <c r="E217" s="81" t="s">
        <v>1916</v>
      </c>
      <c r="F217" s="136" t="s">
        <v>392</v>
      </c>
      <c r="G217" s="136" t="s">
        <v>24</v>
      </c>
      <c r="H217" s="83">
        <v>2020</v>
      </c>
      <c r="I217" s="83">
        <v>2020</v>
      </c>
      <c r="J217" s="84">
        <v>15000</v>
      </c>
      <c r="K217" s="85">
        <v>2.4</v>
      </c>
      <c r="L217" s="85">
        <v>2.4</v>
      </c>
      <c r="M217" s="122"/>
      <c r="N217" s="137" t="s">
        <v>164</v>
      </c>
      <c r="O217" s="137" t="s">
        <v>28</v>
      </c>
      <c r="P217" s="88"/>
      <c r="Q217" s="87"/>
      <c r="R217" s="70"/>
      <c r="S217" s="70"/>
      <c r="T217" s="70"/>
      <c r="U217" s="70"/>
      <c r="V217" s="70">
        <f t="shared" ref="V217:V262" si="13">SUM(R217:U217)</f>
        <v>0</v>
      </c>
      <c r="W217" s="69"/>
      <c r="X217" s="69"/>
      <c r="Y217" s="71" t="e">
        <f>IF(HRF[[#This Row],[31]]="WSKAŹNIK SPECYFICZNY",HRF[[#This Row],[15]]*#REF!,HRF[[#This Row],[32]]*#REF!+#REF!*#REF!+#REF!*#REF!)</f>
        <v>#REF!</v>
      </c>
      <c r="Z217" s="71" t="e">
        <f>IF(HRF[[#This Row],[31]]="WSKAŹNIK SPECYFICZNY","nie zdefinowano",HRF[[#This Row],[32]]*#REF!+#REF!*#REF!+#REF!*#REF!)</f>
        <v>#REF!</v>
      </c>
      <c r="AA217" s="71" t="e">
        <f>IF(HRF[[#This Row],[31]]="WSKAŹNIK SPECYFICZNY","nie zdefinowano",HRF[[#This Row],[32]]*#REF!+#REF!*#REF!+#REF!*#REF!)</f>
        <v>#REF!</v>
      </c>
      <c r="AB217" s="71" t="e">
        <f>IF(HRF[[#This Row],[31]]="WSKAŹNIK SPECYFICZNY",HRF[[#This Row],[15]]*#REF!,HRF[[#This Row],[32]]*#REF!+#REF!*#REF!+#REF!*#REF!)</f>
        <v>#REF!</v>
      </c>
      <c r="AD217" s="1"/>
    </row>
    <row r="218" spans="2:30" ht="33" customHeight="1">
      <c r="B218" s="95" t="s">
        <v>557</v>
      </c>
      <c r="C218" s="80" t="s">
        <v>175</v>
      </c>
      <c r="D218" s="134" t="s">
        <v>372</v>
      </c>
      <c r="E218" s="81" t="s">
        <v>2745</v>
      </c>
      <c r="F218" s="82" t="s">
        <v>558</v>
      </c>
      <c r="G218" s="136" t="s">
        <v>24</v>
      </c>
      <c r="H218" s="83">
        <v>2020</v>
      </c>
      <c r="I218" s="83">
        <v>2020</v>
      </c>
      <c r="J218" s="84">
        <v>27000</v>
      </c>
      <c r="K218" s="85">
        <v>4.3</v>
      </c>
      <c r="L218" s="85">
        <v>4.3</v>
      </c>
      <c r="M218" s="85"/>
      <c r="N218" s="137" t="s">
        <v>164</v>
      </c>
      <c r="O218" s="83" t="s">
        <v>26</v>
      </c>
      <c r="P218" s="152"/>
      <c r="Q218" s="87"/>
      <c r="R218" s="70"/>
      <c r="S218" s="70"/>
      <c r="T218" s="70"/>
      <c r="U218" s="70"/>
      <c r="V218" s="70">
        <f t="shared" si="13"/>
        <v>0</v>
      </c>
      <c r="W218" s="69"/>
      <c r="X218" s="69"/>
      <c r="Y218" s="71" t="e">
        <f>IF(HRF[[#This Row],[31]]="WSKAŹNIK SPECYFICZNY",HRF[[#This Row],[15]]*#REF!,HRF[[#This Row],[32]]*#REF!+#REF!*#REF!+#REF!*#REF!)</f>
        <v>#REF!</v>
      </c>
      <c r="Z218" s="71" t="e">
        <f>IF(HRF[[#This Row],[31]]="WSKAŹNIK SPECYFICZNY","nie zdefinowano",HRF[[#This Row],[32]]*#REF!+#REF!*#REF!+#REF!*#REF!)</f>
        <v>#REF!</v>
      </c>
      <c r="AA218" s="71" t="e">
        <f>IF(HRF[[#This Row],[31]]="WSKAŹNIK SPECYFICZNY","nie zdefinowano",HRF[[#This Row],[32]]*#REF!+#REF!*#REF!+#REF!*#REF!)</f>
        <v>#REF!</v>
      </c>
      <c r="AB218" s="71" t="e">
        <f>IF(HRF[[#This Row],[31]]="WSKAŹNIK SPECYFICZNY",HRF[[#This Row],[15]]*#REF!,HRF[[#This Row],[32]]*#REF!+#REF!*#REF!+#REF!*#REF!)</f>
        <v>#REF!</v>
      </c>
      <c r="AD218" s="1"/>
    </row>
    <row r="219" spans="2:30" ht="36" customHeight="1">
      <c r="B219" s="95" t="s">
        <v>559</v>
      </c>
      <c r="C219" s="80" t="s">
        <v>175</v>
      </c>
      <c r="D219" s="134" t="s">
        <v>372</v>
      </c>
      <c r="E219" s="81" t="s">
        <v>1911</v>
      </c>
      <c r="F219" s="136" t="s">
        <v>392</v>
      </c>
      <c r="G219" s="136" t="s">
        <v>24</v>
      </c>
      <c r="H219" s="83">
        <v>2020</v>
      </c>
      <c r="I219" s="83">
        <v>2020</v>
      </c>
      <c r="J219" s="84">
        <v>26653.32</v>
      </c>
      <c r="K219" s="85">
        <v>4.6950000000000003</v>
      </c>
      <c r="L219" s="85">
        <v>4.6950000000000003</v>
      </c>
      <c r="M219" s="85"/>
      <c r="N219" s="137" t="s">
        <v>164</v>
      </c>
      <c r="O219" s="137" t="s">
        <v>28</v>
      </c>
      <c r="P219" s="88"/>
      <c r="Q219" s="87"/>
      <c r="R219" s="70"/>
      <c r="S219" s="70"/>
      <c r="T219" s="70"/>
      <c r="U219" s="70"/>
      <c r="V219" s="70">
        <f t="shared" si="13"/>
        <v>0</v>
      </c>
      <c r="W219" s="69"/>
      <c r="X219" s="69"/>
      <c r="Y219" s="71" t="e">
        <f>IF(HRF[[#This Row],[31]]="WSKAŹNIK SPECYFICZNY",HRF[[#This Row],[15]]*#REF!,HRF[[#This Row],[32]]*#REF!+#REF!*#REF!+#REF!*#REF!)</f>
        <v>#REF!</v>
      </c>
      <c r="Z219" s="71" t="e">
        <f>IF(HRF[[#This Row],[31]]="WSKAŹNIK SPECYFICZNY","nie zdefinowano",HRF[[#This Row],[32]]*#REF!+#REF!*#REF!+#REF!*#REF!)</f>
        <v>#REF!</v>
      </c>
      <c r="AA219" s="71" t="e">
        <f>IF(HRF[[#This Row],[31]]="WSKAŹNIK SPECYFICZNY","nie zdefinowano",HRF[[#This Row],[32]]*#REF!+#REF!*#REF!+#REF!*#REF!)</f>
        <v>#REF!</v>
      </c>
      <c r="AB219" s="71" t="e">
        <f>IF(HRF[[#This Row],[31]]="WSKAŹNIK SPECYFICZNY",HRF[[#This Row],[15]]*#REF!,HRF[[#This Row],[32]]*#REF!+#REF!*#REF!+#REF!*#REF!)</f>
        <v>#REF!</v>
      </c>
      <c r="AD219" s="1"/>
    </row>
    <row r="220" spans="2:30" s="1" customFormat="1" ht="30.75" customHeight="1">
      <c r="B220" s="151" t="s">
        <v>560</v>
      </c>
      <c r="C220" s="80" t="s">
        <v>175</v>
      </c>
      <c r="D220" s="134" t="s">
        <v>372</v>
      </c>
      <c r="E220" s="81" t="s">
        <v>1917</v>
      </c>
      <c r="F220" s="136" t="s">
        <v>392</v>
      </c>
      <c r="G220" s="136" t="s">
        <v>24</v>
      </c>
      <c r="H220" s="83">
        <v>2020</v>
      </c>
      <c r="I220" s="83">
        <v>2020</v>
      </c>
      <c r="J220" s="84">
        <v>24019.73</v>
      </c>
      <c r="K220" s="85">
        <v>5.5</v>
      </c>
      <c r="L220" s="85">
        <v>5.5</v>
      </c>
      <c r="M220" s="85"/>
      <c r="N220" s="137" t="s">
        <v>164</v>
      </c>
      <c r="O220" s="137" t="s">
        <v>28</v>
      </c>
      <c r="P220" s="88"/>
      <c r="Q220" s="87"/>
      <c r="R220" s="70"/>
      <c r="S220" s="70"/>
      <c r="T220" s="70"/>
      <c r="U220" s="70"/>
      <c r="V220" s="70">
        <f t="shared" si="13"/>
        <v>0</v>
      </c>
      <c r="W220" s="69"/>
      <c r="X220" s="69"/>
      <c r="Y220" s="71" t="e">
        <f>IF(HRF[[#This Row],[31]]="WSKAŹNIK SPECYFICZNY",HRF[[#This Row],[15]]*#REF!,HRF[[#This Row],[32]]*#REF!+#REF!*#REF!+#REF!*#REF!)</f>
        <v>#REF!</v>
      </c>
      <c r="Z220" s="71" t="e">
        <f>IF(HRF[[#This Row],[31]]="WSKAŹNIK SPECYFICZNY","nie zdefinowano",HRF[[#This Row],[32]]*#REF!+#REF!*#REF!+#REF!*#REF!)</f>
        <v>#REF!</v>
      </c>
      <c r="AA220" s="71" t="e">
        <f>IF(HRF[[#This Row],[31]]="WSKAŹNIK SPECYFICZNY","nie zdefinowano",HRF[[#This Row],[32]]*#REF!+#REF!*#REF!+#REF!*#REF!)</f>
        <v>#REF!</v>
      </c>
      <c r="AB220" s="71" t="e">
        <f>IF(HRF[[#This Row],[31]]="WSKAŹNIK SPECYFICZNY",HRF[[#This Row],[15]]*#REF!,HRF[[#This Row],[32]]*#REF!+#REF!*#REF!+#REF!*#REF!)</f>
        <v>#REF!</v>
      </c>
    </row>
    <row r="221" spans="2:30" s="1" customFormat="1" ht="33" customHeight="1">
      <c r="B221" s="151" t="s">
        <v>561</v>
      </c>
      <c r="C221" s="80" t="s">
        <v>175</v>
      </c>
      <c r="D221" s="134" t="s">
        <v>372</v>
      </c>
      <c r="E221" s="81" t="s">
        <v>1918</v>
      </c>
      <c r="F221" s="136" t="s">
        <v>392</v>
      </c>
      <c r="G221" s="136" t="s">
        <v>24</v>
      </c>
      <c r="H221" s="83">
        <v>2020</v>
      </c>
      <c r="I221" s="83">
        <v>2020</v>
      </c>
      <c r="J221" s="84">
        <v>25600</v>
      </c>
      <c r="K221" s="85">
        <v>6.57</v>
      </c>
      <c r="L221" s="85">
        <v>6.57</v>
      </c>
      <c r="M221" s="85"/>
      <c r="N221" s="137" t="s">
        <v>164</v>
      </c>
      <c r="O221" s="83" t="s">
        <v>26</v>
      </c>
      <c r="P221" s="152"/>
      <c r="Q221" s="87"/>
      <c r="R221" s="70"/>
      <c r="S221" s="70"/>
      <c r="T221" s="70"/>
      <c r="U221" s="70"/>
      <c r="V221" s="70">
        <f t="shared" si="13"/>
        <v>0</v>
      </c>
      <c r="W221" s="69"/>
      <c r="X221" s="69"/>
      <c r="Y221" s="71" t="e">
        <f>IF(HRF[[#This Row],[31]]="WSKAŹNIK SPECYFICZNY",HRF[[#This Row],[15]]*#REF!,HRF[[#This Row],[32]]*#REF!+#REF!*#REF!+#REF!*#REF!)</f>
        <v>#REF!</v>
      </c>
      <c r="Z221" s="71" t="e">
        <f>IF(HRF[[#This Row],[31]]="WSKAŹNIK SPECYFICZNY","nie zdefinowano",HRF[[#This Row],[32]]*#REF!+#REF!*#REF!+#REF!*#REF!)</f>
        <v>#REF!</v>
      </c>
      <c r="AA221" s="71" t="e">
        <f>IF(HRF[[#This Row],[31]]="WSKAŹNIK SPECYFICZNY","nie zdefinowano",HRF[[#This Row],[32]]*#REF!+#REF!*#REF!+#REF!*#REF!)</f>
        <v>#REF!</v>
      </c>
      <c r="AB221" s="71" t="e">
        <f>IF(HRF[[#This Row],[31]]="WSKAŹNIK SPECYFICZNY",HRF[[#This Row],[15]]*#REF!,HRF[[#This Row],[32]]*#REF!+#REF!*#REF!+#REF!*#REF!)</f>
        <v>#REF!</v>
      </c>
    </row>
    <row r="222" spans="2:30" ht="35.25" customHeight="1">
      <c r="B222" s="151" t="s">
        <v>562</v>
      </c>
      <c r="C222" s="80" t="s">
        <v>175</v>
      </c>
      <c r="D222" s="134" t="s">
        <v>372</v>
      </c>
      <c r="E222" s="81" t="s">
        <v>1919</v>
      </c>
      <c r="F222" s="136" t="s">
        <v>392</v>
      </c>
      <c r="G222" s="136" t="s">
        <v>24</v>
      </c>
      <c r="H222" s="83">
        <v>2020</v>
      </c>
      <c r="I222" s="83">
        <v>2020</v>
      </c>
      <c r="J222" s="84">
        <v>28900</v>
      </c>
      <c r="K222" s="85">
        <v>4.2</v>
      </c>
      <c r="L222" s="85">
        <v>4.2</v>
      </c>
      <c r="M222" s="85"/>
      <c r="N222" s="137" t="s">
        <v>164</v>
      </c>
      <c r="O222" s="137" t="s">
        <v>28</v>
      </c>
      <c r="P222" s="88"/>
      <c r="Q222" s="87"/>
      <c r="R222" s="70"/>
      <c r="S222" s="70"/>
      <c r="T222" s="70"/>
      <c r="U222" s="70"/>
      <c r="V222" s="70">
        <f t="shared" si="13"/>
        <v>0</v>
      </c>
      <c r="W222" s="69"/>
      <c r="X222" s="69"/>
      <c r="Y222" s="71" t="e">
        <f>IF(HRF[[#This Row],[31]]="WSKAŹNIK SPECYFICZNY",HRF[[#This Row],[15]]*#REF!,HRF[[#This Row],[32]]*#REF!+#REF!*#REF!+#REF!*#REF!)</f>
        <v>#REF!</v>
      </c>
      <c r="Z222" s="71" t="e">
        <f>IF(HRF[[#This Row],[31]]="WSKAŹNIK SPECYFICZNY","nie zdefinowano",HRF[[#This Row],[32]]*#REF!+#REF!*#REF!+#REF!*#REF!)</f>
        <v>#REF!</v>
      </c>
      <c r="AA222" s="71" t="e">
        <f>IF(HRF[[#This Row],[31]]="WSKAŹNIK SPECYFICZNY","nie zdefinowano",HRF[[#This Row],[32]]*#REF!+#REF!*#REF!+#REF!*#REF!)</f>
        <v>#REF!</v>
      </c>
      <c r="AB222" s="71" t="e">
        <f>IF(HRF[[#This Row],[31]]="WSKAŹNIK SPECYFICZNY",HRF[[#This Row],[15]]*#REF!,HRF[[#This Row],[32]]*#REF!+#REF!*#REF!+#REF!*#REF!)</f>
        <v>#REF!</v>
      </c>
      <c r="AD222" s="1"/>
    </row>
    <row r="223" spans="2:30" ht="27.75" customHeight="1">
      <c r="B223" s="151" t="s">
        <v>563</v>
      </c>
      <c r="C223" s="80" t="s">
        <v>175</v>
      </c>
      <c r="D223" s="134" t="s">
        <v>372</v>
      </c>
      <c r="E223" s="81" t="s">
        <v>1920</v>
      </c>
      <c r="F223" s="136" t="s">
        <v>392</v>
      </c>
      <c r="G223" s="136" t="s">
        <v>24</v>
      </c>
      <c r="H223" s="83">
        <v>2020</v>
      </c>
      <c r="I223" s="83">
        <v>2020</v>
      </c>
      <c r="J223" s="84">
        <v>30031.56</v>
      </c>
      <c r="K223" s="85">
        <v>6.9720000000000004</v>
      </c>
      <c r="L223" s="85">
        <v>6.97</v>
      </c>
      <c r="M223" s="85"/>
      <c r="N223" s="137" t="s">
        <v>164</v>
      </c>
      <c r="O223" s="137" t="s">
        <v>28</v>
      </c>
      <c r="P223" s="88"/>
      <c r="Q223" s="87"/>
      <c r="R223" s="70"/>
      <c r="S223" s="70"/>
      <c r="T223" s="70"/>
      <c r="U223" s="70"/>
      <c r="V223" s="70">
        <f t="shared" si="13"/>
        <v>0</v>
      </c>
      <c r="W223" s="69"/>
      <c r="X223" s="69"/>
      <c r="Y223" s="71" t="e">
        <f>IF(HRF[[#This Row],[31]]="WSKAŹNIK SPECYFICZNY",HRF[[#This Row],[15]]*#REF!,HRF[[#This Row],[32]]*#REF!+#REF!*#REF!+#REF!*#REF!)</f>
        <v>#REF!</v>
      </c>
      <c r="Z223" s="71" t="e">
        <f>IF(HRF[[#This Row],[31]]="WSKAŹNIK SPECYFICZNY","nie zdefinowano",HRF[[#This Row],[32]]*#REF!+#REF!*#REF!+#REF!*#REF!)</f>
        <v>#REF!</v>
      </c>
      <c r="AA223" s="71" t="e">
        <f>IF(HRF[[#This Row],[31]]="WSKAŹNIK SPECYFICZNY","nie zdefinowano",HRF[[#This Row],[32]]*#REF!+#REF!*#REF!+#REF!*#REF!)</f>
        <v>#REF!</v>
      </c>
      <c r="AB223" s="71" t="e">
        <f>IF(HRF[[#This Row],[31]]="WSKAŹNIK SPECYFICZNY",HRF[[#This Row],[15]]*#REF!,HRF[[#This Row],[32]]*#REF!+#REF!*#REF!+#REF!*#REF!)</f>
        <v>#REF!</v>
      </c>
      <c r="AD223" s="1"/>
    </row>
    <row r="224" spans="2:30" ht="29.25" customHeight="1">
      <c r="B224" s="151" t="s">
        <v>564</v>
      </c>
      <c r="C224" s="80" t="s">
        <v>175</v>
      </c>
      <c r="D224" s="134" t="s">
        <v>372</v>
      </c>
      <c r="E224" s="81" t="s">
        <v>1913</v>
      </c>
      <c r="F224" s="136" t="s">
        <v>392</v>
      </c>
      <c r="G224" s="136" t="s">
        <v>24</v>
      </c>
      <c r="H224" s="83">
        <v>2020</v>
      </c>
      <c r="I224" s="83">
        <v>2020</v>
      </c>
      <c r="J224" s="84">
        <v>20498</v>
      </c>
      <c r="K224" s="85">
        <v>2.4</v>
      </c>
      <c r="L224" s="85">
        <v>2.4</v>
      </c>
      <c r="M224" s="85"/>
      <c r="N224" s="137" t="s">
        <v>164</v>
      </c>
      <c r="O224" s="137" t="s">
        <v>28</v>
      </c>
      <c r="P224" s="88"/>
      <c r="Q224" s="87"/>
      <c r="R224" s="70"/>
      <c r="S224" s="70"/>
      <c r="T224" s="70"/>
      <c r="U224" s="70"/>
      <c r="V224" s="70">
        <f t="shared" si="13"/>
        <v>0</v>
      </c>
      <c r="W224" s="69"/>
      <c r="X224" s="69"/>
      <c r="Y224" s="71" t="e">
        <f>IF(HRF[[#This Row],[31]]="WSKAŹNIK SPECYFICZNY",HRF[[#This Row],[15]]*#REF!,HRF[[#This Row],[32]]*#REF!+#REF!*#REF!+#REF!*#REF!)</f>
        <v>#REF!</v>
      </c>
      <c r="Z224" s="71" t="e">
        <f>IF(HRF[[#This Row],[31]]="WSKAŹNIK SPECYFICZNY","nie zdefinowano",HRF[[#This Row],[32]]*#REF!+#REF!*#REF!+#REF!*#REF!)</f>
        <v>#REF!</v>
      </c>
      <c r="AA224" s="71" t="e">
        <f>IF(HRF[[#This Row],[31]]="WSKAŹNIK SPECYFICZNY","nie zdefinowano",HRF[[#This Row],[32]]*#REF!+#REF!*#REF!+#REF!*#REF!)</f>
        <v>#REF!</v>
      </c>
      <c r="AB224" s="71" t="e">
        <f>IF(HRF[[#This Row],[31]]="WSKAŹNIK SPECYFICZNY",HRF[[#This Row],[15]]*#REF!,HRF[[#This Row],[32]]*#REF!+#REF!*#REF!+#REF!*#REF!)</f>
        <v>#REF!</v>
      </c>
      <c r="AD224" s="1"/>
    </row>
    <row r="225" spans="2:30" ht="29.25" customHeight="1">
      <c r="B225" s="151" t="s">
        <v>565</v>
      </c>
      <c r="C225" s="80" t="s">
        <v>175</v>
      </c>
      <c r="D225" s="134" t="s">
        <v>372</v>
      </c>
      <c r="E225" s="81" t="s">
        <v>1921</v>
      </c>
      <c r="F225" s="136" t="s">
        <v>392</v>
      </c>
      <c r="G225" s="136" t="s">
        <v>24</v>
      </c>
      <c r="H225" s="83">
        <v>2019</v>
      </c>
      <c r="I225" s="83">
        <v>2019</v>
      </c>
      <c r="J225" s="84">
        <v>46440</v>
      </c>
      <c r="K225" s="85">
        <v>9</v>
      </c>
      <c r="L225" s="85">
        <v>9</v>
      </c>
      <c r="M225" s="85"/>
      <c r="N225" s="137" t="s">
        <v>164</v>
      </c>
      <c r="O225" s="137" t="s">
        <v>28</v>
      </c>
      <c r="P225" s="88"/>
      <c r="Q225" s="87"/>
      <c r="R225" s="70"/>
      <c r="S225" s="70"/>
      <c r="T225" s="70"/>
      <c r="U225" s="70"/>
      <c r="V225" s="70">
        <f t="shared" si="13"/>
        <v>0</v>
      </c>
      <c r="W225" s="69"/>
      <c r="X225" s="69"/>
      <c r="Y225" s="71" t="e">
        <f>IF(HRF[[#This Row],[31]]="WSKAŹNIK SPECYFICZNY",HRF[[#This Row],[15]]*#REF!,HRF[[#This Row],[32]]*#REF!+#REF!*#REF!+#REF!*#REF!)</f>
        <v>#REF!</v>
      </c>
      <c r="Z225" s="71" t="e">
        <f>IF(HRF[[#This Row],[31]]="WSKAŹNIK SPECYFICZNY","nie zdefinowano",HRF[[#This Row],[32]]*#REF!+#REF!*#REF!+#REF!*#REF!)</f>
        <v>#REF!</v>
      </c>
      <c r="AA225" s="71" t="e">
        <f>IF(HRF[[#This Row],[31]]="WSKAŹNIK SPECYFICZNY","nie zdefinowano",HRF[[#This Row],[32]]*#REF!+#REF!*#REF!+#REF!*#REF!)</f>
        <v>#REF!</v>
      </c>
      <c r="AB225" s="71" t="e">
        <f>IF(HRF[[#This Row],[31]]="WSKAŹNIK SPECYFICZNY",HRF[[#This Row],[15]]*#REF!,HRF[[#This Row],[32]]*#REF!+#REF!*#REF!+#REF!*#REF!)</f>
        <v>#REF!</v>
      </c>
      <c r="AD225" s="1"/>
    </row>
    <row r="226" spans="2:30" s="1" customFormat="1" ht="27.75" customHeight="1">
      <c r="B226" s="151" t="s">
        <v>566</v>
      </c>
      <c r="C226" s="80" t="s">
        <v>175</v>
      </c>
      <c r="D226" s="134" t="s">
        <v>372</v>
      </c>
      <c r="E226" s="81" t="s">
        <v>2746</v>
      </c>
      <c r="F226" s="82" t="s">
        <v>567</v>
      </c>
      <c r="G226" s="136" t="s">
        <v>24</v>
      </c>
      <c r="H226" s="83">
        <v>2020</v>
      </c>
      <c r="I226" s="83">
        <v>2020</v>
      </c>
      <c r="J226" s="84">
        <v>250000</v>
      </c>
      <c r="K226" s="85">
        <v>50</v>
      </c>
      <c r="L226" s="85">
        <v>50</v>
      </c>
      <c r="M226" s="85"/>
      <c r="N226" s="137" t="s">
        <v>164</v>
      </c>
      <c r="O226" s="83" t="s">
        <v>26</v>
      </c>
      <c r="P226" s="152"/>
      <c r="Q226" s="87"/>
      <c r="R226" s="70"/>
      <c r="S226" s="70"/>
      <c r="T226" s="70"/>
      <c r="U226" s="70"/>
      <c r="V226" s="70">
        <f t="shared" si="13"/>
        <v>0</v>
      </c>
      <c r="W226" s="69"/>
      <c r="X226" s="69"/>
      <c r="Y226" s="71" t="e">
        <f>IF(HRF[[#This Row],[31]]="WSKAŹNIK SPECYFICZNY",HRF[[#This Row],[15]]*#REF!,HRF[[#This Row],[32]]*#REF!+#REF!*#REF!+#REF!*#REF!)</f>
        <v>#REF!</v>
      </c>
      <c r="Z226" s="71" t="e">
        <f>IF(HRF[[#This Row],[31]]="WSKAŹNIK SPECYFICZNY","nie zdefinowano",HRF[[#This Row],[32]]*#REF!+#REF!*#REF!+#REF!*#REF!)</f>
        <v>#REF!</v>
      </c>
      <c r="AA226" s="71" t="e">
        <f>IF(HRF[[#This Row],[31]]="WSKAŹNIK SPECYFICZNY","nie zdefinowano",HRF[[#This Row],[32]]*#REF!+#REF!*#REF!+#REF!*#REF!)</f>
        <v>#REF!</v>
      </c>
      <c r="AB226" s="71" t="e">
        <f>IF(HRF[[#This Row],[31]]="WSKAŹNIK SPECYFICZNY",HRF[[#This Row],[15]]*#REF!,HRF[[#This Row],[32]]*#REF!+#REF!*#REF!+#REF!*#REF!)</f>
        <v>#REF!</v>
      </c>
    </row>
    <row r="227" spans="2:30" ht="30.75" customHeight="1">
      <c r="B227" s="151" t="s">
        <v>568</v>
      </c>
      <c r="C227" s="80" t="s">
        <v>175</v>
      </c>
      <c r="D227" s="134" t="s">
        <v>372</v>
      </c>
      <c r="E227" s="81" t="s">
        <v>1922</v>
      </c>
      <c r="F227" s="136" t="s">
        <v>392</v>
      </c>
      <c r="G227" s="136" t="s">
        <v>24</v>
      </c>
      <c r="H227" s="83">
        <v>2020</v>
      </c>
      <c r="I227" s="83">
        <v>2020</v>
      </c>
      <c r="J227" s="84">
        <v>25868.15</v>
      </c>
      <c r="K227" s="85">
        <v>4</v>
      </c>
      <c r="L227" s="85">
        <v>4</v>
      </c>
      <c r="M227" s="85"/>
      <c r="N227" s="137" t="s">
        <v>164</v>
      </c>
      <c r="O227" s="137" t="s">
        <v>28</v>
      </c>
      <c r="P227" s="88"/>
      <c r="Q227" s="87"/>
      <c r="R227" s="70"/>
      <c r="S227" s="70"/>
      <c r="T227" s="70"/>
      <c r="U227" s="70"/>
      <c r="V227" s="70">
        <f t="shared" si="13"/>
        <v>0</v>
      </c>
      <c r="W227" s="69"/>
      <c r="X227" s="69"/>
      <c r="Y227" s="71" t="e">
        <f>IF(HRF[[#This Row],[31]]="WSKAŹNIK SPECYFICZNY",HRF[[#This Row],[15]]*#REF!,HRF[[#This Row],[32]]*#REF!+#REF!*#REF!+#REF!*#REF!)</f>
        <v>#REF!</v>
      </c>
      <c r="Z227" s="71" t="e">
        <f>IF(HRF[[#This Row],[31]]="WSKAŹNIK SPECYFICZNY","nie zdefinowano",HRF[[#This Row],[32]]*#REF!+#REF!*#REF!+#REF!*#REF!)</f>
        <v>#REF!</v>
      </c>
      <c r="AA227" s="71" t="e">
        <f>IF(HRF[[#This Row],[31]]="WSKAŹNIK SPECYFICZNY","nie zdefinowano",HRF[[#This Row],[32]]*#REF!+#REF!*#REF!+#REF!*#REF!)</f>
        <v>#REF!</v>
      </c>
      <c r="AB227" s="71" t="e">
        <f>IF(HRF[[#This Row],[31]]="WSKAŹNIK SPECYFICZNY",HRF[[#This Row],[15]]*#REF!,HRF[[#This Row],[32]]*#REF!+#REF!*#REF!+#REF!*#REF!)</f>
        <v>#REF!</v>
      </c>
      <c r="AD227" s="1"/>
    </row>
    <row r="228" spans="2:30" ht="32.25" customHeight="1">
      <c r="B228" s="151" t="s">
        <v>569</v>
      </c>
      <c r="C228" s="80" t="s">
        <v>175</v>
      </c>
      <c r="D228" s="134" t="s">
        <v>372</v>
      </c>
      <c r="E228" s="81" t="s">
        <v>1923</v>
      </c>
      <c r="F228" s="136" t="s">
        <v>392</v>
      </c>
      <c r="G228" s="136" t="s">
        <v>24</v>
      </c>
      <c r="H228" s="83">
        <v>2020</v>
      </c>
      <c r="I228" s="83">
        <v>2020</v>
      </c>
      <c r="J228" s="84">
        <v>39420</v>
      </c>
      <c r="K228" s="85">
        <v>10</v>
      </c>
      <c r="L228" s="85">
        <v>10</v>
      </c>
      <c r="M228" s="85"/>
      <c r="N228" s="137" t="s">
        <v>164</v>
      </c>
      <c r="O228" s="137" t="s">
        <v>28</v>
      </c>
      <c r="P228" s="88"/>
      <c r="Q228" s="87"/>
      <c r="R228" s="70"/>
      <c r="S228" s="70"/>
      <c r="T228" s="70"/>
      <c r="U228" s="70"/>
      <c r="V228" s="70">
        <f t="shared" si="13"/>
        <v>0</v>
      </c>
      <c r="W228" s="69"/>
      <c r="X228" s="69"/>
      <c r="Y228" s="71" t="e">
        <f>IF(HRF[[#This Row],[31]]="WSKAŹNIK SPECYFICZNY",HRF[[#This Row],[15]]*#REF!,HRF[[#This Row],[32]]*#REF!+#REF!*#REF!+#REF!*#REF!)</f>
        <v>#REF!</v>
      </c>
      <c r="Z228" s="71" t="e">
        <f>IF(HRF[[#This Row],[31]]="WSKAŹNIK SPECYFICZNY","nie zdefinowano",HRF[[#This Row],[32]]*#REF!+#REF!*#REF!+#REF!*#REF!)</f>
        <v>#REF!</v>
      </c>
      <c r="AA228" s="71" t="e">
        <f>IF(HRF[[#This Row],[31]]="WSKAŹNIK SPECYFICZNY","nie zdefinowano",HRF[[#This Row],[32]]*#REF!+#REF!*#REF!+#REF!*#REF!)</f>
        <v>#REF!</v>
      </c>
      <c r="AB228" s="71" t="e">
        <f>IF(HRF[[#This Row],[31]]="WSKAŹNIK SPECYFICZNY",HRF[[#This Row],[15]]*#REF!,HRF[[#This Row],[32]]*#REF!+#REF!*#REF!+#REF!*#REF!)</f>
        <v>#REF!</v>
      </c>
    </row>
    <row r="229" spans="2:30" ht="32.25" customHeight="1">
      <c r="B229" s="151" t="s">
        <v>570</v>
      </c>
      <c r="C229" s="80" t="s">
        <v>175</v>
      </c>
      <c r="D229" s="134" t="s">
        <v>372</v>
      </c>
      <c r="E229" s="81" t="s">
        <v>1923</v>
      </c>
      <c r="F229" s="136" t="s">
        <v>392</v>
      </c>
      <c r="G229" s="136" t="s">
        <v>24</v>
      </c>
      <c r="H229" s="83">
        <v>2020</v>
      </c>
      <c r="I229" s="83">
        <v>2020</v>
      </c>
      <c r="J229" s="84">
        <v>39420</v>
      </c>
      <c r="K229" s="85">
        <v>10</v>
      </c>
      <c r="L229" s="85">
        <v>10</v>
      </c>
      <c r="M229" s="85"/>
      <c r="N229" s="137" t="s">
        <v>164</v>
      </c>
      <c r="O229" s="137" t="s">
        <v>28</v>
      </c>
      <c r="P229" s="88"/>
      <c r="Q229" s="87"/>
      <c r="R229" s="70"/>
      <c r="S229" s="70"/>
      <c r="T229" s="70"/>
      <c r="U229" s="70"/>
      <c r="V229" s="70">
        <f t="shared" si="13"/>
        <v>0</v>
      </c>
      <c r="W229" s="69"/>
      <c r="X229" s="69"/>
      <c r="Y229" s="71" t="e">
        <f>IF(HRF[[#This Row],[31]]="WSKAŹNIK SPECYFICZNY",HRF[[#This Row],[15]]*#REF!,HRF[[#This Row],[32]]*#REF!+#REF!*#REF!+#REF!*#REF!)</f>
        <v>#REF!</v>
      </c>
      <c r="Z229" s="71" t="e">
        <f>IF(HRF[[#This Row],[31]]="WSKAŹNIK SPECYFICZNY","nie zdefinowano",HRF[[#This Row],[32]]*#REF!+#REF!*#REF!+#REF!*#REF!)</f>
        <v>#REF!</v>
      </c>
      <c r="AA229" s="71" t="e">
        <f>IF(HRF[[#This Row],[31]]="WSKAŹNIK SPECYFICZNY","nie zdefinowano",HRF[[#This Row],[32]]*#REF!+#REF!*#REF!+#REF!*#REF!)</f>
        <v>#REF!</v>
      </c>
      <c r="AB229" s="71" t="e">
        <f>IF(HRF[[#This Row],[31]]="WSKAŹNIK SPECYFICZNY",HRF[[#This Row],[15]]*#REF!,HRF[[#This Row],[32]]*#REF!+#REF!*#REF!+#REF!*#REF!)</f>
        <v>#REF!</v>
      </c>
    </row>
    <row r="230" spans="2:30" ht="32.25" customHeight="1">
      <c r="B230" s="151" t="s">
        <v>571</v>
      </c>
      <c r="C230" s="80" t="s">
        <v>175</v>
      </c>
      <c r="D230" s="134" t="s">
        <v>372</v>
      </c>
      <c r="E230" s="81" t="s">
        <v>1924</v>
      </c>
      <c r="F230" s="136" t="s">
        <v>392</v>
      </c>
      <c r="G230" s="136" t="s">
        <v>24</v>
      </c>
      <c r="H230" s="83">
        <v>2020</v>
      </c>
      <c r="I230" s="83">
        <v>2020</v>
      </c>
      <c r="J230" s="84">
        <v>195570</v>
      </c>
      <c r="K230" s="85">
        <v>50</v>
      </c>
      <c r="L230" s="85">
        <v>50</v>
      </c>
      <c r="M230" s="85"/>
      <c r="N230" s="137" t="s">
        <v>164</v>
      </c>
      <c r="O230" s="137" t="s">
        <v>28</v>
      </c>
      <c r="P230" s="88"/>
      <c r="Q230" s="87"/>
      <c r="R230" s="70"/>
      <c r="S230" s="70"/>
      <c r="T230" s="70"/>
      <c r="U230" s="70"/>
      <c r="V230" s="70">
        <f t="shared" si="13"/>
        <v>0</v>
      </c>
      <c r="W230" s="69"/>
      <c r="X230" s="69"/>
      <c r="Y230" s="71" t="e">
        <f>IF(HRF[[#This Row],[31]]="WSKAŹNIK SPECYFICZNY",HRF[[#This Row],[15]]*#REF!,HRF[[#This Row],[32]]*#REF!+#REF!*#REF!+#REF!*#REF!)</f>
        <v>#REF!</v>
      </c>
      <c r="Z230" s="71" t="e">
        <f>IF(HRF[[#This Row],[31]]="WSKAŹNIK SPECYFICZNY","nie zdefinowano",HRF[[#This Row],[32]]*#REF!+#REF!*#REF!+#REF!*#REF!)</f>
        <v>#REF!</v>
      </c>
      <c r="AA230" s="71" t="e">
        <f>IF(HRF[[#This Row],[31]]="WSKAŹNIK SPECYFICZNY","nie zdefinowano",HRF[[#This Row],[32]]*#REF!+#REF!*#REF!+#REF!*#REF!)</f>
        <v>#REF!</v>
      </c>
      <c r="AB230" s="71" t="e">
        <f>IF(HRF[[#This Row],[31]]="WSKAŹNIK SPECYFICZNY",HRF[[#This Row],[15]]*#REF!,HRF[[#This Row],[32]]*#REF!+#REF!*#REF!+#REF!*#REF!)</f>
        <v>#REF!</v>
      </c>
    </row>
    <row r="231" spans="2:30" ht="29.25" customHeight="1">
      <c r="B231" s="151" t="s">
        <v>572</v>
      </c>
      <c r="C231" s="80" t="s">
        <v>175</v>
      </c>
      <c r="D231" s="134" t="s">
        <v>372</v>
      </c>
      <c r="E231" s="81" t="s">
        <v>1925</v>
      </c>
      <c r="F231" s="136" t="s">
        <v>392</v>
      </c>
      <c r="G231" s="136" t="s">
        <v>24</v>
      </c>
      <c r="H231" s="83">
        <v>2020</v>
      </c>
      <c r="I231" s="83">
        <v>2020</v>
      </c>
      <c r="J231" s="84">
        <v>24526.799999999999</v>
      </c>
      <c r="K231" s="85">
        <v>8</v>
      </c>
      <c r="L231" s="85">
        <v>8</v>
      </c>
      <c r="M231" s="85"/>
      <c r="N231" s="137" t="s">
        <v>164</v>
      </c>
      <c r="O231" s="137" t="s">
        <v>28</v>
      </c>
      <c r="P231" s="88"/>
      <c r="Q231" s="87"/>
      <c r="R231" s="70"/>
      <c r="S231" s="70"/>
      <c r="T231" s="70"/>
      <c r="U231" s="70"/>
      <c r="V231" s="70">
        <f t="shared" si="13"/>
        <v>0</v>
      </c>
      <c r="W231" s="69"/>
      <c r="X231" s="69"/>
      <c r="Y231" s="71" t="e">
        <f>IF(HRF[[#This Row],[31]]="WSKAŹNIK SPECYFICZNY",HRF[[#This Row],[15]]*#REF!,HRF[[#This Row],[32]]*#REF!+#REF!*#REF!+#REF!*#REF!)</f>
        <v>#REF!</v>
      </c>
      <c r="Z231" s="71" t="e">
        <f>IF(HRF[[#This Row],[31]]="WSKAŹNIK SPECYFICZNY","nie zdefinowano",HRF[[#This Row],[32]]*#REF!+#REF!*#REF!+#REF!*#REF!)</f>
        <v>#REF!</v>
      </c>
      <c r="AA231" s="71" t="e">
        <f>IF(HRF[[#This Row],[31]]="WSKAŹNIK SPECYFICZNY","nie zdefinowano",HRF[[#This Row],[32]]*#REF!+#REF!*#REF!+#REF!*#REF!)</f>
        <v>#REF!</v>
      </c>
      <c r="AB231" s="71" t="e">
        <f>IF(HRF[[#This Row],[31]]="WSKAŹNIK SPECYFICZNY",HRF[[#This Row],[15]]*#REF!,HRF[[#This Row],[32]]*#REF!+#REF!*#REF!+#REF!*#REF!)</f>
        <v>#REF!</v>
      </c>
    </row>
    <row r="232" spans="2:30" ht="28.5" customHeight="1">
      <c r="B232" s="151" t="s">
        <v>573</v>
      </c>
      <c r="C232" s="80" t="s">
        <v>175</v>
      </c>
      <c r="D232" s="134" t="s">
        <v>372</v>
      </c>
      <c r="E232" s="81" t="s">
        <v>2747</v>
      </c>
      <c r="F232" s="82" t="s">
        <v>574</v>
      </c>
      <c r="G232" s="136" t="s">
        <v>24</v>
      </c>
      <c r="H232" s="83">
        <v>2020</v>
      </c>
      <c r="I232" s="83">
        <v>2020</v>
      </c>
      <c r="J232" s="84">
        <v>181356.97</v>
      </c>
      <c r="K232" s="85">
        <v>41.84</v>
      </c>
      <c r="L232" s="85">
        <v>41.84</v>
      </c>
      <c r="M232" s="85"/>
      <c r="N232" s="137" t="s">
        <v>164</v>
      </c>
      <c r="O232" s="137" t="s">
        <v>28</v>
      </c>
      <c r="P232" s="88"/>
      <c r="Q232" s="87"/>
      <c r="R232" s="70"/>
      <c r="S232" s="70"/>
      <c r="T232" s="70"/>
      <c r="U232" s="70"/>
      <c r="V232" s="70">
        <f t="shared" si="13"/>
        <v>0</v>
      </c>
      <c r="W232" s="69"/>
      <c r="X232" s="69"/>
      <c r="Y232" s="71" t="e">
        <f>IF(HRF[[#This Row],[31]]="WSKAŹNIK SPECYFICZNY",HRF[[#This Row],[15]]*#REF!,HRF[[#This Row],[32]]*#REF!+#REF!*#REF!+#REF!*#REF!)</f>
        <v>#REF!</v>
      </c>
      <c r="Z232" s="71" t="e">
        <f>IF(HRF[[#This Row],[31]]="WSKAŹNIK SPECYFICZNY","nie zdefinowano",HRF[[#This Row],[32]]*#REF!+#REF!*#REF!+#REF!*#REF!)</f>
        <v>#REF!</v>
      </c>
      <c r="AA232" s="71" t="e">
        <f>IF(HRF[[#This Row],[31]]="WSKAŹNIK SPECYFICZNY","nie zdefinowano",HRF[[#This Row],[32]]*#REF!+#REF!*#REF!+#REF!*#REF!)</f>
        <v>#REF!</v>
      </c>
      <c r="AB232" s="71" t="e">
        <f>IF(HRF[[#This Row],[31]]="WSKAŹNIK SPECYFICZNY",HRF[[#This Row],[15]]*#REF!,HRF[[#This Row],[32]]*#REF!+#REF!*#REF!+#REF!*#REF!)</f>
        <v>#REF!</v>
      </c>
    </row>
    <row r="233" spans="2:30" ht="53.25" customHeight="1">
      <c r="B233" s="151" t="s">
        <v>575</v>
      </c>
      <c r="C233" s="80" t="s">
        <v>175</v>
      </c>
      <c r="D233" s="134" t="s">
        <v>372</v>
      </c>
      <c r="E233" s="81" t="s">
        <v>2748</v>
      </c>
      <c r="F233" s="82" t="s">
        <v>576</v>
      </c>
      <c r="G233" s="136" t="s">
        <v>24</v>
      </c>
      <c r="H233" s="83">
        <v>2020</v>
      </c>
      <c r="I233" s="83">
        <v>2020</v>
      </c>
      <c r="J233" s="84">
        <v>216647</v>
      </c>
      <c r="K233" s="85">
        <v>52.896000000000001</v>
      </c>
      <c r="L233" s="85">
        <v>52.9</v>
      </c>
      <c r="M233" s="85"/>
      <c r="N233" s="137" t="s">
        <v>164</v>
      </c>
      <c r="O233" s="137" t="s">
        <v>28</v>
      </c>
      <c r="P233" s="88"/>
      <c r="Q233" s="87"/>
      <c r="R233" s="70"/>
      <c r="S233" s="70"/>
      <c r="T233" s="70"/>
      <c r="U233" s="70"/>
      <c r="V233" s="70">
        <f t="shared" si="13"/>
        <v>0</v>
      </c>
      <c r="W233" s="69"/>
      <c r="X233" s="69"/>
      <c r="Y233" s="71" t="e">
        <f>IF(HRF[[#This Row],[31]]="WSKAŹNIK SPECYFICZNY",HRF[[#This Row],[15]]*#REF!,HRF[[#This Row],[32]]*#REF!+#REF!*#REF!+#REF!*#REF!)</f>
        <v>#REF!</v>
      </c>
      <c r="Z233" s="71" t="e">
        <f>IF(HRF[[#This Row],[31]]="WSKAŹNIK SPECYFICZNY","nie zdefinowano",HRF[[#This Row],[32]]*#REF!+#REF!*#REF!+#REF!*#REF!)</f>
        <v>#REF!</v>
      </c>
      <c r="AA233" s="71" t="e">
        <f>IF(HRF[[#This Row],[31]]="WSKAŹNIK SPECYFICZNY","nie zdefinowano",HRF[[#This Row],[32]]*#REF!+#REF!*#REF!+#REF!*#REF!)</f>
        <v>#REF!</v>
      </c>
      <c r="AB233" s="71" t="e">
        <f>IF(HRF[[#This Row],[31]]="WSKAŹNIK SPECYFICZNY",HRF[[#This Row],[15]]*#REF!,HRF[[#This Row],[32]]*#REF!+#REF!*#REF!+#REF!*#REF!)</f>
        <v>#REF!</v>
      </c>
    </row>
    <row r="234" spans="2:30" ht="27.75" customHeight="1">
      <c r="B234" s="151" t="s">
        <v>577</v>
      </c>
      <c r="C234" s="80" t="s">
        <v>175</v>
      </c>
      <c r="D234" s="134" t="s">
        <v>372</v>
      </c>
      <c r="E234" s="81" t="s">
        <v>2749</v>
      </c>
      <c r="F234" s="82" t="s">
        <v>578</v>
      </c>
      <c r="G234" s="136" t="s">
        <v>24</v>
      </c>
      <c r="H234" s="83">
        <v>2020</v>
      </c>
      <c r="I234" s="83">
        <v>2020</v>
      </c>
      <c r="J234" s="84">
        <v>159494</v>
      </c>
      <c r="K234" s="85">
        <v>51.066000000000003</v>
      </c>
      <c r="L234" s="85">
        <v>51.066000000000003</v>
      </c>
      <c r="M234" s="85"/>
      <c r="N234" s="137" t="s">
        <v>164</v>
      </c>
      <c r="O234" s="83" t="s">
        <v>26</v>
      </c>
      <c r="P234" s="152"/>
      <c r="Q234" s="87"/>
      <c r="R234" s="70"/>
      <c r="S234" s="70"/>
      <c r="T234" s="70"/>
      <c r="U234" s="70"/>
      <c r="V234" s="70">
        <f t="shared" si="13"/>
        <v>0</v>
      </c>
      <c r="W234" s="69"/>
      <c r="X234" s="69"/>
      <c r="Y234" s="71" t="e">
        <f>IF(HRF[[#This Row],[31]]="WSKAŹNIK SPECYFICZNY",HRF[[#This Row],[15]]*#REF!,HRF[[#This Row],[32]]*#REF!+#REF!*#REF!+#REF!*#REF!)</f>
        <v>#REF!</v>
      </c>
      <c r="Z234" s="71" t="e">
        <f>IF(HRF[[#This Row],[31]]="WSKAŹNIK SPECYFICZNY","nie zdefinowano",HRF[[#This Row],[32]]*#REF!+#REF!*#REF!+#REF!*#REF!)</f>
        <v>#REF!</v>
      </c>
      <c r="AA234" s="71" t="e">
        <f>IF(HRF[[#This Row],[31]]="WSKAŹNIK SPECYFICZNY","nie zdefinowano",HRF[[#This Row],[32]]*#REF!+#REF!*#REF!+#REF!*#REF!)</f>
        <v>#REF!</v>
      </c>
      <c r="AB234" s="71" t="e">
        <f>IF(HRF[[#This Row],[31]]="WSKAŹNIK SPECYFICZNY",HRF[[#This Row],[15]]*#REF!,HRF[[#This Row],[32]]*#REF!+#REF!*#REF!+#REF!*#REF!)</f>
        <v>#REF!</v>
      </c>
    </row>
    <row r="235" spans="2:30" ht="36" customHeight="1">
      <c r="B235" s="151" t="s">
        <v>579</v>
      </c>
      <c r="C235" s="80" t="s">
        <v>175</v>
      </c>
      <c r="D235" s="134" t="s">
        <v>372</v>
      </c>
      <c r="E235" s="81" t="s">
        <v>1926</v>
      </c>
      <c r="F235" s="136" t="s">
        <v>392</v>
      </c>
      <c r="G235" s="136" t="s">
        <v>24</v>
      </c>
      <c r="H235" s="83">
        <v>2020</v>
      </c>
      <c r="I235" s="83">
        <v>2020</v>
      </c>
      <c r="J235" s="84">
        <v>21151.8</v>
      </c>
      <c r="K235" s="85">
        <v>3.3</v>
      </c>
      <c r="L235" s="85">
        <v>3.3</v>
      </c>
      <c r="M235" s="85"/>
      <c r="N235" s="137" t="s">
        <v>164</v>
      </c>
      <c r="O235" s="137" t="s">
        <v>28</v>
      </c>
      <c r="P235" s="88"/>
      <c r="Q235" s="87"/>
      <c r="R235" s="70"/>
      <c r="S235" s="70"/>
      <c r="T235" s="70"/>
      <c r="U235" s="70"/>
      <c r="V235" s="70">
        <f t="shared" si="13"/>
        <v>0</v>
      </c>
      <c r="W235" s="69"/>
      <c r="X235" s="69"/>
      <c r="Y235" s="71" t="e">
        <f>IF(HRF[[#This Row],[31]]="WSKAŹNIK SPECYFICZNY",HRF[[#This Row],[15]]*#REF!,HRF[[#This Row],[32]]*#REF!+#REF!*#REF!+#REF!*#REF!)</f>
        <v>#REF!</v>
      </c>
      <c r="Z235" s="71" t="e">
        <f>IF(HRF[[#This Row],[31]]="WSKAŹNIK SPECYFICZNY","nie zdefinowano",HRF[[#This Row],[32]]*#REF!+#REF!*#REF!+#REF!*#REF!)</f>
        <v>#REF!</v>
      </c>
      <c r="AA235" s="71" t="e">
        <f>IF(HRF[[#This Row],[31]]="WSKAŹNIK SPECYFICZNY","nie zdefinowano",HRF[[#This Row],[32]]*#REF!+#REF!*#REF!+#REF!*#REF!)</f>
        <v>#REF!</v>
      </c>
      <c r="AB235" s="71" t="e">
        <f>IF(HRF[[#This Row],[31]]="WSKAŹNIK SPECYFICZNY",HRF[[#This Row],[15]]*#REF!,HRF[[#This Row],[32]]*#REF!+#REF!*#REF!+#REF!*#REF!)</f>
        <v>#REF!</v>
      </c>
    </row>
    <row r="236" spans="2:30" ht="27.75" customHeight="1">
      <c r="B236" s="151" t="s">
        <v>580</v>
      </c>
      <c r="C236" s="80" t="s">
        <v>175</v>
      </c>
      <c r="D236" s="134" t="s">
        <v>372</v>
      </c>
      <c r="E236" s="81" t="s">
        <v>2750</v>
      </c>
      <c r="F236" s="82" t="s">
        <v>581</v>
      </c>
      <c r="G236" s="136" t="s">
        <v>24</v>
      </c>
      <c r="H236" s="83">
        <v>2020</v>
      </c>
      <c r="I236" s="83">
        <v>2020</v>
      </c>
      <c r="J236" s="84">
        <v>238128</v>
      </c>
      <c r="K236" s="85">
        <v>4.9000000000000004</v>
      </c>
      <c r="L236" s="85">
        <v>4.9000000000000004</v>
      </c>
      <c r="M236" s="85"/>
      <c r="N236" s="137" t="s">
        <v>164</v>
      </c>
      <c r="O236" s="153" t="s">
        <v>27</v>
      </c>
      <c r="P236" s="152"/>
      <c r="Q236" s="87"/>
      <c r="R236" s="70"/>
      <c r="S236" s="70"/>
      <c r="T236" s="70"/>
      <c r="U236" s="70"/>
      <c r="V236" s="70">
        <f t="shared" si="13"/>
        <v>0</v>
      </c>
      <c r="W236" s="69"/>
      <c r="X236" s="69"/>
      <c r="Y236" s="71" t="e">
        <f>IF(HRF[[#This Row],[31]]="WSKAŹNIK SPECYFICZNY",HRF[[#This Row],[15]]*#REF!,HRF[[#This Row],[32]]*#REF!+#REF!*#REF!+#REF!*#REF!)</f>
        <v>#REF!</v>
      </c>
      <c r="Z236" s="71" t="e">
        <f>IF(HRF[[#This Row],[31]]="WSKAŹNIK SPECYFICZNY","nie zdefinowano",HRF[[#This Row],[32]]*#REF!+#REF!*#REF!+#REF!*#REF!)</f>
        <v>#REF!</v>
      </c>
      <c r="AA236" s="71" t="e">
        <f>IF(HRF[[#This Row],[31]]="WSKAŹNIK SPECYFICZNY","nie zdefinowano",HRF[[#This Row],[32]]*#REF!+#REF!*#REF!+#REF!*#REF!)</f>
        <v>#REF!</v>
      </c>
      <c r="AB236" s="71" t="e">
        <f>IF(HRF[[#This Row],[31]]="WSKAŹNIK SPECYFICZNY",HRF[[#This Row],[15]]*#REF!,HRF[[#This Row],[32]]*#REF!+#REF!*#REF!+#REF!*#REF!)</f>
        <v>#REF!</v>
      </c>
    </row>
    <row r="237" spans="2:30" ht="33.75" customHeight="1">
      <c r="B237" s="151" t="s">
        <v>582</v>
      </c>
      <c r="C237" s="80" t="s">
        <v>175</v>
      </c>
      <c r="D237" s="134" t="s">
        <v>372</v>
      </c>
      <c r="E237" s="81" t="s">
        <v>2751</v>
      </c>
      <c r="F237" s="82" t="s">
        <v>583</v>
      </c>
      <c r="G237" s="136" t="s">
        <v>24</v>
      </c>
      <c r="H237" s="83">
        <v>2020</v>
      </c>
      <c r="I237" s="83">
        <v>2020</v>
      </c>
      <c r="J237" s="84">
        <v>59655</v>
      </c>
      <c r="K237" s="85">
        <v>12</v>
      </c>
      <c r="L237" s="85">
        <v>12</v>
      </c>
      <c r="M237" s="85"/>
      <c r="N237" s="137" t="s">
        <v>164</v>
      </c>
      <c r="O237" s="137" t="s">
        <v>28</v>
      </c>
      <c r="P237" s="88"/>
      <c r="Q237" s="87"/>
      <c r="R237" s="70"/>
      <c r="S237" s="70"/>
      <c r="T237" s="70"/>
      <c r="U237" s="70"/>
      <c r="V237" s="70">
        <f t="shared" si="13"/>
        <v>0</v>
      </c>
      <c r="W237" s="69"/>
      <c r="X237" s="69"/>
      <c r="Y237" s="71" t="e">
        <f>IF(HRF[[#This Row],[31]]="WSKAŹNIK SPECYFICZNY",HRF[[#This Row],[15]]*#REF!,HRF[[#This Row],[32]]*#REF!+#REF!*#REF!+#REF!*#REF!)</f>
        <v>#REF!</v>
      </c>
      <c r="Z237" s="71" t="e">
        <f>IF(HRF[[#This Row],[31]]="WSKAŹNIK SPECYFICZNY","nie zdefinowano",HRF[[#This Row],[32]]*#REF!+#REF!*#REF!+#REF!*#REF!)</f>
        <v>#REF!</v>
      </c>
      <c r="AA237" s="71" t="e">
        <f>IF(HRF[[#This Row],[31]]="WSKAŹNIK SPECYFICZNY","nie zdefinowano",HRF[[#This Row],[32]]*#REF!+#REF!*#REF!+#REF!*#REF!)</f>
        <v>#REF!</v>
      </c>
      <c r="AB237" s="71" t="e">
        <f>IF(HRF[[#This Row],[31]]="WSKAŹNIK SPECYFICZNY",HRF[[#This Row],[15]]*#REF!,HRF[[#This Row],[32]]*#REF!+#REF!*#REF!+#REF!*#REF!)</f>
        <v>#REF!</v>
      </c>
    </row>
    <row r="238" spans="2:30" ht="30" customHeight="1">
      <c r="B238" s="151" t="s">
        <v>584</v>
      </c>
      <c r="C238" s="80" t="s">
        <v>175</v>
      </c>
      <c r="D238" s="134" t="s">
        <v>372</v>
      </c>
      <c r="E238" s="81" t="s">
        <v>1927</v>
      </c>
      <c r="F238" s="136" t="s">
        <v>392</v>
      </c>
      <c r="G238" s="136" t="s">
        <v>24</v>
      </c>
      <c r="H238" s="83">
        <v>2020</v>
      </c>
      <c r="I238" s="83">
        <v>2020</v>
      </c>
      <c r="J238" s="84">
        <v>25000</v>
      </c>
      <c r="K238" s="85">
        <v>8.5</v>
      </c>
      <c r="L238" s="85">
        <v>8.5</v>
      </c>
      <c r="M238" s="85"/>
      <c r="N238" s="137" t="s">
        <v>164</v>
      </c>
      <c r="O238" s="137" t="s">
        <v>28</v>
      </c>
      <c r="P238" s="88"/>
      <c r="Q238" s="87"/>
      <c r="R238" s="70"/>
      <c r="S238" s="70"/>
      <c r="T238" s="70"/>
      <c r="U238" s="70"/>
      <c r="V238" s="70">
        <f t="shared" si="13"/>
        <v>0</v>
      </c>
      <c r="W238" s="69"/>
      <c r="X238" s="69"/>
      <c r="Y238" s="71" t="e">
        <f>IF(HRF[[#This Row],[31]]="WSKAŹNIK SPECYFICZNY",HRF[[#This Row],[15]]*#REF!,HRF[[#This Row],[32]]*#REF!+#REF!*#REF!+#REF!*#REF!)</f>
        <v>#REF!</v>
      </c>
      <c r="Z238" s="71" t="e">
        <f>IF(HRF[[#This Row],[31]]="WSKAŹNIK SPECYFICZNY","nie zdefinowano",HRF[[#This Row],[32]]*#REF!+#REF!*#REF!+#REF!*#REF!)</f>
        <v>#REF!</v>
      </c>
      <c r="AA238" s="71" t="e">
        <f>IF(HRF[[#This Row],[31]]="WSKAŹNIK SPECYFICZNY","nie zdefinowano",HRF[[#This Row],[32]]*#REF!+#REF!*#REF!+#REF!*#REF!)</f>
        <v>#REF!</v>
      </c>
      <c r="AB238" s="71" t="e">
        <f>IF(HRF[[#This Row],[31]]="WSKAŹNIK SPECYFICZNY",HRF[[#This Row],[15]]*#REF!,HRF[[#This Row],[32]]*#REF!+#REF!*#REF!+#REF!*#REF!)</f>
        <v>#REF!</v>
      </c>
    </row>
    <row r="239" spans="2:30" ht="37.5" customHeight="1">
      <c r="B239" s="151" t="s">
        <v>585</v>
      </c>
      <c r="C239" s="80" t="s">
        <v>175</v>
      </c>
      <c r="D239" s="134" t="s">
        <v>372</v>
      </c>
      <c r="E239" s="81" t="s">
        <v>2751</v>
      </c>
      <c r="F239" s="82" t="s">
        <v>583</v>
      </c>
      <c r="G239" s="136" t="s">
        <v>24</v>
      </c>
      <c r="H239" s="83">
        <v>2020</v>
      </c>
      <c r="I239" s="83">
        <v>2020</v>
      </c>
      <c r="J239" s="84">
        <v>47724</v>
      </c>
      <c r="K239" s="85">
        <v>10</v>
      </c>
      <c r="L239" s="85">
        <v>10</v>
      </c>
      <c r="M239" s="85"/>
      <c r="N239" s="137" t="s">
        <v>164</v>
      </c>
      <c r="O239" s="137" t="s">
        <v>28</v>
      </c>
      <c r="P239" s="88"/>
      <c r="Q239" s="87"/>
      <c r="R239" s="70"/>
      <c r="S239" s="70"/>
      <c r="T239" s="70"/>
      <c r="U239" s="70"/>
      <c r="V239" s="70">
        <f t="shared" si="13"/>
        <v>0</v>
      </c>
      <c r="W239" s="69"/>
      <c r="X239" s="69"/>
      <c r="Y239" s="71" t="e">
        <f>IF(HRF[[#This Row],[31]]="WSKAŹNIK SPECYFICZNY",HRF[[#This Row],[15]]*#REF!,HRF[[#This Row],[32]]*#REF!+#REF!*#REF!+#REF!*#REF!)</f>
        <v>#REF!</v>
      </c>
      <c r="Z239" s="71" t="e">
        <f>IF(HRF[[#This Row],[31]]="WSKAŹNIK SPECYFICZNY","nie zdefinowano",HRF[[#This Row],[32]]*#REF!+#REF!*#REF!+#REF!*#REF!)</f>
        <v>#REF!</v>
      </c>
      <c r="AA239" s="71" t="e">
        <f>IF(HRF[[#This Row],[31]]="WSKAŹNIK SPECYFICZNY","nie zdefinowano",HRF[[#This Row],[32]]*#REF!+#REF!*#REF!+#REF!*#REF!)</f>
        <v>#REF!</v>
      </c>
      <c r="AB239" s="71" t="e">
        <f>IF(HRF[[#This Row],[31]]="WSKAŹNIK SPECYFICZNY",HRF[[#This Row],[15]]*#REF!,HRF[[#This Row],[32]]*#REF!+#REF!*#REF!+#REF!*#REF!)</f>
        <v>#REF!</v>
      </c>
    </row>
    <row r="240" spans="2:30" ht="33.75" customHeight="1">
      <c r="B240" s="151" t="s">
        <v>586</v>
      </c>
      <c r="C240" s="80" t="s">
        <v>175</v>
      </c>
      <c r="D240" s="134" t="s">
        <v>372</v>
      </c>
      <c r="E240" s="81" t="s">
        <v>2752</v>
      </c>
      <c r="F240" s="82" t="s">
        <v>587</v>
      </c>
      <c r="G240" s="136" t="s">
        <v>24</v>
      </c>
      <c r="H240" s="83">
        <v>2020</v>
      </c>
      <c r="I240" s="83">
        <v>2020</v>
      </c>
      <c r="J240" s="84">
        <v>250000</v>
      </c>
      <c r="K240" s="85">
        <v>49</v>
      </c>
      <c r="L240" s="85">
        <v>49</v>
      </c>
      <c r="M240" s="85"/>
      <c r="N240" s="137" t="s">
        <v>164</v>
      </c>
      <c r="O240" s="83" t="s">
        <v>26</v>
      </c>
      <c r="P240" s="152"/>
      <c r="Q240" s="87"/>
      <c r="R240" s="70"/>
      <c r="S240" s="70"/>
      <c r="T240" s="70"/>
      <c r="U240" s="70"/>
      <c r="V240" s="70">
        <f t="shared" si="13"/>
        <v>0</v>
      </c>
      <c r="W240" s="69"/>
      <c r="X240" s="69"/>
      <c r="Y240" s="71" t="e">
        <f>IF(HRF[[#This Row],[31]]="WSKAŹNIK SPECYFICZNY",HRF[[#This Row],[15]]*#REF!,HRF[[#This Row],[32]]*#REF!+#REF!*#REF!+#REF!*#REF!)</f>
        <v>#REF!</v>
      </c>
      <c r="Z240" s="71" t="e">
        <f>IF(HRF[[#This Row],[31]]="WSKAŹNIK SPECYFICZNY","nie zdefinowano",HRF[[#This Row],[32]]*#REF!+#REF!*#REF!+#REF!*#REF!)</f>
        <v>#REF!</v>
      </c>
      <c r="AA240" s="71" t="e">
        <f>IF(HRF[[#This Row],[31]]="WSKAŹNIK SPECYFICZNY","nie zdefinowano",HRF[[#This Row],[32]]*#REF!+#REF!*#REF!+#REF!*#REF!)</f>
        <v>#REF!</v>
      </c>
      <c r="AB240" s="71" t="e">
        <f>IF(HRF[[#This Row],[31]]="WSKAŹNIK SPECYFICZNY",HRF[[#This Row],[15]]*#REF!,HRF[[#This Row],[32]]*#REF!+#REF!*#REF!+#REF!*#REF!)</f>
        <v>#REF!</v>
      </c>
    </row>
    <row r="241" spans="2:28" ht="38.25" customHeight="1">
      <c r="B241" s="151" t="s">
        <v>588</v>
      </c>
      <c r="C241" s="80" t="s">
        <v>175</v>
      </c>
      <c r="D241" s="134" t="s">
        <v>372</v>
      </c>
      <c r="E241" s="81" t="s">
        <v>2753</v>
      </c>
      <c r="F241" s="82" t="s">
        <v>587</v>
      </c>
      <c r="G241" s="136" t="s">
        <v>24</v>
      </c>
      <c r="H241" s="83">
        <v>2020</v>
      </c>
      <c r="I241" s="83">
        <v>2020</v>
      </c>
      <c r="J241" s="84">
        <v>250000</v>
      </c>
      <c r="K241" s="85">
        <v>49</v>
      </c>
      <c r="L241" s="85">
        <v>49</v>
      </c>
      <c r="M241" s="85"/>
      <c r="N241" s="137" t="s">
        <v>164</v>
      </c>
      <c r="O241" s="83" t="s">
        <v>26</v>
      </c>
      <c r="P241" s="152"/>
      <c r="Q241" s="87"/>
      <c r="R241" s="70"/>
      <c r="S241" s="70"/>
      <c r="T241" s="70"/>
      <c r="U241" s="70"/>
      <c r="V241" s="70">
        <f t="shared" si="13"/>
        <v>0</v>
      </c>
      <c r="W241" s="69"/>
      <c r="X241" s="69"/>
      <c r="Y241" s="71" t="e">
        <f>IF(HRF[[#This Row],[31]]="WSKAŹNIK SPECYFICZNY",HRF[[#This Row],[15]]*#REF!,HRF[[#This Row],[32]]*#REF!+#REF!*#REF!+#REF!*#REF!)</f>
        <v>#REF!</v>
      </c>
      <c r="Z241" s="71" t="e">
        <f>IF(HRF[[#This Row],[31]]="WSKAŹNIK SPECYFICZNY","nie zdefinowano",HRF[[#This Row],[32]]*#REF!+#REF!*#REF!+#REF!*#REF!)</f>
        <v>#REF!</v>
      </c>
      <c r="AA241" s="71" t="e">
        <f>IF(HRF[[#This Row],[31]]="WSKAŹNIK SPECYFICZNY","nie zdefinowano",HRF[[#This Row],[32]]*#REF!+#REF!*#REF!+#REF!*#REF!)</f>
        <v>#REF!</v>
      </c>
      <c r="AB241" s="71" t="e">
        <f>IF(HRF[[#This Row],[31]]="WSKAŹNIK SPECYFICZNY",HRF[[#This Row],[15]]*#REF!,HRF[[#This Row],[32]]*#REF!+#REF!*#REF!+#REF!*#REF!)</f>
        <v>#REF!</v>
      </c>
    </row>
    <row r="242" spans="2:28" ht="28.5" customHeight="1">
      <c r="B242" s="151" t="s">
        <v>589</v>
      </c>
      <c r="C242" s="80" t="s">
        <v>175</v>
      </c>
      <c r="D242" s="134" t="s">
        <v>372</v>
      </c>
      <c r="E242" s="81" t="s">
        <v>1928</v>
      </c>
      <c r="F242" s="136" t="s">
        <v>392</v>
      </c>
      <c r="G242" s="136" t="s">
        <v>24</v>
      </c>
      <c r="H242" s="83">
        <v>2020</v>
      </c>
      <c r="I242" s="83">
        <v>2020</v>
      </c>
      <c r="J242" s="84">
        <v>19747.009999999998</v>
      </c>
      <c r="K242" s="85">
        <v>2.8</v>
      </c>
      <c r="L242" s="85">
        <v>2.8</v>
      </c>
      <c r="M242" s="85"/>
      <c r="N242" s="137" t="s">
        <v>164</v>
      </c>
      <c r="O242" s="137" t="s">
        <v>28</v>
      </c>
      <c r="P242" s="88"/>
      <c r="Q242" s="87"/>
      <c r="R242" s="70"/>
      <c r="S242" s="70"/>
      <c r="T242" s="70"/>
      <c r="U242" s="70"/>
      <c r="V242" s="70">
        <f t="shared" si="13"/>
        <v>0</v>
      </c>
      <c r="W242" s="69"/>
      <c r="X242" s="69"/>
      <c r="Y242" s="71" t="e">
        <f>IF(HRF[[#This Row],[31]]="WSKAŹNIK SPECYFICZNY",HRF[[#This Row],[15]]*#REF!,HRF[[#This Row],[32]]*#REF!+#REF!*#REF!+#REF!*#REF!)</f>
        <v>#REF!</v>
      </c>
      <c r="Z242" s="71" t="e">
        <f>IF(HRF[[#This Row],[31]]="WSKAŹNIK SPECYFICZNY","nie zdefinowano",HRF[[#This Row],[32]]*#REF!+#REF!*#REF!+#REF!*#REF!)</f>
        <v>#REF!</v>
      </c>
      <c r="AA242" s="71" t="e">
        <f>IF(HRF[[#This Row],[31]]="WSKAŹNIK SPECYFICZNY","nie zdefinowano",HRF[[#This Row],[32]]*#REF!+#REF!*#REF!+#REF!*#REF!)</f>
        <v>#REF!</v>
      </c>
      <c r="AB242" s="71" t="e">
        <f>IF(HRF[[#This Row],[31]]="WSKAŹNIK SPECYFICZNY",HRF[[#This Row],[15]]*#REF!,HRF[[#This Row],[32]]*#REF!+#REF!*#REF!+#REF!*#REF!)</f>
        <v>#REF!</v>
      </c>
    </row>
    <row r="243" spans="2:28" ht="28.5" customHeight="1">
      <c r="B243" s="151" t="s">
        <v>590</v>
      </c>
      <c r="C243" s="80" t="s">
        <v>175</v>
      </c>
      <c r="D243" s="134" t="s">
        <v>372</v>
      </c>
      <c r="E243" s="81" t="s">
        <v>1929</v>
      </c>
      <c r="F243" s="136" t="s">
        <v>392</v>
      </c>
      <c r="G243" s="136" t="s">
        <v>24</v>
      </c>
      <c r="H243" s="83">
        <v>2020</v>
      </c>
      <c r="I243" s="83">
        <v>2020</v>
      </c>
      <c r="J243" s="84">
        <v>27520</v>
      </c>
      <c r="K243" s="85">
        <v>7</v>
      </c>
      <c r="L243" s="85">
        <v>7</v>
      </c>
      <c r="M243" s="85"/>
      <c r="N243" s="137" t="s">
        <v>164</v>
      </c>
      <c r="O243" s="137" t="s">
        <v>28</v>
      </c>
      <c r="P243" s="88"/>
      <c r="Q243" s="87"/>
      <c r="R243" s="70"/>
      <c r="S243" s="70"/>
      <c r="T243" s="70"/>
      <c r="U243" s="70"/>
      <c r="V243" s="70">
        <f t="shared" si="13"/>
        <v>0</v>
      </c>
      <c r="W243" s="69"/>
      <c r="X243" s="69"/>
      <c r="Y243" s="71" t="e">
        <f>IF(HRF[[#This Row],[31]]="WSKAŹNIK SPECYFICZNY",HRF[[#This Row],[15]]*#REF!,HRF[[#This Row],[32]]*#REF!+#REF!*#REF!+#REF!*#REF!)</f>
        <v>#REF!</v>
      </c>
      <c r="Z243" s="71" t="e">
        <f>IF(HRF[[#This Row],[31]]="WSKAŹNIK SPECYFICZNY","nie zdefinowano",HRF[[#This Row],[32]]*#REF!+#REF!*#REF!+#REF!*#REF!)</f>
        <v>#REF!</v>
      </c>
      <c r="AA243" s="71" t="e">
        <f>IF(HRF[[#This Row],[31]]="WSKAŹNIK SPECYFICZNY","nie zdefinowano",HRF[[#This Row],[32]]*#REF!+#REF!*#REF!+#REF!*#REF!)</f>
        <v>#REF!</v>
      </c>
      <c r="AB243" s="71" t="e">
        <f>IF(HRF[[#This Row],[31]]="WSKAŹNIK SPECYFICZNY",HRF[[#This Row],[15]]*#REF!,HRF[[#This Row],[32]]*#REF!+#REF!*#REF!+#REF!*#REF!)</f>
        <v>#REF!</v>
      </c>
    </row>
    <row r="244" spans="2:28" ht="29.25" customHeight="1">
      <c r="B244" s="151" t="s">
        <v>591</v>
      </c>
      <c r="C244" s="80" t="s">
        <v>175</v>
      </c>
      <c r="D244" s="134" t="s">
        <v>372</v>
      </c>
      <c r="E244" s="81" t="s">
        <v>1930</v>
      </c>
      <c r="F244" s="136" t="s">
        <v>392</v>
      </c>
      <c r="G244" s="136" t="s">
        <v>24</v>
      </c>
      <c r="H244" s="83">
        <v>2020</v>
      </c>
      <c r="I244" s="83">
        <v>2020</v>
      </c>
      <c r="J244" s="84">
        <v>21900</v>
      </c>
      <c r="K244" s="85">
        <v>4.3</v>
      </c>
      <c r="L244" s="85">
        <v>4.4000000000000004</v>
      </c>
      <c r="M244" s="85"/>
      <c r="N244" s="137" t="s">
        <v>164</v>
      </c>
      <c r="O244" s="137" t="s">
        <v>28</v>
      </c>
      <c r="P244" s="88"/>
      <c r="Q244" s="87"/>
      <c r="R244" s="70"/>
      <c r="S244" s="70"/>
      <c r="T244" s="70"/>
      <c r="U244" s="70"/>
      <c r="V244" s="70">
        <f>SUM(R244:U244)</f>
        <v>0</v>
      </c>
      <c r="W244" s="69"/>
      <c r="X244" s="69"/>
      <c r="Y244" s="71" t="e">
        <f>IF(HRF[[#This Row],[31]]="WSKAŹNIK SPECYFICZNY",HRF[[#This Row],[15]]*#REF!,HRF[[#This Row],[32]]*#REF!+#REF!*#REF!+#REF!*#REF!)</f>
        <v>#REF!</v>
      </c>
      <c r="Z244" s="71" t="e">
        <f>IF(HRF[[#This Row],[31]]="WSKAŹNIK SPECYFICZNY","nie zdefinowano",HRF[[#This Row],[32]]*#REF!+#REF!*#REF!+#REF!*#REF!)</f>
        <v>#REF!</v>
      </c>
      <c r="AA244" s="71" t="e">
        <f>IF(HRF[[#This Row],[31]]="WSKAŹNIK SPECYFICZNY","nie zdefinowano",HRF[[#This Row],[32]]*#REF!+#REF!*#REF!+#REF!*#REF!)</f>
        <v>#REF!</v>
      </c>
      <c r="AB244" s="71" t="e">
        <f>IF(HRF[[#This Row],[31]]="WSKAŹNIK SPECYFICZNY",HRF[[#This Row],[15]]*#REF!,HRF[[#This Row],[32]]*#REF!+#REF!*#REF!+#REF!*#REF!)</f>
        <v>#REF!</v>
      </c>
    </row>
    <row r="245" spans="2:28" ht="25.5" customHeight="1">
      <c r="B245" s="151" t="s">
        <v>592</v>
      </c>
      <c r="C245" s="80" t="s">
        <v>175</v>
      </c>
      <c r="D245" s="134" t="s">
        <v>372</v>
      </c>
      <c r="E245" s="81" t="s">
        <v>1931</v>
      </c>
      <c r="F245" s="136" t="s">
        <v>392</v>
      </c>
      <c r="G245" s="136" t="s">
        <v>24</v>
      </c>
      <c r="H245" s="83">
        <v>2020</v>
      </c>
      <c r="I245" s="83">
        <v>2020</v>
      </c>
      <c r="J245" s="84">
        <v>98400</v>
      </c>
      <c r="K245" s="85">
        <v>24</v>
      </c>
      <c r="L245" s="85">
        <v>24</v>
      </c>
      <c r="M245" s="85"/>
      <c r="N245" s="137" t="s">
        <v>164</v>
      </c>
      <c r="O245" s="83" t="s">
        <v>26</v>
      </c>
      <c r="P245" s="152"/>
      <c r="Q245" s="87"/>
      <c r="R245" s="70"/>
      <c r="S245" s="70"/>
      <c r="T245" s="70"/>
      <c r="U245" s="70"/>
      <c r="V245" s="70">
        <f t="shared" si="13"/>
        <v>0</v>
      </c>
      <c r="W245" s="69"/>
      <c r="X245" s="69"/>
      <c r="Y245" s="71" t="e">
        <f>IF(HRF[[#This Row],[31]]="WSKAŹNIK SPECYFICZNY",HRF[[#This Row],[15]]*#REF!,HRF[[#This Row],[32]]*#REF!+#REF!*#REF!+#REF!*#REF!)</f>
        <v>#REF!</v>
      </c>
      <c r="Z245" s="71" t="e">
        <f>IF(HRF[[#This Row],[31]]="WSKAŹNIK SPECYFICZNY","nie zdefinowano",HRF[[#This Row],[32]]*#REF!+#REF!*#REF!+#REF!*#REF!)</f>
        <v>#REF!</v>
      </c>
      <c r="AA245" s="71" t="e">
        <f>IF(HRF[[#This Row],[31]]="WSKAŹNIK SPECYFICZNY","nie zdefinowano",HRF[[#This Row],[32]]*#REF!+#REF!*#REF!+#REF!*#REF!)</f>
        <v>#REF!</v>
      </c>
      <c r="AB245" s="71" t="e">
        <f>IF(HRF[[#This Row],[31]]="WSKAŹNIK SPECYFICZNY",HRF[[#This Row],[15]]*#REF!,HRF[[#This Row],[32]]*#REF!+#REF!*#REF!+#REF!*#REF!)</f>
        <v>#REF!</v>
      </c>
    </row>
    <row r="246" spans="2:28" ht="33" customHeight="1">
      <c r="B246" s="151" t="s">
        <v>593</v>
      </c>
      <c r="C246" s="80" t="s">
        <v>175</v>
      </c>
      <c r="D246" s="134" t="s">
        <v>372</v>
      </c>
      <c r="E246" s="81" t="s">
        <v>1932</v>
      </c>
      <c r="F246" s="136" t="s">
        <v>392</v>
      </c>
      <c r="G246" s="136" t="s">
        <v>24</v>
      </c>
      <c r="H246" s="83">
        <v>2020</v>
      </c>
      <c r="I246" s="83">
        <v>2020</v>
      </c>
      <c r="J246" s="84">
        <v>20920.310000000001</v>
      </c>
      <c r="K246" s="85">
        <v>3.36</v>
      </c>
      <c r="L246" s="85">
        <v>3.36</v>
      </c>
      <c r="M246" s="85"/>
      <c r="N246" s="137" t="s">
        <v>164</v>
      </c>
      <c r="O246" s="153" t="s">
        <v>27</v>
      </c>
      <c r="P246" s="152"/>
      <c r="Q246" s="87"/>
      <c r="R246" s="70"/>
      <c r="S246" s="70"/>
      <c r="T246" s="70"/>
      <c r="U246" s="70"/>
      <c r="V246" s="70">
        <f t="shared" si="13"/>
        <v>0</v>
      </c>
      <c r="W246" s="69"/>
      <c r="X246" s="69"/>
      <c r="Y246" s="71" t="e">
        <f>IF(HRF[[#This Row],[31]]="WSKAŹNIK SPECYFICZNY",HRF[[#This Row],[15]]*#REF!,HRF[[#This Row],[32]]*#REF!+#REF!*#REF!+#REF!*#REF!)</f>
        <v>#REF!</v>
      </c>
      <c r="Z246" s="71" t="e">
        <f>IF(HRF[[#This Row],[31]]="WSKAŹNIK SPECYFICZNY","nie zdefinowano",HRF[[#This Row],[32]]*#REF!+#REF!*#REF!+#REF!*#REF!)</f>
        <v>#REF!</v>
      </c>
      <c r="AA246" s="71" t="e">
        <f>IF(HRF[[#This Row],[31]]="WSKAŹNIK SPECYFICZNY","nie zdefinowano",HRF[[#This Row],[32]]*#REF!+#REF!*#REF!+#REF!*#REF!)</f>
        <v>#REF!</v>
      </c>
      <c r="AB246" s="71" t="e">
        <f>IF(HRF[[#This Row],[31]]="WSKAŹNIK SPECYFICZNY",HRF[[#This Row],[15]]*#REF!,HRF[[#This Row],[32]]*#REF!+#REF!*#REF!+#REF!*#REF!)</f>
        <v>#REF!</v>
      </c>
    </row>
    <row r="247" spans="2:28" ht="25.5" customHeight="1">
      <c r="B247" s="151" t="s">
        <v>594</v>
      </c>
      <c r="C247" s="80" t="s">
        <v>175</v>
      </c>
      <c r="D247" s="134" t="s">
        <v>372</v>
      </c>
      <c r="E247" s="81" t="s">
        <v>1932</v>
      </c>
      <c r="F247" s="136" t="s">
        <v>392</v>
      </c>
      <c r="G247" s="136" t="s">
        <v>24</v>
      </c>
      <c r="H247" s="83">
        <v>2020</v>
      </c>
      <c r="I247" s="83">
        <v>2020</v>
      </c>
      <c r="J247" s="84">
        <v>18169.13</v>
      </c>
      <c r="K247" s="85">
        <v>1.984</v>
      </c>
      <c r="L247" s="85">
        <v>1.98</v>
      </c>
      <c r="M247" s="85"/>
      <c r="N247" s="137" t="s">
        <v>164</v>
      </c>
      <c r="O247" s="153" t="s">
        <v>27</v>
      </c>
      <c r="P247" s="152"/>
      <c r="Q247" s="87"/>
      <c r="R247" s="70"/>
      <c r="S247" s="70"/>
      <c r="T247" s="70"/>
      <c r="U247" s="70"/>
      <c r="V247" s="70">
        <f t="shared" ref="V247:V256" si="14">SUM(R247:U247)</f>
        <v>0</v>
      </c>
      <c r="W247" s="69"/>
      <c r="X247" s="69"/>
      <c r="Y247" s="71" t="e">
        <f>IF(HRF[[#This Row],[31]]="WSKAŹNIK SPECYFICZNY",HRF[[#This Row],[15]]*#REF!,HRF[[#This Row],[32]]*#REF!+#REF!*#REF!+#REF!*#REF!)</f>
        <v>#REF!</v>
      </c>
      <c r="Z247" s="71" t="e">
        <f>IF(HRF[[#This Row],[31]]="WSKAŹNIK SPECYFICZNY","nie zdefinowano",HRF[[#This Row],[32]]*#REF!+#REF!*#REF!+#REF!*#REF!)</f>
        <v>#REF!</v>
      </c>
      <c r="AA247" s="71" t="e">
        <f>IF(HRF[[#This Row],[31]]="WSKAŹNIK SPECYFICZNY","nie zdefinowano",HRF[[#This Row],[32]]*#REF!+#REF!*#REF!+#REF!*#REF!)</f>
        <v>#REF!</v>
      </c>
      <c r="AB247" s="71" t="e">
        <f>IF(HRF[[#This Row],[31]]="WSKAŹNIK SPECYFICZNY",HRF[[#This Row],[15]]*#REF!,HRF[[#This Row],[32]]*#REF!+#REF!*#REF!+#REF!*#REF!)</f>
        <v>#REF!</v>
      </c>
    </row>
    <row r="248" spans="2:28" ht="25.5" customHeight="1">
      <c r="B248" s="151" t="s">
        <v>595</v>
      </c>
      <c r="C248" s="80" t="s">
        <v>175</v>
      </c>
      <c r="D248" s="134" t="s">
        <v>372</v>
      </c>
      <c r="E248" s="81" t="s">
        <v>1932</v>
      </c>
      <c r="F248" s="136" t="s">
        <v>392</v>
      </c>
      <c r="G248" s="136" t="s">
        <v>24</v>
      </c>
      <c r="H248" s="83">
        <v>2020</v>
      </c>
      <c r="I248" s="83">
        <v>2020</v>
      </c>
      <c r="J248" s="84">
        <v>20420.310000000001</v>
      </c>
      <c r="K248" s="85">
        <v>4.0979999999999999</v>
      </c>
      <c r="L248" s="85">
        <v>4.0999999999999996</v>
      </c>
      <c r="M248" s="85"/>
      <c r="N248" s="137" t="s">
        <v>164</v>
      </c>
      <c r="O248" s="153" t="s">
        <v>27</v>
      </c>
      <c r="P248" s="152"/>
      <c r="Q248" s="87"/>
      <c r="R248" s="70"/>
      <c r="S248" s="70"/>
      <c r="T248" s="70"/>
      <c r="U248" s="70"/>
      <c r="V248" s="70">
        <f t="shared" si="14"/>
        <v>0</v>
      </c>
      <c r="W248" s="69"/>
      <c r="X248" s="69"/>
      <c r="Y248" s="71" t="e">
        <f>IF(HRF[[#This Row],[31]]="WSKAŹNIK SPECYFICZNY",HRF[[#This Row],[15]]*#REF!,HRF[[#This Row],[32]]*#REF!+#REF!*#REF!+#REF!*#REF!)</f>
        <v>#REF!</v>
      </c>
      <c r="Z248" s="71" t="e">
        <f>IF(HRF[[#This Row],[31]]="WSKAŹNIK SPECYFICZNY","nie zdefinowano",HRF[[#This Row],[32]]*#REF!+#REF!*#REF!+#REF!*#REF!)</f>
        <v>#REF!</v>
      </c>
      <c r="AA248" s="71" t="e">
        <f>IF(HRF[[#This Row],[31]]="WSKAŹNIK SPECYFICZNY","nie zdefinowano",HRF[[#This Row],[32]]*#REF!+#REF!*#REF!+#REF!*#REF!)</f>
        <v>#REF!</v>
      </c>
      <c r="AB248" s="71" t="e">
        <f>IF(HRF[[#This Row],[31]]="WSKAŹNIK SPECYFICZNY",HRF[[#This Row],[15]]*#REF!,HRF[[#This Row],[32]]*#REF!+#REF!*#REF!+#REF!*#REF!)</f>
        <v>#REF!</v>
      </c>
    </row>
    <row r="249" spans="2:28" ht="30.75" customHeight="1">
      <c r="B249" s="151" t="s">
        <v>596</v>
      </c>
      <c r="C249" s="80" t="s">
        <v>175</v>
      </c>
      <c r="D249" s="134" t="s">
        <v>372</v>
      </c>
      <c r="E249" s="81" t="s">
        <v>1932</v>
      </c>
      <c r="F249" s="136" t="s">
        <v>392</v>
      </c>
      <c r="G249" s="136" t="s">
        <v>24</v>
      </c>
      <c r="H249" s="83">
        <v>2020</v>
      </c>
      <c r="I249" s="83">
        <v>2020</v>
      </c>
      <c r="J249" s="84">
        <v>19076.95</v>
      </c>
      <c r="K249" s="85">
        <v>3.56</v>
      </c>
      <c r="L249" s="85">
        <v>3.56</v>
      </c>
      <c r="M249" s="85"/>
      <c r="N249" s="137" t="s">
        <v>164</v>
      </c>
      <c r="O249" s="137" t="s">
        <v>28</v>
      </c>
      <c r="P249" s="88"/>
      <c r="Q249" s="87"/>
      <c r="R249" s="70"/>
      <c r="S249" s="70"/>
      <c r="T249" s="70"/>
      <c r="U249" s="70"/>
      <c r="V249" s="70">
        <f t="shared" si="14"/>
        <v>0</v>
      </c>
      <c r="W249" s="69"/>
      <c r="X249" s="69"/>
      <c r="Y249" s="71" t="e">
        <f>IF(HRF[[#This Row],[31]]="WSKAŹNIK SPECYFICZNY",HRF[[#This Row],[15]]*#REF!,HRF[[#This Row],[32]]*#REF!+#REF!*#REF!+#REF!*#REF!)</f>
        <v>#REF!</v>
      </c>
      <c r="Z249" s="71" t="e">
        <f>IF(HRF[[#This Row],[31]]="WSKAŹNIK SPECYFICZNY","nie zdefinowano",HRF[[#This Row],[32]]*#REF!+#REF!*#REF!+#REF!*#REF!)</f>
        <v>#REF!</v>
      </c>
      <c r="AA249" s="71" t="e">
        <f>IF(HRF[[#This Row],[31]]="WSKAŹNIK SPECYFICZNY","nie zdefinowano",HRF[[#This Row],[32]]*#REF!+#REF!*#REF!+#REF!*#REF!)</f>
        <v>#REF!</v>
      </c>
      <c r="AB249" s="71" t="e">
        <f>IF(HRF[[#This Row],[31]]="WSKAŹNIK SPECYFICZNY",HRF[[#This Row],[15]]*#REF!,HRF[[#This Row],[32]]*#REF!+#REF!*#REF!+#REF!*#REF!)</f>
        <v>#REF!</v>
      </c>
    </row>
    <row r="250" spans="2:28" ht="30.75" customHeight="1">
      <c r="B250" s="151" t="s">
        <v>597</v>
      </c>
      <c r="C250" s="80" t="s">
        <v>175</v>
      </c>
      <c r="D250" s="134" t="s">
        <v>372</v>
      </c>
      <c r="E250" s="81" t="s">
        <v>1933</v>
      </c>
      <c r="F250" s="136" t="s">
        <v>392</v>
      </c>
      <c r="G250" s="136" t="s">
        <v>24</v>
      </c>
      <c r="H250" s="83">
        <v>2020</v>
      </c>
      <c r="I250" s="83">
        <v>2020</v>
      </c>
      <c r="J250" s="84">
        <v>24500</v>
      </c>
      <c r="K250" s="85">
        <v>4.55</v>
      </c>
      <c r="L250" s="85">
        <v>4.55</v>
      </c>
      <c r="M250" s="85"/>
      <c r="N250" s="137" t="s">
        <v>164</v>
      </c>
      <c r="O250" s="153" t="s">
        <v>27</v>
      </c>
      <c r="P250" s="152"/>
      <c r="Q250" s="87"/>
      <c r="R250" s="70"/>
      <c r="S250" s="70"/>
      <c r="T250" s="70"/>
      <c r="U250" s="70"/>
      <c r="V250" s="70">
        <f t="shared" si="14"/>
        <v>0</v>
      </c>
      <c r="W250" s="69"/>
      <c r="X250" s="69"/>
      <c r="Y250" s="71" t="e">
        <f>IF(HRF[[#This Row],[31]]="WSKAŹNIK SPECYFICZNY",HRF[[#This Row],[15]]*#REF!,HRF[[#This Row],[32]]*#REF!+#REF!*#REF!+#REF!*#REF!)</f>
        <v>#REF!</v>
      </c>
      <c r="Z250" s="71" t="e">
        <f>IF(HRF[[#This Row],[31]]="WSKAŹNIK SPECYFICZNY","nie zdefinowano",HRF[[#This Row],[32]]*#REF!+#REF!*#REF!+#REF!*#REF!)</f>
        <v>#REF!</v>
      </c>
      <c r="AA250" s="71" t="e">
        <f>IF(HRF[[#This Row],[31]]="WSKAŹNIK SPECYFICZNY","nie zdefinowano",HRF[[#This Row],[32]]*#REF!+#REF!*#REF!+#REF!*#REF!)</f>
        <v>#REF!</v>
      </c>
      <c r="AB250" s="71" t="e">
        <f>IF(HRF[[#This Row],[31]]="WSKAŹNIK SPECYFICZNY",HRF[[#This Row],[15]]*#REF!,HRF[[#This Row],[32]]*#REF!+#REF!*#REF!+#REF!*#REF!)</f>
        <v>#REF!</v>
      </c>
    </row>
    <row r="251" spans="2:28" ht="24" customHeight="1">
      <c r="B251" s="151" t="s">
        <v>598</v>
      </c>
      <c r="C251" s="80" t="s">
        <v>175</v>
      </c>
      <c r="D251" s="134" t="s">
        <v>372</v>
      </c>
      <c r="E251" s="81" t="s">
        <v>1934</v>
      </c>
      <c r="F251" s="136" t="s">
        <v>392</v>
      </c>
      <c r="G251" s="136" t="s">
        <v>24</v>
      </c>
      <c r="H251" s="83">
        <v>2020</v>
      </c>
      <c r="I251" s="83">
        <v>2020</v>
      </c>
      <c r="J251" s="84">
        <v>24900</v>
      </c>
      <c r="K251" s="85">
        <v>8</v>
      </c>
      <c r="L251" s="85">
        <v>8</v>
      </c>
      <c r="M251" s="85"/>
      <c r="N251" s="137" t="s">
        <v>164</v>
      </c>
      <c r="O251" s="137" t="s">
        <v>28</v>
      </c>
      <c r="P251" s="88"/>
      <c r="Q251" s="87"/>
      <c r="R251" s="70"/>
      <c r="S251" s="70"/>
      <c r="T251" s="70"/>
      <c r="U251" s="70"/>
      <c r="V251" s="70">
        <f t="shared" si="14"/>
        <v>0</v>
      </c>
      <c r="W251" s="69"/>
      <c r="X251" s="69"/>
      <c r="Y251" s="71" t="e">
        <f>IF(HRF[[#This Row],[31]]="WSKAŹNIK SPECYFICZNY",HRF[[#This Row],[15]]*#REF!,HRF[[#This Row],[32]]*#REF!+#REF!*#REF!+#REF!*#REF!)</f>
        <v>#REF!</v>
      </c>
      <c r="Z251" s="71" t="e">
        <f>IF(HRF[[#This Row],[31]]="WSKAŹNIK SPECYFICZNY","nie zdefinowano",HRF[[#This Row],[32]]*#REF!+#REF!*#REF!+#REF!*#REF!)</f>
        <v>#REF!</v>
      </c>
      <c r="AA251" s="71" t="e">
        <f>IF(HRF[[#This Row],[31]]="WSKAŹNIK SPECYFICZNY","nie zdefinowano",HRF[[#This Row],[32]]*#REF!+#REF!*#REF!+#REF!*#REF!)</f>
        <v>#REF!</v>
      </c>
      <c r="AB251" s="71" t="e">
        <f>IF(HRF[[#This Row],[31]]="WSKAŹNIK SPECYFICZNY",HRF[[#This Row],[15]]*#REF!,HRF[[#This Row],[32]]*#REF!+#REF!*#REF!+#REF!*#REF!)</f>
        <v>#REF!</v>
      </c>
    </row>
    <row r="252" spans="2:28" ht="36.75" customHeight="1">
      <c r="B252" s="151" t="s">
        <v>599</v>
      </c>
      <c r="C252" s="80" t="s">
        <v>175</v>
      </c>
      <c r="D252" s="134" t="s">
        <v>372</v>
      </c>
      <c r="E252" s="81" t="s">
        <v>1935</v>
      </c>
      <c r="F252" s="136" t="s">
        <v>392</v>
      </c>
      <c r="G252" s="136" t="s">
        <v>24</v>
      </c>
      <c r="H252" s="83">
        <v>2020</v>
      </c>
      <c r="I252" s="83">
        <v>2020</v>
      </c>
      <c r="J252" s="84">
        <v>24000</v>
      </c>
      <c r="K252" s="85">
        <v>3.7</v>
      </c>
      <c r="L252" s="85">
        <v>3.7</v>
      </c>
      <c r="M252" s="85"/>
      <c r="N252" s="137" t="s">
        <v>164</v>
      </c>
      <c r="O252" s="137" t="s">
        <v>28</v>
      </c>
      <c r="P252" s="88"/>
      <c r="Q252" s="87"/>
      <c r="R252" s="70"/>
      <c r="S252" s="70"/>
      <c r="T252" s="70"/>
      <c r="U252" s="70"/>
      <c r="V252" s="70">
        <f t="shared" si="14"/>
        <v>0</v>
      </c>
      <c r="W252" s="69"/>
      <c r="X252" s="69"/>
      <c r="Y252" s="71" t="e">
        <f>IF(HRF[[#This Row],[31]]="WSKAŹNIK SPECYFICZNY",HRF[[#This Row],[15]]*#REF!,HRF[[#This Row],[32]]*#REF!+#REF!*#REF!+#REF!*#REF!)</f>
        <v>#REF!</v>
      </c>
      <c r="Z252" s="71" t="e">
        <f>IF(HRF[[#This Row],[31]]="WSKAŹNIK SPECYFICZNY","nie zdefinowano",HRF[[#This Row],[32]]*#REF!+#REF!*#REF!+#REF!*#REF!)</f>
        <v>#REF!</v>
      </c>
      <c r="AA252" s="71" t="e">
        <f>IF(HRF[[#This Row],[31]]="WSKAŹNIK SPECYFICZNY","nie zdefinowano",HRF[[#This Row],[32]]*#REF!+#REF!*#REF!+#REF!*#REF!)</f>
        <v>#REF!</v>
      </c>
      <c r="AB252" s="71" t="e">
        <f>IF(HRF[[#This Row],[31]]="WSKAŹNIK SPECYFICZNY",HRF[[#This Row],[15]]*#REF!,HRF[[#This Row],[32]]*#REF!+#REF!*#REF!+#REF!*#REF!)</f>
        <v>#REF!</v>
      </c>
    </row>
    <row r="253" spans="2:28" ht="43.5" customHeight="1">
      <c r="B253" s="151" t="s">
        <v>600</v>
      </c>
      <c r="C253" s="80" t="s">
        <v>175</v>
      </c>
      <c r="D253" s="134" t="s">
        <v>372</v>
      </c>
      <c r="E253" s="154" t="s">
        <v>2754</v>
      </c>
      <c r="F253" s="155" t="s">
        <v>567</v>
      </c>
      <c r="G253" s="136" t="s">
        <v>24</v>
      </c>
      <c r="H253" s="83">
        <v>2020</v>
      </c>
      <c r="I253" s="83">
        <v>2020</v>
      </c>
      <c r="J253" s="84">
        <v>2500000</v>
      </c>
      <c r="K253" s="85">
        <v>499</v>
      </c>
      <c r="L253" s="85">
        <v>499</v>
      </c>
      <c r="M253" s="85"/>
      <c r="N253" s="137" t="s">
        <v>164</v>
      </c>
      <c r="O253" s="83" t="s">
        <v>26</v>
      </c>
      <c r="P253" s="152"/>
      <c r="Q253" s="87"/>
      <c r="R253" s="70"/>
      <c r="S253" s="70"/>
      <c r="T253" s="70"/>
      <c r="U253" s="70"/>
      <c r="V253" s="70">
        <f t="shared" si="14"/>
        <v>0</v>
      </c>
      <c r="W253" s="69"/>
      <c r="X253" s="69"/>
      <c r="Y253" s="71" t="e">
        <f>IF(HRF[[#This Row],[31]]="WSKAŹNIK SPECYFICZNY",HRF[[#This Row],[15]]*#REF!,HRF[[#This Row],[32]]*#REF!+#REF!*#REF!+#REF!*#REF!)</f>
        <v>#REF!</v>
      </c>
      <c r="Z253" s="71" t="e">
        <f>IF(HRF[[#This Row],[31]]="WSKAŹNIK SPECYFICZNY","nie zdefinowano",HRF[[#This Row],[32]]*#REF!+#REF!*#REF!+#REF!*#REF!)</f>
        <v>#REF!</v>
      </c>
      <c r="AA253" s="71" t="e">
        <f>IF(HRF[[#This Row],[31]]="WSKAŹNIK SPECYFICZNY","nie zdefinowano",HRF[[#This Row],[32]]*#REF!+#REF!*#REF!+#REF!*#REF!)</f>
        <v>#REF!</v>
      </c>
      <c r="AB253" s="71" t="e">
        <f>IF(HRF[[#This Row],[31]]="WSKAŹNIK SPECYFICZNY",HRF[[#This Row],[15]]*#REF!,HRF[[#This Row],[32]]*#REF!+#REF!*#REF!+#REF!*#REF!)</f>
        <v>#REF!</v>
      </c>
    </row>
    <row r="254" spans="2:28" ht="24.75" customHeight="1">
      <c r="B254" s="151" t="s">
        <v>601</v>
      </c>
      <c r="C254" s="80" t="s">
        <v>175</v>
      </c>
      <c r="D254" s="134" t="s">
        <v>372</v>
      </c>
      <c r="E254" s="81" t="s">
        <v>2755</v>
      </c>
      <c r="F254" s="82" t="s">
        <v>602</v>
      </c>
      <c r="G254" s="136" t="s">
        <v>24</v>
      </c>
      <c r="H254" s="83">
        <v>2020</v>
      </c>
      <c r="I254" s="83">
        <v>2020</v>
      </c>
      <c r="J254" s="84">
        <v>213189</v>
      </c>
      <c r="K254" s="85">
        <v>50</v>
      </c>
      <c r="L254" s="85">
        <v>50</v>
      </c>
      <c r="M254" s="85"/>
      <c r="N254" s="137" t="s">
        <v>164</v>
      </c>
      <c r="O254" s="83" t="s">
        <v>26</v>
      </c>
      <c r="P254" s="152"/>
      <c r="Q254" s="87"/>
      <c r="R254" s="70"/>
      <c r="S254" s="70"/>
      <c r="T254" s="70"/>
      <c r="U254" s="70"/>
      <c r="V254" s="70">
        <f t="shared" si="14"/>
        <v>0</v>
      </c>
      <c r="W254" s="69"/>
      <c r="X254" s="69"/>
      <c r="Y254" s="71" t="e">
        <f>IF(HRF[[#This Row],[31]]="WSKAŹNIK SPECYFICZNY",HRF[[#This Row],[15]]*#REF!,HRF[[#This Row],[32]]*#REF!+#REF!*#REF!+#REF!*#REF!)</f>
        <v>#REF!</v>
      </c>
      <c r="Z254" s="71" t="e">
        <f>IF(HRF[[#This Row],[31]]="WSKAŹNIK SPECYFICZNY","nie zdefinowano",HRF[[#This Row],[32]]*#REF!+#REF!*#REF!+#REF!*#REF!)</f>
        <v>#REF!</v>
      </c>
      <c r="AA254" s="71" t="e">
        <f>IF(HRF[[#This Row],[31]]="WSKAŹNIK SPECYFICZNY","nie zdefinowano",HRF[[#This Row],[32]]*#REF!+#REF!*#REF!+#REF!*#REF!)</f>
        <v>#REF!</v>
      </c>
      <c r="AB254" s="71" t="e">
        <f>IF(HRF[[#This Row],[31]]="WSKAŹNIK SPECYFICZNY",HRF[[#This Row],[15]]*#REF!,HRF[[#This Row],[32]]*#REF!+#REF!*#REF!+#REF!*#REF!)</f>
        <v>#REF!</v>
      </c>
    </row>
    <row r="255" spans="2:28" ht="27" customHeight="1">
      <c r="B255" s="151" t="s">
        <v>603</v>
      </c>
      <c r="C255" s="80" t="s">
        <v>175</v>
      </c>
      <c r="D255" s="134" t="s">
        <v>372</v>
      </c>
      <c r="E255" s="81" t="s">
        <v>1936</v>
      </c>
      <c r="F255" s="136" t="s">
        <v>392</v>
      </c>
      <c r="G255" s="136" t="s">
        <v>24</v>
      </c>
      <c r="H255" s="83">
        <v>2020</v>
      </c>
      <c r="I255" s="83">
        <v>2020</v>
      </c>
      <c r="J255" s="84">
        <v>17403</v>
      </c>
      <c r="K255" s="85">
        <v>3.45</v>
      </c>
      <c r="L255" s="85">
        <v>3.45</v>
      </c>
      <c r="M255" s="85"/>
      <c r="N255" s="137" t="s">
        <v>164</v>
      </c>
      <c r="O255" s="137" t="s">
        <v>28</v>
      </c>
      <c r="P255" s="88"/>
      <c r="Q255" s="87"/>
      <c r="R255" s="70"/>
      <c r="S255" s="70"/>
      <c r="T255" s="70"/>
      <c r="U255" s="70"/>
      <c r="V255" s="70">
        <f t="shared" si="14"/>
        <v>0</v>
      </c>
      <c r="W255" s="69"/>
      <c r="X255" s="69"/>
      <c r="Y255" s="71" t="e">
        <f>IF(HRF[[#This Row],[31]]="WSKAŹNIK SPECYFICZNY",HRF[[#This Row],[15]]*#REF!,HRF[[#This Row],[32]]*#REF!+#REF!*#REF!+#REF!*#REF!)</f>
        <v>#REF!</v>
      </c>
      <c r="Z255" s="71" t="e">
        <f>IF(HRF[[#This Row],[31]]="WSKAŹNIK SPECYFICZNY","nie zdefinowano",HRF[[#This Row],[32]]*#REF!+#REF!*#REF!+#REF!*#REF!)</f>
        <v>#REF!</v>
      </c>
      <c r="AA255" s="71" t="e">
        <f>IF(HRF[[#This Row],[31]]="WSKAŹNIK SPECYFICZNY","nie zdefinowano",HRF[[#This Row],[32]]*#REF!+#REF!*#REF!+#REF!*#REF!)</f>
        <v>#REF!</v>
      </c>
      <c r="AB255" s="71" t="e">
        <f>IF(HRF[[#This Row],[31]]="WSKAŹNIK SPECYFICZNY",HRF[[#This Row],[15]]*#REF!,HRF[[#This Row],[32]]*#REF!+#REF!*#REF!+#REF!*#REF!)</f>
        <v>#REF!</v>
      </c>
    </row>
    <row r="256" spans="2:28" ht="26.25" customHeight="1">
      <c r="B256" s="151" t="s">
        <v>604</v>
      </c>
      <c r="C256" s="80" t="s">
        <v>175</v>
      </c>
      <c r="D256" s="134" t="s">
        <v>372</v>
      </c>
      <c r="E256" s="81" t="s">
        <v>1903</v>
      </c>
      <c r="F256" s="136" t="s">
        <v>392</v>
      </c>
      <c r="G256" s="136" t="s">
        <v>24</v>
      </c>
      <c r="H256" s="83">
        <v>2020</v>
      </c>
      <c r="I256" s="83">
        <v>2020</v>
      </c>
      <c r="J256" s="84">
        <v>23490</v>
      </c>
      <c r="K256" s="85">
        <v>1.85</v>
      </c>
      <c r="L256" s="85">
        <v>1.85</v>
      </c>
      <c r="M256" s="85"/>
      <c r="N256" s="137" t="s">
        <v>164</v>
      </c>
      <c r="O256" s="137" t="s">
        <v>28</v>
      </c>
      <c r="P256" s="88"/>
      <c r="Q256" s="87"/>
      <c r="R256" s="70"/>
      <c r="S256" s="70"/>
      <c r="T256" s="70"/>
      <c r="U256" s="70"/>
      <c r="V256" s="70">
        <f t="shared" si="14"/>
        <v>0</v>
      </c>
      <c r="W256" s="69"/>
      <c r="X256" s="69"/>
      <c r="Y256" s="71" t="e">
        <f>IF(HRF[[#This Row],[31]]="WSKAŹNIK SPECYFICZNY",HRF[[#This Row],[15]]*#REF!,HRF[[#This Row],[32]]*#REF!+#REF!*#REF!+#REF!*#REF!)</f>
        <v>#REF!</v>
      </c>
      <c r="Z256" s="71" t="e">
        <f>IF(HRF[[#This Row],[31]]="WSKAŹNIK SPECYFICZNY","nie zdefinowano",HRF[[#This Row],[32]]*#REF!+#REF!*#REF!+#REF!*#REF!)</f>
        <v>#REF!</v>
      </c>
      <c r="AA256" s="71" t="e">
        <f>IF(HRF[[#This Row],[31]]="WSKAŹNIK SPECYFICZNY","nie zdefinowano",HRF[[#This Row],[32]]*#REF!+#REF!*#REF!+#REF!*#REF!)</f>
        <v>#REF!</v>
      </c>
      <c r="AB256" s="71" t="e">
        <f>IF(HRF[[#This Row],[31]]="WSKAŹNIK SPECYFICZNY",HRF[[#This Row],[15]]*#REF!,HRF[[#This Row],[32]]*#REF!+#REF!*#REF!+#REF!*#REF!)</f>
        <v>#REF!</v>
      </c>
    </row>
    <row r="257" spans="2:28" ht="26.25" customHeight="1">
      <c r="B257" s="151" t="s">
        <v>605</v>
      </c>
      <c r="C257" s="80" t="s">
        <v>175</v>
      </c>
      <c r="D257" s="134" t="s">
        <v>372</v>
      </c>
      <c r="E257" s="81" t="s">
        <v>1937</v>
      </c>
      <c r="F257" s="136" t="s">
        <v>392</v>
      </c>
      <c r="G257" s="136" t="s">
        <v>24</v>
      </c>
      <c r="H257" s="83">
        <v>2020</v>
      </c>
      <c r="I257" s="83">
        <v>2020</v>
      </c>
      <c r="J257" s="84">
        <v>56900</v>
      </c>
      <c r="K257" s="85">
        <v>10.18</v>
      </c>
      <c r="L257" s="156" t="s">
        <v>607</v>
      </c>
      <c r="M257" s="85"/>
      <c r="N257" s="137" t="s">
        <v>164</v>
      </c>
      <c r="O257" s="137" t="s">
        <v>28</v>
      </c>
      <c r="P257" s="88"/>
      <c r="Q257" s="87"/>
      <c r="R257" s="70"/>
      <c r="S257" s="70"/>
      <c r="T257" s="70"/>
      <c r="U257" s="70"/>
      <c r="V257" s="70">
        <f>SUM(R257:U257)</f>
        <v>0</v>
      </c>
      <c r="W257" s="69"/>
      <c r="X257" s="69"/>
      <c r="Y257" s="71" t="e">
        <f>IF(HRF[[#This Row],[31]]="WSKAŹNIK SPECYFICZNY",HRF[[#This Row],[15]]*#REF!,HRF[[#This Row],[32]]*#REF!+#REF!*#REF!+#REF!*#REF!)</f>
        <v>#REF!</v>
      </c>
      <c r="Z257" s="71" t="e">
        <f>IF(HRF[[#This Row],[31]]="WSKAŹNIK SPECYFICZNY","nie zdefinowano",HRF[[#This Row],[32]]*#REF!+#REF!*#REF!+#REF!*#REF!)</f>
        <v>#REF!</v>
      </c>
      <c r="AA257" s="71" t="e">
        <f>IF(HRF[[#This Row],[31]]="WSKAŹNIK SPECYFICZNY","nie zdefinowano",HRF[[#This Row],[32]]*#REF!+#REF!*#REF!+#REF!*#REF!)</f>
        <v>#REF!</v>
      </c>
      <c r="AB257" s="71" t="e">
        <f>IF(HRF[[#This Row],[31]]="WSKAŹNIK SPECYFICZNY",HRF[[#This Row],[15]]*#REF!,HRF[[#This Row],[32]]*#REF!+#REF!*#REF!+#REF!*#REF!)</f>
        <v>#REF!</v>
      </c>
    </row>
    <row r="258" spans="2:28" ht="30" customHeight="1">
      <c r="B258" s="151" t="s">
        <v>606</v>
      </c>
      <c r="C258" s="80" t="s">
        <v>175</v>
      </c>
      <c r="D258" s="134" t="s">
        <v>372</v>
      </c>
      <c r="E258" s="81" t="s">
        <v>1938</v>
      </c>
      <c r="F258" s="136" t="s">
        <v>392</v>
      </c>
      <c r="G258" s="136" t="s">
        <v>24</v>
      </c>
      <c r="H258" s="83">
        <v>2020</v>
      </c>
      <c r="I258" s="83">
        <v>2020</v>
      </c>
      <c r="J258" s="84">
        <v>36000</v>
      </c>
      <c r="K258" s="85">
        <v>6.3</v>
      </c>
      <c r="L258" s="85">
        <v>6.3</v>
      </c>
      <c r="M258" s="85"/>
      <c r="N258" s="137" t="s">
        <v>164</v>
      </c>
      <c r="O258" s="137" t="s">
        <v>28</v>
      </c>
      <c r="P258" s="88"/>
      <c r="Q258" s="87"/>
      <c r="R258" s="70"/>
      <c r="S258" s="70"/>
      <c r="T258" s="70"/>
      <c r="U258" s="70"/>
      <c r="V258" s="70">
        <f>SUM(R258:U258)</f>
        <v>0</v>
      </c>
      <c r="W258" s="69"/>
      <c r="X258" s="69"/>
      <c r="Y258" s="71" t="e">
        <f>IF(HRF[[#This Row],[31]]="WSKAŹNIK SPECYFICZNY",HRF[[#This Row],[15]]*#REF!,HRF[[#This Row],[32]]*#REF!+#REF!*#REF!+#REF!*#REF!)</f>
        <v>#REF!</v>
      </c>
      <c r="Z258" s="71" t="e">
        <f>IF(HRF[[#This Row],[31]]="WSKAŹNIK SPECYFICZNY","nie zdefinowano",HRF[[#This Row],[32]]*#REF!+#REF!*#REF!+#REF!*#REF!)</f>
        <v>#REF!</v>
      </c>
      <c r="AA258" s="71" t="e">
        <f>IF(HRF[[#This Row],[31]]="WSKAŹNIK SPECYFICZNY","nie zdefinowano",HRF[[#This Row],[32]]*#REF!+#REF!*#REF!+#REF!*#REF!)</f>
        <v>#REF!</v>
      </c>
      <c r="AB258" s="71" t="e">
        <f>IF(HRF[[#This Row],[31]]="WSKAŹNIK SPECYFICZNY",HRF[[#This Row],[15]]*#REF!,HRF[[#This Row],[32]]*#REF!+#REF!*#REF!+#REF!*#REF!)</f>
        <v>#REF!</v>
      </c>
    </row>
    <row r="259" spans="2:28" ht="30.75" customHeight="1">
      <c r="B259" s="151" t="s">
        <v>608</v>
      </c>
      <c r="C259" s="80" t="s">
        <v>175</v>
      </c>
      <c r="D259" s="134" t="s">
        <v>372</v>
      </c>
      <c r="E259" s="81" t="s">
        <v>1939</v>
      </c>
      <c r="F259" s="136" t="s">
        <v>392</v>
      </c>
      <c r="G259" s="136" t="s">
        <v>24</v>
      </c>
      <c r="H259" s="83">
        <v>2020</v>
      </c>
      <c r="I259" s="83">
        <v>2020</v>
      </c>
      <c r="J259" s="84">
        <v>20000</v>
      </c>
      <c r="K259" s="85">
        <v>6.8</v>
      </c>
      <c r="L259" s="85">
        <v>6.8</v>
      </c>
      <c r="M259" s="85"/>
      <c r="N259" s="137" t="s">
        <v>164</v>
      </c>
      <c r="O259" s="137" t="s">
        <v>28</v>
      </c>
      <c r="P259" s="88"/>
      <c r="Q259" s="87"/>
      <c r="R259" s="70"/>
      <c r="S259" s="70"/>
      <c r="T259" s="70"/>
      <c r="U259" s="70"/>
      <c r="V259" s="70">
        <f>SUM(R259:U259)</f>
        <v>0</v>
      </c>
      <c r="W259" s="69"/>
      <c r="X259" s="69"/>
      <c r="Y259" s="71" t="e">
        <f>IF(HRF[[#This Row],[31]]="WSKAŹNIK SPECYFICZNY",HRF[[#This Row],[15]]*#REF!,HRF[[#This Row],[32]]*#REF!+#REF!*#REF!+#REF!*#REF!)</f>
        <v>#REF!</v>
      </c>
      <c r="Z259" s="71" t="e">
        <f>IF(HRF[[#This Row],[31]]="WSKAŹNIK SPECYFICZNY","nie zdefinowano",HRF[[#This Row],[32]]*#REF!+#REF!*#REF!+#REF!*#REF!)</f>
        <v>#REF!</v>
      </c>
      <c r="AA259" s="71" t="e">
        <f>IF(HRF[[#This Row],[31]]="WSKAŹNIK SPECYFICZNY","nie zdefinowano",HRF[[#This Row],[32]]*#REF!+#REF!*#REF!+#REF!*#REF!)</f>
        <v>#REF!</v>
      </c>
      <c r="AB259" s="71" t="e">
        <f>IF(HRF[[#This Row],[31]]="WSKAŹNIK SPECYFICZNY",HRF[[#This Row],[15]]*#REF!,HRF[[#This Row],[32]]*#REF!+#REF!*#REF!+#REF!*#REF!)</f>
        <v>#REF!</v>
      </c>
    </row>
    <row r="260" spans="2:28" ht="28.5" customHeight="1">
      <c r="B260" s="151" t="s">
        <v>609</v>
      </c>
      <c r="C260" s="80" t="s">
        <v>175</v>
      </c>
      <c r="D260" s="134" t="s">
        <v>372</v>
      </c>
      <c r="E260" s="154" t="s">
        <v>2756</v>
      </c>
      <c r="F260" s="155" t="s">
        <v>610</v>
      </c>
      <c r="G260" s="136" t="s">
        <v>24</v>
      </c>
      <c r="H260" s="83">
        <v>2020</v>
      </c>
      <c r="I260" s="83">
        <v>2020</v>
      </c>
      <c r="J260" s="84">
        <v>200000</v>
      </c>
      <c r="K260" s="85">
        <v>45.99</v>
      </c>
      <c r="L260" s="85">
        <v>45.99</v>
      </c>
      <c r="M260" s="85"/>
      <c r="N260" s="137" t="s">
        <v>164</v>
      </c>
      <c r="O260" s="83" t="s">
        <v>26</v>
      </c>
      <c r="P260" s="152"/>
      <c r="Q260" s="87"/>
      <c r="R260" s="70"/>
      <c r="S260" s="70"/>
      <c r="T260" s="70"/>
      <c r="U260" s="70"/>
      <c r="V260" s="70">
        <f>SUM(R260:U260)</f>
        <v>0</v>
      </c>
      <c r="W260" s="69"/>
      <c r="X260" s="69"/>
      <c r="Y260" s="71" t="e">
        <f>IF(HRF[[#This Row],[31]]="WSKAŹNIK SPECYFICZNY",HRF[[#This Row],[15]]*#REF!,HRF[[#This Row],[32]]*#REF!+#REF!*#REF!+#REF!*#REF!)</f>
        <v>#REF!</v>
      </c>
      <c r="Z260" s="71" t="e">
        <f>IF(HRF[[#This Row],[31]]="WSKAŹNIK SPECYFICZNY","nie zdefinowano",HRF[[#This Row],[32]]*#REF!+#REF!*#REF!+#REF!*#REF!)</f>
        <v>#REF!</v>
      </c>
      <c r="AA260" s="71" t="e">
        <f>IF(HRF[[#This Row],[31]]="WSKAŹNIK SPECYFICZNY","nie zdefinowano",HRF[[#This Row],[32]]*#REF!+#REF!*#REF!+#REF!*#REF!)</f>
        <v>#REF!</v>
      </c>
      <c r="AB260" s="71" t="e">
        <f>IF(HRF[[#This Row],[31]]="WSKAŹNIK SPECYFICZNY",HRF[[#This Row],[15]]*#REF!,HRF[[#This Row],[32]]*#REF!+#REF!*#REF!+#REF!*#REF!)</f>
        <v>#REF!</v>
      </c>
    </row>
    <row r="261" spans="2:28" ht="24">
      <c r="B261" s="151" t="s">
        <v>611</v>
      </c>
      <c r="C261" s="80" t="s">
        <v>175</v>
      </c>
      <c r="D261" s="134" t="s">
        <v>372</v>
      </c>
      <c r="E261" s="81" t="s">
        <v>1940</v>
      </c>
      <c r="F261" s="136" t="s">
        <v>392</v>
      </c>
      <c r="G261" s="136" t="s">
        <v>24</v>
      </c>
      <c r="H261" s="83">
        <v>2020</v>
      </c>
      <c r="I261" s="83">
        <v>2020</v>
      </c>
      <c r="J261" s="84">
        <v>16733</v>
      </c>
      <c r="K261" s="85">
        <v>2.8</v>
      </c>
      <c r="L261" s="85">
        <v>2.8</v>
      </c>
      <c r="M261" s="85"/>
      <c r="N261" s="137" t="s">
        <v>164</v>
      </c>
      <c r="O261" s="137" t="s">
        <v>28</v>
      </c>
      <c r="P261" s="88"/>
      <c r="Q261" s="87"/>
      <c r="R261" s="70"/>
      <c r="S261" s="70"/>
      <c r="T261" s="70"/>
      <c r="U261" s="70"/>
      <c r="V261" s="70">
        <f>SUM(R261:U261)</f>
        <v>0</v>
      </c>
      <c r="W261" s="69"/>
      <c r="X261" s="69"/>
      <c r="Y261" s="71" t="e">
        <f>IF(HRF[[#This Row],[31]]="WSKAŹNIK SPECYFICZNY",HRF[[#This Row],[15]]*#REF!,HRF[[#This Row],[32]]*#REF!+#REF!*#REF!+#REF!*#REF!)</f>
        <v>#REF!</v>
      </c>
      <c r="Z261" s="71" t="e">
        <f>IF(HRF[[#This Row],[31]]="WSKAŹNIK SPECYFICZNY","nie zdefinowano",HRF[[#This Row],[32]]*#REF!+#REF!*#REF!+#REF!*#REF!)</f>
        <v>#REF!</v>
      </c>
      <c r="AA261" s="71" t="e">
        <f>IF(HRF[[#This Row],[31]]="WSKAŹNIK SPECYFICZNY","nie zdefinowano",HRF[[#This Row],[32]]*#REF!+#REF!*#REF!+#REF!*#REF!)</f>
        <v>#REF!</v>
      </c>
      <c r="AB261" s="71" t="e">
        <f>IF(HRF[[#This Row],[31]]="WSKAŹNIK SPECYFICZNY",HRF[[#This Row],[15]]*#REF!,HRF[[#This Row],[32]]*#REF!+#REF!*#REF!+#REF!*#REF!)</f>
        <v>#REF!</v>
      </c>
    </row>
    <row r="262" spans="2:28" ht="24">
      <c r="B262" s="151" t="s">
        <v>612</v>
      </c>
      <c r="C262" s="80" t="s">
        <v>175</v>
      </c>
      <c r="D262" s="134" t="s">
        <v>372</v>
      </c>
      <c r="E262" s="154" t="s">
        <v>2757</v>
      </c>
      <c r="F262" s="155" t="s">
        <v>613</v>
      </c>
      <c r="G262" s="136" t="s">
        <v>24</v>
      </c>
      <c r="H262" s="83">
        <v>2020</v>
      </c>
      <c r="I262" s="83">
        <v>2020</v>
      </c>
      <c r="J262" s="84">
        <v>430000</v>
      </c>
      <c r="K262" s="85">
        <v>122.94499999999999</v>
      </c>
      <c r="L262" s="85">
        <v>122.95</v>
      </c>
      <c r="M262" s="85"/>
      <c r="N262" s="137" t="s">
        <v>164</v>
      </c>
      <c r="O262" s="83" t="s">
        <v>26</v>
      </c>
      <c r="P262" s="152"/>
      <c r="Q262" s="87"/>
      <c r="R262" s="70"/>
      <c r="S262" s="70"/>
      <c r="T262" s="70"/>
      <c r="U262" s="70"/>
      <c r="V262" s="70">
        <f t="shared" si="13"/>
        <v>0</v>
      </c>
      <c r="W262" s="69"/>
      <c r="X262" s="69"/>
      <c r="Y262" s="71" t="e">
        <f>IF(HRF[[#This Row],[31]]="WSKAŹNIK SPECYFICZNY",HRF[[#This Row],[15]]*#REF!,HRF[[#This Row],[32]]*#REF!+#REF!*#REF!+#REF!*#REF!)</f>
        <v>#REF!</v>
      </c>
      <c r="Z262" s="71" t="e">
        <f>IF(HRF[[#This Row],[31]]="WSKAŹNIK SPECYFICZNY","nie zdefinowano",HRF[[#This Row],[32]]*#REF!+#REF!*#REF!+#REF!*#REF!)</f>
        <v>#REF!</v>
      </c>
      <c r="AA262" s="71" t="e">
        <f>IF(HRF[[#This Row],[31]]="WSKAŹNIK SPECYFICZNY","nie zdefinowano",HRF[[#This Row],[32]]*#REF!+#REF!*#REF!+#REF!*#REF!)</f>
        <v>#REF!</v>
      </c>
      <c r="AB262" s="71" t="e">
        <f>IF(HRF[[#This Row],[31]]="WSKAŹNIK SPECYFICZNY",HRF[[#This Row],[15]]*#REF!,HRF[[#This Row],[32]]*#REF!+#REF!*#REF!+#REF!*#REF!)</f>
        <v>#REF!</v>
      </c>
    </row>
    <row r="263" spans="2:28" ht="24">
      <c r="B263" s="151" t="s">
        <v>614</v>
      </c>
      <c r="C263" s="80" t="s">
        <v>175</v>
      </c>
      <c r="D263" s="134" t="s">
        <v>372</v>
      </c>
      <c r="E263" s="81" t="s">
        <v>1941</v>
      </c>
      <c r="F263" s="136" t="s">
        <v>392</v>
      </c>
      <c r="G263" s="136" t="s">
        <v>24</v>
      </c>
      <c r="H263" s="83">
        <v>2020</v>
      </c>
      <c r="I263" s="83">
        <v>2020</v>
      </c>
      <c r="J263" s="84">
        <v>24698.52</v>
      </c>
      <c r="K263" s="85">
        <v>2.6</v>
      </c>
      <c r="L263" s="85">
        <v>2.6</v>
      </c>
      <c r="M263" s="85"/>
      <c r="N263" s="137" t="s">
        <v>164</v>
      </c>
      <c r="O263" s="137" t="s">
        <v>28</v>
      </c>
      <c r="P263" s="88"/>
      <c r="Q263" s="87"/>
      <c r="R263" s="70"/>
      <c r="S263" s="70"/>
      <c r="T263" s="70"/>
      <c r="U263" s="70"/>
      <c r="V263" s="70">
        <f t="shared" ref="V263:V282" si="15">SUM(R263:U263)</f>
        <v>0</v>
      </c>
      <c r="W263" s="69"/>
      <c r="X263" s="69"/>
      <c r="Y263" s="71" t="e">
        <f>IF(HRF[[#This Row],[31]]="WSKAŹNIK SPECYFICZNY",HRF[[#This Row],[15]]*#REF!,HRF[[#This Row],[32]]*#REF!+#REF!*#REF!+#REF!*#REF!)</f>
        <v>#REF!</v>
      </c>
      <c r="Z263" s="71" t="e">
        <f>IF(HRF[[#This Row],[31]]="WSKAŹNIK SPECYFICZNY","nie zdefinowano",HRF[[#This Row],[32]]*#REF!+#REF!*#REF!+#REF!*#REF!)</f>
        <v>#REF!</v>
      </c>
      <c r="AA263" s="71" t="e">
        <f>IF(HRF[[#This Row],[31]]="WSKAŹNIK SPECYFICZNY","nie zdefinowano",HRF[[#This Row],[32]]*#REF!+#REF!*#REF!+#REF!*#REF!)</f>
        <v>#REF!</v>
      </c>
      <c r="AB263" s="71" t="e">
        <f>IF(HRF[[#This Row],[31]]="WSKAŹNIK SPECYFICZNY",HRF[[#This Row],[15]]*#REF!,HRF[[#This Row],[32]]*#REF!+#REF!*#REF!+#REF!*#REF!)</f>
        <v>#REF!</v>
      </c>
    </row>
    <row r="264" spans="2:28" ht="36">
      <c r="B264" s="151" t="s">
        <v>615</v>
      </c>
      <c r="C264" s="80" t="s">
        <v>175</v>
      </c>
      <c r="D264" s="134" t="s">
        <v>372</v>
      </c>
      <c r="E264" s="81" t="s">
        <v>3172</v>
      </c>
      <c r="F264" s="82" t="s">
        <v>3173</v>
      </c>
      <c r="G264" s="136" t="s">
        <v>24</v>
      </c>
      <c r="H264" s="83">
        <v>2021</v>
      </c>
      <c r="I264" s="83">
        <v>2021</v>
      </c>
      <c r="J264" s="84">
        <v>49593.599999999999</v>
      </c>
      <c r="K264" s="85">
        <v>9.6</v>
      </c>
      <c r="L264" s="85">
        <v>9.6</v>
      </c>
      <c r="M264" s="85"/>
      <c r="N264" s="137" t="s">
        <v>164</v>
      </c>
      <c r="O264" s="83" t="s">
        <v>28</v>
      </c>
      <c r="P264" s="152"/>
      <c r="Q264" s="87"/>
      <c r="R264" s="70"/>
      <c r="S264" s="70"/>
      <c r="T264" s="70"/>
      <c r="U264" s="70"/>
      <c r="V264" s="70">
        <f t="shared" si="15"/>
        <v>0</v>
      </c>
      <c r="W264" s="69"/>
      <c r="X264" s="69"/>
      <c r="Y264" s="71" t="e">
        <f>IF(HRF[[#This Row],[31]]="WSKAŹNIK SPECYFICZNY",HRF[[#This Row],[15]]*#REF!,HRF[[#This Row],[32]]*#REF!+#REF!*#REF!+#REF!*#REF!)</f>
        <v>#REF!</v>
      </c>
      <c r="Z264" s="71" t="e">
        <f>IF(HRF[[#This Row],[31]]="WSKAŹNIK SPECYFICZNY","nie zdefinowano",HRF[[#This Row],[32]]*#REF!+#REF!*#REF!+#REF!*#REF!)</f>
        <v>#REF!</v>
      </c>
      <c r="AA264" s="71" t="e">
        <f>IF(HRF[[#This Row],[31]]="WSKAŹNIK SPECYFICZNY","nie zdefinowano",HRF[[#This Row],[32]]*#REF!+#REF!*#REF!+#REF!*#REF!)</f>
        <v>#REF!</v>
      </c>
      <c r="AB264" s="71" t="e">
        <f>IF(HRF[[#This Row],[31]]="WSKAŹNIK SPECYFICZNY",HRF[[#This Row],[15]]*#REF!,HRF[[#This Row],[32]]*#REF!+#REF!*#REF!+#REF!*#REF!)</f>
        <v>#REF!</v>
      </c>
    </row>
    <row r="265" spans="2:28" ht="54" customHeight="1">
      <c r="B265" s="151" t="s">
        <v>616</v>
      </c>
      <c r="C265" s="80" t="s">
        <v>175</v>
      </c>
      <c r="D265" s="134" t="s">
        <v>372</v>
      </c>
      <c r="E265" s="81" t="s">
        <v>2758</v>
      </c>
      <c r="F265" s="155" t="s">
        <v>617</v>
      </c>
      <c r="G265" s="136" t="s">
        <v>24</v>
      </c>
      <c r="H265" s="83">
        <v>2020</v>
      </c>
      <c r="I265" s="83">
        <v>2020</v>
      </c>
      <c r="J265" s="84">
        <v>48585</v>
      </c>
      <c r="K265" s="85">
        <v>7.2430000000000003</v>
      </c>
      <c r="L265" s="85">
        <v>7.2430000000000003</v>
      </c>
      <c r="M265" s="85"/>
      <c r="N265" s="137" t="s">
        <v>164</v>
      </c>
      <c r="O265" s="153" t="s">
        <v>27</v>
      </c>
      <c r="P265" s="152"/>
      <c r="Q265" s="87"/>
      <c r="R265" s="70"/>
      <c r="S265" s="70"/>
      <c r="T265" s="70"/>
      <c r="U265" s="70"/>
      <c r="V265" s="70">
        <f t="shared" si="15"/>
        <v>0</v>
      </c>
      <c r="W265" s="69"/>
      <c r="X265" s="69"/>
      <c r="Y265" s="71" t="e">
        <f>IF(HRF[[#This Row],[31]]="WSKAŹNIK SPECYFICZNY",HRF[[#This Row],[15]]*#REF!,HRF[[#This Row],[32]]*#REF!+#REF!*#REF!+#REF!*#REF!)</f>
        <v>#REF!</v>
      </c>
      <c r="Z265" s="71" t="e">
        <f>IF(HRF[[#This Row],[31]]="WSKAŹNIK SPECYFICZNY","nie zdefinowano",HRF[[#This Row],[32]]*#REF!+#REF!*#REF!+#REF!*#REF!)</f>
        <v>#REF!</v>
      </c>
      <c r="AA265" s="71" t="e">
        <f>IF(HRF[[#This Row],[31]]="WSKAŹNIK SPECYFICZNY","nie zdefinowano",HRF[[#This Row],[32]]*#REF!+#REF!*#REF!+#REF!*#REF!)</f>
        <v>#REF!</v>
      </c>
      <c r="AB265" s="71" t="e">
        <f>IF(HRF[[#This Row],[31]]="WSKAŹNIK SPECYFICZNY",HRF[[#This Row],[15]]*#REF!,HRF[[#This Row],[32]]*#REF!+#REF!*#REF!+#REF!*#REF!)</f>
        <v>#REF!</v>
      </c>
    </row>
    <row r="266" spans="2:28" ht="24">
      <c r="B266" s="151" t="s">
        <v>618</v>
      </c>
      <c r="C266" s="80" t="s">
        <v>175</v>
      </c>
      <c r="D266" s="134" t="s">
        <v>372</v>
      </c>
      <c r="E266" s="81" t="s">
        <v>1942</v>
      </c>
      <c r="F266" s="136" t="s">
        <v>392</v>
      </c>
      <c r="G266" s="136" t="s">
        <v>24</v>
      </c>
      <c r="H266" s="83">
        <v>2020</v>
      </c>
      <c r="I266" s="83">
        <v>2020</v>
      </c>
      <c r="J266" s="84">
        <v>47300</v>
      </c>
      <c r="K266" s="85">
        <v>10</v>
      </c>
      <c r="L266" s="85">
        <v>10</v>
      </c>
      <c r="M266" s="85"/>
      <c r="N266" s="137" t="s">
        <v>164</v>
      </c>
      <c r="O266" s="137" t="s">
        <v>28</v>
      </c>
      <c r="P266" s="88"/>
      <c r="Q266" s="87"/>
      <c r="R266" s="70"/>
      <c r="S266" s="70"/>
      <c r="T266" s="70"/>
      <c r="U266" s="70"/>
      <c r="V266" s="70">
        <f t="shared" si="15"/>
        <v>0</v>
      </c>
      <c r="W266" s="69"/>
      <c r="X266" s="69"/>
      <c r="Y266" s="71" t="e">
        <f>IF(HRF[[#This Row],[31]]="WSKAŹNIK SPECYFICZNY",HRF[[#This Row],[15]]*#REF!,HRF[[#This Row],[32]]*#REF!+#REF!*#REF!+#REF!*#REF!)</f>
        <v>#REF!</v>
      </c>
      <c r="Z266" s="71" t="e">
        <f>IF(HRF[[#This Row],[31]]="WSKAŹNIK SPECYFICZNY","nie zdefinowano",HRF[[#This Row],[32]]*#REF!+#REF!*#REF!+#REF!*#REF!)</f>
        <v>#REF!</v>
      </c>
      <c r="AA266" s="71" t="e">
        <f>IF(HRF[[#This Row],[31]]="WSKAŹNIK SPECYFICZNY","nie zdefinowano",HRF[[#This Row],[32]]*#REF!+#REF!*#REF!+#REF!*#REF!)</f>
        <v>#REF!</v>
      </c>
      <c r="AB266" s="71" t="e">
        <f>IF(HRF[[#This Row],[31]]="WSKAŹNIK SPECYFICZNY",HRF[[#This Row],[15]]*#REF!,HRF[[#This Row],[32]]*#REF!+#REF!*#REF!+#REF!*#REF!)</f>
        <v>#REF!</v>
      </c>
    </row>
    <row r="267" spans="2:28" ht="24">
      <c r="B267" s="151" t="s">
        <v>619</v>
      </c>
      <c r="C267" s="80" t="s">
        <v>175</v>
      </c>
      <c r="D267" s="134" t="s">
        <v>372</v>
      </c>
      <c r="E267" s="81" t="s">
        <v>3003</v>
      </c>
      <c r="F267" s="136" t="s">
        <v>392</v>
      </c>
      <c r="G267" s="136" t="s">
        <v>24</v>
      </c>
      <c r="H267" s="83">
        <v>2020</v>
      </c>
      <c r="I267" s="83">
        <v>2020</v>
      </c>
      <c r="J267" s="84">
        <v>25900</v>
      </c>
      <c r="K267" s="85">
        <v>5.5</v>
      </c>
      <c r="L267" s="85">
        <v>5.5</v>
      </c>
      <c r="M267" s="85"/>
      <c r="N267" s="137" t="s">
        <v>164</v>
      </c>
      <c r="O267" s="137" t="s">
        <v>28</v>
      </c>
      <c r="P267" s="88"/>
      <c r="Q267" s="87"/>
      <c r="R267" s="70"/>
      <c r="S267" s="70"/>
      <c r="T267" s="70"/>
      <c r="U267" s="70"/>
      <c r="V267" s="70">
        <f t="shared" si="15"/>
        <v>0</v>
      </c>
      <c r="W267" s="69"/>
      <c r="X267" s="69"/>
      <c r="Y267" s="71" t="e">
        <f>IF(HRF[[#This Row],[31]]="WSKAŹNIK SPECYFICZNY",HRF[[#This Row],[15]]*#REF!,HRF[[#This Row],[32]]*#REF!+#REF!*#REF!+#REF!*#REF!)</f>
        <v>#REF!</v>
      </c>
      <c r="Z267" s="71" t="e">
        <f>IF(HRF[[#This Row],[31]]="WSKAŹNIK SPECYFICZNY","nie zdefinowano",HRF[[#This Row],[32]]*#REF!+#REF!*#REF!+#REF!*#REF!)</f>
        <v>#REF!</v>
      </c>
      <c r="AA267" s="71" t="e">
        <f>IF(HRF[[#This Row],[31]]="WSKAŹNIK SPECYFICZNY","nie zdefinowano",HRF[[#This Row],[32]]*#REF!+#REF!*#REF!+#REF!*#REF!)</f>
        <v>#REF!</v>
      </c>
      <c r="AB267" s="71" t="e">
        <f>IF(HRF[[#This Row],[31]]="WSKAŹNIK SPECYFICZNY",HRF[[#This Row],[15]]*#REF!,HRF[[#This Row],[32]]*#REF!+#REF!*#REF!+#REF!*#REF!)</f>
        <v>#REF!</v>
      </c>
    </row>
    <row r="268" spans="2:28" ht="33" customHeight="1">
      <c r="B268" s="151" t="s">
        <v>620</v>
      </c>
      <c r="C268" s="80" t="s">
        <v>175</v>
      </c>
      <c r="D268" s="134" t="s">
        <v>372</v>
      </c>
      <c r="E268" s="81" t="s">
        <v>1943</v>
      </c>
      <c r="F268" s="136" t="s">
        <v>392</v>
      </c>
      <c r="G268" s="136" t="s">
        <v>24</v>
      </c>
      <c r="H268" s="83">
        <v>2020</v>
      </c>
      <c r="I268" s="83">
        <v>2020</v>
      </c>
      <c r="J268" s="84">
        <v>31500</v>
      </c>
      <c r="K268" s="85">
        <v>6</v>
      </c>
      <c r="L268" s="85">
        <v>6</v>
      </c>
      <c r="M268" s="85"/>
      <c r="N268" s="137" t="s">
        <v>164</v>
      </c>
      <c r="O268" s="137" t="s">
        <v>28</v>
      </c>
      <c r="P268" s="88"/>
      <c r="Q268" s="87"/>
      <c r="R268" s="70"/>
      <c r="S268" s="70"/>
      <c r="T268" s="70"/>
      <c r="U268" s="70"/>
      <c r="V268" s="70">
        <f t="shared" si="15"/>
        <v>0</v>
      </c>
      <c r="W268" s="69"/>
      <c r="X268" s="69"/>
      <c r="Y268" s="71" t="e">
        <f>IF(HRF[[#This Row],[31]]="WSKAŹNIK SPECYFICZNY",HRF[[#This Row],[15]]*#REF!,HRF[[#This Row],[32]]*#REF!+#REF!*#REF!+#REF!*#REF!)</f>
        <v>#REF!</v>
      </c>
      <c r="Z268" s="71" t="e">
        <f>IF(HRF[[#This Row],[31]]="WSKAŹNIK SPECYFICZNY","nie zdefinowano",HRF[[#This Row],[32]]*#REF!+#REF!*#REF!+#REF!*#REF!)</f>
        <v>#REF!</v>
      </c>
      <c r="AA268" s="71" t="e">
        <f>IF(HRF[[#This Row],[31]]="WSKAŹNIK SPECYFICZNY","nie zdefinowano",HRF[[#This Row],[32]]*#REF!+#REF!*#REF!+#REF!*#REF!)</f>
        <v>#REF!</v>
      </c>
      <c r="AB268" s="71" t="e">
        <f>IF(HRF[[#This Row],[31]]="WSKAŹNIK SPECYFICZNY",HRF[[#This Row],[15]]*#REF!,HRF[[#This Row],[32]]*#REF!+#REF!*#REF!+#REF!*#REF!)</f>
        <v>#REF!</v>
      </c>
    </row>
    <row r="269" spans="2:28" ht="24">
      <c r="B269" s="151" t="s">
        <v>621</v>
      </c>
      <c r="C269" s="80" t="s">
        <v>175</v>
      </c>
      <c r="D269" s="134" t="s">
        <v>372</v>
      </c>
      <c r="E269" s="81" t="s">
        <v>1944</v>
      </c>
      <c r="F269" s="136" t="s">
        <v>392</v>
      </c>
      <c r="G269" s="136" t="s">
        <v>24</v>
      </c>
      <c r="H269" s="83">
        <v>2020</v>
      </c>
      <c r="I269" s="83">
        <v>2020</v>
      </c>
      <c r="J269" s="84">
        <v>200000</v>
      </c>
      <c r="K269" s="85">
        <v>120</v>
      </c>
      <c r="L269" s="85">
        <v>120</v>
      </c>
      <c r="M269" s="85"/>
      <c r="N269" s="137" t="s">
        <v>164</v>
      </c>
      <c r="O269" s="83" t="s">
        <v>26</v>
      </c>
      <c r="P269" s="152"/>
      <c r="Q269" s="87"/>
      <c r="R269" s="70"/>
      <c r="S269" s="70"/>
      <c r="T269" s="70"/>
      <c r="U269" s="70"/>
      <c r="V269" s="70">
        <f t="shared" si="15"/>
        <v>0</v>
      </c>
      <c r="W269" s="69"/>
      <c r="X269" s="69"/>
      <c r="Y269" s="71" t="e">
        <f>IF(HRF[[#This Row],[31]]="WSKAŹNIK SPECYFICZNY",HRF[[#This Row],[15]]*#REF!,HRF[[#This Row],[32]]*#REF!+#REF!*#REF!+#REF!*#REF!)</f>
        <v>#REF!</v>
      </c>
      <c r="Z269" s="71" t="e">
        <f>IF(HRF[[#This Row],[31]]="WSKAŹNIK SPECYFICZNY","nie zdefinowano",HRF[[#This Row],[32]]*#REF!+#REF!*#REF!+#REF!*#REF!)</f>
        <v>#REF!</v>
      </c>
      <c r="AA269" s="71" t="e">
        <f>IF(HRF[[#This Row],[31]]="WSKAŹNIK SPECYFICZNY","nie zdefinowano",HRF[[#This Row],[32]]*#REF!+#REF!*#REF!+#REF!*#REF!)</f>
        <v>#REF!</v>
      </c>
      <c r="AB269" s="71" t="e">
        <f>IF(HRF[[#This Row],[31]]="WSKAŹNIK SPECYFICZNY",HRF[[#This Row],[15]]*#REF!,HRF[[#This Row],[32]]*#REF!+#REF!*#REF!+#REF!*#REF!)</f>
        <v>#REF!</v>
      </c>
    </row>
    <row r="270" spans="2:28" ht="24">
      <c r="B270" s="151" t="s">
        <v>622</v>
      </c>
      <c r="C270" s="80" t="s">
        <v>175</v>
      </c>
      <c r="D270" s="134" t="s">
        <v>372</v>
      </c>
      <c r="E270" s="81" t="s">
        <v>1945</v>
      </c>
      <c r="F270" s="136" t="s">
        <v>392</v>
      </c>
      <c r="G270" s="136" t="s">
        <v>24</v>
      </c>
      <c r="H270" s="83">
        <v>2020</v>
      </c>
      <c r="I270" s="83">
        <v>2020</v>
      </c>
      <c r="J270" s="84">
        <v>200000</v>
      </c>
      <c r="K270" s="85">
        <v>60</v>
      </c>
      <c r="L270" s="85">
        <v>60</v>
      </c>
      <c r="M270" s="85"/>
      <c r="N270" s="137" t="s">
        <v>164</v>
      </c>
      <c r="O270" s="83" t="s">
        <v>26</v>
      </c>
      <c r="P270" s="152"/>
      <c r="Q270" s="87"/>
      <c r="R270" s="70"/>
      <c r="S270" s="70"/>
      <c r="T270" s="70"/>
      <c r="U270" s="70"/>
      <c r="V270" s="70">
        <f t="shared" si="15"/>
        <v>0</v>
      </c>
      <c r="W270" s="69"/>
      <c r="X270" s="69"/>
      <c r="Y270" s="71" t="e">
        <f>IF(HRF[[#This Row],[31]]="WSKAŹNIK SPECYFICZNY",HRF[[#This Row],[15]]*#REF!,HRF[[#This Row],[32]]*#REF!+#REF!*#REF!+#REF!*#REF!)</f>
        <v>#REF!</v>
      </c>
      <c r="Z270" s="71" t="e">
        <f>IF(HRF[[#This Row],[31]]="WSKAŹNIK SPECYFICZNY","nie zdefinowano",HRF[[#This Row],[32]]*#REF!+#REF!*#REF!+#REF!*#REF!)</f>
        <v>#REF!</v>
      </c>
      <c r="AA270" s="71" t="e">
        <f>IF(HRF[[#This Row],[31]]="WSKAŹNIK SPECYFICZNY","nie zdefinowano",HRF[[#This Row],[32]]*#REF!+#REF!*#REF!+#REF!*#REF!)</f>
        <v>#REF!</v>
      </c>
      <c r="AB270" s="71" t="e">
        <f>IF(HRF[[#This Row],[31]]="WSKAŹNIK SPECYFICZNY",HRF[[#This Row],[15]]*#REF!,HRF[[#This Row],[32]]*#REF!+#REF!*#REF!+#REF!*#REF!)</f>
        <v>#REF!</v>
      </c>
    </row>
    <row r="271" spans="2:28" ht="24">
      <c r="B271" s="151" t="s">
        <v>623</v>
      </c>
      <c r="C271" s="80" t="s">
        <v>175</v>
      </c>
      <c r="D271" s="134" t="s">
        <v>372</v>
      </c>
      <c r="E271" s="81" t="s">
        <v>1947</v>
      </c>
      <c r="F271" s="136" t="s">
        <v>392</v>
      </c>
      <c r="G271" s="136" t="s">
        <v>24</v>
      </c>
      <c r="H271" s="83">
        <v>2020</v>
      </c>
      <c r="I271" s="83">
        <v>2020</v>
      </c>
      <c r="J271" s="84">
        <v>200000</v>
      </c>
      <c r="K271" s="85">
        <v>60</v>
      </c>
      <c r="L271" s="85">
        <v>60</v>
      </c>
      <c r="M271" s="85"/>
      <c r="N271" s="137" t="s">
        <v>164</v>
      </c>
      <c r="O271" s="83" t="s">
        <v>26</v>
      </c>
      <c r="P271" s="152"/>
      <c r="Q271" s="87"/>
      <c r="R271" s="70"/>
      <c r="S271" s="70"/>
      <c r="T271" s="70"/>
      <c r="U271" s="70"/>
      <c r="V271" s="70">
        <f t="shared" si="15"/>
        <v>0</v>
      </c>
      <c r="W271" s="69"/>
      <c r="X271" s="69"/>
      <c r="Y271" s="71" t="e">
        <f>IF(HRF[[#This Row],[31]]="WSKAŹNIK SPECYFICZNY",HRF[[#This Row],[15]]*#REF!,HRF[[#This Row],[32]]*#REF!+#REF!*#REF!+#REF!*#REF!)</f>
        <v>#REF!</v>
      </c>
      <c r="Z271" s="71" t="e">
        <f>IF(HRF[[#This Row],[31]]="WSKAŹNIK SPECYFICZNY","nie zdefinowano",HRF[[#This Row],[32]]*#REF!+#REF!*#REF!+#REF!*#REF!)</f>
        <v>#REF!</v>
      </c>
      <c r="AA271" s="71" t="e">
        <f>IF(HRF[[#This Row],[31]]="WSKAŹNIK SPECYFICZNY","nie zdefinowano",HRF[[#This Row],[32]]*#REF!+#REF!*#REF!+#REF!*#REF!)</f>
        <v>#REF!</v>
      </c>
      <c r="AB271" s="71" t="e">
        <f>IF(HRF[[#This Row],[31]]="WSKAŹNIK SPECYFICZNY",HRF[[#This Row],[15]]*#REF!,HRF[[#This Row],[32]]*#REF!+#REF!*#REF!+#REF!*#REF!)</f>
        <v>#REF!</v>
      </c>
    </row>
    <row r="272" spans="2:28" ht="24">
      <c r="B272" s="151" t="s">
        <v>624</v>
      </c>
      <c r="C272" s="80" t="s">
        <v>175</v>
      </c>
      <c r="D272" s="134" t="s">
        <v>372</v>
      </c>
      <c r="E272" s="81" t="s">
        <v>1946</v>
      </c>
      <c r="F272" s="136" t="s">
        <v>392</v>
      </c>
      <c r="G272" s="136" t="s">
        <v>24</v>
      </c>
      <c r="H272" s="83">
        <v>2020</v>
      </c>
      <c r="I272" s="83">
        <v>2020</v>
      </c>
      <c r="J272" s="84">
        <v>39400</v>
      </c>
      <c r="K272" s="85">
        <v>79</v>
      </c>
      <c r="L272" s="85">
        <v>79</v>
      </c>
      <c r="M272" s="85"/>
      <c r="N272" s="137" t="s">
        <v>164</v>
      </c>
      <c r="O272" s="137" t="s">
        <v>28</v>
      </c>
      <c r="P272" s="88"/>
      <c r="Q272" s="87"/>
      <c r="R272" s="70"/>
      <c r="S272" s="70"/>
      <c r="T272" s="70"/>
      <c r="U272" s="70"/>
      <c r="V272" s="70">
        <f t="shared" si="15"/>
        <v>0</v>
      </c>
      <c r="W272" s="69"/>
      <c r="X272" s="69"/>
      <c r="Y272" s="71" t="e">
        <f>IF(HRF[[#This Row],[31]]="WSKAŹNIK SPECYFICZNY",HRF[[#This Row],[15]]*#REF!,HRF[[#This Row],[32]]*#REF!+#REF!*#REF!+#REF!*#REF!)</f>
        <v>#REF!</v>
      </c>
      <c r="Z272" s="71" t="e">
        <f>IF(HRF[[#This Row],[31]]="WSKAŹNIK SPECYFICZNY","nie zdefinowano",HRF[[#This Row],[32]]*#REF!+#REF!*#REF!+#REF!*#REF!)</f>
        <v>#REF!</v>
      </c>
      <c r="AA272" s="71" t="e">
        <f>IF(HRF[[#This Row],[31]]="WSKAŹNIK SPECYFICZNY","nie zdefinowano",HRF[[#This Row],[32]]*#REF!+#REF!*#REF!+#REF!*#REF!)</f>
        <v>#REF!</v>
      </c>
      <c r="AB272" s="71" t="e">
        <f>IF(HRF[[#This Row],[31]]="WSKAŹNIK SPECYFICZNY",HRF[[#This Row],[15]]*#REF!,HRF[[#This Row],[32]]*#REF!+#REF!*#REF!+#REF!*#REF!)</f>
        <v>#REF!</v>
      </c>
    </row>
    <row r="273" spans="2:28" ht="24">
      <c r="B273" s="151" t="s">
        <v>625</v>
      </c>
      <c r="C273" s="80" t="s">
        <v>175</v>
      </c>
      <c r="D273" s="134" t="s">
        <v>372</v>
      </c>
      <c r="E273" s="81" t="s">
        <v>1948</v>
      </c>
      <c r="F273" s="136" t="s">
        <v>392</v>
      </c>
      <c r="G273" s="136" t="s">
        <v>24</v>
      </c>
      <c r="H273" s="83">
        <v>2020</v>
      </c>
      <c r="I273" s="83">
        <v>2020</v>
      </c>
      <c r="J273" s="84">
        <v>17000</v>
      </c>
      <c r="K273" s="85">
        <v>3.6</v>
      </c>
      <c r="L273" s="85">
        <v>3.6</v>
      </c>
      <c r="M273" s="85"/>
      <c r="N273" s="137" t="s">
        <v>164</v>
      </c>
      <c r="O273" s="137" t="s">
        <v>28</v>
      </c>
      <c r="P273" s="88"/>
      <c r="Q273" s="87"/>
      <c r="R273" s="70"/>
      <c r="S273" s="70"/>
      <c r="T273" s="70"/>
      <c r="U273" s="70"/>
      <c r="V273" s="70">
        <f t="shared" si="15"/>
        <v>0</v>
      </c>
      <c r="W273" s="69"/>
      <c r="X273" s="69"/>
      <c r="Y273" s="71" t="e">
        <f>IF(HRF[[#This Row],[31]]="WSKAŹNIK SPECYFICZNY",HRF[[#This Row],[15]]*#REF!,HRF[[#This Row],[32]]*#REF!+#REF!*#REF!+#REF!*#REF!)</f>
        <v>#REF!</v>
      </c>
      <c r="Z273" s="71" t="e">
        <f>IF(HRF[[#This Row],[31]]="WSKAŹNIK SPECYFICZNY","nie zdefinowano",HRF[[#This Row],[32]]*#REF!+#REF!*#REF!+#REF!*#REF!)</f>
        <v>#REF!</v>
      </c>
      <c r="AA273" s="71" t="e">
        <f>IF(HRF[[#This Row],[31]]="WSKAŹNIK SPECYFICZNY","nie zdefinowano",HRF[[#This Row],[32]]*#REF!+#REF!*#REF!+#REF!*#REF!)</f>
        <v>#REF!</v>
      </c>
      <c r="AB273" s="71" t="e">
        <f>IF(HRF[[#This Row],[31]]="WSKAŹNIK SPECYFICZNY",HRF[[#This Row],[15]]*#REF!,HRF[[#This Row],[32]]*#REF!+#REF!*#REF!+#REF!*#REF!)</f>
        <v>#REF!</v>
      </c>
    </row>
    <row r="274" spans="2:28" ht="24">
      <c r="B274" s="151" t="s">
        <v>626</v>
      </c>
      <c r="C274" s="80" t="s">
        <v>175</v>
      </c>
      <c r="D274" s="134" t="s">
        <v>372</v>
      </c>
      <c r="E274" s="154" t="s">
        <v>1949</v>
      </c>
      <c r="F274" s="136" t="s">
        <v>392</v>
      </c>
      <c r="G274" s="136" t="s">
        <v>24</v>
      </c>
      <c r="H274" s="83">
        <v>2020</v>
      </c>
      <c r="I274" s="83">
        <v>2020</v>
      </c>
      <c r="J274" s="84">
        <v>108915.04</v>
      </c>
      <c r="K274" s="85">
        <v>13.7</v>
      </c>
      <c r="L274" s="85">
        <v>13.7</v>
      </c>
      <c r="M274" s="85"/>
      <c r="N274" s="137" t="s">
        <v>164</v>
      </c>
      <c r="O274" s="153" t="s">
        <v>27</v>
      </c>
      <c r="P274" s="152"/>
      <c r="Q274" s="87"/>
      <c r="R274" s="70"/>
      <c r="S274" s="70"/>
      <c r="T274" s="70"/>
      <c r="U274" s="70"/>
      <c r="V274" s="70">
        <f t="shared" si="15"/>
        <v>0</v>
      </c>
      <c r="W274" s="69"/>
      <c r="X274" s="69"/>
      <c r="Y274" s="71" t="e">
        <f>IF(HRF[[#This Row],[31]]="WSKAŹNIK SPECYFICZNY",HRF[[#This Row],[15]]*#REF!,HRF[[#This Row],[32]]*#REF!+#REF!*#REF!+#REF!*#REF!)</f>
        <v>#REF!</v>
      </c>
      <c r="Z274" s="71" t="e">
        <f>IF(HRF[[#This Row],[31]]="WSKAŹNIK SPECYFICZNY","nie zdefinowano",HRF[[#This Row],[32]]*#REF!+#REF!*#REF!+#REF!*#REF!)</f>
        <v>#REF!</v>
      </c>
      <c r="AA274" s="71" t="e">
        <f>IF(HRF[[#This Row],[31]]="WSKAŹNIK SPECYFICZNY","nie zdefinowano",HRF[[#This Row],[32]]*#REF!+#REF!*#REF!+#REF!*#REF!)</f>
        <v>#REF!</v>
      </c>
      <c r="AB274" s="71" t="e">
        <f>IF(HRF[[#This Row],[31]]="WSKAŹNIK SPECYFICZNY",HRF[[#This Row],[15]]*#REF!,HRF[[#This Row],[32]]*#REF!+#REF!*#REF!+#REF!*#REF!)</f>
        <v>#REF!</v>
      </c>
    </row>
    <row r="275" spans="2:28" ht="24">
      <c r="B275" s="151" t="s">
        <v>627</v>
      </c>
      <c r="C275" s="80" t="s">
        <v>175</v>
      </c>
      <c r="D275" s="134" t="s">
        <v>372</v>
      </c>
      <c r="E275" s="81" t="s">
        <v>2759</v>
      </c>
      <c r="F275" s="155" t="s">
        <v>628</v>
      </c>
      <c r="G275" s="136" t="s">
        <v>24</v>
      </c>
      <c r="H275" s="83">
        <v>2020</v>
      </c>
      <c r="I275" s="83">
        <v>2020</v>
      </c>
      <c r="J275" s="84">
        <v>180000</v>
      </c>
      <c r="K275" s="85">
        <v>52</v>
      </c>
      <c r="L275" s="85">
        <v>52</v>
      </c>
      <c r="M275" s="85"/>
      <c r="N275" s="137" t="s">
        <v>164</v>
      </c>
      <c r="O275" s="83" t="s">
        <v>26</v>
      </c>
      <c r="P275" s="152"/>
      <c r="Q275" s="87"/>
      <c r="R275" s="70"/>
      <c r="S275" s="70"/>
      <c r="T275" s="70"/>
      <c r="U275" s="70"/>
      <c r="V275" s="70">
        <f t="shared" si="15"/>
        <v>0</v>
      </c>
      <c r="W275" s="69"/>
      <c r="X275" s="69"/>
      <c r="Y275" s="71" t="e">
        <f>IF(HRF[[#This Row],[31]]="WSKAŹNIK SPECYFICZNY",HRF[[#This Row],[15]]*#REF!,HRF[[#This Row],[32]]*#REF!+#REF!*#REF!+#REF!*#REF!)</f>
        <v>#REF!</v>
      </c>
      <c r="Z275" s="71" t="e">
        <f>IF(HRF[[#This Row],[31]]="WSKAŹNIK SPECYFICZNY","nie zdefinowano",HRF[[#This Row],[32]]*#REF!+#REF!*#REF!+#REF!*#REF!)</f>
        <v>#REF!</v>
      </c>
      <c r="AA275" s="71" t="e">
        <f>IF(HRF[[#This Row],[31]]="WSKAŹNIK SPECYFICZNY","nie zdefinowano",HRF[[#This Row],[32]]*#REF!+#REF!*#REF!+#REF!*#REF!)</f>
        <v>#REF!</v>
      </c>
      <c r="AB275" s="71" t="e">
        <f>IF(HRF[[#This Row],[31]]="WSKAŹNIK SPECYFICZNY",HRF[[#This Row],[15]]*#REF!,HRF[[#This Row],[32]]*#REF!+#REF!*#REF!+#REF!*#REF!)</f>
        <v>#REF!</v>
      </c>
    </row>
    <row r="276" spans="2:28" ht="24">
      <c r="B276" s="151" t="s">
        <v>629</v>
      </c>
      <c r="C276" s="80" t="s">
        <v>175</v>
      </c>
      <c r="D276" s="134" t="s">
        <v>372</v>
      </c>
      <c r="E276" s="81" t="s">
        <v>1950</v>
      </c>
      <c r="F276" s="136" t="s">
        <v>392</v>
      </c>
      <c r="G276" s="136" t="s">
        <v>24</v>
      </c>
      <c r="H276" s="83">
        <v>2020</v>
      </c>
      <c r="I276" s="83">
        <v>2020</v>
      </c>
      <c r="J276" s="84">
        <v>32373</v>
      </c>
      <c r="K276" s="85">
        <v>7.75</v>
      </c>
      <c r="L276" s="85">
        <v>7.75</v>
      </c>
      <c r="M276" s="85"/>
      <c r="N276" s="137" t="s">
        <v>164</v>
      </c>
      <c r="O276" s="137" t="s">
        <v>28</v>
      </c>
      <c r="P276" s="88"/>
      <c r="Q276" s="87"/>
      <c r="R276" s="70"/>
      <c r="S276" s="70"/>
      <c r="T276" s="70"/>
      <c r="U276" s="70"/>
      <c r="V276" s="70">
        <f t="shared" si="15"/>
        <v>0</v>
      </c>
      <c r="W276" s="69"/>
      <c r="X276" s="69"/>
      <c r="Y276" s="71" t="e">
        <f>IF(HRF[[#This Row],[31]]="WSKAŹNIK SPECYFICZNY",HRF[[#This Row],[15]]*#REF!,HRF[[#This Row],[32]]*#REF!+#REF!*#REF!+#REF!*#REF!)</f>
        <v>#REF!</v>
      </c>
      <c r="Z276" s="71" t="e">
        <f>IF(HRF[[#This Row],[31]]="WSKAŹNIK SPECYFICZNY","nie zdefinowano",HRF[[#This Row],[32]]*#REF!+#REF!*#REF!+#REF!*#REF!)</f>
        <v>#REF!</v>
      </c>
      <c r="AA276" s="71" t="e">
        <f>IF(HRF[[#This Row],[31]]="WSKAŹNIK SPECYFICZNY","nie zdefinowano",HRF[[#This Row],[32]]*#REF!+#REF!*#REF!+#REF!*#REF!)</f>
        <v>#REF!</v>
      </c>
      <c r="AB276" s="71" t="e">
        <f>IF(HRF[[#This Row],[31]]="WSKAŹNIK SPECYFICZNY",HRF[[#This Row],[15]]*#REF!,HRF[[#This Row],[32]]*#REF!+#REF!*#REF!+#REF!*#REF!)</f>
        <v>#REF!</v>
      </c>
    </row>
    <row r="277" spans="2:28" ht="24">
      <c r="B277" s="151" t="s">
        <v>630</v>
      </c>
      <c r="C277" s="80" t="s">
        <v>175</v>
      </c>
      <c r="D277" s="134" t="s">
        <v>372</v>
      </c>
      <c r="E277" s="81" t="s">
        <v>3002</v>
      </c>
      <c r="F277" s="136" t="s">
        <v>392</v>
      </c>
      <c r="G277" s="136" t="s">
        <v>24</v>
      </c>
      <c r="H277" s="83">
        <v>2020</v>
      </c>
      <c r="I277" s="83">
        <v>2020</v>
      </c>
      <c r="J277" s="84">
        <v>26995.040000000001</v>
      </c>
      <c r="K277" s="85">
        <v>2.8</v>
      </c>
      <c r="L277" s="85">
        <v>2.8</v>
      </c>
      <c r="M277" s="85"/>
      <c r="N277" s="137" t="s">
        <v>164</v>
      </c>
      <c r="O277" s="137" t="s">
        <v>28</v>
      </c>
      <c r="P277" s="88"/>
      <c r="Q277" s="87"/>
      <c r="R277" s="70"/>
      <c r="S277" s="70"/>
      <c r="T277" s="70"/>
      <c r="U277" s="70"/>
      <c r="V277" s="70">
        <f t="shared" si="15"/>
        <v>0</v>
      </c>
      <c r="W277" s="69"/>
      <c r="X277" s="69"/>
      <c r="Y277" s="71" t="e">
        <f>IF(HRF[[#This Row],[31]]="WSKAŹNIK SPECYFICZNY",HRF[[#This Row],[15]]*#REF!,HRF[[#This Row],[32]]*#REF!+#REF!*#REF!+#REF!*#REF!)</f>
        <v>#REF!</v>
      </c>
      <c r="Z277" s="71" t="e">
        <f>IF(HRF[[#This Row],[31]]="WSKAŹNIK SPECYFICZNY","nie zdefinowano",HRF[[#This Row],[32]]*#REF!+#REF!*#REF!+#REF!*#REF!)</f>
        <v>#REF!</v>
      </c>
      <c r="AA277" s="71" t="e">
        <f>IF(HRF[[#This Row],[31]]="WSKAŹNIK SPECYFICZNY","nie zdefinowano",HRF[[#This Row],[32]]*#REF!+#REF!*#REF!+#REF!*#REF!)</f>
        <v>#REF!</v>
      </c>
      <c r="AB277" s="71" t="e">
        <f>IF(HRF[[#This Row],[31]]="WSKAŹNIK SPECYFICZNY",HRF[[#This Row],[15]]*#REF!,HRF[[#This Row],[32]]*#REF!+#REF!*#REF!+#REF!*#REF!)</f>
        <v>#REF!</v>
      </c>
    </row>
    <row r="278" spans="2:28" ht="24">
      <c r="B278" s="151" t="s">
        <v>631</v>
      </c>
      <c r="C278" s="80" t="s">
        <v>175</v>
      </c>
      <c r="D278" s="134" t="s">
        <v>372</v>
      </c>
      <c r="E278" s="81" t="s">
        <v>2760</v>
      </c>
      <c r="F278" s="155" t="s">
        <v>632</v>
      </c>
      <c r="G278" s="136" t="s">
        <v>24</v>
      </c>
      <c r="H278" s="83">
        <v>2020</v>
      </c>
      <c r="I278" s="83">
        <v>2020</v>
      </c>
      <c r="J278" s="84">
        <v>97450.5</v>
      </c>
      <c r="K278" s="85">
        <v>12.9</v>
      </c>
      <c r="L278" s="85">
        <v>12.9</v>
      </c>
      <c r="M278" s="85"/>
      <c r="N278" s="137" t="s">
        <v>164</v>
      </c>
      <c r="O278" s="137" t="s">
        <v>28</v>
      </c>
      <c r="P278" s="88"/>
      <c r="Q278" s="87"/>
      <c r="R278" s="70"/>
      <c r="S278" s="70"/>
      <c r="T278" s="70"/>
      <c r="U278" s="70"/>
      <c r="V278" s="70">
        <f t="shared" si="15"/>
        <v>0</v>
      </c>
      <c r="W278" s="69"/>
      <c r="X278" s="69"/>
      <c r="Y278" s="71" t="e">
        <f>IF(HRF[[#This Row],[31]]="WSKAŹNIK SPECYFICZNY",HRF[[#This Row],[15]]*#REF!,HRF[[#This Row],[32]]*#REF!+#REF!*#REF!+#REF!*#REF!)</f>
        <v>#REF!</v>
      </c>
      <c r="Z278" s="71" t="e">
        <f>IF(HRF[[#This Row],[31]]="WSKAŹNIK SPECYFICZNY","nie zdefinowano",HRF[[#This Row],[32]]*#REF!+#REF!*#REF!+#REF!*#REF!)</f>
        <v>#REF!</v>
      </c>
      <c r="AA278" s="71" t="e">
        <f>IF(HRF[[#This Row],[31]]="WSKAŹNIK SPECYFICZNY","nie zdefinowano",HRF[[#This Row],[32]]*#REF!+#REF!*#REF!+#REF!*#REF!)</f>
        <v>#REF!</v>
      </c>
      <c r="AB278" s="71" t="e">
        <f>IF(HRF[[#This Row],[31]]="WSKAŹNIK SPECYFICZNY",HRF[[#This Row],[15]]*#REF!,HRF[[#This Row],[32]]*#REF!+#REF!*#REF!+#REF!*#REF!)</f>
        <v>#REF!</v>
      </c>
    </row>
    <row r="279" spans="2:28" ht="24">
      <c r="B279" s="151" t="s">
        <v>633</v>
      </c>
      <c r="C279" s="80" t="s">
        <v>175</v>
      </c>
      <c r="D279" s="134" t="s">
        <v>372</v>
      </c>
      <c r="E279" s="81" t="s">
        <v>2762</v>
      </c>
      <c r="F279" s="155" t="s">
        <v>634</v>
      </c>
      <c r="G279" s="136" t="s">
        <v>24</v>
      </c>
      <c r="H279" s="83">
        <v>2020</v>
      </c>
      <c r="I279" s="83">
        <v>2020</v>
      </c>
      <c r="J279" s="84">
        <v>178000</v>
      </c>
      <c r="K279" s="85">
        <v>49.84</v>
      </c>
      <c r="L279" s="85">
        <v>49.84</v>
      </c>
      <c r="M279" s="85"/>
      <c r="N279" s="137" t="s">
        <v>164</v>
      </c>
      <c r="O279" s="137" t="s">
        <v>28</v>
      </c>
      <c r="P279" s="88"/>
      <c r="Q279" s="87"/>
      <c r="R279" s="70"/>
      <c r="S279" s="70"/>
      <c r="T279" s="70"/>
      <c r="U279" s="70"/>
      <c r="V279" s="70">
        <f t="shared" si="15"/>
        <v>0</v>
      </c>
      <c r="W279" s="69"/>
      <c r="X279" s="69"/>
      <c r="Y279" s="71" t="e">
        <f>IF(HRF[[#This Row],[31]]="WSKAŹNIK SPECYFICZNY",HRF[[#This Row],[15]]*#REF!,HRF[[#This Row],[32]]*#REF!+#REF!*#REF!+#REF!*#REF!)</f>
        <v>#REF!</v>
      </c>
      <c r="Z279" s="71" t="e">
        <f>IF(HRF[[#This Row],[31]]="WSKAŹNIK SPECYFICZNY","nie zdefinowano",HRF[[#This Row],[32]]*#REF!+#REF!*#REF!+#REF!*#REF!)</f>
        <v>#REF!</v>
      </c>
      <c r="AA279" s="71" t="e">
        <f>IF(HRF[[#This Row],[31]]="WSKAŹNIK SPECYFICZNY","nie zdefinowano",HRF[[#This Row],[32]]*#REF!+#REF!*#REF!+#REF!*#REF!)</f>
        <v>#REF!</v>
      </c>
      <c r="AB279" s="71" t="e">
        <f>IF(HRF[[#This Row],[31]]="WSKAŹNIK SPECYFICZNY",HRF[[#This Row],[15]]*#REF!,HRF[[#This Row],[32]]*#REF!+#REF!*#REF!+#REF!*#REF!)</f>
        <v>#REF!</v>
      </c>
    </row>
    <row r="280" spans="2:28" ht="48">
      <c r="B280" s="95" t="s">
        <v>635</v>
      </c>
      <c r="C280" s="80" t="s">
        <v>175</v>
      </c>
      <c r="D280" s="134" t="s">
        <v>372</v>
      </c>
      <c r="E280" s="81" t="s">
        <v>2999</v>
      </c>
      <c r="F280" s="82" t="s">
        <v>576</v>
      </c>
      <c r="G280" s="136" t="s">
        <v>24</v>
      </c>
      <c r="H280" s="83">
        <v>2020</v>
      </c>
      <c r="I280" s="83">
        <v>2020</v>
      </c>
      <c r="J280" s="89">
        <v>226947</v>
      </c>
      <c r="K280" s="122">
        <v>50</v>
      </c>
      <c r="L280" s="85">
        <v>50</v>
      </c>
      <c r="M280" s="122"/>
      <c r="N280" s="137" t="s">
        <v>164</v>
      </c>
      <c r="O280" s="83" t="s">
        <v>26</v>
      </c>
      <c r="P280" s="124"/>
      <c r="Q280" s="90"/>
      <c r="R280" s="17"/>
      <c r="S280" s="17"/>
      <c r="T280" s="17"/>
      <c r="U280" s="17"/>
      <c r="V280" s="17">
        <f t="shared" si="15"/>
        <v>0</v>
      </c>
      <c r="W280" s="5"/>
      <c r="X280" s="5"/>
      <c r="Y280" s="35" t="e">
        <f>IF(HRF[[#This Row],[31]]="WSKAŹNIK SPECYFICZNY",HRF[[#This Row],[15]]*#REF!,HRF[[#This Row],[32]]*#REF!+#REF!*#REF!+#REF!*#REF!)</f>
        <v>#REF!</v>
      </c>
      <c r="Z280" s="35" t="e">
        <f>IF(HRF[[#This Row],[31]]="WSKAŹNIK SPECYFICZNY","nie zdefinowano",HRF[[#This Row],[32]]*#REF!+#REF!*#REF!+#REF!*#REF!)</f>
        <v>#REF!</v>
      </c>
      <c r="AA280" s="35" t="e">
        <f>IF(HRF[[#This Row],[31]]="WSKAŹNIK SPECYFICZNY","nie zdefinowano",HRF[[#This Row],[32]]*#REF!+#REF!*#REF!+#REF!*#REF!)</f>
        <v>#REF!</v>
      </c>
      <c r="AB280" s="35" t="e">
        <f>IF(HRF[[#This Row],[31]]="WSKAŹNIK SPECYFICZNY",HRF[[#This Row],[15]]*#REF!,HRF[[#This Row],[32]]*#REF!+#REF!*#REF!+#REF!*#REF!)</f>
        <v>#REF!</v>
      </c>
    </row>
    <row r="281" spans="2:28" ht="24">
      <c r="B281" s="95" t="s">
        <v>636</v>
      </c>
      <c r="C281" s="80" t="s">
        <v>175</v>
      </c>
      <c r="D281" s="134" t="s">
        <v>372</v>
      </c>
      <c r="E281" s="81" t="s">
        <v>2998</v>
      </c>
      <c r="F281" s="82" t="s">
        <v>637</v>
      </c>
      <c r="G281" s="136" t="s">
        <v>24</v>
      </c>
      <c r="H281" s="83">
        <v>2020</v>
      </c>
      <c r="I281" s="83">
        <v>2020</v>
      </c>
      <c r="J281" s="84">
        <v>310000</v>
      </c>
      <c r="K281" s="122">
        <v>50</v>
      </c>
      <c r="L281" s="122">
        <v>50</v>
      </c>
      <c r="M281" s="85"/>
      <c r="N281" s="137" t="s">
        <v>164</v>
      </c>
      <c r="O281" s="137" t="s">
        <v>28</v>
      </c>
      <c r="P281" s="88"/>
      <c r="Q281" s="87"/>
      <c r="R281" s="70"/>
      <c r="S281" s="70"/>
      <c r="T281" s="70"/>
      <c r="U281" s="70"/>
      <c r="V281" s="70">
        <f t="shared" si="15"/>
        <v>0</v>
      </c>
      <c r="W281" s="69"/>
      <c r="X281" s="69"/>
      <c r="Y281" s="71" t="e">
        <f>IF(HRF[[#This Row],[31]]="WSKAŹNIK SPECYFICZNY",HRF[[#This Row],[15]]*#REF!,HRF[[#This Row],[32]]*#REF!+#REF!*#REF!+#REF!*#REF!)</f>
        <v>#REF!</v>
      </c>
      <c r="Z281" s="71" t="e">
        <f>IF(HRF[[#This Row],[31]]="WSKAŹNIK SPECYFICZNY","nie zdefinowano",HRF[[#This Row],[32]]*#REF!+#REF!*#REF!+#REF!*#REF!)</f>
        <v>#REF!</v>
      </c>
      <c r="AA281" s="71" t="e">
        <f>IF(HRF[[#This Row],[31]]="WSKAŹNIK SPECYFICZNY","nie zdefinowano",HRF[[#This Row],[32]]*#REF!+#REF!*#REF!+#REF!*#REF!)</f>
        <v>#REF!</v>
      </c>
      <c r="AB281" s="71" t="e">
        <f>IF(HRF[[#This Row],[31]]="WSKAŹNIK SPECYFICZNY",HRF[[#This Row],[15]]*#REF!,HRF[[#This Row],[32]]*#REF!+#REF!*#REF!+#REF!*#REF!)</f>
        <v>#REF!</v>
      </c>
    </row>
    <row r="282" spans="2:28" ht="24">
      <c r="B282" s="95" t="s">
        <v>638</v>
      </c>
      <c r="C282" s="80" t="s">
        <v>175</v>
      </c>
      <c r="D282" s="134" t="s">
        <v>372</v>
      </c>
      <c r="E282" s="81" t="s">
        <v>1951</v>
      </c>
      <c r="F282" s="136" t="s">
        <v>392</v>
      </c>
      <c r="G282" s="136" t="s">
        <v>24</v>
      </c>
      <c r="H282" s="83">
        <v>2020</v>
      </c>
      <c r="I282" s="83">
        <v>2020</v>
      </c>
      <c r="J282" s="84">
        <v>20500</v>
      </c>
      <c r="K282" s="85">
        <v>4.37</v>
      </c>
      <c r="L282" s="85">
        <v>4.37</v>
      </c>
      <c r="M282" s="85"/>
      <c r="N282" s="137" t="s">
        <v>164</v>
      </c>
      <c r="O282" s="137" t="s">
        <v>28</v>
      </c>
      <c r="P282" s="88"/>
      <c r="Q282" s="87"/>
      <c r="R282" s="70"/>
      <c r="S282" s="70"/>
      <c r="T282" s="70"/>
      <c r="U282" s="70"/>
      <c r="V282" s="70">
        <f t="shared" si="15"/>
        <v>0</v>
      </c>
      <c r="W282" s="69"/>
      <c r="X282" s="69"/>
      <c r="Y282" s="71" t="e">
        <f>IF(HRF[[#This Row],[31]]="WSKAŹNIK SPECYFICZNY",HRF[[#This Row],[15]]*#REF!,HRF[[#This Row],[32]]*#REF!+#REF!*#REF!+#REF!*#REF!)</f>
        <v>#REF!</v>
      </c>
      <c r="Z282" s="71" t="e">
        <f>IF(HRF[[#This Row],[31]]="WSKAŹNIK SPECYFICZNY","nie zdefinowano",HRF[[#This Row],[32]]*#REF!+#REF!*#REF!+#REF!*#REF!)</f>
        <v>#REF!</v>
      </c>
      <c r="AA282" s="71" t="e">
        <f>IF(HRF[[#This Row],[31]]="WSKAŹNIK SPECYFICZNY","nie zdefinowano",HRF[[#This Row],[32]]*#REF!+#REF!*#REF!+#REF!*#REF!)</f>
        <v>#REF!</v>
      </c>
      <c r="AB282" s="71" t="e">
        <f>IF(HRF[[#This Row],[31]]="WSKAŹNIK SPECYFICZNY",HRF[[#This Row],[15]]*#REF!,HRF[[#This Row],[32]]*#REF!+#REF!*#REF!+#REF!*#REF!)</f>
        <v>#REF!</v>
      </c>
    </row>
    <row r="283" spans="2:28" ht="30" customHeight="1">
      <c r="B283" s="95" t="s">
        <v>639</v>
      </c>
      <c r="C283" s="80" t="s">
        <v>175</v>
      </c>
      <c r="D283" s="134" t="s">
        <v>372</v>
      </c>
      <c r="E283" s="81" t="s">
        <v>3000</v>
      </c>
      <c r="F283" s="82" t="s">
        <v>640</v>
      </c>
      <c r="G283" s="136" t="s">
        <v>24</v>
      </c>
      <c r="H283" s="83">
        <v>2020</v>
      </c>
      <c r="I283" s="83">
        <v>2020</v>
      </c>
      <c r="J283" s="147">
        <v>120000</v>
      </c>
      <c r="K283" s="148">
        <v>27</v>
      </c>
      <c r="L283" s="148">
        <v>27</v>
      </c>
      <c r="M283" s="148"/>
      <c r="N283" s="137" t="s">
        <v>164</v>
      </c>
      <c r="O283" s="83" t="s">
        <v>26</v>
      </c>
      <c r="P283" s="88"/>
      <c r="Q283" s="100"/>
      <c r="R283" s="75"/>
      <c r="S283" s="75"/>
      <c r="T283" s="75"/>
      <c r="U283" s="75"/>
      <c r="V283" s="75">
        <f t="shared" si="11"/>
        <v>0</v>
      </c>
      <c r="W283" s="68"/>
      <c r="X283" s="68"/>
      <c r="Y283" s="76" t="e">
        <f>IF(HRF[[#This Row],[31]]="WSKAŹNIK SPECYFICZNY",HRF[[#This Row],[15]]*#REF!,HRF[[#This Row],[32]]*#REF!+#REF!*#REF!+#REF!*#REF!)</f>
        <v>#REF!</v>
      </c>
      <c r="Z283" s="76" t="e">
        <f>IF(HRF[[#This Row],[31]]="WSKAŹNIK SPECYFICZNY","nie zdefinowano",HRF[[#This Row],[32]]*#REF!+#REF!*#REF!+#REF!*#REF!)</f>
        <v>#REF!</v>
      </c>
      <c r="AA283" s="76" t="e">
        <f>IF(HRF[[#This Row],[31]]="WSKAŹNIK SPECYFICZNY","nie zdefinowano",HRF[[#This Row],[32]]*#REF!+#REF!*#REF!+#REF!*#REF!)</f>
        <v>#REF!</v>
      </c>
      <c r="AB283" s="76" t="e">
        <f>IF(HRF[[#This Row],[31]]="WSKAŹNIK SPECYFICZNY",HRF[[#This Row],[15]]*#REF!,HRF[[#This Row],[32]]*#REF!+#REF!*#REF!+#REF!*#REF!)</f>
        <v>#REF!</v>
      </c>
    </row>
    <row r="284" spans="2:28" ht="24">
      <c r="B284" s="151" t="s">
        <v>641</v>
      </c>
      <c r="C284" s="80" t="s">
        <v>175</v>
      </c>
      <c r="D284" s="134" t="s">
        <v>372</v>
      </c>
      <c r="E284" s="81" t="s">
        <v>1952</v>
      </c>
      <c r="F284" s="136" t="s">
        <v>392</v>
      </c>
      <c r="G284" s="136" t="s">
        <v>24</v>
      </c>
      <c r="H284" s="83">
        <v>2020</v>
      </c>
      <c r="I284" s="83">
        <v>2020</v>
      </c>
      <c r="J284" s="84">
        <v>38100</v>
      </c>
      <c r="K284" s="85">
        <v>7.8</v>
      </c>
      <c r="L284" s="85">
        <v>7.8</v>
      </c>
      <c r="M284" s="85"/>
      <c r="N284" s="137" t="s">
        <v>164</v>
      </c>
      <c r="O284" s="137" t="s">
        <v>28</v>
      </c>
      <c r="P284" s="88"/>
      <c r="Q284" s="87"/>
      <c r="R284" s="70"/>
      <c r="S284" s="70"/>
      <c r="T284" s="70"/>
      <c r="U284" s="70"/>
      <c r="V284" s="70">
        <f t="shared" ref="V284:V340" si="16">SUM(R284:U284)</f>
        <v>0</v>
      </c>
      <c r="W284" s="69"/>
      <c r="X284" s="69"/>
      <c r="Y284" s="71" t="e">
        <f>IF(HRF[[#This Row],[31]]="WSKAŹNIK SPECYFICZNY",HRF[[#This Row],[15]]*#REF!,HRF[[#This Row],[32]]*#REF!+#REF!*#REF!+#REF!*#REF!)</f>
        <v>#REF!</v>
      </c>
      <c r="Z284" s="71" t="e">
        <f>IF(HRF[[#This Row],[31]]="WSKAŹNIK SPECYFICZNY","nie zdefinowano",HRF[[#This Row],[32]]*#REF!+#REF!*#REF!+#REF!*#REF!)</f>
        <v>#REF!</v>
      </c>
      <c r="AA284" s="71" t="e">
        <f>IF(HRF[[#This Row],[31]]="WSKAŹNIK SPECYFICZNY","nie zdefinowano",HRF[[#This Row],[32]]*#REF!+#REF!*#REF!+#REF!*#REF!)</f>
        <v>#REF!</v>
      </c>
      <c r="AB284" s="71" t="e">
        <f>IF(HRF[[#This Row],[31]]="WSKAŹNIK SPECYFICZNY",HRF[[#This Row],[15]]*#REF!,HRF[[#This Row],[32]]*#REF!+#REF!*#REF!+#REF!*#REF!)</f>
        <v>#REF!</v>
      </c>
    </row>
    <row r="285" spans="2:28" ht="24">
      <c r="B285" s="151" t="s">
        <v>642</v>
      </c>
      <c r="C285" s="80" t="s">
        <v>175</v>
      </c>
      <c r="D285" s="134" t="s">
        <v>372</v>
      </c>
      <c r="E285" s="81" t="s">
        <v>1953</v>
      </c>
      <c r="F285" s="136" t="s">
        <v>392</v>
      </c>
      <c r="G285" s="136" t="s">
        <v>24</v>
      </c>
      <c r="H285" s="83">
        <v>2020</v>
      </c>
      <c r="I285" s="83">
        <v>2020</v>
      </c>
      <c r="J285" s="84">
        <v>30500</v>
      </c>
      <c r="K285" s="85">
        <v>7</v>
      </c>
      <c r="L285" s="85">
        <v>7</v>
      </c>
      <c r="M285" s="85"/>
      <c r="N285" s="137" t="s">
        <v>164</v>
      </c>
      <c r="O285" s="83" t="s">
        <v>26</v>
      </c>
      <c r="P285" s="152"/>
      <c r="Q285" s="87"/>
      <c r="R285" s="70"/>
      <c r="S285" s="70"/>
      <c r="T285" s="70"/>
      <c r="U285" s="70"/>
      <c r="V285" s="70">
        <f t="shared" si="16"/>
        <v>0</v>
      </c>
      <c r="W285" s="69"/>
      <c r="X285" s="69"/>
      <c r="Y285" s="71" t="e">
        <f>IF(HRF[[#This Row],[31]]="WSKAŹNIK SPECYFICZNY",HRF[[#This Row],[15]]*#REF!,HRF[[#This Row],[32]]*#REF!+#REF!*#REF!+#REF!*#REF!)</f>
        <v>#REF!</v>
      </c>
      <c r="Z285" s="71" t="e">
        <f>IF(HRF[[#This Row],[31]]="WSKAŹNIK SPECYFICZNY","nie zdefinowano",HRF[[#This Row],[32]]*#REF!+#REF!*#REF!+#REF!*#REF!)</f>
        <v>#REF!</v>
      </c>
      <c r="AA285" s="71" t="e">
        <f>IF(HRF[[#This Row],[31]]="WSKAŹNIK SPECYFICZNY","nie zdefinowano",HRF[[#This Row],[32]]*#REF!+#REF!*#REF!+#REF!*#REF!)</f>
        <v>#REF!</v>
      </c>
      <c r="AB285" s="71" t="e">
        <f>IF(HRF[[#This Row],[31]]="WSKAŹNIK SPECYFICZNY",HRF[[#This Row],[15]]*#REF!,HRF[[#This Row],[32]]*#REF!+#REF!*#REF!+#REF!*#REF!)</f>
        <v>#REF!</v>
      </c>
    </row>
    <row r="286" spans="2:28" ht="24">
      <c r="B286" s="151" t="s">
        <v>643</v>
      </c>
      <c r="C286" s="80" t="s">
        <v>175</v>
      </c>
      <c r="D286" s="134" t="s">
        <v>372</v>
      </c>
      <c r="E286" s="81" t="s">
        <v>1954</v>
      </c>
      <c r="F286" s="136" t="s">
        <v>392</v>
      </c>
      <c r="G286" s="136" t="s">
        <v>24</v>
      </c>
      <c r="H286" s="83">
        <v>2020</v>
      </c>
      <c r="I286" s="83">
        <v>2020</v>
      </c>
      <c r="J286" s="84">
        <v>39234.019999999997</v>
      </c>
      <c r="K286" s="85">
        <v>10</v>
      </c>
      <c r="L286" s="85">
        <v>10</v>
      </c>
      <c r="M286" s="85"/>
      <c r="N286" s="137" t="s">
        <v>164</v>
      </c>
      <c r="O286" s="137" t="s">
        <v>28</v>
      </c>
      <c r="P286" s="88"/>
      <c r="Q286" s="87"/>
      <c r="R286" s="70"/>
      <c r="S286" s="70"/>
      <c r="T286" s="70"/>
      <c r="U286" s="70"/>
      <c r="V286" s="70">
        <f t="shared" si="16"/>
        <v>0</v>
      </c>
      <c r="W286" s="69"/>
      <c r="X286" s="69"/>
      <c r="Y286" s="71" t="e">
        <f>IF(HRF[[#This Row],[31]]="WSKAŹNIK SPECYFICZNY",HRF[[#This Row],[15]]*#REF!,HRF[[#This Row],[32]]*#REF!+#REF!*#REF!+#REF!*#REF!)</f>
        <v>#REF!</v>
      </c>
      <c r="Z286" s="71" t="e">
        <f>IF(HRF[[#This Row],[31]]="WSKAŹNIK SPECYFICZNY","nie zdefinowano",HRF[[#This Row],[32]]*#REF!+#REF!*#REF!+#REF!*#REF!)</f>
        <v>#REF!</v>
      </c>
      <c r="AA286" s="71" t="e">
        <f>IF(HRF[[#This Row],[31]]="WSKAŹNIK SPECYFICZNY","nie zdefinowano",HRF[[#This Row],[32]]*#REF!+#REF!*#REF!+#REF!*#REF!)</f>
        <v>#REF!</v>
      </c>
      <c r="AB286" s="71" t="e">
        <f>IF(HRF[[#This Row],[31]]="WSKAŹNIK SPECYFICZNY",HRF[[#This Row],[15]]*#REF!,HRF[[#This Row],[32]]*#REF!+#REF!*#REF!+#REF!*#REF!)</f>
        <v>#REF!</v>
      </c>
    </row>
    <row r="287" spans="2:28" ht="24">
      <c r="B287" s="151" t="s">
        <v>644</v>
      </c>
      <c r="C287" s="80" t="s">
        <v>175</v>
      </c>
      <c r="D287" s="134" t="s">
        <v>372</v>
      </c>
      <c r="E287" s="81" t="s">
        <v>1955</v>
      </c>
      <c r="F287" s="136" t="s">
        <v>392</v>
      </c>
      <c r="G287" s="136" t="s">
        <v>24</v>
      </c>
      <c r="H287" s="83">
        <v>2020</v>
      </c>
      <c r="I287" s="83">
        <v>2020</v>
      </c>
      <c r="J287" s="84">
        <v>33145.199999999997</v>
      </c>
      <c r="K287" s="85">
        <v>2.0499999999999998</v>
      </c>
      <c r="L287" s="85">
        <v>2.0499999999999998</v>
      </c>
      <c r="M287" s="85"/>
      <c r="N287" s="137" t="s">
        <v>164</v>
      </c>
      <c r="O287" s="137" t="s">
        <v>28</v>
      </c>
      <c r="P287" s="88"/>
      <c r="Q287" s="87"/>
      <c r="R287" s="70"/>
      <c r="S287" s="70"/>
      <c r="T287" s="70"/>
      <c r="U287" s="70"/>
      <c r="V287" s="70">
        <f t="shared" si="16"/>
        <v>0</v>
      </c>
      <c r="W287" s="69"/>
      <c r="X287" s="69"/>
      <c r="Y287" s="71" t="e">
        <f>IF(HRF[[#This Row],[31]]="WSKAŹNIK SPECYFICZNY",HRF[[#This Row],[15]]*#REF!,HRF[[#This Row],[32]]*#REF!+#REF!*#REF!+#REF!*#REF!)</f>
        <v>#REF!</v>
      </c>
      <c r="Z287" s="71" t="e">
        <f>IF(HRF[[#This Row],[31]]="WSKAŹNIK SPECYFICZNY","nie zdefinowano",HRF[[#This Row],[32]]*#REF!+#REF!*#REF!+#REF!*#REF!)</f>
        <v>#REF!</v>
      </c>
      <c r="AA287" s="71" t="e">
        <f>IF(HRF[[#This Row],[31]]="WSKAŹNIK SPECYFICZNY","nie zdefinowano",HRF[[#This Row],[32]]*#REF!+#REF!*#REF!+#REF!*#REF!)</f>
        <v>#REF!</v>
      </c>
      <c r="AB287" s="71" t="e">
        <f>IF(HRF[[#This Row],[31]]="WSKAŹNIK SPECYFICZNY",HRF[[#This Row],[15]]*#REF!,HRF[[#This Row],[32]]*#REF!+#REF!*#REF!+#REF!*#REF!)</f>
        <v>#REF!</v>
      </c>
    </row>
    <row r="288" spans="2:28" ht="24">
      <c r="B288" s="151" t="s">
        <v>645</v>
      </c>
      <c r="C288" s="80" t="s">
        <v>175</v>
      </c>
      <c r="D288" s="134" t="s">
        <v>372</v>
      </c>
      <c r="E288" s="81" t="s">
        <v>1956</v>
      </c>
      <c r="F288" s="136" t="s">
        <v>392</v>
      </c>
      <c r="G288" s="136" t="s">
        <v>24</v>
      </c>
      <c r="H288" s="83">
        <v>2020</v>
      </c>
      <c r="I288" s="83">
        <v>2020</v>
      </c>
      <c r="J288" s="84">
        <v>31510</v>
      </c>
      <c r="K288" s="85">
        <v>3.6</v>
      </c>
      <c r="L288" s="85">
        <v>3.6</v>
      </c>
      <c r="M288" s="85"/>
      <c r="N288" s="137" t="s">
        <v>164</v>
      </c>
      <c r="O288" s="137" t="s">
        <v>28</v>
      </c>
      <c r="P288" s="88"/>
      <c r="Q288" s="87"/>
      <c r="R288" s="70"/>
      <c r="S288" s="70"/>
      <c r="T288" s="70"/>
      <c r="U288" s="70"/>
      <c r="V288" s="70">
        <f t="shared" si="16"/>
        <v>0</v>
      </c>
      <c r="W288" s="69"/>
      <c r="X288" s="69"/>
      <c r="Y288" s="71" t="e">
        <f>IF(HRF[[#This Row],[31]]="WSKAŹNIK SPECYFICZNY",HRF[[#This Row],[15]]*#REF!,HRF[[#This Row],[32]]*#REF!+#REF!*#REF!+#REF!*#REF!)</f>
        <v>#REF!</v>
      </c>
      <c r="Z288" s="71" t="e">
        <f>IF(HRF[[#This Row],[31]]="WSKAŹNIK SPECYFICZNY","nie zdefinowano",HRF[[#This Row],[32]]*#REF!+#REF!*#REF!+#REF!*#REF!)</f>
        <v>#REF!</v>
      </c>
      <c r="AA288" s="71" t="e">
        <f>IF(HRF[[#This Row],[31]]="WSKAŹNIK SPECYFICZNY","nie zdefinowano",HRF[[#This Row],[32]]*#REF!+#REF!*#REF!+#REF!*#REF!)</f>
        <v>#REF!</v>
      </c>
      <c r="AB288" s="71" t="e">
        <f>IF(HRF[[#This Row],[31]]="WSKAŹNIK SPECYFICZNY",HRF[[#This Row],[15]]*#REF!,HRF[[#This Row],[32]]*#REF!+#REF!*#REF!+#REF!*#REF!)</f>
        <v>#REF!</v>
      </c>
    </row>
    <row r="289" spans="2:28" ht="24">
      <c r="B289" s="151" t="s">
        <v>646</v>
      </c>
      <c r="C289" s="80" t="s">
        <v>175</v>
      </c>
      <c r="D289" s="134" t="s">
        <v>372</v>
      </c>
      <c r="E289" s="81" t="s">
        <v>1957</v>
      </c>
      <c r="F289" s="136" t="s">
        <v>392</v>
      </c>
      <c r="G289" s="136" t="s">
        <v>24</v>
      </c>
      <c r="H289" s="83">
        <v>2020</v>
      </c>
      <c r="I289" s="83">
        <v>2020</v>
      </c>
      <c r="J289" s="84">
        <v>21419</v>
      </c>
      <c r="K289" s="85">
        <v>4</v>
      </c>
      <c r="L289" s="85">
        <v>4</v>
      </c>
      <c r="M289" s="85"/>
      <c r="N289" s="86" t="s">
        <v>184</v>
      </c>
      <c r="O289" s="137" t="s">
        <v>28</v>
      </c>
      <c r="P289" s="88"/>
      <c r="Q289" s="87"/>
      <c r="R289" s="70"/>
      <c r="S289" s="70"/>
      <c r="T289" s="70"/>
      <c r="U289" s="70"/>
      <c r="V289" s="70">
        <f t="shared" si="16"/>
        <v>0</v>
      </c>
      <c r="W289" s="69"/>
      <c r="X289" s="69"/>
      <c r="Y289" s="71" t="e">
        <f>IF(HRF[[#This Row],[31]]="WSKAŹNIK SPECYFICZNY",HRF[[#This Row],[15]]*#REF!,HRF[[#This Row],[32]]*#REF!+#REF!*#REF!+#REF!*#REF!)</f>
        <v>#REF!</v>
      </c>
      <c r="Z289" s="71" t="e">
        <f>IF(HRF[[#This Row],[31]]="WSKAŹNIK SPECYFICZNY","nie zdefinowano",HRF[[#This Row],[32]]*#REF!+#REF!*#REF!+#REF!*#REF!)</f>
        <v>#REF!</v>
      </c>
      <c r="AA289" s="71" t="e">
        <f>IF(HRF[[#This Row],[31]]="WSKAŹNIK SPECYFICZNY","nie zdefinowano",HRF[[#This Row],[32]]*#REF!+#REF!*#REF!+#REF!*#REF!)</f>
        <v>#REF!</v>
      </c>
      <c r="AB289" s="71" t="e">
        <f>IF(HRF[[#This Row],[31]]="WSKAŹNIK SPECYFICZNY",HRF[[#This Row],[15]]*#REF!,HRF[[#This Row],[32]]*#REF!+#REF!*#REF!+#REF!*#REF!)</f>
        <v>#REF!</v>
      </c>
    </row>
    <row r="290" spans="2:28" ht="24">
      <c r="B290" s="151" t="s">
        <v>647</v>
      </c>
      <c r="C290" s="80" t="s">
        <v>175</v>
      </c>
      <c r="D290" s="134" t="s">
        <v>372</v>
      </c>
      <c r="E290" s="154" t="s">
        <v>2997</v>
      </c>
      <c r="F290" s="155" t="s">
        <v>648</v>
      </c>
      <c r="G290" s="136" t="s">
        <v>24</v>
      </c>
      <c r="H290" s="83">
        <v>2020</v>
      </c>
      <c r="I290" s="83">
        <v>2020</v>
      </c>
      <c r="J290" s="84">
        <v>166000</v>
      </c>
      <c r="K290" s="85">
        <v>39800</v>
      </c>
      <c r="L290" s="85">
        <v>39800</v>
      </c>
      <c r="M290" s="85"/>
      <c r="N290" s="137" t="s">
        <v>164</v>
      </c>
      <c r="O290" s="153" t="s">
        <v>27</v>
      </c>
      <c r="P290" s="152"/>
      <c r="Q290" s="87"/>
      <c r="R290" s="70"/>
      <c r="S290" s="70"/>
      <c r="T290" s="70"/>
      <c r="U290" s="70"/>
      <c r="V290" s="70">
        <f t="shared" si="16"/>
        <v>0</v>
      </c>
      <c r="W290" s="69"/>
      <c r="X290" s="69"/>
      <c r="Y290" s="71" t="e">
        <f>IF(HRF[[#This Row],[31]]="WSKAŹNIK SPECYFICZNY",HRF[[#This Row],[15]]*#REF!,HRF[[#This Row],[32]]*#REF!+#REF!*#REF!+#REF!*#REF!)</f>
        <v>#REF!</v>
      </c>
      <c r="Z290" s="71" t="e">
        <f>IF(HRF[[#This Row],[31]]="WSKAŹNIK SPECYFICZNY","nie zdefinowano",HRF[[#This Row],[32]]*#REF!+#REF!*#REF!+#REF!*#REF!)</f>
        <v>#REF!</v>
      </c>
      <c r="AA290" s="71" t="e">
        <f>IF(HRF[[#This Row],[31]]="WSKAŹNIK SPECYFICZNY","nie zdefinowano",HRF[[#This Row],[32]]*#REF!+#REF!*#REF!+#REF!*#REF!)</f>
        <v>#REF!</v>
      </c>
      <c r="AB290" s="71" t="e">
        <f>IF(HRF[[#This Row],[31]]="WSKAŹNIK SPECYFICZNY",HRF[[#This Row],[15]]*#REF!,HRF[[#This Row],[32]]*#REF!+#REF!*#REF!+#REF!*#REF!)</f>
        <v>#REF!</v>
      </c>
    </row>
    <row r="291" spans="2:28" ht="24">
      <c r="B291" s="151" t="s">
        <v>649</v>
      </c>
      <c r="C291" s="80" t="s">
        <v>175</v>
      </c>
      <c r="D291" s="134" t="s">
        <v>372</v>
      </c>
      <c r="E291" s="81" t="s">
        <v>1958</v>
      </c>
      <c r="F291" s="136" t="s">
        <v>392</v>
      </c>
      <c r="G291" s="136" t="s">
        <v>24</v>
      </c>
      <c r="H291" s="83">
        <v>2020</v>
      </c>
      <c r="I291" s="83">
        <v>2020</v>
      </c>
      <c r="J291" s="84">
        <v>29750</v>
      </c>
      <c r="K291" s="85">
        <v>3.5</v>
      </c>
      <c r="L291" s="85">
        <v>3.5</v>
      </c>
      <c r="M291" s="85"/>
      <c r="N291" s="137" t="s">
        <v>164</v>
      </c>
      <c r="O291" s="137" t="s">
        <v>28</v>
      </c>
      <c r="P291" s="88"/>
      <c r="Q291" s="87"/>
      <c r="R291" s="70"/>
      <c r="S291" s="70"/>
      <c r="T291" s="70"/>
      <c r="U291" s="70"/>
      <c r="V291" s="70">
        <f t="shared" si="16"/>
        <v>0</v>
      </c>
      <c r="W291" s="69"/>
      <c r="X291" s="69"/>
      <c r="Y291" s="71" t="e">
        <f>IF(HRF[[#This Row],[31]]="WSKAŹNIK SPECYFICZNY",HRF[[#This Row],[15]]*#REF!,HRF[[#This Row],[32]]*#REF!+#REF!*#REF!+#REF!*#REF!)</f>
        <v>#REF!</v>
      </c>
      <c r="Z291" s="71" t="e">
        <f>IF(HRF[[#This Row],[31]]="WSKAŹNIK SPECYFICZNY","nie zdefinowano",HRF[[#This Row],[32]]*#REF!+#REF!*#REF!+#REF!*#REF!)</f>
        <v>#REF!</v>
      </c>
      <c r="AA291" s="71" t="e">
        <f>IF(HRF[[#This Row],[31]]="WSKAŹNIK SPECYFICZNY","nie zdefinowano",HRF[[#This Row],[32]]*#REF!+#REF!*#REF!+#REF!*#REF!)</f>
        <v>#REF!</v>
      </c>
      <c r="AB291" s="71" t="e">
        <f>IF(HRF[[#This Row],[31]]="WSKAŹNIK SPECYFICZNY",HRF[[#This Row],[15]]*#REF!,HRF[[#This Row],[32]]*#REF!+#REF!*#REF!+#REF!*#REF!)</f>
        <v>#REF!</v>
      </c>
    </row>
    <row r="292" spans="2:28" ht="24">
      <c r="B292" s="151" t="s">
        <v>650</v>
      </c>
      <c r="C292" s="80" t="s">
        <v>175</v>
      </c>
      <c r="D292" s="134" t="s">
        <v>372</v>
      </c>
      <c r="E292" s="81" t="s">
        <v>1959</v>
      </c>
      <c r="F292" s="136" t="s">
        <v>392</v>
      </c>
      <c r="G292" s="136" t="s">
        <v>24</v>
      </c>
      <c r="H292" s="83">
        <v>2020</v>
      </c>
      <c r="I292" s="83">
        <v>2020</v>
      </c>
      <c r="J292" s="84">
        <v>148000</v>
      </c>
      <c r="K292" s="85">
        <v>46</v>
      </c>
      <c r="L292" s="85">
        <v>46</v>
      </c>
      <c r="M292" s="85"/>
      <c r="N292" s="137" t="s">
        <v>164</v>
      </c>
      <c r="O292" s="153" t="s">
        <v>26</v>
      </c>
      <c r="P292" s="152"/>
      <c r="Q292" s="87"/>
      <c r="R292" s="70"/>
      <c r="S292" s="70"/>
      <c r="T292" s="70"/>
      <c r="U292" s="70"/>
      <c r="V292" s="70">
        <f t="shared" si="16"/>
        <v>0</v>
      </c>
      <c r="W292" s="69"/>
      <c r="X292" s="69"/>
      <c r="Y292" s="71" t="e">
        <f>IF(HRF[[#This Row],[31]]="WSKAŹNIK SPECYFICZNY",HRF[[#This Row],[15]]*#REF!,HRF[[#This Row],[32]]*#REF!+#REF!*#REF!+#REF!*#REF!)</f>
        <v>#REF!</v>
      </c>
      <c r="Z292" s="71" t="e">
        <f>IF(HRF[[#This Row],[31]]="WSKAŹNIK SPECYFICZNY","nie zdefinowano",HRF[[#This Row],[32]]*#REF!+#REF!*#REF!+#REF!*#REF!)</f>
        <v>#REF!</v>
      </c>
      <c r="AA292" s="71" t="e">
        <f>IF(HRF[[#This Row],[31]]="WSKAŹNIK SPECYFICZNY","nie zdefinowano",HRF[[#This Row],[32]]*#REF!+#REF!*#REF!+#REF!*#REF!)</f>
        <v>#REF!</v>
      </c>
      <c r="AB292" s="71" t="e">
        <f>IF(HRF[[#This Row],[31]]="WSKAŹNIK SPECYFICZNY",HRF[[#This Row],[15]]*#REF!,HRF[[#This Row],[32]]*#REF!+#REF!*#REF!+#REF!*#REF!)</f>
        <v>#REF!</v>
      </c>
    </row>
    <row r="293" spans="2:28" ht="24">
      <c r="B293" s="151" t="s">
        <v>651</v>
      </c>
      <c r="C293" s="80" t="s">
        <v>175</v>
      </c>
      <c r="D293" s="134" t="s">
        <v>372</v>
      </c>
      <c r="E293" s="81" t="s">
        <v>1960</v>
      </c>
      <c r="F293" s="136" t="s">
        <v>392</v>
      </c>
      <c r="G293" s="136" t="s">
        <v>24</v>
      </c>
      <c r="H293" s="83">
        <v>2020</v>
      </c>
      <c r="I293" s="83">
        <v>2020</v>
      </c>
      <c r="J293" s="84">
        <v>16000</v>
      </c>
      <c r="K293" s="85">
        <v>5</v>
      </c>
      <c r="L293" s="85">
        <v>5</v>
      </c>
      <c r="M293" s="85"/>
      <c r="N293" s="137" t="s">
        <v>164</v>
      </c>
      <c r="O293" s="137" t="s">
        <v>28</v>
      </c>
      <c r="P293" s="88"/>
      <c r="Q293" s="87"/>
      <c r="R293" s="70"/>
      <c r="S293" s="70"/>
      <c r="T293" s="70"/>
      <c r="U293" s="70"/>
      <c r="V293" s="70">
        <f t="shared" si="16"/>
        <v>0</v>
      </c>
      <c r="W293" s="69"/>
      <c r="X293" s="69"/>
      <c r="Y293" s="71" t="e">
        <f>IF(HRF[[#This Row],[31]]="WSKAŹNIK SPECYFICZNY",HRF[[#This Row],[15]]*#REF!,HRF[[#This Row],[32]]*#REF!+#REF!*#REF!+#REF!*#REF!)</f>
        <v>#REF!</v>
      </c>
      <c r="Z293" s="71" t="e">
        <f>IF(HRF[[#This Row],[31]]="WSKAŹNIK SPECYFICZNY","nie zdefinowano",HRF[[#This Row],[32]]*#REF!+#REF!*#REF!+#REF!*#REF!)</f>
        <v>#REF!</v>
      </c>
      <c r="AA293" s="71" t="e">
        <f>IF(HRF[[#This Row],[31]]="WSKAŹNIK SPECYFICZNY","nie zdefinowano",HRF[[#This Row],[32]]*#REF!+#REF!*#REF!+#REF!*#REF!)</f>
        <v>#REF!</v>
      </c>
      <c r="AB293" s="71" t="e">
        <f>IF(HRF[[#This Row],[31]]="WSKAŹNIK SPECYFICZNY",HRF[[#This Row],[15]]*#REF!,HRF[[#This Row],[32]]*#REF!+#REF!*#REF!+#REF!*#REF!)</f>
        <v>#REF!</v>
      </c>
    </row>
    <row r="294" spans="2:28" ht="30.75" customHeight="1">
      <c r="B294" s="151" t="s">
        <v>652</v>
      </c>
      <c r="C294" s="80" t="s">
        <v>175</v>
      </c>
      <c r="D294" s="134" t="s">
        <v>372</v>
      </c>
      <c r="E294" s="81" t="s">
        <v>1961</v>
      </c>
      <c r="F294" s="136" t="s">
        <v>392</v>
      </c>
      <c r="G294" s="136" t="s">
        <v>24</v>
      </c>
      <c r="H294" s="83">
        <v>2020</v>
      </c>
      <c r="I294" s="83">
        <v>2020</v>
      </c>
      <c r="J294" s="84">
        <v>29106</v>
      </c>
      <c r="K294" s="85">
        <v>4.5</v>
      </c>
      <c r="L294" s="85">
        <v>4.5</v>
      </c>
      <c r="M294" s="85"/>
      <c r="N294" s="137" t="s">
        <v>164</v>
      </c>
      <c r="O294" s="137" t="s">
        <v>28</v>
      </c>
      <c r="P294" s="88"/>
      <c r="Q294" s="87"/>
      <c r="R294" s="70"/>
      <c r="S294" s="70"/>
      <c r="T294" s="70"/>
      <c r="U294" s="70"/>
      <c r="V294" s="70">
        <f t="shared" si="16"/>
        <v>0</v>
      </c>
      <c r="W294" s="69"/>
      <c r="X294" s="69"/>
      <c r="Y294" s="71" t="e">
        <f>IF(HRF[[#This Row],[31]]="WSKAŹNIK SPECYFICZNY",HRF[[#This Row],[15]]*#REF!,HRF[[#This Row],[32]]*#REF!+#REF!*#REF!+#REF!*#REF!)</f>
        <v>#REF!</v>
      </c>
      <c r="Z294" s="71" t="e">
        <f>IF(HRF[[#This Row],[31]]="WSKAŹNIK SPECYFICZNY","nie zdefinowano",HRF[[#This Row],[32]]*#REF!+#REF!*#REF!+#REF!*#REF!)</f>
        <v>#REF!</v>
      </c>
      <c r="AA294" s="71" t="e">
        <f>IF(HRF[[#This Row],[31]]="WSKAŹNIK SPECYFICZNY","nie zdefinowano",HRF[[#This Row],[32]]*#REF!+#REF!*#REF!+#REF!*#REF!)</f>
        <v>#REF!</v>
      </c>
      <c r="AB294" s="71" t="e">
        <f>IF(HRF[[#This Row],[31]]="WSKAŹNIK SPECYFICZNY",HRF[[#This Row],[15]]*#REF!,HRF[[#This Row],[32]]*#REF!+#REF!*#REF!+#REF!*#REF!)</f>
        <v>#REF!</v>
      </c>
    </row>
    <row r="295" spans="2:28" ht="24">
      <c r="B295" s="151" t="s">
        <v>653</v>
      </c>
      <c r="C295" s="80" t="s">
        <v>175</v>
      </c>
      <c r="D295" s="134" t="s">
        <v>372</v>
      </c>
      <c r="E295" s="81" t="s">
        <v>1962</v>
      </c>
      <c r="F295" s="136" t="s">
        <v>392</v>
      </c>
      <c r="G295" s="136" t="s">
        <v>24</v>
      </c>
      <c r="H295" s="83">
        <v>2020</v>
      </c>
      <c r="I295" s="83">
        <v>2020</v>
      </c>
      <c r="J295" s="84">
        <v>22000</v>
      </c>
      <c r="K295" s="85">
        <v>4.5</v>
      </c>
      <c r="L295" s="85">
        <v>4.5</v>
      </c>
      <c r="M295" s="85"/>
      <c r="N295" s="137" t="s">
        <v>164</v>
      </c>
      <c r="O295" s="137" t="s">
        <v>28</v>
      </c>
      <c r="P295" s="88"/>
      <c r="Q295" s="87"/>
      <c r="R295" s="70"/>
      <c r="S295" s="70"/>
      <c r="T295" s="70"/>
      <c r="U295" s="70"/>
      <c r="V295" s="70">
        <f t="shared" si="16"/>
        <v>0</v>
      </c>
      <c r="W295" s="69"/>
      <c r="X295" s="69"/>
      <c r="Y295" s="71" t="e">
        <f>IF(HRF[[#This Row],[31]]="WSKAŹNIK SPECYFICZNY",HRF[[#This Row],[15]]*#REF!,HRF[[#This Row],[32]]*#REF!+#REF!*#REF!+#REF!*#REF!)</f>
        <v>#REF!</v>
      </c>
      <c r="Z295" s="71" t="e">
        <f>IF(HRF[[#This Row],[31]]="WSKAŹNIK SPECYFICZNY","nie zdefinowano",HRF[[#This Row],[32]]*#REF!+#REF!*#REF!+#REF!*#REF!)</f>
        <v>#REF!</v>
      </c>
      <c r="AA295" s="71" t="e">
        <f>IF(HRF[[#This Row],[31]]="WSKAŹNIK SPECYFICZNY","nie zdefinowano",HRF[[#This Row],[32]]*#REF!+#REF!*#REF!+#REF!*#REF!)</f>
        <v>#REF!</v>
      </c>
      <c r="AB295" s="71" t="e">
        <f>IF(HRF[[#This Row],[31]]="WSKAŹNIK SPECYFICZNY",HRF[[#This Row],[15]]*#REF!,HRF[[#This Row],[32]]*#REF!+#REF!*#REF!+#REF!*#REF!)</f>
        <v>#REF!</v>
      </c>
    </row>
    <row r="296" spans="2:28" ht="24">
      <c r="B296" s="151" t="s">
        <v>654</v>
      </c>
      <c r="C296" s="80" t="s">
        <v>175</v>
      </c>
      <c r="D296" s="134" t="s">
        <v>372</v>
      </c>
      <c r="E296" s="81" t="s">
        <v>1963</v>
      </c>
      <c r="F296" s="136" t="s">
        <v>392</v>
      </c>
      <c r="G296" s="136" t="s">
        <v>24</v>
      </c>
      <c r="H296" s="83">
        <v>2020</v>
      </c>
      <c r="I296" s="83">
        <v>2020</v>
      </c>
      <c r="J296" s="84">
        <v>23160</v>
      </c>
      <c r="K296" s="85">
        <v>3.52</v>
      </c>
      <c r="L296" s="85">
        <v>3.52</v>
      </c>
      <c r="M296" s="85"/>
      <c r="N296" s="137" t="s">
        <v>164</v>
      </c>
      <c r="O296" s="137" t="s">
        <v>28</v>
      </c>
      <c r="P296" s="88"/>
      <c r="Q296" s="87"/>
      <c r="R296" s="70"/>
      <c r="S296" s="70"/>
      <c r="T296" s="70"/>
      <c r="U296" s="70"/>
      <c r="V296" s="70">
        <f t="shared" si="16"/>
        <v>0</v>
      </c>
      <c r="W296" s="69"/>
      <c r="X296" s="69"/>
      <c r="Y296" s="71" t="e">
        <f>IF(HRF[[#This Row],[31]]="WSKAŹNIK SPECYFICZNY",HRF[[#This Row],[15]]*#REF!,HRF[[#This Row],[32]]*#REF!+#REF!*#REF!+#REF!*#REF!)</f>
        <v>#REF!</v>
      </c>
      <c r="Z296" s="71" t="e">
        <f>IF(HRF[[#This Row],[31]]="WSKAŹNIK SPECYFICZNY","nie zdefinowano",HRF[[#This Row],[32]]*#REF!+#REF!*#REF!+#REF!*#REF!)</f>
        <v>#REF!</v>
      </c>
      <c r="AA296" s="71" t="e">
        <f>IF(HRF[[#This Row],[31]]="WSKAŹNIK SPECYFICZNY","nie zdefinowano",HRF[[#This Row],[32]]*#REF!+#REF!*#REF!+#REF!*#REF!)</f>
        <v>#REF!</v>
      </c>
      <c r="AB296" s="71" t="e">
        <f>IF(HRF[[#This Row],[31]]="WSKAŹNIK SPECYFICZNY",HRF[[#This Row],[15]]*#REF!,HRF[[#This Row],[32]]*#REF!+#REF!*#REF!+#REF!*#REF!)</f>
        <v>#REF!</v>
      </c>
    </row>
    <row r="297" spans="2:28" ht="24">
      <c r="B297" s="151" t="s">
        <v>655</v>
      </c>
      <c r="C297" s="80" t="s">
        <v>175</v>
      </c>
      <c r="D297" s="134" t="s">
        <v>372</v>
      </c>
      <c r="E297" s="81" t="s">
        <v>1964</v>
      </c>
      <c r="F297" s="136" t="s">
        <v>392</v>
      </c>
      <c r="G297" s="136" t="s">
        <v>24</v>
      </c>
      <c r="H297" s="83">
        <v>2020</v>
      </c>
      <c r="I297" s="83">
        <v>2020</v>
      </c>
      <c r="J297" s="84">
        <v>46250</v>
      </c>
      <c r="K297" s="85">
        <v>8</v>
      </c>
      <c r="L297" s="85">
        <v>8</v>
      </c>
      <c r="M297" s="85"/>
      <c r="N297" s="137" t="s">
        <v>164</v>
      </c>
      <c r="O297" s="137" t="s">
        <v>28</v>
      </c>
      <c r="P297" s="88"/>
      <c r="Q297" s="87"/>
      <c r="R297" s="70"/>
      <c r="S297" s="70"/>
      <c r="T297" s="70"/>
      <c r="U297" s="70"/>
      <c r="V297" s="70">
        <f t="shared" si="16"/>
        <v>0</v>
      </c>
      <c r="W297" s="69"/>
      <c r="X297" s="69"/>
      <c r="Y297" s="71" t="e">
        <f>IF(HRF[[#This Row],[31]]="WSKAŹNIK SPECYFICZNY",HRF[[#This Row],[15]]*#REF!,HRF[[#This Row],[32]]*#REF!+#REF!*#REF!+#REF!*#REF!)</f>
        <v>#REF!</v>
      </c>
      <c r="Z297" s="71" t="e">
        <f>IF(HRF[[#This Row],[31]]="WSKAŹNIK SPECYFICZNY","nie zdefinowano",HRF[[#This Row],[32]]*#REF!+#REF!*#REF!+#REF!*#REF!)</f>
        <v>#REF!</v>
      </c>
      <c r="AA297" s="71" t="e">
        <f>IF(HRF[[#This Row],[31]]="WSKAŹNIK SPECYFICZNY","nie zdefinowano",HRF[[#This Row],[32]]*#REF!+#REF!*#REF!+#REF!*#REF!)</f>
        <v>#REF!</v>
      </c>
      <c r="AB297" s="71" t="e">
        <f>IF(HRF[[#This Row],[31]]="WSKAŹNIK SPECYFICZNY",HRF[[#This Row],[15]]*#REF!,HRF[[#This Row],[32]]*#REF!+#REF!*#REF!+#REF!*#REF!)</f>
        <v>#REF!</v>
      </c>
    </row>
    <row r="298" spans="2:28" ht="24">
      <c r="B298" s="151" t="s">
        <v>656</v>
      </c>
      <c r="C298" s="80" t="s">
        <v>175</v>
      </c>
      <c r="D298" s="134" t="s">
        <v>372</v>
      </c>
      <c r="E298" s="81" t="s">
        <v>1965</v>
      </c>
      <c r="F298" s="136" t="s">
        <v>392</v>
      </c>
      <c r="G298" s="136" t="s">
        <v>24</v>
      </c>
      <c r="H298" s="83">
        <v>2020</v>
      </c>
      <c r="I298" s="83">
        <v>2020</v>
      </c>
      <c r="J298" s="84">
        <v>32000</v>
      </c>
      <c r="K298" s="85">
        <v>6</v>
      </c>
      <c r="L298" s="85">
        <v>6</v>
      </c>
      <c r="M298" s="85"/>
      <c r="N298" s="137" t="s">
        <v>164</v>
      </c>
      <c r="O298" s="153" t="s">
        <v>26</v>
      </c>
      <c r="P298" s="152"/>
      <c r="Q298" s="87"/>
      <c r="R298" s="70"/>
      <c r="S298" s="70"/>
      <c r="T298" s="70"/>
      <c r="U298" s="70"/>
      <c r="V298" s="70">
        <f t="shared" si="16"/>
        <v>0</v>
      </c>
      <c r="W298" s="69"/>
      <c r="X298" s="69"/>
      <c r="Y298" s="71" t="e">
        <f>IF(HRF[[#This Row],[31]]="WSKAŹNIK SPECYFICZNY",HRF[[#This Row],[15]]*#REF!,HRF[[#This Row],[32]]*#REF!+#REF!*#REF!+#REF!*#REF!)</f>
        <v>#REF!</v>
      </c>
      <c r="Z298" s="71" t="e">
        <f>IF(HRF[[#This Row],[31]]="WSKAŹNIK SPECYFICZNY","nie zdefinowano",HRF[[#This Row],[32]]*#REF!+#REF!*#REF!+#REF!*#REF!)</f>
        <v>#REF!</v>
      </c>
      <c r="AA298" s="71" t="e">
        <f>IF(HRF[[#This Row],[31]]="WSKAŹNIK SPECYFICZNY","nie zdefinowano",HRF[[#This Row],[32]]*#REF!+#REF!*#REF!+#REF!*#REF!)</f>
        <v>#REF!</v>
      </c>
      <c r="AB298" s="71" t="e">
        <f>IF(HRF[[#This Row],[31]]="WSKAŹNIK SPECYFICZNY",HRF[[#This Row],[15]]*#REF!,HRF[[#This Row],[32]]*#REF!+#REF!*#REF!+#REF!*#REF!)</f>
        <v>#REF!</v>
      </c>
    </row>
    <row r="299" spans="2:28" ht="24">
      <c r="B299" s="151" t="s">
        <v>657</v>
      </c>
      <c r="C299" s="80" t="s">
        <v>175</v>
      </c>
      <c r="D299" s="134" t="s">
        <v>372</v>
      </c>
      <c r="E299" s="81" t="s">
        <v>1966</v>
      </c>
      <c r="F299" s="136" t="s">
        <v>392</v>
      </c>
      <c r="G299" s="136" t="s">
        <v>24</v>
      </c>
      <c r="H299" s="83">
        <v>2020</v>
      </c>
      <c r="I299" s="83">
        <v>2020</v>
      </c>
      <c r="J299" s="84">
        <v>130500</v>
      </c>
      <c r="K299" s="85">
        <v>48</v>
      </c>
      <c r="L299" s="85">
        <v>48</v>
      </c>
      <c r="M299" s="85"/>
      <c r="N299" s="137" t="s">
        <v>164</v>
      </c>
      <c r="O299" s="153" t="s">
        <v>26</v>
      </c>
      <c r="P299" s="152"/>
      <c r="Q299" s="87"/>
      <c r="R299" s="70"/>
      <c r="S299" s="70"/>
      <c r="T299" s="70"/>
      <c r="U299" s="70"/>
      <c r="V299" s="70">
        <f t="shared" si="16"/>
        <v>0</v>
      </c>
      <c r="W299" s="69"/>
      <c r="X299" s="69"/>
      <c r="Y299" s="71" t="e">
        <f>IF(HRF[[#This Row],[31]]="WSKAŹNIK SPECYFICZNY",HRF[[#This Row],[15]]*#REF!,HRF[[#This Row],[32]]*#REF!+#REF!*#REF!+#REF!*#REF!)</f>
        <v>#REF!</v>
      </c>
      <c r="Z299" s="71" t="e">
        <f>IF(HRF[[#This Row],[31]]="WSKAŹNIK SPECYFICZNY","nie zdefinowano",HRF[[#This Row],[32]]*#REF!+#REF!*#REF!+#REF!*#REF!)</f>
        <v>#REF!</v>
      </c>
      <c r="AA299" s="71" t="e">
        <f>IF(HRF[[#This Row],[31]]="WSKAŹNIK SPECYFICZNY","nie zdefinowano",HRF[[#This Row],[32]]*#REF!+#REF!*#REF!+#REF!*#REF!)</f>
        <v>#REF!</v>
      </c>
      <c r="AB299" s="71" t="e">
        <f>IF(HRF[[#This Row],[31]]="WSKAŹNIK SPECYFICZNY",HRF[[#This Row],[15]]*#REF!,HRF[[#This Row],[32]]*#REF!+#REF!*#REF!+#REF!*#REF!)</f>
        <v>#REF!</v>
      </c>
    </row>
    <row r="300" spans="2:28" ht="24">
      <c r="B300" s="151" t="s">
        <v>658</v>
      </c>
      <c r="C300" s="80" t="s">
        <v>175</v>
      </c>
      <c r="D300" s="134" t="s">
        <v>372</v>
      </c>
      <c r="E300" s="81" t="s">
        <v>1967</v>
      </c>
      <c r="F300" s="136" t="s">
        <v>392</v>
      </c>
      <c r="G300" s="136" t="s">
        <v>24</v>
      </c>
      <c r="H300" s="83">
        <v>2020</v>
      </c>
      <c r="I300" s="83">
        <v>2020</v>
      </c>
      <c r="J300" s="84">
        <v>104550</v>
      </c>
      <c r="K300" s="85">
        <v>14.5</v>
      </c>
      <c r="L300" s="85">
        <v>14.5</v>
      </c>
      <c r="M300" s="85"/>
      <c r="N300" s="137" t="s">
        <v>164</v>
      </c>
      <c r="O300" s="153" t="s">
        <v>26</v>
      </c>
      <c r="P300" s="152"/>
      <c r="Q300" s="87"/>
      <c r="R300" s="70"/>
      <c r="S300" s="70"/>
      <c r="T300" s="70"/>
      <c r="U300" s="70"/>
      <c r="V300" s="70">
        <f t="shared" si="16"/>
        <v>0</v>
      </c>
      <c r="W300" s="69"/>
      <c r="X300" s="69"/>
      <c r="Y300" s="71" t="e">
        <f>IF(HRF[[#This Row],[31]]="WSKAŹNIK SPECYFICZNY",HRF[[#This Row],[15]]*#REF!,HRF[[#This Row],[32]]*#REF!+#REF!*#REF!+#REF!*#REF!)</f>
        <v>#REF!</v>
      </c>
      <c r="Z300" s="71" t="e">
        <f>IF(HRF[[#This Row],[31]]="WSKAŹNIK SPECYFICZNY","nie zdefinowano",HRF[[#This Row],[32]]*#REF!+#REF!*#REF!+#REF!*#REF!)</f>
        <v>#REF!</v>
      </c>
      <c r="AA300" s="71" t="e">
        <f>IF(HRF[[#This Row],[31]]="WSKAŹNIK SPECYFICZNY","nie zdefinowano",HRF[[#This Row],[32]]*#REF!+#REF!*#REF!+#REF!*#REF!)</f>
        <v>#REF!</v>
      </c>
      <c r="AB300" s="71" t="e">
        <f>IF(HRF[[#This Row],[31]]="WSKAŹNIK SPECYFICZNY",HRF[[#This Row],[15]]*#REF!,HRF[[#This Row],[32]]*#REF!+#REF!*#REF!+#REF!*#REF!)</f>
        <v>#REF!</v>
      </c>
    </row>
    <row r="301" spans="2:28" ht="59.25" customHeight="1">
      <c r="B301" s="151" t="s">
        <v>659</v>
      </c>
      <c r="C301" s="80" t="s">
        <v>175</v>
      </c>
      <c r="D301" s="134" t="s">
        <v>372</v>
      </c>
      <c r="E301" s="154" t="s">
        <v>2763</v>
      </c>
      <c r="F301" s="155" t="s">
        <v>660</v>
      </c>
      <c r="G301" s="136" t="s">
        <v>24</v>
      </c>
      <c r="H301" s="83">
        <v>2020</v>
      </c>
      <c r="I301" s="83">
        <v>2020</v>
      </c>
      <c r="J301" s="84">
        <v>168750</v>
      </c>
      <c r="K301" s="85">
        <v>45.46</v>
      </c>
      <c r="L301" s="85">
        <v>45.46</v>
      </c>
      <c r="M301" s="85"/>
      <c r="N301" s="137" t="s">
        <v>164</v>
      </c>
      <c r="O301" s="153" t="s">
        <v>26</v>
      </c>
      <c r="P301" s="152"/>
      <c r="Q301" s="87"/>
      <c r="R301" s="70"/>
      <c r="S301" s="70"/>
      <c r="T301" s="70"/>
      <c r="U301" s="70"/>
      <c r="V301" s="70">
        <f t="shared" si="16"/>
        <v>0</v>
      </c>
      <c r="W301" s="69"/>
      <c r="X301" s="69"/>
      <c r="Y301" s="71" t="e">
        <f>IF(HRF[[#This Row],[31]]="WSKAŹNIK SPECYFICZNY",HRF[[#This Row],[15]]*#REF!,HRF[[#This Row],[32]]*#REF!+#REF!*#REF!+#REF!*#REF!)</f>
        <v>#REF!</v>
      </c>
      <c r="Z301" s="71" t="e">
        <f>IF(HRF[[#This Row],[31]]="WSKAŹNIK SPECYFICZNY","nie zdefinowano",HRF[[#This Row],[32]]*#REF!+#REF!*#REF!+#REF!*#REF!)</f>
        <v>#REF!</v>
      </c>
      <c r="AA301" s="71" t="e">
        <f>IF(HRF[[#This Row],[31]]="WSKAŹNIK SPECYFICZNY","nie zdefinowano",HRF[[#This Row],[32]]*#REF!+#REF!*#REF!+#REF!*#REF!)</f>
        <v>#REF!</v>
      </c>
      <c r="AB301" s="71" t="e">
        <f>IF(HRF[[#This Row],[31]]="WSKAŹNIK SPECYFICZNY",HRF[[#This Row],[15]]*#REF!,HRF[[#This Row],[32]]*#REF!+#REF!*#REF!+#REF!*#REF!)</f>
        <v>#REF!</v>
      </c>
    </row>
    <row r="302" spans="2:28" ht="24">
      <c r="B302" s="151" t="s">
        <v>661</v>
      </c>
      <c r="C302" s="80" t="s">
        <v>175</v>
      </c>
      <c r="D302" s="134" t="s">
        <v>372</v>
      </c>
      <c r="E302" s="81" t="s">
        <v>1965</v>
      </c>
      <c r="F302" s="136" t="s">
        <v>392</v>
      </c>
      <c r="G302" s="136" t="s">
        <v>24</v>
      </c>
      <c r="H302" s="83">
        <v>2020</v>
      </c>
      <c r="I302" s="83">
        <v>2020</v>
      </c>
      <c r="J302" s="84">
        <v>38000</v>
      </c>
      <c r="K302" s="85">
        <v>7.25</v>
      </c>
      <c r="L302" s="85">
        <v>7.25</v>
      </c>
      <c r="M302" s="85"/>
      <c r="N302" s="137" t="s">
        <v>164</v>
      </c>
      <c r="O302" s="153" t="s">
        <v>26</v>
      </c>
      <c r="P302" s="152"/>
      <c r="Q302" s="87"/>
      <c r="R302" s="70"/>
      <c r="S302" s="70"/>
      <c r="T302" s="70"/>
      <c r="U302" s="70"/>
      <c r="V302" s="70">
        <f t="shared" si="16"/>
        <v>0</v>
      </c>
      <c r="W302" s="69"/>
      <c r="X302" s="69"/>
      <c r="Y302" s="71" t="e">
        <f>IF(HRF[[#This Row],[31]]="WSKAŹNIK SPECYFICZNY",HRF[[#This Row],[15]]*#REF!,HRF[[#This Row],[32]]*#REF!+#REF!*#REF!+#REF!*#REF!)</f>
        <v>#REF!</v>
      </c>
      <c r="Z302" s="71" t="e">
        <f>IF(HRF[[#This Row],[31]]="WSKAŹNIK SPECYFICZNY","nie zdefinowano",HRF[[#This Row],[32]]*#REF!+#REF!*#REF!+#REF!*#REF!)</f>
        <v>#REF!</v>
      </c>
      <c r="AA302" s="71" t="e">
        <f>IF(HRF[[#This Row],[31]]="WSKAŹNIK SPECYFICZNY","nie zdefinowano",HRF[[#This Row],[32]]*#REF!+#REF!*#REF!+#REF!*#REF!)</f>
        <v>#REF!</v>
      </c>
      <c r="AB302" s="71" t="e">
        <f>IF(HRF[[#This Row],[31]]="WSKAŹNIK SPECYFICZNY",HRF[[#This Row],[15]]*#REF!,HRF[[#This Row],[32]]*#REF!+#REF!*#REF!+#REF!*#REF!)</f>
        <v>#REF!</v>
      </c>
    </row>
    <row r="303" spans="2:28" ht="24">
      <c r="B303" s="151" t="s">
        <v>662</v>
      </c>
      <c r="C303" s="80" t="s">
        <v>175</v>
      </c>
      <c r="D303" s="134" t="s">
        <v>372</v>
      </c>
      <c r="E303" s="81" t="s">
        <v>1968</v>
      </c>
      <c r="F303" s="136" t="s">
        <v>392</v>
      </c>
      <c r="G303" s="136" t="s">
        <v>24</v>
      </c>
      <c r="H303" s="83">
        <v>2020</v>
      </c>
      <c r="I303" s="83">
        <v>2020</v>
      </c>
      <c r="J303" s="84">
        <v>43289</v>
      </c>
      <c r="K303" s="85">
        <v>8.6300000000000008</v>
      </c>
      <c r="L303" s="85">
        <v>8.6300000000000008</v>
      </c>
      <c r="M303" s="85"/>
      <c r="N303" s="137" t="s">
        <v>164</v>
      </c>
      <c r="O303" s="137" t="s">
        <v>28</v>
      </c>
      <c r="P303" s="88"/>
      <c r="Q303" s="87"/>
      <c r="R303" s="70"/>
      <c r="S303" s="70"/>
      <c r="T303" s="70"/>
      <c r="U303" s="70"/>
      <c r="V303" s="70">
        <f t="shared" si="16"/>
        <v>0</v>
      </c>
      <c r="W303" s="69"/>
      <c r="X303" s="69"/>
      <c r="Y303" s="71" t="e">
        <f>IF(HRF[[#This Row],[31]]="WSKAŹNIK SPECYFICZNY",HRF[[#This Row],[15]]*#REF!,HRF[[#This Row],[32]]*#REF!+#REF!*#REF!+#REF!*#REF!)</f>
        <v>#REF!</v>
      </c>
      <c r="Z303" s="71" t="e">
        <f>IF(HRF[[#This Row],[31]]="WSKAŹNIK SPECYFICZNY","nie zdefinowano",HRF[[#This Row],[32]]*#REF!+#REF!*#REF!+#REF!*#REF!)</f>
        <v>#REF!</v>
      </c>
      <c r="AA303" s="71" t="e">
        <f>IF(HRF[[#This Row],[31]]="WSKAŹNIK SPECYFICZNY","nie zdefinowano",HRF[[#This Row],[32]]*#REF!+#REF!*#REF!+#REF!*#REF!)</f>
        <v>#REF!</v>
      </c>
      <c r="AB303" s="71" t="e">
        <f>IF(HRF[[#This Row],[31]]="WSKAŹNIK SPECYFICZNY",HRF[[#This Row],[15]]*#REF!,HRF[[#This Row],[32]]*#REF!+#REF!*#REF!+#REF!*#REF!)</f>
        <v>#REF!</v>
      </c>
    </row>
    <row r="304" spans="2:28" ht="56.25" customHeight="1">
      <c r="B304" s="151" t="s">
        <v>663</v>
      </c>
      <c r="C304" s="80" t="s">
        <v>175</v>
      </c>
      <c r="D304" s="134" t="s">
        <v>372</v>
      </c>
      <c r="E304" s="154" t="s">
        <v>2764</v>
      </c>
      <c r="F304" s="155" t="s">
        <v>664</v>
      </c>
      <c r="G304" s="136" t="s">
        <v>24</v>
      </c>
      <c r="H304" s="83">
        <v>2020</v>
      </c>
      <c r="I304" s="83">
        <v>2020</v>
      </c>
      <c r="J304" s="84">
        <v>330000</v>
      </c>
      <c r="K304" s="85">
        <v>42</v>
      </c>
      <c r="L304" s="85">
        <v>42</v>
      </c>
      <c r="M304" s="85"/>
      <c r="N304" s="137" t="s">
        <v>164</v>
      </c>
      <c r="O304" s="153" t="s">
        <v>27</v>
      </c>
      <c r="P304" s="152"/>
      <c r="Q304" s="87"/>
      <c r="R304" s="70"/>
      <c r="S304" s="70"/>
      <c r="T304" s="70"/>
      <c r="U304" s="70"/>
      <c r="V304" s="70">
        <f t="shared" si="16"/>
        <v>0</v>
      </c>
      <c r="W304" s="69"/>
      <c r="X304" s="69"/>
      <c r="Y304" s="71" t="e">
        <f>IF(HRF[[#This Row],[31]]="WSKAŹNIK SPECYFICZNY",HRF[[#This Row],[15]]*#REF!,HRF[[#This Row],[32]]*#REF!+#REF!*#REF!+#REF!*#REF!)</f>
        <v>#REF!</v>
      </c>
      <c r="Z304" s="71" t="e">
        <f>IF(HRF[[#This Row],[31]]="WSKAŹNIK SPECYFICZNY","nie zdefinowano",HRF[[#This Row],[32]]*#REF!+#REF!*#REF!+#REF!*#REF!)</f>
        <v>#REF!</v>
      </c>
      <c r="AA304" s="71" t="e">
        <f>IF(HRF[[#This Row],[31]]="WSKAŹNIK SPECYFICZNY","nie zdefinowano",HRF[[#This Row],[32]]*#REF!+#REF!*#REF!+#REF!*#REF!)</f>
        <v>#REF!</v>
      </c>
      <c r="AB304" s="71" t="e">
        <f>IF(HRF[[#This Row],[31]]="WSKAŹNIK SPECYFICZNY",HRF[[#This Row],[15]]*#REF!,HRF[[#This Row],[32]]*#REF!+#REF!*#REF!+#REF!*#REF!)</f>
        <v>#REF!</v>
      </c>
    </row>
    <row r="305" spans="2:28" ht="62.25" customHeight="1">
      <c r="B305" s="151" t="s">
        <v>665</v>
      </c>
      <c r="C305" s="80" t="s">
        <v>175</v>
      </c>
      <c r="D305" s="134" t="s">
        <v>372</v>
      </c>
      <c r="E305" s="154" t="s">
        <v>2765</v>
      </c>
      <c r="F305" s="155" t="s">
        <v>664</v>
      </c>
      <c r="G305" s="136" t="s">
        <v>24</v>
      </c>
      <c r="H305" s="83">
        <v>2020</v>
      </c>
      <c r="I305" s="83">
        <v>2020</v>
      </c>
      <c r="J305" s="84">
        <v>322000</v>
      </c>
      <c r="K305" s="85">
        <v>41</v>
      </c>
      <c r="L305" s="85">
        <v>41</v>
      </c>
      <c r="M305" s="85"/>
      <c r="N305" s="137" t="s">
        <v>164</v>
      </c>
      <c r="O305" s="153" t="s">
        <v>27</v>
      </c>
      <c r="P305" s="152"/>
      <c r="Q305" s="87"/>
      <c r="R305" s="70"/>
      <c r="S305" s="70"/>
      <c r="T305" s="70"/>
      <c r="U305" s="70"/>
      <c r="V305" s="70">
        <f t="shared" si="16"/>
        <v>0</v>
      </c>
      <c r="W305" s="69"/>
      <c r="X305" s="69"/>
      <c r="Y305" s="71" t="e">
        <f>IF(HRF[[#This Row],[31]]="WSKAŹNIK SPECYFICZNY",HRF[[#This Row],[15]]*#REF!,HRF[[#This Row],[32]]*#REF!+#REF!*#REF!+#REF!*#REF!)</f>
        <v>#REF!</v>
      </c>
      <c r="Z305" s="71" t="e">
        <f>IF(HRF[[#This Row],[31]]="WSKAŹNIK SPECYFICZNY","nie zdefinowano",HRF[[#This Row],[32]]*#REF!+#REF!*#REF!+#REF!*#REF!)</f>
        <v>#REF!</v>
      </c>
      <c r="AA305" s="71" t="e">
        <f>IF(HRF[[#This Row],[31]]="WSKAŹNIK SPECYFICZNY","nie zdefinowano",HRF[[#This Row],[32]]*#REF!+#REF!*#REF!+#REF!*#REF!)</f>
        <v>#REF!</v>
      </c>
      <c r="AB305" s="71" t="e">
        <f>IF(HRF[[#This Row],[31]]="WSKAŹNIK SPECYFICZNY",HRF[[#This Row],[15]]*#REF!,HRF[[#This Row],[32]]*#REF!+#REF!*#REF!+#REF!*#REF!)</f>
        <v>#REF!</v>
      </c>
    </row>
    <row r="306" spans="2:28" ht="24">
      <c r="B306" s="151" t="s">
        <v>666</v>
      </c>
      <c r="C306" s="80" t="s">
        <v>175</v>
      </c>
      <c r="D306" s="134" t="s">
        <v>372</v>
      </c>
      <c r="E306" s="81" t="s">
        <v>1969</v>
      </c>
      <c r="F306" s="136" t="s">
        <v>392</v>
      </c>
      <c r="G306" s="136" t="s">
        <v>24</v>
      </c>
      <c r="H306" s="83">
        <v>2020</v>
      </c>
      <c r="I306" s="83">
        <v>2020</v>
      </c>
      <c r="J306" s="84">
        <v>22341</v>
      </c>
      <c r="K306" s="85">
        <v>4.46</v>
      </c>
      <c r="L306" s="85">
        <v>4.46</v>
      </c>
      <c r="M306" s="85"/>
      <c r="N306" s="137" t="s">
        <v>164</v>
      </c>
      <c r="O306" s="137" t="s">
        <v>28</v>
      </c>
      <c r="P306" s="88"/>
      <c r="Q306" s="87"/>
      <c r="R306" s="70"/>
      <c r="S306" s="70"/>
      <c r="T306" s="70"/>
      <c r="U306" s="70"/>
      <c r="V306" s="70">
        <f t="shared" si="16"/>
        <v>0</v>
      </c>
      <c r="W306" s="69"/>
      <c r="X306" s="69"/>
      <c r="Y306" s="71" t="e">
        <f>IF(HRF[[#This Row],[31]]="WSKAŹNIK SPECYFICZNY",HRF[[#This Row],[15]]*#REF!,HRF[[#This Row],[32]]*#REF!+#REF!*#REF!+#REF!*#REF!)</f>
        <v>#REF!</v>
      </c>
      <c r="Z306" s="71" t="e">
        <f>IF(HRF[[#This Row],[31]]="WSKAŹNIK SPECYFICZNY","nie zdefinowano",HRF[[#This Row],[32]]*#REF!+#REF!*#REF!+#REF!*#REF!)</f>
        <v>#REF!</v>
      </c>
      <c r="AA306" s="71" t="e">
        <f>IF(HRF[[#This Row],[31]]="WSKAŹNIK SPECYFICZNY","nie zdefinowano",HRF[[#This Row],[32]]*#REF!+#REF!*#REF!+#REF!*#REF!)</f>
        <v>#REF!</v>
      </c>
      <c r="AB306" s="71" t="e">
        <f>IF(HRF[[#This Row],[31]]="WSKAŹNIK SPECYFICZNY",HRF[[#This Row],[15]]*#REF!,HRF[[#This Row],[32]]*#REF!+#REF!*#REF!+#REF!*#REF!)</f>
        <v>#REF!</v>
      </c>
    </row>
    <row r="307" spans="2:28" ht="24">
      <c r="B307" s="151" t="s">
        <v>667</v>
      </c>
      <c r="C307" s="80" t="s">
        <v>175</v>
      </c>
      <c r="D307" s="134" t="s">
        <v>372</v>
      </c>
      <c r="E307" s="81" t="s">
        <v>2996</v>
      </c>
      <c r="F307" s="136" t="s">
        <v>392</v>
      </c>
      <c r="G307" s="136" t="s">
        <v>24</v>
      </c>
      <c r="H307" s="83">
        <v>2020</v>
      </c>
      <c r="I307" s="83">
        <v>2020</v>
      </c>
      <c r="J307" s="84">
        <v>22000</v>
      </c>
      <c r="K307" s="85">
        <v>4.5</v>
      </c>
      <c r="L307" s="85">
        <v>4.5</v>
      </c>
      <c r="M307" s="85"/>
      <c r="N307" s="137" t="s">
        <v>164</v>
      </c>
      <c r="O307" s="137" t="s">
        <v>28</v>
      </c>
      <c r="P307" s="88"/>
      <c r="Q307" s="87"/>
      <c r="R307" s="70"/>
      <c r="S307" s="70"/>
      <c r="T307" s="70"/>
      <c r="U307" s="70"/>
      <c r="V307" s="70">
        <f t="shared" si="16"/>
        <v>0</v>
      </c>
      <c r="W307" s="69"/>
      <c r="X307" s="69"/>
      <c r="Y307" s="71" t="e">
        <f>IF(HRF[[#This Row],[31]]="WSKAŹNIK SPECYFICZNY",HRF[[#This Row],[15]]*#REF!,HRF[[#This Row],[32]]*#REF!+#REF!*#REF!+#REF!*#REF!)</f>
        <v>#REF!</v>
      </c>
      <c r="Z307" s="71" t="e">
        <f>IF(HRF[[#This Row],[31]]="WSKAŹNIK SPECYFICZNY","nie zdefinowano",HRF[[#This Row],[32]]*#REF!+#REF!*#REF!+#REF!*#REF!)</f>
        <v>#REF!</v>
      </c>
      <c r="AA307" s="71" t="e">
        <f>IF(HRF[[#This Row],[31]]="WSKAŹNIK SPECYFICZNY","nie zdefinowano",HRF[[#This Row],[32]]*#REF!+#REF!*#REF!+#REF!*#REF!)</f>
        <v>#REF!</v>
      </c>
      <c r="AB307" s="71" t="e">
        <f>IF(HRF[[#This Row],[31]]="WSKAŹNIK SPECYFICZNY",HRF[[#This Row],[15]]*#REF!,HRF[[#This Row],[32]]*#REF!+#REF!*#REF!+#REF!*#REF!)</f>
        <v>#REF!</v>
      </c>
    </row>
    <row r="308" spans="2:28" ht="24">
      <c r="B308" s="151" t="s">
        <v>668</v>
      </c>
      <c r="C308" s="80" t="s">
        <v>175</v>
      </c>
      <c r="D308" s="134" t="s">
        <v>372</v>
      </c>
      <c r="E308" s="154" t="s">
        <v>1970</v>
      </c>
      <c r="F308" s="136" t="s">
        <v>392</v>
      </c>
      <c r="G308" s="136" t="s">
        <v>24</v>
      </c>
      <c r="H308" s="83">
        <v>2020</v>
      </c>
      <c r="I308" s="83">
        <v>2020</v>
      </c>
      <c r="J308" s="84">
        <v>25000</v>
      </c>
      <c r="K308" s="85">
        <v>3.85</v>
      </c>
      <c r="L308" s="85">
        <v>3.85</v>
      </c>
      <c r="M308" s="85"/>
      <c r="N308" s="137" t="s">
        <v>164</v>
      </c>
      <c r="O308" s="137" t="s">
        <v>28</v>
      </c>
      <c r="P308" s="88"/>
      <c r="Q308" s="87"/>
      <c r="R308" s="70"/>
      <c r="S308" s="70"/>
      <c r="T308" s="70"/>
      <c r="U308" s="70"/>
      <c r="V308" s="70">
        <f t="shared" si="16"/>
        <v>0</v>
      </c>
      <c r="W308" s="69"/>
      <c r="X308" s="69"/>
      <c r="Y308" s="71" t="e">
        <f>IF(HRF[[#This Row],[31]]="WSKAŹNIK SPECYFICZNY",HRF[[#This Row],[15]]*#REF!,HRF[[#This Row],[32]]*#REF!+#REF!*#REF!+#REF!*#REF!)</f>
        <v>#REF!</v>
      </c>
      <c r="Z308" s="71" t="e">
        <f>IF(HRF[[#This Row],[31]]="WSKAŹNIK SPECYFICZNY","nie zdefinowano",HRF[[#This Row],[32]]*#REF!+#REF!*#REF!+#REF!*#REF!)</f>
        <v>#REF!</v>
      </c>
      <c r="AA308" s="71" t="e">
        <f>IF(HRF[[#This Row],[31]]="WSKAŹNIK SPECYFICZNY","nie zdefinowano",HRF[[#This Row],[32]]*#REF!+#REF!*#REF!+#REF!*#REF!)</f>
        <v>#REF!</v>
      </c>
      <c r="AB308" s="71" t="e">
        <f>IF(HRF[[#This Row],[31]]="WSKAŹNIK SPECYFICZNY",HRF[[#This Row],[15]]*#REF!,HRF[[#This Row],[32]]*#REF!+#REF!*#REF!+#REF!*#REF!)</f>
        <v>#REF!</v>
      </c>
    </row>
    <row r="309" spans="2:28" ht="36">
      <c r="B309" s="151" t="s">
        <v>669</v>
      </c>
      <c r="C309" s="80" t="s">
        <v>175</v>
      </c>
      <c r="D309" s="134" t="s">
        <v>372</v>
      </c>
      <c r="E309" s="81" t="s">
        <v>2766</v>
      </c>
      <c r="F309" s="155" t="s">
        <v>670</v>
      </c>
      <c r="G309" s="136" t="s">
        <v>24</v>
      </c>
      <c r="H309" s="83">
        <v>2020</v>
      </c>
      <c r="I309" s="83">
        <v>2020</v>
      </c>
      <c r="J309" s="84">
        <v>171400</v>
      </c>
      <c r="K309" s="85">
        <v>47.19</v>
      </c>
      <c r="L309" s="85">
        <v>47.19</v>
      </c>
      <c r="M309" s="85"/>
      <c r="N309" s="137" t="s">
        <v>164</v>
      </c>
      <c r="O309" s="137" t="s">
        <v>28</v>
      </c>
      <c r="P309" s="88"/>
      <c r="Q309" s="87"/>
      <c r="R309" s="70"/>
      <c r="S309" s="70"/>
      <c r="T309" s="70"/>
      <c r="U309" s="70"/>
      <c r="V309" s="70">
        <f t="shared" si="16"/>
        <v>0</v>
      </c>
      <c r="W309" s="69"/>
      <c r="X309" s="69"/>
      <c r="Y309" s="71" t="e">
        <f>IF(HRF[[#This Row],[31]]="WSKAŹNIK SPECYFICZNY",HRF[[#This Row],[15]]*#REF!,HRF[[#This Row],[32]]*#REF!+#REF!*#REF!+#REF!*#REF!)</f>
        <v>#REF!</v>
      </c>
      <c r="Z309" s="71" t="e">
        <f>IF(HRF[[#This Row],[31]]="WSKAŹNIK SPECYFICZNY","nie zdefinowano",HRF[[#This Row],[32]]*#REF!+#REF!*#REF!+#REF!*#REF!)</f>
        <v>#REF!</v>
      </c>
      <c r="AA309" s="71" t="e">
        <f>IF(HRF[[#This Row],[31]]="WSKAŹNIK SPECYFICZNY","nie zdefinowano",HRF[[#This Row],[32]]*#REF!+#REF!*#REF!+#REF!*#REF!)</f>
        <v>#REF!</v>
      </c>
      <c r="AB309" s="71" t="e">
        <f>IF(HRF[[#This Row],[31]]="WSKAŹNIK SPECYFICZNY",HRF[[#This Row],[15]]*#REF!,HRF[[#This Row],[32]]*#REF!+#REF!*#REF!+#REF!*#REF!)</f>
        <v>#REF!</v>
      </c>
    </row>
    <row r="310" spans="2:28" ht="24">
      <c r="B310" s="151" t="s">
        <v>671</v>
      </c>
      <c r="C310" s="80" t="s">
        <v>175</v>
      </c>
      <c r="D310" s="134" t="s">
        <v>372</v>
      </c>
      <c r="E310" s="81" t="s">
        <v>1971</v>
      </c>
      <c r="F310" s="136" t="s">
        <v>392</v>
      </c>
      <c r="G310" s="136" t="s">
        <v>24</v>
      </c>
      <c r="H310" s="83">
        <v>2020</v>
      </c>
      <c r="I310" s="83">
        <v>2020</v>
      </c>
      <c r="J310" s="84">
        <v>24141</v>
      </c>
      <c r="K310" s="85">
        <v>2.5</v>
      </c>
      <c r="L310" s="85">
        <v>2.5</v>
      </c>
      <c r="M310" s="85"/>
      <c r="N310" s="137" t="s">
        <v>164</v>
      </c>
      <c r="O310" s="137" t="s">
        <v>28</v>
      </c>
      <c r="P310" s="88"/>
      <c r="Q310" s="87"/>
      <c r="R310" s="70"/>
      <c r="S310" s="70"/>
      <c r="T310" s="70"/>
      <c r="U310" s="70"/>
      <c r="V310" s="70">
        <f t="shared" si="16"/>
        <v>0</v>
      </c>
      <c r="W310" s="69"/>
      <c r="X310" s="69"/>
      <c r="Y310" s="71" t="e">
        <f>IF(HRF[[#This Row],[31]]="WSKAŹNIK SPECYFICZNY",HRF[[#This Row],[15]]*#REF!,HRF[[#This Row],[32]]*#REF!+#REF!*#REF!+#REF!*#REF!)</f>
        <v>#REF!</v>
      </c>
      <c r="Z310" s="71" t="e">
        <f>IF(HRF[[#This Row],[31]]="WSKAŹNIK SPECYFICZNY","nie zdefinowano",HRF[[#This Row],[32]]*#REF!+#REF!*#REF!+#REF!*#REF!)</f>
        <v>#REF!</v>
      </c>
      <c r="AA310" s="71" t="e">
        <f>IF(HRF[[#This Row],[31]]="WSKAŹNIK SPECYFICZNY","nie zdefinowano",HRF[[#This Row],[32]]*#REF!+#REF!*#REF!+#REF!*#REF!)</f>
        <v>#REF!</v>
      </c>
      <c r="AB310" s="71" t="e">
        <f>IF(HRF[[#This Row],[31]]="WSKAŹNIK SPECYFICZNY",HRF[[#This Row],[15]]*#REF!,HRF[[#This Row],[32]]*#REF!+#REF!*#REF!+#REF!*#REF!)</f>
        <v>#REF!</v>
      </c>
    </row>
    <row r="311" spans="2:28" ht="24">
      <c r="B311" s="151" t="s">
        <v>672</v>
      </c>
      <c r="C311" s="80" t="s">
        <v>175</v>
      </c>
      <c r="D311" s="134" t="s">
        <v>372</v>
      </c>
      <c r="E311" s="81" t="s">
        <v>2767</v>
      </c>
      <c r="F311" s="82" t="s">
        <v>673</v>
      </c>
      <c r="G311" s="136" t="s">
        <v>24</v>
      </c>
      <c r="H311" s="83">
        <v>2020</v>
      </c>
      <c r="I311" s="83">
        <v>2020</v>
      </c>
      <c r="J311" s="84">
        <v>200000</v>
      </c>
      <c r="K311" s="85">
        <v>38.46</v>
      </c>
      <c r="L311" s="85">
        <v>38.46</v>
      </c>
      <c r="M311" s="85"/>
      <c r="N311" s="137" t="s">
        <v>164</v>
      </c>
      <c r="O311" s="153" t="s">
        <v>26</v>
      </c>
      <c r="P311" s="152"/>
      <c r="Q311" s="87"/>
      <c r="R311" s="70"/>
      <c r="S311" s="70"/>
      <c r="T311" s="70"/>
      <c r="U311" s="70"/>
      <c r="V311" s="70">
        <f t="shared" si="16"/>
        <v>0</v>
      </c>
      <c r="W311" s="69"/>
      <c r="X311" s="69"/>
      <c r="Y311" s="71" t="e">
        <f>IF(HRF[[#This Row],[31]]="WSKAŹNIK SPECYFICZNY",HRF[[#This Row],[15]]*#REF!,HRF[[#This Row],[32]]*#REF!+#REF!*#REF!+#REF!*#REF!)</f>
        <v>#REF!</v>
      </c>
      <c r="Z311" s="71" t="e">
        <f>IF(HRF[[#This Row],[31]]="WSKAŹNIK SPECYFICZNY","nie zdefinowano",HRF[[#This Row],[32]]*#REF!+#REF!*#REF!+#REF!*#REF!)</f>
        <v>#REF!</v>
      </c>
      <c r="AA311" s="71" t="e">
        <f>IF(HRF[[#This Row],[31]]="WSKAŹNIK SPECYFICZNY","nie zdefinowano",HRF[[#This Row],[32]]*#REF!+#REF!*#REF!+#REF!*#REF!)</f>
        <v>#REF!</v>
      </c>
      <c r="AB311" s="71" t="e">
        <f>IF(HRF[[#This Row],[31]]="WSKAŹNIK SPECYFICZNY",HRF[[#This Row],[15]]*#REF!,HRF[[#This Row],[32]]*#REF!+#REF!*#REF!+#REF!*#REF!)</f>
        <v>#REF!</v>
      </c>
    </row>
    <row r="312" spans="2:28" ht="24">
      <c r="B312" s="151" t="s">
        <v>674</v>
      </c>
      <c r="C312" s="80" t="s">
        <v>175</v>
      </c>
      <c r="D312" s="134" t="s">
        <v>372</v>
      </c>
      <c r="E312" s="81" t="s">
        <v>2768</v>
      </c>
      <c r="F312" s="155" t="s">
        <v>675</v>
      </c>
      <c r="G312" s="136" t="s">
        <v>24</v>
      </c>
      <c r="H312" s="83">
        <v>2020</v>
      </c>
      <c r="I312" s="83">
        <v>2020</v>
      </c>
      <c r="J312" s="84">
        <v>86650.5</v>
      </c>
      <c r="K312" s="85">
        <v>21.36</v>
      </c>
      <c r="L312" s="85">
        <v>21.36</v>
      </c>
      <c r="M312" s="85"/>
      <c r="N312" s="137" t="s">
        <v>164</v>
      </c>
      <c r="O312" s="137" t="s">
        <v>28</v>
      </c>
      <c r="P312" s="88"/>
      <c r="Q312" s="87"/>
      <c r="R312" s="70"/>
      <c r="S312" s="70"/>
      <c r="T312" s="70"/>
      <c r="U312" s="70"/>
      <c r="V312" s="70">
        <f t="shared" si="16"/>
        <v>0</v>
      </c>
      <c r="W312" s="69"/>
      <c r="X312" s="69"/>
      <c r="Y312" s="71" t="e">
        <f>IF(HRF[[#This Row],[31]]="WSKAŹNIK SPECYFICZNY",HRF[[#This Row],[15]]*#REF!,HRF[[#This Row],[32]]*#REF!+#REF!*#REF!+#REF!*#REF!)</f>
        <v>#REF!</v>
      </c>
      <c r="Z312" s="71" t="e">
        <f>IF(HRF[[#This Row],[31]]="WSKAŹNIK SPECYFICZNY","nie zdefinowano",HRF[[#This Row],[32]]*#REF!+#REF!*#REF!+#REF!*#REF!)</f>
        <v>#REF!</v>
      </c>
      <c r="AA312" s="71" t="e">
        <f>IF(HRF[[#This Row],[31]]="WSKAŹNIK SPECYFICZNY","nie zdefinowano",HRF[[#This Row],[32]]*#REF!+#REF!*#REF!+#REF!*#REF!)</f>
        <v>#REF!</v>
      </c>
      <c r="AB312" s="71" t="e">
        <f>IF(HRF[[#This Row],[31]]="WSKAŹNIK SPECYFICZNY",HRF[[#This Row],[15]]*#REF!,HRF[[#This Row],[32]]*#REF!+#REF!*#REF!+#REF!*#REF!)</f>
        <v>#REF!</v>
      </c>
    </row>
    <row r="313" spans="2:28" ht="36">
      <c r="B313" s="151" t="s">
        <v>676</v>
      </c>
      <c r="C313" s="80" t="s">
        <v>175</v>
      </c>
      <c r="D313" s="134" t="s">
        <v>372</v>
      </c>
      <c r="E313" s="154" t="s">
        <v>1972</v>
      </c>
      <c r="F313" s="136" t="s">
        <v>392</v>
      </c>
      <c r="G313" s="136" t="s">
        <v>24</v>
      </c>
      <c r="H313" s="83">
        <v>2020</v>
      </c>
      <c r="I313" s="83">
        <v>2020</v>
      </c>
      <c r="J313" s="84">
        <v>34300</v>
      </c>
      <c r="K313" s="85">
        <v>9.24</v>
      </c>
      <c r="L313" s="85">
        <v>9.24</v>
      </c>
      <c r="M313" s="85"/>
      <c r="N313" s="137" t="s">
        <v>164</v>
      </c>
      <c r="O313" s="153" t="s">
        <v>26</v>
      </c>
      <c r="P313" s="152"/>
      <c r="Q313" s="87"/>
      <c r="R313" s="70"/>
      <c r="S313" s="70"/>
      <c r="T313" s="70"/>
      <c r="U313" s="70"/>
      <c r="V313" s="70">
        <f t="shared" si="16"/>
        <v>0</v>
      </c>
      <c r="W313" s="69"/>
      <c r="X313" s="69"/>
      <c r="Y313" s="71" t="e">
        <f>IF(HRF[[#This Row],[31]]="WSKAŹNIK SPECYFICZNY",HRF[[#This Row],[15]]*#REF!,HRF[[#This Row],[32]]*#REF!+#REF!*#REF!+#REF!*#REF!)</f>
        <v>#REF!</v>
      </c>
      <c r="Z313" s="71" t="e">
        <f>IF(HRF[[#This Row],[31]]="WSKAŹNIK SPECYFICZNY","nie zdefinowano",HRF[[#This Row],[32]]*#REF!+#REF!*#REF!+#REF!*#REF!)</f>
        <v>#REF!</v>
      </c>
      <c r="AA313" s="71" t="e">
        <f>IF(HRF[[#This Row],[31]]="WSKAŹNIK SPECYFICZNY","nie zdefinowano",HRF[[#This Row],[32]]*#REF!+#REF!*#REF!+#REF!*#REF!)</f>
        <v>#REF!</v>
      </c>
      <c r="AB313" s="71" t="e">
        <f>IF(HRF[[#This Row],[31]]="WSKAŹNIK SPECYFICZNY",HRF[[#This Row],[15]]*#REF!,HRF[[#This Row],[32]]*#REF!+#REF!*#REF!+#REF!*#REF!)</f>
        <v>#REF!</v>
      </c>
    </row>
    <row r="314" spans="2:28" ht="24">
      <c r="B314" s="151" t="s">
        <v>677</v>
      </c>
      <c r="C314" s="80" t="s">
        <v>175</v>
      </c>
      <c r="D314" s="134" t="s">
        <v>372</v>
      </c>
      <c r="E314" s="154" t="s">
        <v>3001</v>
      </c>
      <c r="F314" s="136" t="s">
        <v>392</v>
      </c>
      <c r="G314" s="136" t="s">
        <v>24</v>
      </c>
      <c r="H314" s="83">
        <v>2020</v>
      </c>
      <c r="I314" s="83">
        <v>2020</v>
      </c>
      <c r="J314" s="84">
        <v>90000</v>
      </c>
      <c r="K314" s="85">
        <v>10.43</v>
      </c>
      <c r="L314" s="85">
        <v>10.43</v>
      </c>
      <c r="M314" s="85"/>
      <c r="N314" s="137" t="s">
        <v>164</v>
      </c>
      <c r="O314" s="153" t="s">
        <v>27</v>
      </c>
      <c r="P314" s="152"/>
      <c r="Q314" s="87"/>
      <c r="R314" s="70"/>
      <c r="S314" s="70"/>
      <c r="T314" s="70"/>
      <c r="U314" s="70"/>
      <c r="V314" s="70">
        <f t="shared" si="16"/>
        <v>0</v>
      </c>
      <c r="W314" s="69"/>
      <c r="X314" s="69"/>
      <c r="Y314" s="71" t="e">
        <f>IF(HRF[[#This Row],[31]]="WSKAŹNIK SPECYFICZNY",HRF[[#This Row],[15]]*#REF!,HRF[[#This Row],[32]]*#REF!+#REF!*#REF!+#REF!*#REF!)</f>
        <v>#REF!</v>
      </c>
      <c r="Z314" s="71" t="e">
        <f>IF(HRF[[#This Row],[31]]="WSKAŹNIK SPECYFICZNY","nie zdefinowano",HRF[[#This Row],[32]]*#REF!+#REF!*#REF!+#REF!*#REF!)</f>
        <v>#REF!</v>
      </c>
      <c r="AA314" s="71" t="e">
        <f>IF(HRF[[#This Row],[31]]="WSKAŹNIK SPECYFICZNY","nie zdefinowano",HRF[[#This Row],[32]]*#REF!+#REF!*#REF!+#REF!*#REF!)</f>
        <v>#REF!</v>
      </c>
      <c r="AB314" s="71" t="e">
        <f>IF(HRF[[#This Row],[31]]="WSKAŹNIK SPECYFICZNY",HRF[[#This Row],[15]]*#REF!,HRF[[#This Row],[32]]*#REF!+#REF!*#REF!+#REF!*#REF!)</f>
        <v>#REF!</v>
      </c>
    </row>
    <row r="315" spans="2:28" ht="24">
      <c r="B315" s="151" t="s">
        <v>678</v>
      </c>
      <c r="C315" s="80" t="s">
        <v>175</v>
      </c>
      <c r="D315" s="134" t="s">
        <v>372</v>
      </c>
      <c r="E315" s="81" t="s">
        <v>2769</v>
      </c>
      <c r="F315" s="155" t="s">
        <v>679</v>
      </c>
      <c r="G315" s="136" t="s">
        <v>24</v>
      </c>
      <c r="H315" s="83">
        <v>2020</v>
      </c>
      <c r="I315" s="83">
        <v>2020</v>
      </c>
      <c r="J315" s="84">
        <v>30031.61</v>
      </c>
      <c r="K315" s="85">
        <v>8.6</v>
      </c>
      <c r="L315" s="85">
        <v>8.6</v>
      </c>
      <c r="M315" s="85"/>
      <c r="N315" s="137" t="s">
        <v>164</v>
      </c>
      <c r="O315" s="153" t="s">
        <v>27</v>
      </c>
      <c r="P315" s="152"/>
      <c r="Q315" s="87"/>
      <c r="R315" s="70"/>
      <c r="S315" s="70"/>
      <c r="T315" s="70"/>
      <c r="U315" s="70"/>
      <c r="V315" s="70">
        <f t="shared" si="16"/>
        <v>0</v>
      </c>
      <c r="W315" s="69"/>
      <c r="X315" s="69"/>
      <c r="Y315" s="71" t="e">
        <f>IF(HRF[[#This Row],[31]]="WSKAŹNIK SPECYFICZNY",HRF[[#This Row],[15]]*#REF!,HRF[[#This Row],[32]]*#REF!+#REF!*#REF!+#REF!*#REF!)</f>
        <v>#REF!</v>
      </c>
      <c r="Z315" s="71" t="e">
        <f>IF(HRF[[#This Row],[31]]="WSKAŹNIK SPECYFICZNY","nie zdefinowano",HRF[[#This Row],[32]]*#REF!+#REF!*#REF!+#REF!*#REF!)</f>
        <v>#REF!</v>
      </c>
      <c r="AA315" s="71" t="e">
        <f>IF(HRF[[#This Row],[31]]="WSKAŹNIK SPECYFICZNY","nie zdefinowano",HRF[[#This Row],[32]]*#REF!+#REF!*#REF!+#REF!*#REF!)</f>
        <v>#REF!</v>
      </c>
      <c r="AB315" s="71" t="e">
        <f>IF(HRF[[#This Row],[31]]="WSKAŹNIK SPECYFICZNY",HRF[[#This Row],[15]]*#REF!,HRF[[#This Row],[32]]*#REF!+#REF!*#REF!+#REF!*#REF!)</f>
        <v>#REF!</v>
      </c>
    </row>
    <row r="316" spans="2:28" ht="24">
      <c r="B316" s="151" t="s">
        <v>680</v>
      </c>
      <c r="C316" s="80" t="s">
        <v>175</v>
      </c>
      <c r="D316" s="134" t="s">
        <v>372</v>
      </c>
      <c r="E316" s="81" t="s">
        <v>1973</v>
      </c>
      <c r="F316" s="136" t="s">
        <v>392</v>
      </c>
      <c r="G316" s="136" t="s">
        <v>24</v>
      </c>
      <c r="H316" s="83">
        <v>2020</v>
      </c>
      <c r="I316" s="83">
        <v>2020</v>
      </c>
      <c r="J316" s="84">
        <v>22987</v>
      </c>
      <c r="K316" s="85">
        <v>3.72</v>
      </c>
      <c r="L316" s="85">
        <v>3.72</v>
      </c>
      <c r="M316" s="85"/>
      <c r="N316" s="137" t="s">
        <v>164</v>
      </c>
      <c r="O316" s="137" t="s">
        <v>28</v>
      </c>
      <c r="P316" s="88"/>
      <c r="Q316" s="87"/>
      <c r="R316" s="70"/>
      <c r="S316" s="70"/>
      <c r="T316" s="70"/>
      <c r="U316" s="70"/>
      <c r="V316" s="70">
        <f t="shared" si="16"/>
        <v>0</v>
      </c>
      <c r="W316" s="69"/>
      <c r="X316" s="69"/>
      <c r="Y316" s="71" t="e">
        <f>IF(HRF[[#This Row],[31]]="WSKAŹNIK SPECYFICZNY",HRF[[#This Row],[15]]*#REF!,HRF[[#This Row],[32]]*#REF!+#REF!*#REF!+#REF!*#REF!)</f>
        <v>#REF!</v>
      </c>
      <c r="Z316" s="71" t="e">
        <f>IF(HRF[[#This Row],[31]]="WSKAŹNIK SPECYFICZNY","nie zdefinowano",HRF[[#This Row],[32]]*#REF!+#REF!*#REF!+#REF!*#REF!)</f>
        <v>#REF!</v>
      </c>
      <c r="AA316" s="71" t="e">
        <f>IF(HRF[[#This Row],[31]]="WSKAŹNIK SPECYFICZNY","nie zdefinowano",HRF[[#This Row],[32]]*#REF!+#REF!*#REF!+#REF!*#REF!)</f>
        <v>#REF!</v>
      </c>
      <c r="AB316" s="71" t="e">
        <f>IF(HRF[[#This Row],[31]]="WSKAŹNIK SPECYFICZNY",HRF[[#This Row],[15]]*#REF!,HRF[[#This Row],[32]]*#REF!+#REF!*#REF!+#REF!*#REF!)</f>
        <v>#REF!</v>
      </c>
    </row>
    <row r="317" spans="2:28" ht="24">
      <c r="B317" s="151" t="s">
        <v>681</v>
      </c>
      <c r="C317" s="80" t="s">
        <v>175</v>
      </c>
      <c r="D317" s="134" t="s">
        <v>372</v>
      </c>
      <c r="E317" s="81" t="s">
        <v>1974</v>
      </c>
      <c r="F317" s="136" t="s">
        <v>392</v>
      </c>
      <c r="G317" s="136" t="s">
        <v>24</v>
      </c>
      <c r="H317" s="83">
        <v>2020</v>
      </c>
      <c r="I317" s="83">
        <v>2020</v>
      </c>
      <c r="J317" s="84">
        <v>38000</v>
      </c>
      <c r="K317" s="85">
        <v>10</v>
      </c>
      <c r="L317" s="85">
        <v>10</v>
      </c>
      <c r="M317" s="85"/>
      <c r="N317" s="137" t="s">
        <v>164</v>
      </c>
      <c r="O317" s="137" t="s">
        <v>28</v>
      </c>
      <c r="P317" s="88"/>
      <c r="Q317" s="87"/>
      <c r="R317" s="70"/>
      <c r="S317" s="70"/>
      <c r="T317" s="70"/>
      <c r="U317" s="70"/>
      <c r="V317" s="70">
        <f t="shared" si="16"/>
        <v>0</v>
      </c>
      <c r="W317" s="69"/>
      <c r="X317" s="69"/>
      <c r="Y317" s="71" t="e">
        <f>IF(HRF[[#This Row],[31]]="WSKAŹNIK SPECYFICZNY",HRF[[#This Row],[15]]*#REF!,HRF[[#This Row],[32]]*#REF!+#REF!*#REF!+#REF!*#REF!)</f>
        <v>#REF!</v>
      </c>
      <c r="Z317" s="71" t="e">
        <f>IF(HRF[[#This Row],[31]]="WSKAŹNIK SPECYFICZNY","nie zdefinowano",HRF[[#This Row],[32]]*#REF!+#REF!*#REF!+#REF!*#REF!)</f>
        <v>#REF!</v>
      </c>
      <c r="AA317" s="71" t="e">
        <f>IF(HRF[[#This Row],[31]]="WSKAŹNIK SPECYFICZNY","nie zdefinowano",HRF[[#This Row],[32]]*#REF!+#REF!*#REF!+#REF!*#REF!)</f>
        <v>#REF!</v>
      </c>
      <c r="AB317" s="71" t="e">
        <f>IF(HRF[[#This Row],[31]]="WSKAŹNIK SPECYFICZNY",HRF[[#This Row],[15]]*#REF!,HRF[[#This Row],[32]]*#REF!+#REF!*#REF!+#REF!*#REF!)</f>
        <v>#REF!</v>
      </c>
    </row>
    <row r="318" spans="2:28" ht="28.5" customHeight="1">
      <c r="B318" s="151" t="s">
        <v>682</v>
      </c>
      <c r="C318" s="80" t="s">
        <v>175</v>
      </c>
      <c r="D318" s="134" t="s">
        <v>372</v>
      </c>
      <c r="E318" s="81" t="s">
        <v>2770</v>
      </c>
      <c r="F318" s="155" t="s">
        <v>683</v>
      </c>
      <c r="G318" s="136" t="s">
        <v>24</v>
      </c>
      <c r="H318" s="83">
        <v>2020</v>
      </c>
      <c r="I318" s="83">
        <v>2020</v>
      </c>
      <c r="J318" s="84">
        <v>185000</v>
      </c>
      <c r="K318" s="85">
        <v>47.5</v>
      </c>
      <c r="L318" s="85">
        <v>47.5</v>
      </c>
      <c r="M318" s="85"/>
      <c r="N318" s="137" t="s">
        <v>164</v>
      </c>
      <c r="O318" s="153" t="s">
        <v>26</v>
      </c>
      <c r="P318" s="152"/>
      <c r="Q318" s="87"/>
      <c r="R318" s="70"/>
      <c r="S318" s="70"/>
      <c r="T318" s="70"/>
      <c r="U318" s="70"/>
      <c r="V318" s="70">
        <f t="shared" si="16"/>
        <v>0</v>
      </c>
      <c r="W318" s="69"/>
      <c r="X318" s="69"/>
      <c r="Y318" s="71" t="e">
        <f>IF(HRF[[#This Row],[31]]="WSKAŹNIK SPECYFICZNY",HRF[[#This Row],[15]]*#REF!,HRF[[#This Row],[32]]*#REF!+#REF!*#REF!+#REF!*#REF!)</f>
        <v>#REF!</v>
      </c>
      <c r="Z318" s="71" t="e">
        <f>IF(HRF[[#This Row],[31]]="WSKAŹNIK SPECYFICZNY","nie zdefinowano",HRF[[#This Row],[32]]*#REF!+#REF!*#REF!+#REF!*#REF!)</f>
        <v>#REF!</v>
      </c>
      <c r="AA318" s="71" t="e">
        <f>IF(HRF[[#This Row],[31]]="WSKAŹNIK SPECYFICZNY","nie zdefinowano",HRF[[#This Row],[32]]*#REF!+#REF!*#REF!+#REF!*#REF!)</f>
        <v>#REF!</v>
      </c>
      <c r="AB318" s="71" t="e">
        <f>IF(HRF[[#This Row],[31]]="WSKAŹNIK SPECYFICZNY",HRF[[#This Row],[15]]*#REF!,HRF[[#This Row],[32]]*#REF!+#REF!*#REF!+#REF!*#REF!)</f>
        <v>#REF!</v>
      </c>
    </row>
    <row r="319" spans="2:28" ht="24">
      <c r="B319" s="151" t="s">
        <v>684</v>
      </c>
      <c r="C319" s="80" t="s">
        <v>175</v>
      </c>
      <c r="D319" s="134" t="s">
        <v>372</v>
      </c>
      <c r="E319" s="81" t="s">
        <v>1975</v>
      </c>
      <c r="F319" s="136" t="s">
        <v>392</v>
      </c>
      <c r="G319" s="136" t="s">
        <v>24</v>
      </c>
      <c r="H319" s="83">
        <v>2020</v>
      </c>
      <c r="I319" s="83">
        <v>2020</v>
      </c>
      <c r="J319" s="84">
        <v>26832</v>
      </c>
      <c r="K319" s="85">
        <v>3</v>
      </c>
      <c r="L319" s="85">
        <v>3</v>
      </c>
      <c r="M319" s="85"/>
      <c r="N319" s="137" t="s">
        <v>164</v>
      </c>
      <c r="O319" s="137" t="s">
        <v>28</v>
      </c>
      <c r="P319" s="88"/>
      <c r="Q319" s="87"/>
      <c r="R319" s="70"/>
      <c r="S319" s="70"/>
      <c r="T319" s="70"/>
      <c r="U319" s="70"/>
      <c r="V319" s="70">
        <f t="shared" si="16"/>
        <v>0</v>
      </c>
      <c r="W319" s="69"/>
      <c r="X319" s="69"/>
      <c r="Y319" s="71" t="e">
        <f>IF(HRF[[#This Row],[31]]="WSKAŹNIK SPECYFICZNY",HRF[[#This Row],[15]]*#REF!,HRF[[#This Row],[32]]*#REF!+#REF!*#REF!+#REF!*#REF!)</f>
        <v>#REF!</v>
      </c>
      <c r="Z319" s="71" t="e">
        <f>IF(HRF[[#This Row],[31]]="WSKAŹNIK SPECYFICZNY","nie zdefinowano",HRF[[#This Row],[32]]*#REF!+#REF!*#REF!+#REF!*#REF!)</f>
        <v>#REF!</v>
      </c>
      <c r="AA319" s="71" t="e">
        <f>IF(HRF[[#This Row],[31]]="WSKAŹNIK SPECYFICZNY","nie zdefinowano",HRF[[#This Row],[32]]*#REF!+#REF!*#REF!+#REF!*#REF!)</f>
        <v>#REF!</v>
      </c>
      <c r="AB319" s="71" t="e">
        <f>IF(HRF[[#This Row],[31]]="WSKAŹNIK SPECYFICZNY",HRF[[#This Row],[15]]*#REF!,HRF[[#This Row],[32]]*#REF!+#REF!*#REF!+#REF!*#REF!)</f>
        <v>#REF!</v>
      </c>
    </row>
    <row r="320" spans="2:28" ht="24">
      <c r="B320" s="151" t="s">
        <v>685</v>
      </c>
      <c r="C320" s="80" t="s">
        <v>175</v>
      </c>
      <c r="D320" s="134" t="s">
        <v>372</v>
      </c>
      <c r="E320" s="81" t="s">
        <v>1976</v>
      </c>
      <c r="F320" s="136" t="s">
        <v>392</v>
      </c>
      <c r="G320" s="82" t="s">
        <v>817</v>
      </c>
      <c r="H320" s="83">
        <v>2020</v>
      </c>
      <c r="I320" s="83">
        <v>2020</v>
      </c>
      <c r="J320" s="84">
        <v>31500</v>
      </c>
      <c r="K320" s="85">
        <v>4.2</v>
      </c>
      <c r="L320" s="85">
        <v>4.2</v>
      </c>
      <c r="M320" s="85"/>
      <c r="N320" s="137" t="s">
        <v>164</v>
      </c>
      <c r="O320" s="137" t="s">
        <v>28</v>
      </c>
      <c r="P320" s="88"/>
      <c r="Q320" s="87"/>
      <c r="R320" s="70"/>
      <c r="S320" s="70"/>
      <c r="T320" s="70"/>
      <c r="U320" s="70"/>
      <c r="V320" s="70">
        <f t="shared" si="16"/>
        <v>0</v>
      </c>
      <c r="W320" s="69"/>
      <c r="X320" s="69"/>
      <c r="Y320" s="71" t="e">
        <f>IF(HRF[[#This Row],[31]]="WSKAŹNIK SPECYFICZNY",HRF[[#This Row],[15]]*#REF!,HRF[[#This Row],[32]]*#REF!+#REF!*#REF!+#REF!*#REF!)</f>
        <v>#REF!</v>
      </c>
      <c r="Z320" s="71" t="e">
        <f>IF(HRF[[#This Row],[31]]="WSKAŹNIK SPECYFICZNY","nie zdefinowano",HRF[[#This Row],[32]]*#REF!+#REF!*#REF!+#REF!*#REF!)</f>
        <v>#REF!</v>
      </c>
      <c r="AA320" s="71" t="e">
        <f>IF(HRF[[#This Row],[31]]="WSKAŹNIK SPECYFICZNY","nie zdefinowano",HRF[[#This Row],[32]]*#REF!+#REF!*#REF!+#REF!*#REF!)</f>
        <v>#REF!</v>
      </c>
      <c r="AB320" s="71" t="e">
        <f>IF(HRF[[#This Row],[31]]="WSKAŹNIK SPECYFICZNY",HRF[[#This Row],[15]]*#REF!,HRF[[#This Row],[32]]*#REF!+#REF!*#REF!+#REF!*#REF!)</f>
        <v>#REF!</v>
      </c>
    </row>
    <row r="321" spans="2:28" ht="24">
      <c r="B321" s="151" t="s">
        <v>686</v>
      </c>
      <c r="C321" s="80" t="s">
        <v>175</v>
      </c>
      <c r="D321" s="134" t="s">
        <v>372</v>
      </c>
      <c r="E321" s="81" t="s">
        <v>1977</v>
      </c>
      <c r="F321" s="136" t="s">
        <v>392</v>
      </c>
      <c r="G321" s="136" t="s">
        <v>24</v>
      </c>
      <c r="H321" s="83">
        <v>2020</v>
      </c>
      <c r="I321" s="83">
        <v>2020</v>
      </c>
      <c r="J321" s="84">
        <v>24822</v>
      </c>
      <c r="K321" s="85">
        <v>5.27</v>
      </c>
      <c r="L321" s="85">
        <v>5.27</v>
      </c>
      <c r="M321" s="85"/>
      <c r="N321" s="137" t="s">
        <v>164</v>
      </c>
      <c r="O321" s="137" t="s">
        <v>28</v>
      </c>
      <c r="P321" s="88"/>
      <c r="Q321" s="87"/>
      <c r="R321" s="70"/>
      <c r="S321" s="70"/>
      <c r="T321" s="70"/>
      <c r="U321" s="70"/>
      <c r="V321" s="70">
        <f t="shared" si="16"/>
        <v>0</v>
      </c>
      <c r="W321" s="69"/>
      <c r="X321" s="69"/>
      <c r="Y321" s="71" t="e">
        <f>IF(HRF[[#This Row],[31]]="WSKAŹNIK SPECYFICZNY",HRF[[#This Row],[15]]*#REF!,HRF[[#This Row],[32]]*#REF!+#REF!*#REF!+#REF!*#REF!)</f>
        <v>#REF!</v>
      </c>
      <c r="Z321" s="71" t="e">
        <f>IF(HRF[[#This Row],[31]]="WSKAŹNIK SPECYFICZNY","nie zdefinowano",HRF[[#This Row],[32]]*#REF!+#REF!*#REF!+#REF!*#REF!)</f>
        <v>#REF!</v>
      </c>
      <c r="AA321" s="71" t="e">
        <f>IF(HRF[[#This Row],[31]]="WSKAŹNIK SPECYFICZNY","nie zdefinowano",HRF[[#This Row],[32]]*#REF!+#REF!*#REF!+#REF!*#REF!)</f>
        <v>#REF!</v>
      </c>
      <c r="AB321" s="71" t="e">
        <f>IF(HRF[[#This Row],[31]]="WSKAŹNIK SPECYFICZNY",HRF[[#This Row],[15]]*#REF!,HRF[[#This Row],[32]]*#REF!+#REF!*#REF!+#REF!*#REF!)</f>
        <v>#REF!</v>
      </c>
    </row>
    <row r="322" spans="2:28" ht="24">
      <c r="B322" s="151" t="s">
        <v>687</v>
      </c>
      <c r="C322" s="80" t="s">
        <v>175</v>
      </c>
      <c r="D322" s="134" t="s">
        <v>372</v>
      </c>
      <c r="E322" s="81" t="s">
        <v>1978</v>
      </c>
      <c r="F322" s="136" t="s">
        <v>392</v>
      </c>
      <c r="G322" s="136" t="s">
        <v>24</v>
      </c>
      <c r="H322" s="83">
        <v>2020</v>
      </c>
      <c r="I322" s="83">
        <v>2020</v>
      </c>
      <c r="J322" s="84">
        <v>25700</v>
      </c>
      <c r="K322" s="85">
        <v>4.5999999999999996</v>
      </c>
      <c r="L322" s="85">
        <v>4.5999999999999996</v>
      </c>
      <c r="M322" s="85"/>
      <c r="N322" s="137" t="s">
        <v>164</v>
      </c>
      <c r="O322" s="153" t="s">
        <v>27</v>
      </c>
      <c r="P322" s="152"/>
      <c r="Q322" s="87"/>
      <c r="R322" s="70"/>
      <c r="S322" s="70"/>
      <c r="T322" s="70"/>
      <c r="U322" s="70"/>
      <c r="V322" s="70">
        <f t="shared" si="16"/>
        <v>0</v>
      </c>
      <c r="W322" s="69"/>
      <c r="X322" s="69"/>
      <c r="Y322" s="71" t="e">
        <f>IF(HRF[[#This Row],[31]]="WSKAŹNIK SPECYFICZNY",HRF[[#This Row],[15]]*#REF!,HRF[[#This Row],[32]]*#REF!+#REF!*#REF!+#REF!*#REF!)</f>
        <v>#REF!</v>
      </c>
      <c r="Z322" s="71" t="e">
        <f>IF(HRF[[#This Row],[31]]="WSKAŹNIK SPECYFICZNY","nie zdefinowano",HRF[[#This Row],[32]]*#REF!+#REF!*#REF!+#REF!*#REF!)</f>
        <v>#REF!</v>
      </c>
      <c r="AA322" s="71" t="e">
        <f>IF(HRF[[#This Row],[31]]="WSKAŹNIK SPECYFICZNY","nie zdefinowano",HRF[[#This Row],[32]]*#REF!+#REF!*#REF!+#REF!*#REF!)</f>
        <v>#REF!</v>
      </c>
      <c r="AB322" s="71" t="e">
        <f>IF(HRF[[#This Row],[31]]="WSKAŹNIK SPECYFICZNY",HRF[[#This Row],[15]]*#REF!,HRF[[#This Row],[32]]*#REF!+#REF!*#REF!+#REF!*#REF!)</f>
        <v>#REF!</v>
      </c>
    </row>
    <row r="323" spans="2:28" ht="24">
      <c r="B323" s="151" t="s">
        <v>688</v>
      </c>
      <c r="C323" s="80" t="s">
        <v>175</v>
      </c>
      <c r="D323" s="134" t="s">
        <v>372</v>
      </c>
      <c r="E323" s="81" t="s">
        <v>1979</v>
      </c>
      <c r="F323" s="136" t="s">
        <v>392</v>
      </c>
      <c r="G323" s="136" t="s">
        <v>24</v>
      </c>
      <c r="H323" s="83">
        <v>2020</v>
      </c>
      <c r="I323" s="83">
        <v>2020</v>
      </c>
      <c r="J323" s="84">
        <v>52890</v>
      </c>
      <c r="K323" s="85">
        <v>4.8</v>
      </c>
      <c r="L323" s="85">
        <v>4.8</v>
      </c>
      <c r="M323" s="85"/>
      <c r="N323" s="137" t="s">
        <v>164</v>
      </c>
      <c r="O323" s="153" t="s">
        <v>27</v>
      </c>
      <c r="P323" s="152"/>
      <c r="Q323" s="87"/>
      <c r="R323" s="70"/>
      <c r="S323" s="70"/>
      <c r="T323" s="70"/>
      <c r="U323" s="70"/>
      <c r="V323" s="70">
        <f t="shared" si="16"/>
        <v>0</v>
      </c>
      <c r="W323" s="69"/>
      <c r="X323" s="69"/>
      <c r="Y323" s="71" t="e">
        <f>IF(HRF[[#This Row],[31]]="WSKAŹNIK SPECYFICZNY",HRF[[#This Row],[15]]*#REF!,HRF[[#This Row],[32]]*#REF!+#REF!*#REF!+#REF!*#REF!)</f>
        <v>#REF!</v>
      </c>
      <c r="Z323" s="71" t="e">
        <f>IF(HRF[[#This Row],[31]]="WSKAŹNIK SPECYFICZNY","nie zdefinowano",HRF[[#This Row],[32]]*#REF!+#REF!*#REF!+#REF!*#REF!)</f>
        <v>#REF!</v>
      </c>
      <c r="AA323" s="71" t="e">
        <f>IF(HRF[[#This Row],[31]]="WSKAŹNIK SPECYFICZNY","nie zdefinowano",HRF[[#This Row],[32]]*#REF!+#REF!*#REF!+#REF!*#REF!)</f>
        <v>#REF!</v>
      </c>
      <c r="AB323" s="71" t="e">
        <f>IF(HRF[[#This Row],[31]]="WSKAŹNIK SPECYFICZNY",HRF[[#This Row],[15]]*#REF!,HRF[[#This Row],[32]]*#REF!+#REF!*#REF!+#REF!*#REF!)</f>
        <v>#REF!</v>
      </c>
    </row>
    <row r="324" spans="2:28" ht="24">
      <c r="B324" s="151" t="s">
        <v>689</v>
      </c>
      <c r="C324" s="80" t="s">
        <v>175</v>
      </c>
      <c r="D324" s="134" t="s">
        <v>372</v>
      </c>
      <c r="E324" s="81" t="s">
        <v>1980</v>
      </c>
      <c r="F324" s="136" t="s">
        <v>392</v>
      </c>
      <c r="G324" s="136" t="s">
        <v>24</v>
      </c>
      <c r="H324" s="83">
        <v>2020</v>
      </c>
      <c r="I324" s="83">
        <v>2020</v>
      </c>
      <c r="J324" s="84">
        <v>23447</v>
      </c>
      <c r="K324" s="85">
        <v>7.82</v>
      </c>
      <c r="L324" s="85">
        <v>7.82</v>
      </c>
      <c r="M324" s="85"/>
      <c r="N324" s="137" t="s">
        <v>164</v>
      </c>
      <c r="O324" s="137" t="s">
        <v>28</v>
      </c>
      <c r="P324" s="88"/>
      <c r="Q324" s="87"/>
      <c r="R324" s="70"/>
      <c r="S324" s="70"/>
      <c r="T324" s="70"/>
      <c r="U324" s="70"/>
      <c r="V324" s="70">
        <f t="shared" si="16"/>
        <v>0</v>
      </c>
      <c r="W324" s="69"/>
      <c r="X324" s="69"/>
      <c r="Y324" s="71" t="e">
        <f>IF(HRF[[#This Row],[31]]="WSKAŹNIK SPECYFICZNY",HRF[[#This Row],[15]]*#REF!,HRF[[#This Row],[32]]*#REF!+#REF!*#REF!+#REF!*#REF!)</f>
        <v>#REF!</v>
      </c>
      <c r="Z324" s="71" t="e">
        <f>IF(HRF[[#This Row],[31]]="WSKAŹNIK SPECYFICZNY","nie zdefinowano",HRF[[#This Row],[32]]*#REF!+#REF!*#REF!+#REF!*#REF!)</f>
        <v>#REF!</v>
      </c>
      <c r="AA324" s="71" t="e">
        <f>IF(HRF[[#This Row],[31]]="WSKAŹNIK SPECYFICZNY","nie zdefinowano",HRF[[#This Row],[32]]*#REF!+#REF!*#REF!+#REF!*#REF!)</f>
        <v>#REF!</v>
      </c>
      <c r="AB324" s="71" t="e">
        <f>IF(HRF[[#This Row],[31]]="WSKAŹNIK SPECYFICZNY",HRF[[#This Row],[15]]*#REF!,HRF[[#This Row],[32]]*#REF!+#REF!*#REF!+#REF!*#REF!)</f>
        <v>#REF!</v>
      </c>
    </row>
    <row r="325" spans="2:28" ht="24">
      <c r="B325" s="151" t="s">
        <v>690</v>
      </c>
      <c r="C325" s="80" t="s">
        <v>175</v>
      </c>
      <c r="D325" s="134" t="s">
        <v>372</v>
      </c>
      <c r="E325" s="81" t="s">
        <v>1981</v>
      </c>
      <c r="F325" s="136" t="s">
        <v>392</v>
      </c>
      <c r="G325" s="136" t="s">
        <v>24</v>
      </c>
      <c r="H325" s="83">
        <v>2020</v>
      </c>
      <c r="I325" s="83">
        <v>2020</v>
      </c>
      <c r="J325" s="84">
        <v>47248.42</v>
      </c>
      <c r="K325" s="85">
        <v>7.5</v>
      </c>
      <c r="L325" s="85">
        <v>7.5</v>
      </c>
      <c r="M325" s="85"/>
      <c r="N325" s="137" t="s">
        <v>164</v>
      </c>
      <c r="O325" s="137" t="s">
        <v>28</v>
      </c>
      <c r="P325" s="88"/>
      <c r="Q325" s="87"/>
      <c r="R325" s="70"/>
      <c r="S325" s="70"/>
      <c r="T325" s="70"/>
      <c r="U325" s="70"/>
      <c r="V325" s="70">
        <f>SUM(R325:U325)</f>
        <v>0</v>
      </c>
      <c r="W325" s="69"/>
      <c r="X325" s="69"/>
      <c r="Y325" s="71" t="e">
        <f>IF(HRF[[#This Row],[31]]="WSKAŹNIK SPECYFICZNY",HRF[[#This Row],[15]]*#REF!,HRF[[#This Row],[32]]*#REF!+#REF!*#REF!+#REF!*#REF!)</f>
        <v>#REF!</v>
      </c>
      <c r="Z325" s="71" t="e">
        <f>IF(HRF[[#This Row],[31]]="WSKAŹNIK SPECYFICZNY","nie zdefinowano",HRF[[#This Row],[32]]*#REF!+#REF!*#REF!+#REF!*#REF!)</f>
        <v>#REF!</v>
      </c>
      <c r="AA325" s="71" t="e">
        <f>IF(HRF[[#This Row],[31]]="WSKAŹNIK SPECYFICZNY","nie zdefinowano",HRF[[#This Row],[32]]*#REF!+#REF!*#REF!+#REF!*#REF!)</f>
        <v>#REF!</v>
      </c>
      <c r="AB325" s="71" t="e">
        <f>IF(HRF[[#This Row],[31]]="WSKAŹNIK SPECYFICZNY",HRF[[#This Row],[15]]*#REF!,HRF[[#This Row],[32]]*#REF!+#REF!*#REF!+#REF!*#REF!)</f>
        <v>#REF!</v>
      </c>
    </row>
    <row r="326" spans="2:28" ht="24">
      <c r="B326" s="151" t="s">
        <v>691</v>
      </c>
      <c r="C326" s="80" t="s">
        <v>175</v>
      </c>
      <c r="D326" s="134" t="s">
        <v>372</v>
      </c>
      <c r="E326" s="81" t="s">
        <v>1982</v>
      </c>
      <c r="F326" s="136" t="s">
        <v>392</v>
      </c>
      <c r="G326" s="136" t="s">
        <v>24</v>
      </c>
      <c r="H326" s="83">
        <v>2020</v>
      </c>
      <c r="I326" s="83">
        <v>2020</v>
      </c>
      <c r="J326" s="84">
        <v>22846.639999999999</v>
      </c>
      <c r="K326" s="85">
        <v>4.4000000000000004</v>
      </c>
      <c r="L326" s="85">
        <v>4.4000000000000004</v>
      </c>
      <c r="M326" s="85"/>
      <c r="N326" s="137" t="s">
        <v>164</v>
      </c>
      <c r="O326" s="137" t="s">
        <v>28</v>
      </c>
      <c r="P326" s="88"/>
      <c r="Q326" s="87"/>
      <c r="R326" s="70"/>
      <c r="S326" s="70"/>
      <c r="T326" s="70"/>
      <c r="U326" s="70"/>
      <c r="V326" s="70">
        <f>SUM(R326:U326)</f>
        <v>0</v>
      </c>
      <c r="W326" s="69"/>
      <c r="X326" s="69"/>
      <c r="Y326" s="71" t="e">
        <f>IF(HRF[[#This Row],[31]]="WSKAŹNIK SPECYFICZNY",HRF[[#This Row],[15]]*#REF!,HRF[[#This Row],[32]]*#REF!+#REF!*#REF!+#REF!*#REF!)</f>
        <v>#REF!</v>
      </c>
      <c r="Z326" s="71" t="e">
        <f>IF(HRF[[#This Row],[31]]="WSKAŹNIK SPECYFICZNY","nie zdefinowano",HRF[[#This Row],[32]]*#REF!+#REF!*#REF!+#REF!*#REF!)</f>
        <v>#REF!</v>
      </c>
      <c r="AA326" s="71" t="e">
        <f>IF(HRF[[#This Row],[31]]="WSKAŹNIK SPECYFICZNY","nie zdefinowano",HRF[[#This Row],[32]]*#REF!+#REF!*#REF!+#REF!*#REF!)</f>
        <v>#REF!</v>
      </c>
      <c r="AB326" s="71" t="e">
        <f>IF(HRF[[#This Row],[31]]="WSKAŹNIK SPECYFICZNY",HRF[[#This Row],[15]]*#REF!,HRF[[#This Row],[32]]*#REF!+#REF!*#REF!+#REF!*#REF!)</f>
        <v>#REF!</v>
      </c>
    </row>
    <row r="327" spans="2:28" ht="24">
      <c r="B327" s="151" t="s">
        <v>692</v>
      </c>
      <c r="C327" s="80" t="s">
        <v>175</v>
      </c>
      <c r="D327" s="134" t="s">
        <v>372</v>
      </c>
      <c r="E327" s="81" t="s">
        <v>2771</v>
      </c>
      <c r="F327" s="155" t="s">
        <v>693</v>
      </c>
      <c r="G327" s="136" t="s">
        <v>24</v>
      </c>
      <c r="H327" s="83">
        <v>2020</v>
      </c>
      <c r="I327" s="83">
        <v>2020</v>
      </c>
      <c r="J327" s="84">
        <v>850000</v>
      </c>
      <c r="K327" s="85">
        <v>184</v>
      </c>
      <c r="L327" s="85">
        <v>184</v>
      </c>
      <c r="M327" s="85"/>
      <c r="N327" s="137" t="s">
        <v>164</v>
      </c>
      <c r="O327" s="153" t="s">
        <v>26</v>
      </c>
      <c r="P327" s="152"/>
      <c r="Q327" s="87"/>
      <c r="R327" s="70"/>
      <c r="S327" s="70"/>
      <c r="T327" s="70"/>
      <c r="U327" s="70"/>
      <c r="V327" s="70">
        <f>SUM(R327:U327)</f>
        <v>0</v>
      </c>
      <c r="W327" s="69"/>
      <c r="X327" s="69"/>
      <c r="Y327" s="71" t="e">
        <f>IF(HRF[[#This Row],[31]]="WSKAŹNIK SPECYFICZNY",HRF[[#This Row],[15]]*#REF!,HRF[[#This Row],[32]]*#REF!+#REF!*#REF!+#REF!*#REF!)</f>
        <v>#REF!</v>
      </c>
      <c r="Z327" s="71" t="e">
        <f>IF(HRF[[#This Row],[31]]="WSKAŹNIK SPECYFICZNY","nie zdefinowano",HRF[[#This Row],[32]]*#REF!+#REF!*#REF!+#REF!*#REF!)</f>
        <v>#REF!</v>
      </c>
      <c r="AA327" s="71" t="e">
        <f>IF(HRF[[#This Row],[31]]="WSKAŹNIK SPECYFICZNY","nie zdefinowano",HRF[[#This Row],[32]]*#REF!+#REF!*#REF!+#REF!*#REF!)</f>
        <v>#REF!</v>
      </c>
      <c r="AB327" s="71" t="e">
        <f>IF(HRF[[#This Row],[31]]="WSKAŹNIK SPECYFICZNY",HRF[[#This Row],[15]]*#REF!,HRF[[#This Row],[32]]*#REF!+#REF!*#REF!+#REF!*#REF!)</f>
        <v>#REF!</v>
      </c>
    </row>
    <row r="328" spans="2:28" ht="24">
      <c r="B328" s="151" t="s">
        <v>694</v>
      </c>
      <c r="C328" s="80" t="s">
        <v>175</v>
      </c>
      <c r="D328" s="134" t="s">
        <v>372</v>
      </c>
      <c r="E328" s="81" t="s">
        <v>1983</v>
      </c>
      <c r="F328" s="136" t="s">
        <v>392</v>
      </c>
      <c r="G328" s="136" t="s">
        <v>24</v>
      </c>
      <c r="H328" s="83">
        <v>2020</v>
      </c>
      <c r="I328" s="83">
        <v>2020</v>
      </c>
      <c r="J328" s="84">
        <v>30818.880000000001</v>
      </c>
      <c r="K328" s="85">
        <v>5</v>
      </c>
      <c r="L328" s="85">
        <v>5</v>
      </c>
      <c r="M328" s="85"/>
      <c r="N328" s="137" t="s">
        <v>164</v>
      </c>
      <c r="O328" s="137" t="s">
        <v>28</v>
      </c>
      <c r="P328" s="88"/>
      <c r="Q328" s="87"/>
      <c r="R328" s="70"/>
      <c r="S328" s="70"/>
      <c r="T328" s="70"/>
      <c r="U328" s="70"/>
      <c r="V328" s="70">
        <f>SUM(R328:U328)</f>
        <v>0</v>
      </c>
      <c r="W328" s="69"/>
      <c r="X328" s="69"/>
      <c r="Y328" s="71" t="e">
        <f>IF(HRF[[#This Row],[31]]="WSKAŹNIK SPECYFICZNY",HRF[[#This Row],[15]]*#REF!,HRF[[#This Row],[32]]*#REF!+#REF!*#REF!+#REF!*#REF!)</f>
        <v>#REF!</v>
      </c>
      <c r="Z328" s="71" t="e">
        <f>IF(HRF[[#This Row],[31]]="WSKAŹNIK SPECYFICZNY","nie zdefinowano",HRF[[#This Row],[32]]*#REF!+#REF!*#REF!+#REF!*#REF!)</f>
        <v>#REF!</v>
      </c>
      <c r="AA328" s="71" t="e">
        <f>IF(HRF[[#This Row],[31]]="WSKAŹNIK SPECYFICZNY","nie zdefinowano",HRF[[#This Row],[32]]*#REF!+#REF!*#REF!+#REF!*#REF!)</f>
        <v>#REF!</v>
      </c>
      <c r="AB328" s="71" t="e">
        <f>IF(HRF[[#This Row],[31]]="WSKAŹNIK SPECYFICZNY",HRF[[#This Row],[15]]*#REF!,HRF[[#This Row],[32]]*#REF!+#REF!*#REF!+#REF!*#REF!)</f>
        <v>#REF!</v>
      </c>
    </row>
    <row r="329" spans="2:28" ht="24">
      <c r="B329" s="151" t="s">
        <v>695</v>
      </c>
      <c r="C329" s="80" t="s">
        <v>175</v>
      </c>
      <c r="D329" s="134" t="s">
        <v>372</v>
      </c>
      <c r="E329" s="81" t="s">
        <v>1984</v>
      </c>
      <c r="F329" s="136" t="s">
        <v>392</v>
      </c>
      <c r="G329" s="136" t="s">
        <v>24</v>
      </c>
      <c r="H329" s="83">
        <v>2020</v>
      </c>
      <c r="I329" s="83">
        <v>2020</v>
      </c>
      <c r="J329" s="84">
        <v>26650</v>
      </c>
      <c r="K329" s="85">
        <v>4</v>
      </c>
      <c r="L329" s="85">
        <v>4</v>
      </c>
      <c r="M329" s="85"/>
      <c r="N329" s="137" t="s">
        <v>164</v>
      </c>
      <c r="O329" s="153" t="s">
        <v>27</v>
      </c>
      <c r="P329" s="152"/>
      <c r="Q329" s="87"/>
      <c r="R329" s="70"/>
      <c r="S329" s="70"/>
      <c r="T329" s="70"/>
      <c r="U329" s="70"/>
      <c r="V329" s="70">
        <f>SUM(R329:U329)</f>
        <v>0</v>
      </c>
      <c r="W329" s="69"/>
      <c r="X329" s="69"/>
      <c r="Y329" s="71" t="e">
        <f>IF(HRF[[#This Row],[31]]="WSKAŹNIK SPECYFICZNY",HRF[[#This Row],[15]]*#REF!,HRF[[#This Row],[32]]*#REF!+#REF!*#REF!+#REF!*#REF!)</f>
        <v>#REF!</v>
      </c>
      <c r="Z329" s="71" t="e">
        <f>IF(HRF[[#This Row],[31]]="WSKAŹNIK SPECYFICZNY","nie zdefinowano",HRF[[#This Row],[32]]*#REF!+#REF!*#REF!+#REF!*#REF!)</f>
        <v>#REF!</v>
      </c>
      <c r="AA329" s="71" t="e">
        <f>IF(HRF[[#This Row],[31]]="WSKAŹNIK SPECYFICZNY","nie zdefinowano",HRF[[#This Row],[32]]*#REF!+#REF!*#REF!+#REF!*#REF!)</f>
        <v>#REF!</v>
      </c>
      <c r="AB329" s="71" t="e">
        <f>IF(HRF[[#This Row],[31]]="WSKAŹNIK SPECYFICZNY",HRF[[#This Row],[15]]*#REF!,HRF[[#This Row],[32]]*#REF!+#REF!*#REF!+#REF!*#REF!)</f>
        <v>#REF!</v>
      </c>
    </row>
    <row r="330" spans="2:28" ht="24">
      <c r="B330" s="151" t="s">
        <v>696</v>
      </c>
      <c r="C330" s="80" t="s">
        <v>175</v>
      </c>
      <c r="D330" s="134" t="s">
        <v>372</v>
      </c>
      <c r="E330" s="81" t="s">
        <v>1985</v>
      </c>
      <c r="F330" s="136" t="s">
        <v>392</v>
      </c>
      <c r="G330" s="136" t="s">
        <v>24</v>
      </c>
      <c r="H330" s="83">
        <v>2020</v>
      </c>
      <c r="I330" s="83">
        <v>2020</v>
      </c>
      <c r="J330" s="84">
        <v>35000</v>
      </c>
      <c r="K330" s="85">
        <v>10.28</v>
      </c>
      <c r="L330" s="85">
        <v>10.28</v>
      </c>
      <c r="M330" s="85"/>
      <c r="N330" s="137" t="s">
        <v>164</v>
      </c>
      <c r="O330" s="153" t="s">
        <v>26</v>
      </c>
      <c r="P330" s="152"/>
      <c r="Q330" s="87"/>
      <c r="R330" s="70"/>
      <c r="S330" s="70"/>
      <c r="T330" s="70"/>
      <c r="U330" s="70"/>
      <c r="V330" s="70">
        <f t="shared" si="16"/>
        <v>0</v>
      </c>
      <c r="W330" s="69"/>
      <c r="X330" s="69"/>
      <c r="Y330" s="71" t="e">
        <f>IF(HRF[[#This Row],[31]]="WSKAŹNIK SPECYFICZNY",HRF[[#This Row],[15]]*#REF!,HRF[[#This Row],[32]]*#REF!+#REF!*#REF!+#REF!*#REF!)</f>
        <v>#REF!</v>
      </c>
      <c r="Z330" s="71" t="e">
        <f>IF(HRF[[#This Row],[31]]="WSKAŹNIK SPECYFICZNY","nie zdefinowano",HRF[[#This Row],[32]]*#REF!+#REF!*#REF!+#REF!*#REF!)</f>
        <v>#REF!</v>
      </c>
      <c r="AA330" s="71" t="e">
        <f>IF(HRF[[#This Row],[31]]="WSKAŹNIK SPECYFICZNY","nie zdefinowano",HRF[[#This Row],[32]]*#REF!+#REF!*#REF!+#REF!*#REF!)</f>
        <v>#REF!</v>
      </c>
      <c r="AB330" s="71" t="e">
        <f>IF(HRF[[#This Row],[31]]="WSKAŹNIK SPECYFICZNY",HRF[[#This Row],[15]]*#REF!,HRF[[#This Row],[32]]*#REF!+#REF!*#REF!+#REF!*#REF!)</f>
        <v>#REF!</v>
      </c>
    </row>
    <row r="331" spans="2:28" ht="24">
      <c r="B331" s="151" t="s">
        <v>697</v>
      </c>
      <c r="C331" s="80" t="s">
        <v>175</v>
      </c>
      <c r="D331" s="134" t="s">
        <v>372</v>
      </c>
      <c r="E331" s="81" t="s">
        <v>1986</v>
      </c>
      <c r="F331" s="136" t="s">
        <v>392</v>
      </c>
      <c r="G331" s="136" t="s">
        <v>24</v>
      </c>
      <c r="H331" s="83">
        <v>2020</v>
      </c>
      <c r="I331" s="83">
        <v>2020</v>
      </c>
      <c r="J331" s="84">
        <v>130000</v>
      </c>
      <c r="K331" s="85">
        <v>35.33</v>
      </c>
      <c r="L331" s="85">
        <v>35.33</v>
      </c>
      <c r="M331" s="85"/>
      <c r="N331" s="137" t="s">
        <v>164</v>
      </c>
      <c r="O331" s="153" t="s">
        <v>26</v>
      </c>
      <c r="P331" s="152"/>
      <c r="Q331" s="87"/>
      <c r="R331" s="70"/>
      <c r="S331" s="70"/>
      <c r="T331" s="70"/>
      <c r="U331" s="70"/>
      <c r="V331" s="70">
        <f t="shared" ref="V331:V339" si="17">SUM(R331:U331)</f>
        <v>0</v>
      </c>
      <c r="W331" s="69"/>
      <c r="X331" s="69"/>
      <c r="Y331" s="71" t="e">
        <f>IF(HRF[[#This Row],[31]]="WSKAŹNIK SPECYFICZNY",HRF[[#This Row],[15]]*#REF!,HRF[[#This Row],[32]]*#REF!+#REF!*#REF!+#REF!*#REF!)</f>
        <v>#REF!</v>
      </c>
      <c r="Z331" s="71" t="e">
        <f>IF(HRF[[#This Row],[31]]="WSKAŹNIK SPECYFICZNY","nie zdefinowano",HRF[[#This Row],[32]]*#REF!+#REF!*#REF!+#REF!*#REF!)</f>
        <v>#REF!</v>
      </c>
      <c r="AA331" s="71" t="e">
        <f>IF(HRF[[#This Row],[31]]="WSKAŹNIK SPECYFICZNY","nie zdefinowano",HRF[[#This Row],[32]]*#REF!+#REF!*#REF!+#REF!*#REF!)</f>
        <v>#REF!</v>
      </c>
      <c r="AB331" s="71" t="e">
        <f>IF(HRF[[#This Row],[31]]="WSKAŹNIK SPECYFICZNY",HRF[[#This Row],[15]]*#REF!,HRF[[#This Row],[32]]*#REF!+#REF!*#REF!+#REF!*#REF!)</f>
        <v>#REF!</v>
      </c>
    </row>
    <row r="332" spans="2:28" ht="24">
      <c r="B332" s="151" t="s">
        <v>698</v>
      </c>
      <c r="C332" s="80" t="s">
        <v>175</v>
      </c>
      <c r="D332" s="134" t="s">
        <v>372</v>
      </c>
      <c r="E332" s="81" t="s">
        <v>1987</v>
      </c>
      <c r="F332" s="136" t="s">
        <v>392</v>
      </c>
      <c r="G332" s="136" t="s">
        <v>24</v>
      </c>
      <c r="H332" s="83">
        <v>2020</v>
      </c>
      <c r="I332" s="83">
        <v>2020</v>
      </c>
      <c r="J332" s="84">
        <v>18398.650000000001</v>
      </c>
      <c r="K332" s="85">
        <v>2.2000000000000002</v>
      </c>
      <c r="L332" s="85">
        <v>2.2000000000000002</v>
      </c>
      <c r="M332" s="85"/>
      <c r="N332" s="137" t="s">
        <v>164</v>
      </c>
      <c r="O332" s="137" t="s">
        <v>28</v>
      </c>
      <c r="P332" s="88"/>
      <c r="Q332" s="87"/>
      <c r="R332" s="70"/>
      <c r="S332" s="70"/>
      <c r="T332" s="70"/>
      <c r="U332" s="70"/>
      <c r="V332" s="70">
        <f t="shared" si="17"/>
        <v>0</v>
      </c>
      <c r="W332" s="69"/>
      <c r="X332" s="69"/>
      <c r="Y332" s="71" t="e">
        <f>IF(HRF[[#This Row],[31]]="WSKAŹNIK SPECYFICZNY",HRF[[#This Row],[15]]*#REF!,HRF[[#This Row],[32]]*#REF!+#REF!*#REF!+#REF!*#REF!)</f>
        <v>#REF!</v>
      </c>
      <c r="Z332" s="71" t="e">
        <f>IF(HRF[[#This Row],[31]]="WSKAŹNIK SPECYFICZNY","nie zdefinowano",HRF[[#This Row],[32]]*#REF!+#REF!*#REF!+#REF!*#REF!)</f>
        <v>#REF!</v>
      </c>
      <c r="AA332" s="71" t="e">
        <f>IF(HRF[[#This Row],[31]]="WSKAŹNIK SPECYFICZNY","nie zdefinowano",HRF[[#This Row],[32]]*#REF!+#REF!*#REF!+#REF!*#REF!)</f>
        <v>#REF!</v>
      </c>
      <c r="AB332" s="71" t="e">
        <f>IF(HRF[[#This Row],[31]]="WSKAŹNIK SPECYFICZNY",HRF[[#This Row],[15]]*#REF!,HRF[[#This Row],[32]]*#REF!+#REF!*#REF!+#REF!*#REF!)</f>
        <v>#REF!</v>
      </c>
    </row>
    <row r="333" spans="2:28" ht="24">
      <c r="B333" s="151" t="s">
        <v>699</v>
      </c>
      <c r="C333" s="80" t="s">
        <v>175</v>
      </c>
      <c r="D333" s="134" t="s">
        <v>372</v>
      </c>
      <c r="E333" s="81" t="s">
        <v>2772</v>
      </c>
      <c r="F333" s="155" t="s">
        <v>700</v>
      </c>
      <c r="G333" s="136" t="s">
        <v>24</v>
      </c>
      <c r="H333" s="83">
        <v>2020</v>
      </c>
      <c r="I333" s="83">
        <v>2020</v>
      </c>
      <c r="J333" s="84">
        <v>91363</v>
      </c>
      <c r="K333" s="85">
        <v>22.68</v>
      </c>
      <c r="L333" s="85">
        <v>22.68</v>
      </c>
      <c r="M333" s="85"/>
      <c r="N333" s="137" t="s">
        <v>164</v>
      </c>
      <c r="O333" s="137" t="s">
        <v>28</v>
      </c>
      <c r="P333" s="88"/>
      <c r="Q333" s="87"/>
      <c r="R333" s="70"/>
      <c r="S333" s="70"/>
      <c r="T333" s="70"/>
      <c r="U333" s="70"/>
      <c r="V333" s="70">
        <f t="shared" si="17"/>
        <v>0</v>
      </c>
      <c r="W333" s="69"/>
      <c r="X333" s="69"/>
      <c r="Y333" s="71" t="e">
        <f>IF(HRF[[#This Row],[31]]="WSKAŹNIK SPECYFICZNY",HRF[[#This Row],[15]]*#REF!,HRF[[#This Row],[32]]*#REF!+#REF!*#REF!+#REF!*#REF!)</f>
        <v>#REF!</v>
      </c>
      <c r="Z333" s="71" t="e">
        <f>IF(HRF[[#This Row],[31]]="WSKAŹNIK SPECYFICZNY","nie zdefinowano",HRF[[#This Row],[32]]*#REF!+#REF!*#REF!+#REF!*#REF!)</f>
        <v>#REF!</v>
      </c>
      <c r="AA333" s="71" t="e">
        <f>IF(HRF[[#This Row],[31]]="WSKAŹNIK SPECYFICZNY","nie zdefinowano",HRF[[#This Row],[32]]*#REF!+#REF!*#REF!+#REF!*#REF!)</f>
        <v>#REF!</v>
      </c>
      <c r="AB333" s="71" t="e">
        <f>IF(HRF[[#This Row],[31]]="WSKAŹNIK SPECYFICZNY",HRF[[#This Row],[15]]*#REF!,HRF[[#This Row],[32]]*#REF!+#REF!*#REF!+#REF!*#REF!)</f>
        <v>#REF!</v>
      </c>
    </row>
    <row r="334" spans="2:28" ht="24">
      <c r="B334" s="151" t="s">
        <v>701</v>
      </c>
      <c r="C334" s="80" t="s">
        <v>175</v>
      </c>
      <c r="D334" s="134" t="s">
        <v>372</v>
      </c>
      <c r="E334" s="81" t="s">
        <v>2773</v>
      </c>
      <c r="F334" s="155" t="s">
        <v>700</v>
      </c>
      <c r="G334" s="136" t="s">
        <v>24</v>
      </c>
      <c r="H334" s="83">
        <v>2020</v>
      </c>
      <c r="I334" s="83">
        <v>2020</v>
      </c>
      <c r="J334" s="84">
        <v>105999.32</v>
      </c>
      <c r="K334" s="85">
        <v>26.73</v>
      </c>
      <c r="L334" s="85">
        <v>26.73</v>
      </c>
      <c r="M334" s="85"/>
      <c r="N334" s="137" t="s">
        <v>164</v>
      </c>
      <c r="O334" s="137" t="s">
        <v>28</v>
      </c>
      <c r="P334" s="88"/>
      <c r="Q334" s="87"/>
      <c r="R334" s="70"/>
      <c r="S334" s="70"/>
      <c r="T334" s="70"/>
      <c r="U334" s="70"/>
      <c r="V334" s="70">
        <f t="shared" si="17"/>
        <v>0</v>
      </c>
      <c r="W334" s="69"/>
      <c r="X334" s="69"/>
      <c r="Y334" s="71" t="e">
        <f>IF(HRF[[#This Row],[31]]="WSKAŹNIK SPECYFICZNY",HRF[[#This Row],[15]]*#REF!,HRF[[#This Row],[32]]*#REF!+#REF!*#REF!+#REF!*#REF!)</f>
        <v>#REF!</v>
      </c>
      <c r="Z334" s="71" t="e">
        <f>IF(HRF[[#This Row],[31]]="WSKAŹNIK SPECYFICZNY","nie zdefinowano",HRF[[#This Row],[32]]*#REF!+#REF!*#REF!+#REF!*#REF!)</f>
        <v>#REF!</v>
      </c>
      <c r="AA334" s="71" t="e">
        <f>IF(HRF[[#This Row],[31]]="WSKAŹNIK SPECYFICZNY","nie zdefinowano",HRF[[#This Row],[32]]*#REF!+#REF!*#REF!+#REF!*#REF!)</f>
        <v>#REF!</v>
      </c>
      <c r="AB334" s="71" t="e">
        <f>IF(HRF[[#This Row],[31]]="WSKAŹNIK SPECYFICZNY",HRF[[#This Row],[15]]*#REF!,HRF[[#This Row],[32]]*#REF!+#REF!*#REF!+#REF!*#REF!)</f>
        <v>#REF!</v>
      </c>
    </row>
    <row r="335" spans="2:28" ht="24">
      <c r="B335" s="151" t="s">
        <v>702</v>
      </c>
      <c r="C335" s="80" t="s">
        <v>175</v>
      </c>
      <c r="D335" s="134" t="s">
        <v>372</v>
      </c>
      <c r="E335" s="81" t="s">
        <v>1988</v>
      </c>
      <c r="F335" s="136" t="s">
        <v>392</v>
      </c>
      <c r="G335" s="136" t="s">
        <v>24</v>
      </c>
      <c r="H335" s="83">
        <v>2020</v>
      </c>
      <c r="I335" s="83">
        <v>2020</v>
      </c>
      <c r="J335" s="84">
        <v>22869.9</v>
      </c>
      <c r="K335" s="85">
        <v>3.5</v>
      </c>
      <c r="L335" s="85">
        <v>3.5</v>
      </c>
      <c r="M335" s="85"/>
      <c r="N335" s="137" t="s">
        <v>164</v>
      </c>
      <c r="O335" s="153" t="s">
        <v>26</v>
      </c>
      <c r="P335" s="152"/>
      <c r="Q335" s="87"/>
      <c r="R335" s="70"/>
      <c r="S335" s="70"/>
      <c r="T335" s="70"/>
      <c r="U335" s="70"/>
      <c r="V335" s="70">
        <f t="shared" si="17"/>
        <v>0</v>
      </c>
      <c r="W335" s="69"/>
      <c r="X335" s="69"/>
      <c r="Y335" s="71" t="e">
        <f>IF(HRF[[#This Row],[31]]="WSKAŹNIK SPECYFICZNY",HRF[[#This Row],[15]]*#REF!,HRF[[#This Row],[32]]*#REF!+#REF!*#REF!+#REF!*#REF!)</f>
        <v>#REF!</v>
      </c>
      <c r="Z335" s="71" t="e">
        <f>IF(HRF[[#This Row],[31]]="WSKAŹNIK SPECYFICZNY","nie zdefinowano",HRF[[#This Row],[32]]*#REF!+#REF!*#REF!+#REF!*#REF!)</f>
        <v>#REF!</v>
      </c>
      <c r="AA335" s="71" t="e">
        <f>IF(HRF[[#This Row],[31]]="WSKAŹNIK SPECYFICZNY","nie zdefinowano",HRF[[#This Row],[32]]*#REF!+#REF!*#REF!+#REF!*#REF!)</f>
        <v>#REF!</v>
      </c>
      <c r="AB335" s="71" t="e">
        <f>IF(HRF[[#This Row],[31]]="WSKAŹNIK SPECYFICZNY",HRF[[#This Row],[15]]*#REF!,HRF[[#This Row],[32]]*#REF!+#REF!*#REF!+#REF!*#REF!)</f>
        <v>#REF!</v>
      </c>
    </row>
    <row r="336" spans="2:28" ht="24">
      <c r="B336" s="151" t="s">
        <v>703</v>
      </c>
      <c r="C336" s="80" t="s">
        <v>175</v>
      </c>
      <c r="D336" s="134" t="s">
        <v>372</v>
      </c>
      <c r="E336" s="81" t="s">
        <v>1989</v>
      </c>
      <c r="F336" s="136" t="s">
        <v>392</v>
      </c>
      <c r="G336" s="136" t="s">
        <v>24</v>
      </c>
      <c r="H336" s="83">
        <v>2020</v>
      </c>
      <c r="I336" s="83">
        <v>2020</v>
      </c>
      <c r="J336" s="84">
        <v>22500</v>
      </c>
      <c r="K336" s="85">
        <v>4</v>
      </c>
      <c r="L336" s="85">
        <v>4</v>
      </c>
      <c r="M336" s="85"/>
      <c r="N336" s="137" t="s">
        <v>164</v>
      </c>
      <c r="O336" s="137" t="s">
        <v>28</v>
      </c>
      <c r="P336" s="88"/>
      <c r="Q336" s="87"/>
      <c r="R336" s="70"/>
      <c r="S336" s="70"/>
      <c r="T336" s="70"/>
      <c r="U336" s="70"/>
      <c r="V336" s="70">
        <f t="shared" si="17"/>
        <v>0</v>
      </c>
      <c r="W336" s="69"/>
      <c r="X336" s="69"/>
      <c r="Y336" s="71" t="e">
        <f>IF(HRF[[#This Row],[31]]="WSKAŹNIK SPECYFICZNY",HRF[[#This Row],[15]]*#REF!,HRF[[#This Row],[32]]*#REF!+#REF!*#REF!+#REF!*#REF!)</f>
        <v>#REF!</v>
      </c>
      <c r="Z336" s="71" t="e">
        <f>IF(HRF[[#This Row],[31]]="WSKAŹNIK SPECYFICZNY","nie zdefinowano",HRF[[#This Row],[32]]*#REF!+#REF!*#REF!+#REF!*#REF!)</f>
        <v>#REF!</v>
      </c>
      <c r="AA336" s="71" t="e">
        <f>IF(HRF[[#This Row],[31]]="WSKAŹNIK SPECYFICZNY","nie zdefinowano",HRF[[#This Row],[32]]*#REF!+#REF!*#REF!+#REF!*#REF!)</f>
        <v>#REF!</v>
      </c>
      <c r="AB336" s="71" t="e">
        <f>IF(HRF[[#This Row],[31]]="WSKAŹNIK SPECYFICZNY",HRF[[#This Row],[15]]*#REF!,HRF[[#This Row],[32]]*#REF!+#REF!*#REF!+#REF!*#REF!)</f>
        <v>#REF!</v>
      </c>
    </row>
    <row r="337" spans="2:28" ht="24">
      <c r="B337" s="151" t="s">
        <v>704</v>
      </c>
      <c r="C337" s="80" t="s">
        <v>175</v>
      </c>
      <c r="D337" s="134" t="s">
        <v>372</v>
      </c>
      <c r="E337" s="81" t="s">
        <v>1990</v>
      </c>
      <c r="F337" s="136" t="s">
        <v>392</v>
      </c>
      <c r="G337" s="136" t="s">
        <v>24</v>
      </c>
      <c r="H337" s="83">
        <v>2020</v>
      </c>
      <c r="I337" s="83">
        <v>2020</v>
      </c>
      <c r="J337" s="84">
        <v>19380</v>
      </c>
      <c r="K337" s="85">
        <v>3.4</v>
      </c>
      <c r="L337" s="85">
        <v>3.4</v>
      </c>
      <c r="M337" s="85"/>
      <c r="N337" s="137" t="s">
        <v>164</v>
      </c>
      <c r="O337" s="137" t="s">
        <v>28</v>
      </c>
      <c r="P337" s="88"/>
      <c r="Q337" s="87"/>
      <c r="R337" s="70"/>
      <c r="S337" s="70"/>
      <c r="T337" s="70"/>
      <c r="U337" s="70"/>
      <c r="V337" s="70">
        <f t="shared" si="17"/>
        <v>0</v>
      </c>
      <c r="W337" s="69"/>
      <c r="X337" s="69"/>
      <c r="Y337" s="71" t="e">
        <f>IF(HRF[[#This Row],[31]]="WSKAŹNIK SPECYFICZNY",HRF[[#This Row],[15]]*#REF!,HRF[[#This Row],[32]]*#REF!+#REF!*#REF!+#REF!*#REF!)</f>
        <v>#REF!</v>
      </c>
      <c r="Z337" s="71" t="e">
        <f>IF(HRF[[#This Row],[31]]="WSKAŹNIK SPECYFICZNY","nie zdefinowano",HRF[[#This Row],[32]]*#REF!+#REF!*#REF!+#REF!*#REF!)</f>
        <v>#REF!</v>
      </c>
      <c r="AA337" s="71" t="e">
        <f>IF(HRF[[#This Row],[31]]="WSKAŹNIK SPECYFICZNY","nie zdefinowano",HRF[[#This Row],[32]]*#REF!+#REF!*#REF!+#REF!*#REF!)</f>
        <v>#REF!</v>
      </c>
      <c r="AB337" s="71" t="e">
        <f>IF(HRF[[#This Row],[31]]="WSKAŹNIK SPECYFICZNY",HRF[[#This Row],[15]]*#REF!,HRF[[#This Row],[32]]*#REF!+#REF!*#REF!+#REF!*#REF!)</f>
        <v>#REF!</v>
      </c>
    </row>
    <row r="338" spans="2:28" ht="24">
      <c r="B338" s="151" t="s">
        <v>705</v>
      </c>
      <c r="C338" s="80" t="s">
        <v>175</v>
      </c>
      <c r="D338" s="134" t="s">
        <v>372</v>
      </c>
      <c r="E338" s="81" t="s">
        <v>2774</v>
      </c>
      <c r="F338" s="155" t="s">
        <v>706</v>
      </c>
      <c r="G338" s="136" t="s">
        <v>24</v>
      </c>
      <c r="H338" s="83">
        <v>2020</v>
      </c>
      <c r="I338" s="83">
        <v>2020</v>
      </c>
      <c r="J338" s="84">
        <v>47000</v>
      </c>
      <c r="K338" s="85">
        <v>9.9</v>
      </c>
      <c r="L338" s="85">
        <v>9.9</v>
      </c>
      <c r="M338" s="85"/>
      <c r="N338" s="137" t="s">
        <v>164</v>
      </c>
      <c r="O338" s="153" t="s">
        <v>27</v>
      </c>
      <c r="P338" s="152"/>
      <c r="Q338" s="87"/>
      <c r="R338" s="70"/>
      <c r="S338" s="70"/>
      <c r="T338" s="70"/>
      <c r="U338" s="70"/>
      <c r="V338" s="70">
        <f t="shared" si="17"/>
        <v>0</v>
      </c>
      <c r="W338" s="69"/>
      <c r="X338" s="69"/>
      <c r="Y338" s="71" t="e">
        <f>IF(HRF[[#This Row],[31]]="WSKAŹNIK SPECYFICZNY",HRF[[#This Row],[15]]*#REF!,HRF[[#This Row],[32]]*#REF!+#REF!*#REF!+#REF!*#REF!)</f>
        <v>#REF!</v>
      </c>
      <c r="Z338" s="71" t="e">
        <f>IF(HRF[[#This Row],[31]]="WSKAŹNIK SPECYFICZNY","nie zdefinowano",HRF[[#This Row],[32]]*#REF!+#REF!*#REF!+#REF!*#REF!)</f>
        <v>#REF!</v>
      </c>
      <c r="AA338" s="71" t="e">
        <f>IF(HRF[[#This Row],[31]]="WSKAŹNIK SPECYFICZNY","nie zdefinowano",HRF[[#This Row],[32]]*#REF!+#REF!*#REF!+#REF!*#REF!)</f>
        <v>#REF!</v>
      </c>
      <c r="AB338" s="71" t="e">
        <f>IF(HRF[[#This Row],[31]]="WSKAŹNIK SPECYFICZNY",HRF[[#This Row],[15]]*#REF!,HRF[[#This Row],[32]]*#REF!+#REF!*#REF!+#REF!*#REF!)</f>
        <v>#REF!</v>
      </c>
    </row>
    <row r="339" spans="2:28" ht="24">
      <c r="B339" s="151" t="s">
        <v>707</v>
      </c>
      <c r="C339" s="80" t="s">
        <v>175</v>
      </c>
      <c r="D339" s="134" t="s">
        <v>372</v>
      </c>
      <c r="E339" s="81" t="s">
        <v>1991</v>
      </c>
      <c r="F339" s="136" t="s">
        <v>392</v>
      </c>
      <c r="G339" s="136" t="s">
        <v>24</v>
      </c>
      <c r="H339" s="83">
        <v>2020</v>
      </c>
      <c r="I339" s="83">
        <v>2020</v>
      </c>
      <c r="J339" s="84">
        <v>31940</v>
      </c>
      <c r="K339" s="85">
        <v>4.8</v>
      </c>
      <c r="L339" s="85">
        <v>4.8</v>
      </c>
      <c r="M339" s="85"/>
      <c r="N339" s="137" t="s">
        <v>164</v>
      </c>
      <c r="O339" s="137" t="s">
        <v>28</v>
      </c>
      <c r="P339" s="88"/>
      <c r="Q339" s="87"/>
      <c r="R339" s="70"/>
      <c r="S339" s="70"/>
      <c r="T339" s="70"/>
      <c r="U339" s="70"/>
      <c r="V339" s="70">
        <f t="shared" si="17"/>
        <v>0</v>
      </c>
      <c r="W339" s="69"/>
      <c r="X339" s="69"/>
      <c r="Y339" s="71" t="e">
        <f>IF(HRF[[#This Row],[31]]="WSKAŹNIK SPECYFICZNY",HRF[[#This Row],[15]]*#REF!,HRF[[#This Row],[32]]*#REF!+#REF!*#REF!+#REF!*#REF!)</f>
        <v>#REF!</v>
      </c>
      <c r="Z339" s="71" t="e">
        <f>IF(HRF[[#This Row],[31]]="WSKAŹNIK SPECYFICZNY","nie zdefinowano",HRF[[#This Row],[32]]*#REF!+#REF!*#REF!+#REF!*#REF!)</f>
        <v>#REF!</v>
      </c>
      <c r="AA339" s="71" t="e">
        <f>IF(HRF[[#This Row],[31]]="WSKAŹNIK SPECYFICZNY","nie zdefinowano",HRF[[#This Row],[32]]*#REF!+#REF!*#REF!+#REF!*#REF!)</f>
        <v>#REF!</v>
      </c>
      <c r="AB339" s="71" t="e">
        <f>IF(HRF[[#This Row],[31]]="WSKAŹNIK SPECYFICZNY",HRF[[#This Row],[15]]*#REF!,HRF[[#This Row],[32]]*#REF!+#REF!*#REF!+#REF!*#REF!)</f>
        <v>#REF!</v>
      </c>
    </row>
    <row r="340" spans="2:28" ht="24">
      <c r="B340" s="151" t="s">
        <v>708</v>
      </c>
      <c r="C340" s="80" t="s">
        <v>175</v>
      </c>
      <c r="D340" s="134" t="s">
        <v>372</v>
      </c>
      <c r="E340" s="81" t="s">
        <v>1992</v>
      </c>
      <c r="F340" s="136" t="s">
        <v>392</v>
      </c>
      <c r="G340" s="136" t="s">
        <v>24</v>
      </c>
      <c r="H340" s="83">
        <v>2020</v>
      </c>
      <c r="I340" s="83">
        <v>2020</v>
      </c>
      <c r="J340" s="84">
        <v>44580</v>
      </c>
      <c r="K340" s="85">
        <v>8</v>
      </c>
      <c r="L340" s="85">
        <v>8</v>
      </c>
      <c r="M340" s="85"/>
      <c r="N340" s="137" t="s">
        <v>164</v>
      </c>
      <c r="O340" s="137" t="s">
        <v>28</v>
      </c>
      <c r="P340" s="88"/>
      <c r="Q340" s="87"/>
      <c r="R340" s="70"/>
      <c r="S340" s="70"/>
      <c r="T340" s="70"/>
      <c r="U340" s="70"/>
      <c r="V340" s="70">
        <f t="shared" si="16"/>
        <v>0</v>
      </c>
      <c r="W340" s="69"/>
      <c r="X340" s="69"/>
      <c r="Y340" s="71" t="e">
        <f>IF(HRF[[#This Row],[31]]="WSKAŹNIK SPECYFICZNY",HRF[[#This Row],[15]]*#REF!,HRF[[#This Row],[32]]*#REF!+#REF!*#REF!+#REF!*#REF!)</f>
        <v>#REF!</v>
      </c>
      <c r="Z340" s="71" t="e">
        <f>IF(HRF[[#This Row],[31]]="WSKAŹNIK SPECYFICZNY","nie zdefinowano",HRF[[#This Row],[32]]*#REF!+#REF!*#REF!+#REF!*#REF!)</f>
        <v>#REF!</v>
      </c>
      <c r="AA340" s="71" t="e">
        <f>IF(HRF[[#This Row],[31]]="WSKAŹNIK SPECYFICZNY","nie zdefinowano",HRF[[#This Row],[32]]*#REF!+#REF!*#REF!+#REF!*#REF!)</f>
        <v>#REF!</v>
      </c>
      <c r="AB340" s="71" t="e">
        <f>IF(HRF[[#This Row],[31]]="WSKAŹNIK SPECYFICZNY",HRF[[#This Row],[15]]*#REF!,HRF[[#This Row],[32]]*#REF!+#REF!*#REF!+#REF!*#REF!)</f>
        <v>#REF!</v>
      </c>
    </row>
    <row r="341" spans="2:28" ht="24">
      <c r="B341" s="151" t="s">
        <v>711</v>
      </c>
      <c r="C341" s="80" t="s">
        <v>175</v>
      </c>
      <c r="D341" s="134" t="s">
        <v>372</v>
      </c>
      <c r="E341" s="81" t="s">
        <v>2995</v>
      </c>
      <c r="F341" s="136" t="s">
        <v>392</v>
      </c>
      <c r="G341" s="136" t="s">
        <v>24</v>
      </c>
      <c r="H341" s="83">
        <v>2020</v>
      </c>
      <c r="I341" s="83">
        <v>2020</v>
      </c>
      <c r="J341" s="84">
        <v>37720</v>
      </c>
      <c r="K341" s="85">
        <v>5</v>
      </c>
      <c r="L341" s="85">
        <v>5</v>
      </c>
      <c r="M341" s="85"/>
      <c r="N341" s="137" t="s">
        <v>164</v>
      </c>
      <c r="O341" s="137" t="s">
        <v>28</v>
      </c>
      <c r="P341" s="88"/>
      <c r="Q341" s="87"/>
      <c r="R341" s="70"/>
      <c r="S341" s="70"/>
      <c r="T341" s="70"/>
      <c r="U341" s="70"/>
      <c r="V341" s="70">
        <f t="shared" ref="V341:V396" si="18">SUM(R341:U341)</f>
        <v>0</v>
      </c>
      <c r="W341" s="69"/>
      <c r="X341" s="69"/>
      <c r="Y341" s="71" t="e">
        <f>IF(HRF[[#This Row],[31]]="WSKAŹNIK SPECYFICZNY",HRF[[#This Row],[15]]*#REF!,HRF[[#This Row],[32]]*#REF!+#REF!*#REF!+#REF!*#REF!)</f>
        <v>#REF!</v>
      </c>
      <c r="Z341" s="71" t="e">
        <f>IF(HRF[[#This Row],[31]]="WSKAŹNIK SPECYFICZNY","nie zdefinowano",HRF[[#This Row],[32]]*#REF!+#REF!*#REF!+#REF!*#REF!)</f>
        <v>#REF!</v>
      </c>
      <c r="AA341" s="71" t="e">
        <f>IF(HRF[[#This Row],[31]]="WSKAŹNIK SPECYFICZNY","nie zdefinowano",HRF[[#This Row],[32]]*#REF!+#REF!*#REF!+#REF!*#REF!)</f>
        <v>#REF!</v>
      </c>
      <c r="AB341" s="79" t="e">
        <f>IF(HRF[[#This Row],[31]]="WSKAŹNIK SPECYFICZNY",HRF[[#This Row],[15]]*#REF!,HRF[[#This Row],[32]]*#REF!+#REF!*#REF!+#REF!*#REF!)</f>
        <v>#REF!</v>
      </c>
    </row>
    <row r="342" spans="2:28" ht="24">
      <c r="B342" s="151" t="s">
        <v>712</v>
      </c>
      <c r="C342" s="80" t="s">
        <v>175</v>
      </c>
      <c r="D342" s="134" t="s">
        <v>372</v>
      </c>
      <c r="E342" s="81" t="s">
        <v>2775</v>
      </c>
      <c r="F342" s="82" t="s">
        <v>713</v>
      </c>
      <c r="G342" s="136" t="s">
        <v>24</v>
      </c>
      <c r="H342" s="83">
        <v>2020</v>
      </c>
      <c r="I342" s="83">
        <v>2020</v>
      </c>
      <c r="J342" s="84">
        <v>155000</v>
      </c>
      <c r="K342" s="85">
        <v>47.5</v>
      </c>
      <c r="L342" s="85">
        <v>47.5</v>
      </c>
      <c r="M342" s="85"/>
      <c r="N342" s="137" t="s">
        <v>164</v>
      </c>
      <c r="O342" s="137" t="s">
        <v>28</v>
      </c>
      <c r="P342" s="88"/>
      <c r="Q342" s="87"/>
      <c r="R342" s="70"/>
      <c r="S342" s="70"/>
      <c r="T342" s="70"/>
      <c r="U342" s="70"/>
      <c r="V342" s="70">
        <f t="shared" si="18"/>
        <v>0</v>
      </c>
      <c r="W342" s="69"/>
      <c r="X342" s="69"/>
      <c r="Y342" s="71" t="e">
        <f>IF(HRF[[#This Row],[31]]="WSKAŹNIK SPECYFICZNY",HRF[[#This Row],[15]]*#REF!,HRF[[#This Row],[32]]*#REF!+#REF!*#REF!+#REF!*#REF!)</f>
        <v>#REF!</v>
      </c>
      <c r="Z342" s="71" t="e">
        <f>IF(HRF[[#This Row],[31]]="WSKAŹNIK SPECYFICZNY","nie zdefinowano",HRF[[#This Row],[32]]*#REF!+#REF!*#REF!+#REF!*#REF!)</f>
        <v>#REF!</v>
      </c>
      <c r="AA342" s="71" t="e">
        <f>IF(HRF[[#This Row],[31]]="WSKAŹNIK SPECYFICZNY","nie zdefinowano",HRF[[#This Row],[32]]*#REF!+#REF!*#REF!+#REF!*#REF!)</f>
        <v>#REF!</v>
      </c>
      <c r="AB342" s="79" t="e">
        <f>IF(HRF[[#This Row],[31]]="WSKAŹNIK SPECYFICZNY",HRF[[#This Row],[15]]*#REF!,HRF[[#This Row],[32]]*#REF!+#REF!*#REF!+#REF!*#REF!)</f>
        <v>#REF!</v>
      </c>
    </row>
    <row r="343" spans="2:28" ht="24">
      <c r="B343" s="151" t="s">
        <v>714</v>
      </c>
      <c r="C343" s="80" t="s">
        <v>175</v>
      </c>
      <c r="D343" s="134" t="s">
        <v>372</v>
      </c>
      <c r="E343" s="81" t="s">
        <v>2776</v>
      </c>
      <c r="F343" s="82" t="s">
        <v>715</v>
      </c>
      <c r="G343" s="136" t="s">
        <v>24</v>
      </c>
      <c r="H343" s="83">
        <v>2020</v>
      </c>
      <c r="I343" s="83">
        <v>2020</v>
      </c>
      <c r="J343" s="84">
        <v>153960.32999999999</v>
      </c>
      <c r="K343" s="85">
        <v>38.25</v>
      </c>
      <c r="L343" s="85">
        <v>38.25</v>
      </c>
      <c r="M343" s="85"/>
      <c r="N343" s="137" t="s">
        <v>164</v>
      </c>
      <c r="O343" s="137" t="s">
        <v>28</v>
      </c>
      <c r="P343" s="88"/>
      <c r="Q343" s="87"/>
      <c r="R343" s="70"/>
      <c r="S343" s="70"/>
      <c r="T343" s="70"/>
      <c r="U343" s="70"/>
      <c r="V343" s="70">
        <f t="shared" si="18"/>
        <v>0</v>
      </c>
      <c r="W343" s="69"/>
      <c r="X343" s="69"/>
      <c r="Y343" s="71" t="e">
        <f>IF(HRF[[#This Row],[31]]="WSKAŹNIK SPECYFICZNY",HRF[[#This Row],[15]]*#REF!,HRF[[#This Row],[32]]*#REF!+#REF!*#REF!+#REF!*#REF!)</f>
        <v>#REF!</v>
      </c>
      <c r="Z343" s="71" t="e">
        <f>IF(HRF[[#This Row],[31]]="WSKAŹNIK SPECYFICZNY","nie zdefinowano",HRF[[#This Row],[32]]*#REF!+#REF!*#REF!+#REF!*#REF!)</f>
        <v>#REF!</v>
      </c>
      <c r="AA343" s="71" t="e">
        <f>IF(HRF[[#This Row],[31]]="WSKAŹNIK SPECYFICZNY","nie zdefinowano",HRF[[#This Row],[32]]*#REF!+#REF!*#REF!+#REF!*#REF!)</f>
        <v>#REF!</v>
      </c>
      <c r="AB343" s="79" t="e">
        <f>IF(HRF[[#This Row],[31]]="WSKAŹNIK SPECYFICZNY",HRF[[#This Row],[15]]*#REF!,HRF[[#This Row],[32]]*#REF!+#REF!*#REF!+#REF!*#REF!)</f>
        <v>#REF!</v>
      </c>
    </row>
    <row r="344" spans="2:28" ht="36">
      <c r="B344" s="151" t="s">
        <v>716</v>
      </c>
      <c r="C344" s="80" t="s">
        <v>175</v>
      </c>
      <c r="D344" s="134" t="s">
        <v>372</v>
      </c>
      <c r="E344" s="81" t="s">
        <v>2777</v>
      </c>
      <c r="F344" s="82" t="s">
        <v>717</v>
      </c>
      <c r="G344" s="136" t="s">
        <v>24</v>
      </c>
      <c r="H344" s="83">
        <v>2020</v>
      </c>
      <c r="I344" s="83">
        <v>2020</v>
      </c>
      <c r="J344" s="84">
        <v>190650</v>
      </c>
      <c r="K344" s="85">
        <v>50</v>
      </c>
      <c r="L344" s="85">
        <v>50</v>
      </c>
      <c r="M344" s="85"/>
      <c r="N344" s="137" t="s">
        <v>164</v>
      </c>
      <c r="O344" s="153" t="s">
        <v>27</v>
      </c>
      <c r="P344" s="88"/>
      <c r="Q344" s="87"/>
      <c r="R344" s="70"/>
      <c r="S344" s="70"/>
      <c r="T344" s="70"/>
      <c r="U344" s="70"/>
      <c r="V344" s="70">
        <f t="shared" si="18"/>
        <v>0</v>
      </c>
      <c r="W344" s="69"/>
      <c r="X344" s="69"/>
      <c r="Y344" s="71" t="e">
        <f>IF(HRF[[#This Row],[31]]="WSKAŹNIK SPECYFICZNY",HRF[[#This Row],[15]]*#REF!,HRF[[#This Row],[32]]*#REF!+#REF!*#REF!+#REF!*#REF!)</f>
        <v>#REF!</v>
      </c>
      <c r="Z344" s="71" t="e">
        <f>IF(HRF[[#This Row],[31]]="WSKAŹNIK SPECYFICZNY","nie zdefinowano",HRF[[#This Row],[32]]*#REF!+#REF!*#REF!+#REF!*#REF!)</f>
        <v>#REF!</v>
      </c>
      <c r="AA344" s="71" t="e">
        <f>IF(HRF[[#This Row],[31]]="WSKAŹNIK SPECYFICZNY","nie zdefinowano",HRF[[#This Row],[32]]*#REF!+#REF!*#REF!+#REF!*#REF!)</f>
        <v>#REF!</v>
      </c>
      <c r="AB344" s="79" t="e">
        <f>IF(HRF[[#This Row],[31]]="WSKAŹNIK SPECYFICZNY",HRF[[#This Row],[15]]*#REF!,HRF[[#This Row],[32]]*#REF!+#REF!*#REF!+#REF!*#REF!)</f>
        <v>#REF!</v>
      </c>
    </row>
    <row r="345" spans="2:28" ht="24">
      <c r="B345" s="151" t="s">
        <v>718</v>
      </c>
      <c r="C345" s="80" t="s">
        <v>175</v>
      </c>
      <c r="D345" s="134" t="s">
        <v>372</v>
      </c>
      <c r="E345" s="81" t="s">
        <v>1993</v>
      </c>
      <c r="F345" s="136" t="s">
        <v>392</v>
      </c>
      <c r="G345" s="136" t="s">
        <v>24</v>
      </c>
      <c r="H345" s="83">
        <v>2020</v>
      </c>
      <c r="I345" s="83">
        <v>2020</v>
      </c>
      <c r="J345" s="84">
        <v>21566.52</v>
      </c>
      <c r="K345" s="85">
        <v>4</v>
      </c>
      <c r="L345" s="85">
        <v>4</v>
      </c>
      <c r="M345" s="85"/>
      <c r="N345" s="137" t="s">
        <v>164</v>
      </c>
      <c r="O345" s="137" t="s">
        <v>28</v>
      </c>
      <c r="P345" s="88"/>
      <c r="Q345" s="87"/>
      <c r="R345" s="70"/>
      <c r="S345" s="70"/>
      <c r="T345" s="70"/>
      <c r="U345" s="70"/>
      <c r="V345" s="70">
        <f t="shared" si="18"/>
        <v>0</v>
      </c>
      <c r="W345" s="69"/>
      <c r="X345" s="69"/>
      <c r="Y345" s="71" t="e">
        <f>IF(HRF[[#This Row],[31]]="WSKAŹNIK SPECYFICZNY",HRF[[#This Row],[15]]*#REF!,HRF[[#This Row],[32]]*#REF!+#REF!*#REF!+#REF!*#REF!)</f>
        <v>#REF!</v>
      </c>
      <c r="Z345" s="71" t="e">
        <f>IF(HRF[[#This Row],[31]]="WSKAŹNIK SPECYFICZNY","nie zdefinowano",HRF[[#This Row],[32]]*#REF!+#REF!*#REF!+#REF!*#REF!)</f>
        <v>#REF!</v>
      </c>
      <c r="AA345" s="71" t="e">
        <f>IF(HRF[[#This Row],[31]]="WSKAŹNIK SPECYFICZNY","nie zdefinowano",HRF[[#This Row],[32]]*#REF!+#REF!*#REF!+#REF!*#REF!)</f>
        <v>#REF!</v>
      </c>
      <c r="AB345" s="79" t="e">
        <f>IF(HRF[[#This Row],[31]]="WSKAŹNIK SPECYFICZNY",HRF[[#This Row],[15]]*#REF!,HRF[[#This Row],[32]]*#REF!+#REF!*#REF!+#REF!*#REF!)</f>
        <v>#REF!</v>
      </c>
    </row>
    <row r="346" spans="2:28" ht="24">
      <c r="B346" s="151" t="s">
        <v>719</v>
      </c>
      <c r="C346" s="80" t="s">
        <v>175</v>
      </c>
      <c r="D346" s="134" t="s">
        <v>372</v>
      </c>
      <c r="E346" s="81" t="s">
        <v>1994</v>
      </c>
      <c r="F346" s="136" t="s">
        <v>392</v>
      </c>
      <c r="G346" s="136" t="s">
        <v>24</v>
      </c>
      <c r="H346" s="83">
        <v>2020</v>
      </c>
      <c r="I346" s="83">
        <v>2020</v>
      </c>
      <c r="J346" s="84">
        <v>20000</v>
      </c>
      <c r="K346" s="85">
        <v>3</v>
      </c>
      <c r="L346" s="85">
        <v>3</v>
      </c>
      <c r="M346" s="85"/>
      <c r="N346" s="137" t="s">
        <v>164</v>
      </c>
      <c r="O346" s="153" t="s">
        <v>26</v>
      </c>
      <c r="P346" s="88"/>
      <c r="Q346" s="87"/>
      <c r="R346" s="70"/>
      <c r="S346" s="70"/>
      <c r="T346" s="70"/>
      <c r="U346" s="70"/>
      <c r="V346" s="70">
        <f t="shared" si="18"/>
        <v>0</v>
      </c>
      <c r="W346" s="69"/>
      <c r="X346" s="69"/>
      <c r="Y346" s="71" t="e">
        <f>IF(HRF[[#This Row],[31]]="WSKAŹNIK SPECYFICZNY",HRF[[#This Row],[15]]*#REF!,HRF[[#This Row],[32]]*#REF!+#REF!*#REF!+#REF!*#REF!)</f>
        <v>#REF!</v>
      </c>
      <c r="Z346" s="71" t="e">
        <f>IF(HRF[[#This Row],[31]]="WSKAŹNIK SPECYFICZNY","nie zdefinowano",HRF[[#This Row],[32]]*#REF!+#REF!*#REF!+#REF!*#REF!)</f>
        <v>#REF!</v>
      </c>
      <c r="AA346" s="71" t="e">
        <f>IF(HRF[[#This Row],[31]]="WSKAŹNIK SPECYFICZNY","nie zdefinowano",HRF[[#This Row],[32]]*#REF!+#REF!*#REF!+#REF!*#REF!)</f>
        <v>#REF!</v>
      </c>
      <c r="AB346" s="79" t="e">
        <f>IF(HRF[[#This Row],[31]]="WSKAŹNIK SPECYFICZNY",HRF[[#This Row],[15]]*#REF!,HRF[[#This Row],[32]]*#REF!+#REF!*#REF!+#REF!*#REF!)</f>
        <v>#REF!</v>
      </c>
    </row>
    <row r="347" spans="2:28" ht="24">
      <c r="B347" s="151" t="s">
        <v>720</v>
      </c>
      <c r="C347" s="80" t="s">
        <v>175</v>
      </c>
      <c r="D347" s="134" t="s">
        <v>372</v>
      </c>
      <c r="E347" s="81" t="s">
        <v>2778</v>
      </c>
      <c r="F347" s="82" t="s">
        <v>721</v>
      </c>
      <c r="G347" s="136" t="s">
        <v>24</v>
      </c>
      <c r="H347" s="83">
        <v>2020</v>
      </c>
      <c r="I347" s="83">
        <v>2020</v>
      </c>
      <c r="J347" s="84">
        <v>48016.12</v>
      </c>
      <c r="K347" s="85">
        <v>9.75</v>
      </c>
      <c r="L347" s="85">
        <v>9.75</v>
      </c>
      <c r="M347" s="85"/>
      <c r="N347" s="137" t="s">
        <v>164</v>
      </c>
      <c r="O347" s="137" t="s">
        <v>28</v>
      </c>
      <c r="P347" s="88"/>
      <c r="Q347" s="87"/>
      <c r="R347" s="70"/>
      <c r="S347" s="70"/>
      <c r="T347" s="70"/>
      <c r="U347" s="70"/>
      <c r="V347" s="70">
        <f t="shared" si="18"/>
        <v>0</v>
      </c>
      <c r="W347" s="69"/>
      <c r="X347" s="69"/>
      <c r="Y347" s="71" t="e">
        <f>IF(HRF[[#This Row],[31]]="WSKAŹNIK SPECYFICZNY",HRF[[#This Row],[15]]*#REF!,HRF[[#This Row],[32]]*#REF!+#REF!*#REF!+#REF!*#REF!)</f>
        <v>#REF!</v>
      </c>
      <c r="Z347" s="71" t="e">
        <f>IF(HRF[[#This Row],[31]]="WSKAŹNIK SPECYFICZNY","nie zdefinowano",HRF[[#This Row],[32]]*#REF!+#REF!*#REF!+#REF!*#REF!)</f>
        <v>#REF!</v>
      </c>
      <c r="AA347" s="71" t="e">
        <f>IF(HRF[[#This Row],[31]]="WSKAŹNIK SPECYFICZNY","nie zdefinowano",HRF[[#This Row],[32]]*#REF!+#REF!*#REF!+#REF!*#REF!)</f>
        <v>#REF!</v>
      </c>
      <c r="AB347" s="79" t="e">
        <f>IF(HRF[[#This Row],[31]]="WSKAŹNIK SPECYFICZNY",HRF[[#This Row],[15]]*#REF!,HRF[[#This Row],[32]]*#REF!+#REF!*#REF!+#REF!*#REF!)</f>
        <v>#REF!</v>
      </c>
    </row>
    <row r="348" spans="2:28" ht="24">
      <c r="B348" s="151" t="s">
        <v>722</v>
      </c>
      <c r="C348" s="80" t="s">
        <v>175</v>
      </c>
      <c r="D348" s="134" t="s">
        <v>372</v>
      </c>
      <c r="E348" s="81" t="s">
        <v>2779</v>
      </c>
      <c r="F348" s="82" t="s">
        <v>723</v>
      </c>
      <c r="G348" s="136" t="s">
        <v>24</v>
      </c>
      <c r="H348" s="83">
        <v>2020</v>
      </c>
      <c r="I348" s="83">
        <v>2020</v>
      </c>
      <c r="J348" s="84">
        <v>389788</v>
      </c>
      <c r="K348" s="85">
        <v>99.64</v>
      </c>
      <c r="L348" s="85">
        <v>99.64</v>
      </c>
      <c r="M348" s="85"/>
      <c r="N348" s="137" t="s">
        <v>164</v>
      </c>
      <c r="O348" s="137" t="s">
        <v>28</v>
      </c>
      <c r="P348" s="88"/>
      <c r="Q348" s="87"/>
      <c r="R348" s="70"/>
      <c r="S348" s="70"/>
      <c r="T348" s="70"/>
      <c r="U348" s="70"/>
      <c r="V348" s="70">
        <f t="shared" si="18"/>
        <v>0</v>
      </c>
      <c r="W348" s="69"/>
      <c r="X348" s="69"/>
      <c r="Y348" s="71" t="e">
        <f>IF(HRF[[#This Row],[31]]="WSKAŹNIK SPECYFICZNY",HRF[[#This Row],[15]]*#REF!,HRF[[#This Row],[32]]*#REF!+#REF!*#REF!+#REF!*#REF!)</f>
        <v>#REF!</v>
      </c>
      <c r="Z348" s="71" t="e">
        <f>IF(HRF[[#This Row],[31]]="WSKAŹNIK SPECYFICZNY","nie zdefinowano",HRF[[#This Row],[32]]*#REF!+#REF!*#REF!+#REF!*#REF!)</f>
        <v>#REF!</v>
      </c>
      <c r="AA348" s="71" t="e">
        <f>IF(HRF[[#This Row],[31]]="WSKAŹNIK SPECYFICZNY","nie zdefinowano",HRF[[#This Row],[32]]*#REF!+#REF!*#REF!+#REF!*#REF!)</f>
        <v>#REF!</v>
      </c>
      <c r="AB348" s="79" t="e">
        <f>IF(HRF[[#This Row],[31]]="WSKAŹNIK SPECYFICZNY",HRF[[#This Row],[15]]*#REF!,HRF[[#This Row],[32]]*#REF!+#REF!*#REF!+#REF!*#REF!)</f>
        <v>#REF!</v>
      </c>
    </row>
    <row r="349" spans="2:28" ht="24">
      <c r="B349" s="151" t="s">
        <v>724</v>
      </c>
      <c r="C349" s="80" t="s">
        <v>175</v>
      </c>
      <c r="D349" s="134" t="s">
        <v>372</v>
      </c>
      <c r="E349" s="81" t="s">
        <v>1995</v>
      </c>
      <c r="F349" s="136" t="s">
        <v>392</v>
      </c>
      <c r="G349" s="136" t="s">
        <v>24</v>
      </c>
      <c r="H349" s="83">
        <v>2020</v>
      </c>
      <c r="I349" s="83">
        <v>2020</v>
      </c>
      <c r="J349" s="84">
        <v>34000</v>
      </c>
      <c r="K349" s="85">
        <v>8</v>
      </c>
      <c r="L349" s="85">
        <v>8</v>
      </c>
      <c r="M349" s="85"/>
      <c r="N349" s="137" t="s">
        <v>164</v>
      </c>
      <c r="O349" s="137" t="s">
        <v>28</v>
      </c>
      <c r="P349" s="88"/>
      <c r="Q349" s="87"/>
      <c r="R349" s="70"/>
      <c r="S349" s="70"/>
      <c r="T349" s="70"/>
      <c r="U349" s="70"/>
      <c r="V349" s="70">
        <f t="shared" si="18"/>
        <v>0</v>
      </c>
      <c r="W349" s="69"/>
      <c r="X349" s="69"/>
      <c r="Y349" s="71" t="e">
        <f>IF(HRF[[#This Row],[31]]="WSKAŹNIK SPECYFICZNY",HRF[[#This Row],[15]]*#REF!,HRF[[#This Row],[32]]*#REF!+#REF!*#REF!+#REF!*#REF!)</f>
        <v>#REF!</v>
      </c>
      <c r="Z349" s="71" t="e">
        <f>IF(HRF[[#This Row],[31]]="WSKAŹNIK SPECYFICZNY","nie zdefinowano",HRF[[#This Row],[32]]*#REF!+#REF!*#REF!+#REF!*#REF!)</f>
        <v>#REF!</v>
      </c>
      <c r="AA349" s="71" t="e">
        <f>IF(HRF[[#This Row],[31]]="WSKAŹNIK SPECYFICZNY","nie zdefinowano",HRF[[#This Row],[32]]*#REF!+#REF!*#REF!+#REF!*#REF!)</f>
        <v>#REF!</v>
      </c>
      <c r="AB349" s="79" t="e">
        <f>IF(HRF[[#This Row],[31]]="WSKAŹNIK SPECYFICZNY",HRF[[#This Row],[15]]*#REF!,HRF[[#This Row],[32]]*#REF!+#REF!*#REF!+#REF!*#REF!)</f>
        <v>#REF!</v>
      </c>
    </row>
    <row r="350" spans="2:28" ht="24">
      <c r="B350" s="151" t="s">
        <v>725</v>
      </c>
      <c r="C350" s="80" t="s">
        <v>175</v>
      </c>
      <c r="D350" s="134" t="s">
        <v>372</v>
      </c>
      <c r="E350" s="81" t="s">
        <v>1996</v>
      </c>
      <c r="F350" s="136" t="s">
        <v>392</v>
      </c>
      <c r="G350" s="136" t="s">
        <v>24</v>
      </c>
      <c r="H350" s="83">
        <v>2020</v>
      </c>
      <c r="I350" s="83">
        <v>2020</v>
      </c>
      <c r="J350" s="84">
        <v>34668</v>
      </c>
      <c r="K350" s="85">
        <v>10</v>
      </c>
      <c r="L350" s="85">
        <v>10</v>
      </c>
      <c r="M350" s="85"/>
      <c r="N350" s="137" t="s">
        <v>164</v>
      </c>
      <c r="O350" s="137" t="s">
        <v>28</v>
      </c>
      <c r="P350" s="88"/>
      <c r="Q350" s="87"/>
      <c r="R350" s="70"/>
      <c r="S350" s="70"/>
      <c r="T350" s="70"/>
      <c r="U350" s="70"/>
      <c r="V350" s="70">
        <f t="shared" si="18"/>
        <v>0</v>
      </c>
      <c r="W350" s="69"/>
      <c r="X350" s="69"/>
      <c r="Y350" s="71" t="e">
        <f>IF(HRF[[#This Row],[31]]="WSKAŹNIK SPECYFICZNY",HRF[[#This Row],[15]]*#REF!,HRF[[#This Row],[32]]*#REF!+#REF!*#REF!+#REF!*#REF!)</f>
        <v>#REF!</v>
      </c>
      <c r="Z350" s="71" t="e">
        <f>IF(HRF[[#This Row],[31]]="WSKAŹNIK SPECYFICZNY","nie zdefinowano",HRF[[#This Row],[32]]*#REF!+#REF!*#REF!+#REF!*#REF!)</f>
        <v>#REF!</v>
      </c>
      <c r="AA350" s="71" t="e">
        <f>IF(HRF[[#This Row],[31]]="WSKAŹNIK SPECYFICZNY","nie zdefinowano",HRF[[#This Row],[32]]*#REF!+#REF!*#REF!+#REF!*#REF!)</f>
        <v>#REF!</v>
      </c>
      <c r="AB350" s="79" t="e">
        <f>IF(HRF[[#This Row],[31]]="WSKAŹNIK SPECYFICZNY",HRF[[#This Row],[15]]*#REF!,HRF[[#This Row],[32]]*#REF!+#REF!*#REF!+#REF!*#REF!)</f>
        <v>#REF!</v>
      </c>
    </row>
    <row r="351" spans="2:28" ht="24">
      <c r="B351" s="151" t="s">
        <v>726</v>
      </c>
      <c r="C351" s="80" t="s">
        <v>175</v>
      </c>
      <c r="D351" s="134" t="s">
        <v>372</v>
      </c>
      <c r="E351" s="81" t="s">
        <v>1997</v>
      </c>
      <c r="F351" s="136" t="s">
        <v>392</v>
      </c>
      <c r="G351" s="136" t="s">
        <v>24</v>
      </c>
      <c r="H351" s="83">
        <v>2020</v>
      </c>
      <c r="I351" s="83">
        <v>2020</v>
      </c>
      <c r="J351" s="84">
        <v>25200</v>
      </c>
      <c r="K351" s="85">
        <v>4.55</v>
      </c>
      <c r="L351" s="85">
        <v>4.55</v>
      </c>
      <c r="M351" s="85"/>
      <c r="N351" s="137" t="s">
        <v>164</v>
      </c>
      <c r="O351" s="137" t="s">
        <v>28</v>
      </c>
      <c r="P351" s="88"/>
      <c r="Q351" s="87"/>
      <c r="R351" s="70"/>
      <c r="S351" s="70"/>
      <c r="T351" s="70"/>
      <c r="U351" s="70"/>
      <c r="V351" s="70">
        <f t="shared" si="18"/>
        <v>0</v>
      </c>
      <c r="W351" s="69"/>
      <c r="X351" s="69"/>
      <c r="Y351" s="71" t="e">
        <f>IF(HRF[[#This Row],[31]]="WSKAŹNIK SPECYFICZNY",HRF[[#This Row],[15]]*#REF!,HRF[[#This Row],[32]]*#REF!+#REF!*#REF!+#REF!*#REF!)</f>
        <v>#REF!</v>
      </c>
      <c r="Z351" s="71" t="e">
        <f>IF(HRF[[#This Row],[31]]="WSKAŹNIK SPECYFICZNY","nie zdefinowano",HRF[[#This Row],[32]]*#REF!+#REF!*#REF!+#REF!*#REF!)</f>
        <v>#REF!</v>
      </c>
      <c r="AA351" s="71" t="e">
        <f>IF(HRF[[#This Row],[31]]="WSKAŹNIK SPECYFICZNY","nie zdefinowano",HRF[[#This Row],[32]]*#REF!+#REF!*#REF!+#REF!*#REF!)</f>
        <v>#REF!</v>
      </c>
      <c r="AB351" s="79" t="e">
        <f>IF(HRF[[#This Row],[31]]="WSKAŹNIK SPECYFICZNY",HRF[[#This Row],[15]]*#REF!,HRF[[#This Row],[32]]*#REF!+#REF!*#REF!+#REF!*#REF!)</f>
        <v>#REF!</v>
      </c>
    </row>
    <row r="352" spans="2:28" ht="24">
      <c r="B352" s="151" t="s">
        <v>727</v>
      </c>
      <c r="C352" s="80" t="s">
        <v>175</v>
      </c>
      <c r="D352" s="134" t="s">
        <v>372</v>
      </c>
      <c r="E352" s="81" t="s">
        <v>1998</v>
      </c>
      <c r="F352" s="136" t="s">
        <v>392</v>
      </c>
      <c r="G352" s="136" t="s">
        <v>24</v>
      </c>
      <c r="H352" s="83">
        <v>2020</v>
      </c>
      <c r="I352" s="83">
        <v>2020</v>
      </c>
      <c r="J352" s="84">
        <v>20002.849999999999</v>
      </c>
      <c r="K352" s="85">
        <v>3.8</v>
      </c>
      <c r="L352" s="85">
        <v>3.8</v>
      </c>
      <c r="M352" s="85"/>
      <c r="N352" s="137" t="s">
        <v>164</v>
      </c>
      <c r="O352" s="137" t="s">
        <v>28</v>
      </c>
      <c r="P352" s="88"/>
      <c r="Q352" s="87"/>
      <c r="R352" s="70"/>
      <c r="S352" s="70"/>
      <c r="T352" s="70"/>
      <c r="U352" s="70"/>
      <c r="V352" s="70">
        <f t="shared" si="18"/>
        <v>0</v>
      </c>
      <c r="W352" s="69"/>
      <c r="X352" s="69"/>
      <c r="Y352" s="71" t="e">
        <f>IF(HRF[[#This Row],[31]]="WSKAŹNIK SPECYFICZNY",HRF[[#This Row],[15]]*#REF!,HRF[[#This Row],[32]]*#REF!+#REF!*#REF!+#REF!*#REF!)</f>
        <v>#REF!</v>
      </c>
      <c r="Z352" s="71" t="e">
        <f>IF(HRF[[#This Row],[31]]="WSKAŹNIK SPECYFICZNY","nie zdefinowano",HRF[[#This Row],[32]]*#REF!+#REF!*#REF!+#REF!*#REF!)</f>
        <v>#REF!</v>
      </c>
      <c r="AA352" s="71" t="e">
        <f>IF(HRF[[#This Row],[31]]="WSKAŹNIK SPECYFICZNY","nie zdefinowano",HRF[[#This Row],[32]]*#REF!+#REF!*#REF!+#REF!*#REF!)</f>
        <v>#REF!</v>
      </c>
      <c r="AB352" s="79" t="e">
        <f>IF(HRF[[#This Row],[31]]="WSKAŹNIK SPECYFICZNY",HRF[[#This Row],[15]]*#REF!,HRF[[#This Row],[32]]*#REF!+#REF!*#REF!+#REF!*#REF!)</f>
        <v>#REF!</v>
      </c>
    </row>
    <row r="353" spans="2:28" ht="24">
      <c r="B353" s="151" t="s">
        <v>728</v>
      </c>
      <c r="C353" s="80" t="s">
        <v>175</v>
      </c>
      <c r="D353" s="134" t="s">
        <v>372</v>
      </c>
      <c r="E353" s="81" t="s">
        <v>1999</v>
      </c>
      <c r="F353" s="136" t="s">
        <v>392</v>
      </c>
      <c r="G353" s="136" t="s">
        <v>24</v>
      </c>
      <c r="H353" s="83">
        <v>2020</v>
      </c>
      <c r="I353" s="83">
        <v>2020</v>
      </c>
      <c r="J353" s="84">
        <v>26581</v>
      </c>
      <c r="K353" s="85">
        <v>4.5999999999999996</v>
      </c>
      <c r="L353" s="85">
        <v>4.5999999999999996</v>
      </c>
      <c r="M353" s="85"/>
      <c r="N353" s="137" t="s">
        <v>164</v>
      </c>
      <c r="O353" s="137" t="s">
        <v>28</v>
      </c>
      <c r="P353" s="88"/>
      <c r="Q353" s="87"/>
      <c r="R353" s="70"/>
      <c r="S353" s="70"/>
      <c r="T353" s="70"/>
      <c r="U353" s="70"/>
      <c r="V353" s="70">
        <f t="shared" si="18"/>
        <v>0</v>
      </c>
      <c r="W353" s="69"/>
      <c r="X353" s="69"/>
      <c r="Y353" s="71" t="e">
        <f>IF(HRF[[#This Row],[31]]="WSKAŹNIK SPECYFICZNY",HRF[[#This Row],[15]]*#REF!,HRF[[#This Row],[32]]*#REF!+#REF!*#REF!+#REF!*#REF!)</f>
        <v>#REF!</v>
      </c>
      <c r="Z353" s="71" t="e">
        <f>IF(HRF[[#This Row],[31]]="WSKAŹNIK SPECYFICZNY","nie zdefinowano",HRF[[#This Row],[32]]*#REF!+#REF!*#REF!+#REF!*#REF!)</f>
        <v>#REF!</v>
      </c>
      <c r="AA353" s="71" t="e">
        <f>IF(HRF[[#This Row],[31]]="WSKAŹNIK SPECYFICZNY","nie zdefinowano",HRF[[#This Row],[32]]*#REF!+#REF!*#REF!+#REF!*#REF!)</f>
        <v>#REF!</v>
      </c>
      <c r="AB353" s="79" t="e">
        <f>IF(HRF[[#This Row],[31]]="WSKAŹNIK SPECYFICZNY",HRF[[#This Row],[15]]*#REF!,HRF[[#This Row],[32]]*#REF!+#REF!*#REF!+#REF!*#REF!)</f>
        <v>#REF!</v>
      </c>
    </row>
    <row r="354" spans="2:28" ht="24">
      <c r="B354" s="151" t="s">
        <v>729</v>
      </c>
      <c r="C354" s="80" t="s">
        <v>175</v>
      </c>
      <c r="D354" s="134" t="s">
        <v>372</v>
      </c>
      <c r="E354" s="81" t="s">
        <v>2000</v>
      </c>
      <c r="F354" s="136" t="s">
        <v>392</v>
      </c>
      <c r="G354" s="136" t="s">
        <v>24</v>
      </c>
      <c r="H354" s="83">
        <v>2020</v>
      </c>
      <c r="I354" s="83">
        <v>2020</v>
      </c>
      <c r="J354" s="84">
        <v>24500</v>
      </c>
      <c r="K354" s="85">
        <v>3.3</v>
      </c>
      <c r="L354" s="85">
        <v>3.3</v>
      </c>
      <c r="M354" s="85"/>
      <c r="N354" s="137" t="s">
        <v>164</v>
      </c>
      <c r="O354" s="137" t="s">
        <v>28</v>
      </c>
      <c r="P354" s="88"/>
      <c r="Q354" s="87"/>
      <c r="R354" s="70"/>
      <c r="S354" s="70"/>
      <c r="T354" s="70"/>
      <c r="U354" s="70"/>
      <c r="V354" s="70">
        <f t="shared" si="18"/>
        <v>0</v>
      </c>
      <c r="W354" s="69"/>
      <c r="X354" s="69"/>
      <c r="Y354" s="71" t="e">
        <f>IF(HRF[[#This Row],[31]]="WSKAŹNIK SPECYFICZNY",HRF[[#This Row],[15]]*#REF!,HRF[[#This Row],[32]]*#REF!+#REF!*#REF!+#REF!*#REF!)</f>
        <v>#REF!</v>
      </c>
      <c r="Z354" s="71" t="e">
        <f>IF(HRF[[#This Row],[31]]="WSKAŹNIK SPECYFICZNY","nie zdefinowano",HRF[[#This Row],[32]]*#REF!+#REF!*#REF!+#REF!*#REF!)</f>
        <v>#REF!</v>
      </c>
      <c r="AA354" s="71" t="e">
        <f>IF(HRF[[#This Row],[31]]="WSKAŹNIK SPECYFICZNY","nie zdefinowano",HRF[[#This Row],[32]]*#REF!+#REF!*#REF!+#REF!*#REF!)</f>
        <v>#REF!</v>
      </c>
      <c r="AB354" s="79" t="e">
        <f>IF(HRF[[#This Row],[31]]="WSKAŹNIK SPECYFICZNY",HRF[[#This Row],[15]]*#REF!,HRF[[#This Row],[32]]*#REF!+#REF!*#REF!+#REF!*#REF!)</f>
        <v>#REF!</v>
      </c>
    </row>
    <row r="355" spans="2:28" ht="24">
      <c r="B355" s="151" t="s">
        <v>730</v>
      </c>
      <c r="C355" s="80" t="s">
        <v>175</v>
      </c>
      <c r="D355" s="134" t="s">
        <v>372</v>
      </c>
      <c r="E355" s="81" t="s">
        <v>2780</v>
      </c>
      <c r="F355" s="82" t="s">
        <v>731</v>
      </c>
      <c r="G355" s="136" t="s">
        <v>24</v>
      </c>
      <c r="H355" s="83">
        <v>2020</v>
      </c>
      <c r="I355" s="83">
        <v>2020</v>
      </c>
      <c r="J355" s="84">
        <v>130092</v>
      </c>
      <c r="K355" s="85">
        <v>50</v>
      </c>
      <c r="L355" s="85">
        <v>50</v>
      </c>
      <c r="M355" s="85"/>
      <c r="N355" s="137" t="s">
        <v>164</v>
      </c>
      <c r="O355" s="137" t="s">
        <v>28</v>
      </c>
      <c r="P355" s="88"/>
      <c r="Q355" s="87"/>
      <c r="R355" s="70"/>
      <c r="S355" s="70"/>
      <c r="T355" s="70"/>
      <c r="U355" s="70"/>
      <c r="V355" s="70">
        <f t="shared" si="18"/>
        <v>0</v>
      </c>
      <c r="W355" s="69"/>
      <c r="X355" s="69"/>
      <c r="Y355" s="71" t="e">
        <f>IF(HRF[[#This Row],[31]]="WSKAŹNIK SPECYFICZNY",HRF[[#This Row],[15]]*#REF!,HRF[[#This Row],[32]]*#REF!+#REF!*#REF!+#REF!*#REF!)</f>
        <v>#REF!</v>
      </c>
      <c r="Z355" s="71" t="e">
        <f>IF(HRF[[#This Row],[31]]="WSKAŹNIK SPECYFICZNY","nie zdefinowano",HRF[[#This Row],[32]]*#REF!+#REF!*#REF!+#REF!*#REF!)</f>
        <v>#REF!</v>
      </c>
      <c r="AA355" s="71" t="e">
        <f>IF(HRF[[#This Row],[31]]="WSKAŹNIK SPECYFICZNY","nie zdefinowano",HRF[[#This Row],[32]]*#REF!+#REF!*#REF!+#REF!*#REF!)</f>
        <v>#REF!</v>
      </c>
      <c r="AB355" s="79" t="e">
        <f>IF(HRF[[#This Row],[31]]="WSKAŹNIK SPECYFICZNY",HRF[[#This Row],[15]]*#REF!,HRF[[#This Row],[32]]*#REF!+#REF!*#REF!+#REF!*#REF!)</f>
        <v>#REF!</v>
      </c>
    </row>
    <row r="356" spans="2:28" ht="24">
      <c r="B356" s="151" t="s">
        <v>732</v>
      </c>
      <c r="C356" s="80" t="s">
        <v>175</v>
      </c>
      <c r="D356" s="134" t="s">
        <v>372</v>
      </c>
      <c r="E356" s="81" t="s">
        <v>2781</v>
      </c>
      <c r="F356" s="82" t="s">
        <v>733</v>
      </c>
      <c r="G356" s="136" t="s">
        <v>24</v>
      </c>
      <c r="H356" s="83">
        <v>2020</v>
      </c>
      <c r="I356" s="83">
        <v>2020</v>
      </c>
      <c r="J356" s="84">
        <v>120000</v>
      </c>
      <c r="K356" s="85">
        <v>34.4</v>
      </c>
      <c r="L356" s="85">
        <v>34.4</v>
      </c>
      <c r="M356" s="85"/>
      <c r="N356" s="137" t="s">
        <v>164</v>
      </c>
      <c r="O356" s="153" t="s">
        <v>27</v>
      </c>
      <c r="P356" s="88"/>
      <c r="Q356" s="87"/>
      <c r="R356" s="70"/>
      <c r="S356" s="70"/>
      <c r="T356" s="70"/>
      <c r="U356" s="70"/>
      <c r="V356" s="70">
        <f t="shared" si="18"/>
        <v>0</v>
      </c>
      <c r="W356" s="69"/>
      <c r="X356" s="69"/>
      <c r="Y356" s="71" t="e">
        <f>IF(HRF[[#This Row],[31]]="WSKAŹNIK SPECYFICZNY",HRF[[#This Row],[15]]*#REF!,HRF[[#This Row],[32]]*#REF!+#REF!*#REF!+#REF!*#REF!)</f>
        <v>#REF!</v>
      </c>
      <c r="Z356" s="71" t="e">
        <f>IF(HRF[[#This Row],[31]]="WSKAŹNIK SPECYFICZNY","nie zdefinowano",HRF[[#This Row],[32]]*#REF!+#REF!*#REF!+#REF!*#REF!)</f>
        <v>#REF!</v>
      </c>
      <c r="AA356" s="71" t="e">
        <f>IF(HRF[[#This Row],[31]]="WSKAŹNIK SPECYFICZNY","nie zdefinowano",HRF[[#This Row],[32]]*#REF!+#REF!*#REF!+#REF!*#REF!)</f>
        <v>#REF!</v>
      </c>
      <c r="AB356" s="79" t="e">
        <f>IF(HRF[[#This Row],[31]]="WSKAŹNIK SPECYFICZNY",HRF[[#This Row],[15]]*#REF!,HRF[[#This Row],[32]]*#REF!+#REF!*#REF!+#REF!*#REF!)</f>
        <v>#REF!</v>
      </c>
    </row>
    <row r="357" spans="2:28" ht="24">
      <c r="B357" s="151" t="s">
        <v>734</v>
      </c>
      <c r="C357" s="80" t="s">
        <v>175</v>
      </c>
      <c r="D357" s="134" t="s">
        <v>372</v>
      </c>
      <c r="E357" s="81" t="s">
        <v>2001</v>
      </c>
      <c r="F357" s="136" t="s">
        <v>392</v>
      </c>
      <c r="G357" s="136" t="s">
        <v>24</v>
      </c>
      <c r="H357" s="83">
        <v>2020</v>
      </c>
      <c r="I357" s="83">
        <v>2020</v>
      </c>
      <c r="J357" s="84">
        <v>19745</v>
      </c>
      <c r="K357" s="85">
        <v>3.6</v>
      </c>
      <c r="L357" s="85">
        <v>3.6</v>
      </c>
      <c r="M357" s="85"/>
      <c r="N357" s="137" t="s">
        <v>164</v>
      </c>
      <c r="O357" s="137" t="s">
        <v>28</v>
      </c>
      <c r="P357" s="88"/>
      <c r="Q357" s="87"/>
      <c r="R357" s="70"/>
      <c r="S357" s="70"/>
      <c r="T357" s="70"/>
      <c r="U357" s="70"/>
      <c r="V357" s="70">
        <f t="shared" si="18"/>
        <v>0</v>
      </c>
      <c r="W357" s="69"/>
      <c r="X357" s="69"/>
      <c r="Y357" s="71" t="e">
        <f>IF(HRF[[#This Row],[31]]="WSKAŹNIK SPECYFICZNY",HRF[[#This Row],[15]]*#REF!,HRF[[#This Row],[32]]*#REF!+#REF!*#REF!+#REF!*#REF!)</f>
        <v>#REF!</v>
      </c>
      <c r="Z357" s="71" t="e">
        <f>IF(HRF[[#This Row],[31]]="WSKAŹNIK SPECYFICZNY","nie zdefinowano",HRF[[#This Row],[32]]*#REF!+#REF!*#REF!+#REF!*#REF!)</f>
        <v>#REF!</v>
      </c>
      <c r="AA357" s="71" t="e">
        <f>IF(HRF[[#This Row],[31]]="WSKAŹNIK SPECYFICZNY","nie zdefinowano",HRF[[#This Row],[32]]*#REF!+#REF!*#REF!+#REF!*#REF!)</f>
        <v>#REF!</v>
      </c>
      <c r="AB357" s="79" t="e">
        <f>IF(HRF[[#This Row],[31]]="WSKAŹNIK SPECYFICZNY",HRF[[#This Row],[15]]*#REF!,HRF[[#This Row],[32]]*#REF!+#REF!*#REF!+#REF!*#REF!)</f>
        <v>#REF!</v>
      </c>
    </row>
    <row r="358" spans="2:28" ht="24">
      <c r="B358" s="151" t="s">
        <v>735</v>
      </c>
      <c r="C358" s="80" t="s">
        <v>175</v>
      </c>
      <c r="D358" s="134" t="s">
        <v>372</v>
      </c>
      <c r="E358" s="81" t="s">
        <v>2002</v>
      </c>
      <c r="F358" s="136" t="s">
        <v>392</v>
      </c>
      <c r="G358" s="136" t="s">
        <v>24</v>
      </c>
      <c r="H358" s="83">
        <v>2020</v>
      </c>
      <c r="I358" s="83">
        <v>2020</v>
      </c>
      <c r="J358" s="84">
        <v>15800</v>
      </c>
      <c r="K358" s="85">
        <v>2.16</v>
      </c>
      <c r="L358" s="85">
        <v>2.16</v>
      </c>
      <c r="M358" s="85"/>
      <c r="N358" s="137" t="s">
        <v>164</v>
      </c>
      <c r="O358" s="137" t="s">
        <v>28</v>
      </c>
      <c r="P358" s="88"/>
      <c r="Q358" s="87"/>
      <c r="R358" s="70"/>
      <c r="S358" s="70"/>
      <c r="T358" s="70"/>
      <c r="U358" s="70"/>
      <c r="V358" s="70">
        <f t="shared" si="18"/>
        <v>0</v>
      </c>
      <c r="W358" s="69"/>
      <c r="X358" s="69"/>
      <c r="Y358" s="71" t="e">
        <f>IF(HRF[[#This Row],[31]]="WSKAŹNIK SPECYFICZNY",HRF[[#This Row],[15]]*#REF!,HRF[[#This Row],[32]]*#REF!+#REF!*#REF!+#REF!*#REF!)</f>
        <v>#REF!</v>
      </c>
      <c r="Z358" s="71" t="e">
        <f>IF(HRF[[#This Row],[31]]="WSKAŹNIK SPECYFICZNY","nie zdefinowano",HRF[[#This Row],[32]]*#REF!+#REF!*#REF!+#REF!*#REF!)</f>
        <v>#REF!</v>
      </c>
      <c r="AA358" s="71" t="e">
        <f>IF(HRF[[#This Row],[31]]="WSKAŹNIK SPECYFICZNY","nie zdefinowano",HRF[[#This Row],[32]]*#REF!+#REF!*#REF!+#REF!*#REF!)</f>
        <v>#REF!</v>
      </c>
      <c r="AB358" s="79" t="e">
        <f>IF(HRF[[#This Row],[31]]="WSKAŹNIK SPECYFICZNY",HRF[[#This Row],[15]]*#REF!,HRF[[#This Row],[32]]*#REF!+#REF!*#REF!+#REF!*#REF!)</f>
        <v>#REF!</v>
      </c>
    </row>
    <row r="359" spans="2:28" ht="24">
      <c r="B359" s="151" t="s">
        <v>736</v>
      </c>
      <c r="C359" s="80" t="s">
        <v>175</v>
      </c>
      <c r="D359" s="134" t="s">
        <v>372</v>
      </c>
      <c r="E359" s="81" t="s">
        <v>2003</v>
      </c>
      <c r="F359" s="136" t="s">
        <v>392</v>
      </c>
      <c r="G359" s="136" t="s">
        <v>24</v>
      </c>
      <c r="H359" s="83">
        <v>2020</v>
      </c>
      <c r="I359" s="83">
        <v>2020</v>
      </c>
      <c r="J359" s="84">
        <v>37000</v>
      </c>
      <c r="K359" s="85">
        <v>6.1</v>
      </c>
      <c r="L359" s="85">
        <v>6.1</v>
      </c>
      <c r="M359" s="85"/>
      <c r="N359" s="137" t="s">
        <v>164</v>
      </c>
      <c r="O359" s="137" t="s">
        <v>28</v>
      </c>
      <c r="P359" s="88"/>
      <c r="Q359" s="87"/>
      <c r="R359" s="70"/>
      <c r="S359" s="70"/>
      <c r="T359" s="70"/>
      <c r="U359" s="70"/>
      <c r="V359" s="70">
        <f t="shared" ref="V359:V365" si="19">SUM(R359:U359)</f>
        <v>0</v>
      </c>
      <c r="W359" s="69"/>
      <c r="X359" s="69"/>
      <c r="Y359" s="71" t="e">
        <f>IF(HRF[[#This Row],[31]]="WSKAŹNIK SPECYFICZNY",HRF[[#This Row],[15]]*#REF!,HRF[[#This Row],[32]]*#REF!+#REF!*#REF!+#REF!*#REF!)</f>
        <v>#REF!</v>
      </c>
      <c r="Z359" s="71" t="e">
        <f>IF(HRF[[#This Row],[31]]="WSKAŹNIK SPECYFICZNY","nie zdefinowano",HRF[[#This Row],[32]]*#REF!+#REF!*#REF!+#REF!*#REF!)</f>
        <v>#REF!</v>
      </c>
      <c r="AA359" s="71" t="e">
        <f>IF(HRF[[#This Row],[31]]="WSKAŹNIK SPECYFICZNY","nie zdefinowano",HRF[[#This Row],[32]]*#REF!+#REF!*#REF!+#REF!*#REF!)</f>
        <v>#REF!</v>
      </c>
      <c r="AB359" s="79" t="e">
        <f>IF(HRF[[#This Row],[31]]="WSKAŹNIK SPECYFICZNY",HRF[[#This Row],[15]]*#REF!,HRF[[#This Row],[32]]*#REF!+#REF!*#REF!+#REF!*#REF!)</f>
        <v>#REF!</v>
      </c>
    </row>
    <row r="360" spans="2:28" ht="24">
      <c r="B360" s="151" t="s">
        <v>737</v>
      </c>
      <c r="C360" s="80" t="s">
        <v>175</v>
      </c>
      <c r="D360" s="134" t="s">
        <v>372</v>
      </c>
      <c r="E360" s="81" t="s">
        <v>2782</v>
      </c>
      <c r="F360" s="82" t="s">
        <v>738</v>
      </c>
      <c r="G360" s="136" t="s">
        <v>24</v>
      </c>
      <c r="H360" s="83">
        <v>2020</v>
      </c>
      <c r="I360" s="83">
        <v>2020</v>
      </c>
      <c r="J360" s="84">
        <v>413280</v>
      </c>
      <c r="K360" s="85">
        <v>97.92</v>
      </c>
      <c r="L360" s="85">
        <v>97.32</v>
      </c>
      <c r="M360" s="85"/>
      <c r="N360" s="137" t="s">
        <v>164</v>
      </c>
      <c r="O360" s="153" t="s">
        <v>26</v>
      </c>
      <c r="P360" s="88"/>
      <c r="Q360" s="87"/>
      <c r="R360" s="70"/>
      <c r="S360" s="70"/>
      <c r="T360" s="70"/>
      <c r="U360" s="70"/>
      <c r="V360" s="70">
        <f t="shared" si="19"/>
        <v>0</v>
      </c>
      <c r="W360" s="69"/>
      <c r="X360" s="69"/>
      <c r="Y360" s="71" t="e">
        <f>IF(HRF[[#This Row],[31]]="WSKAŹNIK SPECYFICZNY",HRF[[#This Row],[15]]*#REF!,HRF[[#This Row],[32]]*#REF!+#REF!*#REF!+#REF!*#REF!)</f>
        <v>#REF!</v>
      </c>
      <c r="Z360" s="71" t="e">
        <f>IF(HRF[[#This Row],[31]]="WSKAŹNIK SPECYFICZNY","nie zdefinowano",HRF[[#This Row],[32]]*#REF!+#REF!*#REF!+#REF!*#REF!)</f>
        <v>#REF!</v>
      </c>
      <c r="AA360" s="71" t="e">
        <f>IF(HRF[[#This Row],[31]]="WSKAŹNIK SPECYFICZNY","nie zdefinowano",HRF[[#This Row],[32]]*#REF!+#REF!*#REF!+#REF!*#REF!)</f>
        <v>#REF!</v>
      </c>
      <c r="AB360" s="79" t="e">
        <f>IF(HRF[[#This Row],[31]]="WSKAŹNIK SPECYFICZNY",HRF[[#This Row],[15]]*#REF!,HRF[[#This Row],[32]]*#REF!+#REF!*#REF!+#REF!*#REF!)</f>
        <v>#REF!</v>
      </c>
    </row>
    <row r="361" spans="2:28" ht="24">
      <c r="B361" s="151" t="s">
        <v>739</v>
      </c>
      <c r="C361" s="80" t="s">
        <v>175</v>
      </c>
      <c r="D361" s="134" t="s">
        <v>372</v>
      </c>
      <c r="E361" s="81" t="s">
        <v>2004</v>
      </c>
      <c r="F361" s="136" t="s">
        <v>392</v>
      </c>
      <c r="G361" s="136" t="s">
        <v>24</v>
      </c>
      <c r="H361" s="83">
        <v>2020</v>
      </c>
      <c r="I361" s="83">
        <v>2020</v>
      </c>
      <c r="J361" s="84">
        <v>158000</v>
      </c>
      <c r="K361" s="85">
        <v>42</v>
      </c>
      <c r="L361" s="85">
        <v>42</v>
      </c>
      <c r="M361" s="85"/>
      <c r="N361" s="86" t="s">
        <v>164</v>
      </c>
      <c r="O361" s="86" t="s">
        <v>27</v>
      </c>
      <c r="P361" s="88"/>
      <c r="Q361" s="87"/>
      <c r="R361" s="70"/>
      <c r="S361" s="70"/>
      <c r="T361" s="70"/>
      <c r="U361" s="70"/>
      <c r="V361" s="70">
        <f t="shared" si="19"/>
        <v>0</v>
      </c>
      <c r="W361" s="69"/>
      <c r="X361" s="69"/>
      <c r="Y361" s="71" t="e">
        <f>IF(HRF[[#This Row],[31]]="WSKAŹNIK SPECYFICZNY",HRF[[#This Row],[15]]*#REF!,HRF[[#This Row],[32]]*#REF!+#REF!*#REF!+#REF!*#REF!)</f>
        <v>#REF!</v>
      </c>
      <c r="Z361" s="71" t="e">
        <f>IF(HRF[[#This Row],[31]]="WSKAŹNIK SPECYFICZNY","nie zdefinowano",HRF[[#This Row],[32]]*#REF!+#REF!*#REF!+#REF!*#REF!)</f>
        <v>#REF!</v>
      </c>
      <c r="AA361" s="71" t="e">
        <f>IF(HRF[[#This Row],[31]]="WSKAŹNIK SPECYFICZNY","nie zdefinowano",HRF[[#This Row],[32]]*#REF!+#REF!*#REF!+#REF!*#REF!)</f>
        <v>#REF!</v>
      </c>
      <c r="AB361" s="79" t="e">
        <f>IF(HRF[[#This Row],[31]]="WSKAŹNIK SPECYFICZNY",HRF[[#This Row],[15]]*#REF!,HRF[[#This Row],[32]]*#REF!+#REF!*#REF!+#REF!*#REF!)</f>
        <v>#REF!</v>
      </c>
    </row>
    <row r="362" spans="2:28" ht="24">
      <c r="B362" s="151" t="s">
        <v>740</v>
      </c>
      <c r="C362" s="80" t="s">
        <v>175</v>
      </c>
      <c r="D362" s="134" t="s">
        <v>372</v>
      </c>
      <c r="E362" s="81" t="s">
        <v>2005</v>
      </c>
      <c r="F362" s="136" t="s">
        <v>392</v>
      </c>
      <c r="G362" s="136" t="s">
        <v>24</v>
      </c>
      <c r="H362" s="83">
        <v>2020</v>
      </c>
      <c r="I362" s="83">
        <v>2020</v>
      </c>
      <c r="J362" s="84">
        <v>31781.89</v>
      </c>
      <c r="K362" s="85">
        <v>6.5</v>
      </c>
      <c r="L362" s="85">
        <v>6.5</v>
      </c>
      <c r="M362" s="85"/>
      <c r="N362" s="137" t="s">
        <v>164</v>
      </c>
      <c r="O362" s="137" t="s">
        <v>28</v>
      </c>
      <c r="P362" s="88"/>
      <c r="Q362" s="87"/>
      <c r="R362" s="70"/>
      <c r="S362" s="70"/>
      <c r="T362" s="70"/>
      <c r="U362" s="70"/>
      <c r="V362" s="70">
        <f t="shared" si="19"/>
        <v>0</v>
      </c>
      <c r="W362" s="69"/>
      <c r="X362" s="69"/>
      <c r="Y362" s="71" t="e">
        <f>IF(HRF[[#This Row],[31]]="WSKAŹNIK SPECYFICZNY",HRF[[#This Row],[15]]*#REF!,HRF[[#This Row],[32]]*#REF!+#REF!*#REF!+#REF!*#REF!)</f>
        <v>#REF!</v>
      </c>
      <c r="Z362" s="71" t="e">
        <f>IF(HRF[[#This Row],[31]]="WSKAŹNIK SPECYFICZNY","nie zdefinowano",HRF[[#This Row],[32]]*#REF!+#REF!*#REF!+#REF!*#REF!)</f>
        <v>#REF!</v>
      </c>
      <c r="AA362" s="71" t="e">
        <f>IF(HRF[[#This Row],[31]]="WSKAŹNIK SPECYFICZNY","nie zdefinowano",HRF[[#This Row],[32]]*#REF!+#REF!*#REF!+#REF!*#REF!)</f>
        <v>#REF!</v>
      </c>
      <c r="AB362" s="79" t="e">
        <f>IF(HRF[[#This Row],[31]]="WSKAŹNIK SPECYFICZNY",HRF[[#This Row],[15]]*#REF!,HRF[[#This Row],[32]]*#REF!+#REF!*#REF!+#REF!*#REF!)</f>
        <v>#REF!</v>
      </c>
    </row>
    <row r="363" spans="2:28" ht="24">
      <c r="B363" s="151" t="s">
        <v>741</v>
      </c>
      <c r="C363" s="80" t="s">
        <v>175</v>
      </c>
      <c r="D363" s="134" t="s">
        <v>372</v>
      </c>
      <c r="E363" s="81" t="s">
        <v>2783</v>
      </c>
      <c r="F363" s="82" t="s">
        <v>742</v>
      </c>
      <c r="G363" s="136" t="s">
        <v>24</v>
      </c>
      <c r="H363" s="83">
        <v>2020</v>
      </c>
      <c r="I363" s="83">
        <v>2020</v>
      </c>
      <c r="J363" s="84">
        <v>157440</v>
      </c>
      <c r="K363" s="85">
        <v>38</v>
      </c>
      <c r="L363" s="85">
        <v>38</v>
      </c>
      <c r="M363" s="85"/>
      <c r="N363" s="137" t="s">
        <v>164</v>
      </c>
      <c r="O363" s="137" t="s">
        <v>28</v>
      </c>
      <c r="P363" s="88"/>
      <c r="Q363" s="87"/>
      <c r="R363" s="70"/>
      <c r="S363" s="70"/>
      <c r="T363" s="70"/>
      <c r="U363" s="70"/>
      <c r="V363" s="70">
        <f t="shared" si="19"/>
        <v>0</v>
      </c>
      <c r="W363" s="69"/>
      <c r="X363" s="69"/>
      <c r="Y363" s="71" t="e">
        <f>IF(HRF[[#This Row],[31]]="WSKAŹNIK SPECYFICZNY",HRF[[#This Row],[15]]*#REF!,HRF[[#This Row],[32]]*#REF!+#REF!*#REF!+#REF!*#REF!)</f>
        <v>#REF!</v>
      </c>
      <c r="Z363" s="71" t="e">
        <f>IF(HRF[[#This Row],[31]]="WSKAŹNIK SPECYFICZNY","nie zdefinowano",HRF[[#This Row],[32]]*#REF!+#REF!*#REF!+#REF!*#REF!)</f>
        <v>#REF!</v>
      </c>
      <c r="AA363" s="71" t="e">
        <f>IF(HRF[[#This Row],[31]]="WSKAŹNIK SPECYFICZNY","nie zdefinowano",HRF[[#This Row],[32]]*#REF!+#REF!*#REF!+#REF!*#REF!)</f>
        <v>#REF!</v>
      </c>
      <c r="AB363" s="79" t="e">
        <f>IF(HRF[[#This Row],[31]]="WSKAŹNIK SPECYFICZNY",HRF[[#This Row],[15]]*#REF!,HRF[[#This Row],[32]]*#REF!+#REF!*#REF!+#REF!*#REF!)</f>
        <v>#REF!</v>
      </c>
    </row>
    <row r="364" spans="2:28" ht="24">
      <c r="B364" s="151" t="s">
        <v>743</v>
      </c>
      <c r="C364" s="80" t="s">
        <v>175</v>
      </c>
      <c r="D364" s="134" t="s">
        <v>372</v>
      </c>
      <c r="E364" s="81" t="s">
        <v>2006</v>
      </c>
      <c r="F364" s="136" t="s">
        <v>392</v>
      </c>
      <c r="G364" s="136" t="s">
        <v>24</v>
      </c>
      <c r="H364" s="83">
        <v>2020</v>
      </c>
      <c r="I364" s="83">
        <v>2020</v>
      </c>
      <c r="J364" s="84">
        <v>21000</v>
      </c>
      <c r="K364" s="85">
        <v>4</v>
      </c>
      <c r="L364" s="85">
        <v>4</v>
      </c>
      <c r="M364" s="85"/>
      <c r="N364" s="137" t="s">
        <v>164</v>
      </c>
      <c r="O364" s="137" t="s">
        <v>28</v>
      </c>
      <c r="P364" s="88"/>
      <c r="Q364" s="87"/>
      <c r="R364" s="70"/>
      <c r="S364" s="70"/>
      <c r="T364" s="70"/>
      <c r="U364" s="70"/>
      <c r="V364" s="70">
        <f t="shared" si="19"/>
        <v>0</v>
      </c>
      <c r="W364" s="69"/>
      <c r="X364" s="69"/>
      <c r="Y364" s="71" t="e">
        <f>IF(HRF[[#This Row],[31]]="WSKAŹNIK SPECYFICZNY",HRF[[#This Row],[15]]*#REF!,HRF[[#This Row],[32]]*#REF!+#REF!*#REF!+#REF!*#REF!)</f>
        <v>#REF!</v>
      </c>
      <c r="Z364" s="71" t="e">
        <f>IF(HRF[[#This Row],[31]]="WSKAŹNIK SPECYFICZNY","nie zdefinowano",HRF[[#This Row],[32]]*#REF!+#REF!*#REF!+#REF!*#REF!)</f>
        <v>#REF!</v>
      </c>
      <c r="AA364" s="71" t="e">
        <f>IF(HRF[[#This Row],[31]]="WSKAŹNIK SPECYFICZNY","nie zdefinowano",HRF[[#This Row],[32]]*#REF!+#REF!*#REF!+#REF!*#REF!)</f>
        <v>#REF!</v>
      </c>
      <c r="AB364" s="79" t="e">
        <f>IF(HRF[[#This Row],[31]]="WSKAŹNIK SPECYFICZNY",HRF[[#This Row],[15]]*#REF!,HRF[[#This Row],[32]]*#REF!+#REF!*#REF!+#REF!*#REF!)</f>
        <v>#REF!</v>
      </c>
    </row>
    <row r="365" spans="2:28" ht="24">
      <c r="B365" s="151" t="s">
        <v>744</v>
      </c>
      <c r="C365" s="80" t="s">
        <v>175</v>
      </c>
      <c r="D365" s="134" t="s">
        <v>372</v>
      </c>
      <c r="E365" s="81" t="s">
        <v>2007</v>
      </c>
      <c r="F365" s="136" t="s">
        <v>392</v>
      </c>
      <c r="G365" s="136" t="s">
        <v>24</v>
      </c>
      <c r="H365" s="83">
        <v>2020</v>
      </c>
      <c r="I365" s="83">
        <v>2020</v>
      </c>
      <c r="J365" s="84">
        <v>21000</v>
      </c>
      <c r="K365" s="85">
        <v>4.96</v>
      </c>
      <c r="L365" s="85">
        <v>4.96</v>
      </c>
      <c r="M365" s="85"/>
      <c r="N365" s="137" t="s">
        <v>164</v>
      </c>
      <c r="O365" s="137" t="s">
        <v>28</v>
      </c>
      <c r="P365" s="88"/>
      <c r="Q365" s="87"/>
      <c r="R365" s="70"/>
      <c r="S365" s="70"/>
      <c r="T365" s="70"/>
      <c r="U365" s="70"/>
      <c r="V365" s="70">
        <f t="shared" si="19"/>
        <v>0</v>
      </c>
      <c r="W365" s="69"/>
      <c r="X365" s="69"/>
      <c r="Y365" s="71" t="e">
        <f>IF(HRF[[#This Row],[31]]="WSKAŹNIK SPECYFICZNY",HRF[[#This Row],[15]]*#REF!,HRF[[#This Row],[32]]*#REF!+#REF!*#REF!+#REF!*#REF!)</f>
        <v>#REF!</v>
      </c>
      <c r="Z365" s="71" t="e">
        <f>IF(HRF[[#This Row],[31]]="WSKAŹNIK SPECYFICZNY","nie zdefinowano",HRF[[#This Row],[32]]*#REF!+#REF!*#REF!+#REF!*#REF!)</f>
        <v>#REF!</v>
      </c>
      <c r="AA365" s="71" t="e">
        <f>IF(HRF[[#This Row],[31]]="WSKAŹNIK SPECYFICZNY","nie zdefinowano",HRF[[#This Row],[32]]*#REF!+#REF!*#REF!+#REF!*#REF!)</f>
        <v>#REF!</v>
      </c>
      <c r="AB365" s="79" t="e">
        <f>IF(HRF[[#This Row],[31]]="WSKAŹNIK SPECYFICZNY",HRF[[#This Row],[15]]*#REF!,HRF[[#This Row],[32]]*#REF!+#REF!*#REF!+#REF!*#REF!)</f>
        <v>#REF!</v>
      </c>
    </row>
    <row r="366" spans="2:28" ht="24">
      <c r="B366" s="151" t="s">
        <v>745</v>
      </c>
      <c r="C366" s="80" t="s">
        <v>175</v>
      </c>
      <c r="D366" s="134" t="s">
        <v>372</v>
      </c>
      <c r="E366" s="81" t="s">
        <v>2784</v>
      </c>
      <c r="F366" s="82" t="s">
        <v>746</v>
      </c>
      <c r="G366" s="136" t="s">
        <v>24</v>
      </c>
      <c r="H366" s="83">
        <v>2020</v>
      </c>
      <c r="I366" s="83">
        <v>2020</v>
      </c>
      <c r="J366" s="84">
        <v>138006</v>
      </c>
      <c r="K366" s="85">
        <v>37.700000000000003</v>
      </c>
      <c r="L366" s="85">
        <v>37.700000000000003</v>
      </c>
      <c r="M366" s="85"/>
      <c r="N366" s="137" t="s">
        <v>164</v>
      </c>
      <c r="O366" s="137" t="s">
        <v>28</v>
      </c>
      <c r="P366" s="88"/>
      <c r="Q366" s="87"/>
      <c r="R366" s="70"/>
      <c r="S366" s="70"/>
      <c r="T366" s="70"/>
      <c r="U366" s="70"/>
      <c r="V366" s="70">
        <f t="shared" si="18"/>
        <v>0</v>
      </c>
      <c r="W366" s="69"/>
      <c r="X366" s="69"/>
      <c r="Y366" s="71" t="e">
        <f>IF(HRF[[#This Row],[31]]="WSKAŹNIK SPECYFICZNY",HRF[[#This Row],[15]]*#REF!,HRF[[#This Row],[32]]*#REF!+#REF!*#REF!+#REF!*#REF!)</f>
        <v>#REF!</v>
      </c>
      <c r="Z366" s="71" t="e">
        <f>IF(HRF[[#This Row],[31]]="WSKAŹNIK SPECYFICZNY","nie zdefinowano",HRF[[#This Row],[32]]*#REF!+#REF!*#REF!+#REF!*#REF!)</f>
        <v>#REF!</v>
      </c>
      <c r="AA366" s="71" t="e">
        <f>IF(HRF[[#This Row],[31]]="WSKAŹNIK SPECYFICZNY","nie zdefinowano",HRF[[#This Row],[32]]*#REF!+#REF!*#REF!+#REF!*#REF!)</f>
        <v>#REF!</v>
      </c>
      <c r="AB366" s="79" t="e">
        <f>IF(HRF[[#This Row],[31]]="WSKAŹNIK SPECYFICZNY",HRF[[#This Row],[15]]*#REF!,HRF[[#This Row],[32]]*#REF!+#REF!*#REF!+#REF!*#REF!)</f>
        <v>#REF!</v>
      </c>
    </row>
    <row r="367" spans="2:28" ht="36">
      <c r="B367" s="151" t="s">
        <v>747</v>
      </c>
      <c r="C367" s="80" t="s">
        <v>175</v>
      </c>
      <c r="D367" s="134" t="s">
        <v>372</v>
      </c>
      <c r="E367" s="81" t="s">
        <v>2785</v>
      </c>
      <c r="F367" s="82" t="s">
        <v>748</v>
      </c>
      <c r="G367" s="136" t="s">
        <v>24</v>
      </c>
      <c r="H367" s="83">
        <v>2020</v>
      </c>
      <c r="I367" s="83">
        <v>2020</v>
      </c>
      <c r="J367" s="84">
        <v>147600</v>
      </c>
      <c r="K367" s="85">
        <v>19.38</v>
      </c>
      <c r="L367" s="85">
        <v>19.38</v>
      </c>
      <c r="M367" s="85"/>
      <c r="N367" s="86" t="s">
        <v>164</v>
      </c>
      <c r="O367" s="86" t="s">
        <v>27</v>
      </c>
      <c r="P367" s="88"/>
      <c r="Q367" s="87"/>
      <c r="R367" s="70"/>
      <c r="S367" s="70"/>
      <c r="T367" s="70"/>
      <c r="U367" s="70"/>
      <c r="V367" s="70">
        <f>SUM(R367:U367)</f>
        <v>0</v>
      </c>
      <c r="W367" s="69"/>
      <c r="X367" s="69"/>
      <c r="Y367" s="71" t="e">
        <f>IF(HRF[[#This Row],[31]]="WSKAŹNIK SPECYFICZNY",HRF[[#This Row],[15]]*#REF!,HRF[[#This Row],[32]]*#REF!+#REF!*#REF!+#REF!*#REF!)</f>
        <v>#REF!</v>
      </c>
      <c r="Z367" s="71" t="e">
        <f>IF(HRF[[#This Row],[31]]="WSKAŹNIK SPECYFICZNY","nie zdefinowano",HRF[[#This Row],[32]]*#REF!+#REF!*#REF!+#REF!*#REF!)</f>
        <v>#REF!</v>
      </c>
      <c r="AA367" s="71" t="e">
        <f>IF(HRF[[#This Row],[31]]="WSKAŹNIK SPECYFICZNY","nie zdefinowano",HRF[[#This Row],[32]]*#REF!+#REF!*#REF!+#REF!*#REF!)</f>
        <v>#REF!</v>
      </c>
      <c r="AB367" s="79" t="e">
        <f>IF(HRF[[#This Row],[31]]="WSKAŹNIK SPECYFICZNY",HRF[[#This Row],[15]]*#REF!,HRF[[#This Row],[32]]*#REF!+#REF!*#REF!+#REF!*#REF!)</f>
        <v>#REF!</v>
      </c>
    </row>
    <row r="368" spans="2:28" ht="24">
      <c r="B368" s="151" t="s">
        <v>749</v>
      </c>
      <c r="C368" s="80" t="s">
        <v>175</v>
      </c>
      <c r="D368" s="134" t="s">
        <v>372</v>
      </c>
      <c r="E368" s="81" t="s">
        <v>2786</v>
      </c>
      <c r="F368" s="82" t="s">
        <v>750</v>
      </c>
      <c r="G368" s="136" t="s">
        <v>24</v>
      </c>
      <c r="H368" s="83">
        <v>2020</v>
      </c>
      <c r="I368" s="83">
        <v>2020</v>
      </c>
      <c r="J368" s="84">
        <v>252740.4</v>
      </c>
      <c r="K368" s="85">
        <v>21.876999999999999</v>
      </c>
      <c r="L368" s="85">
        <v>21.88</v>
      </c>
      <c r="M368" s="85"/>
      <c r="N368" s="137" t="s">
        <v>164</v>
      </c>
      <c r="O368" s="137" t="s">
        <v>28</v>
      </c>
      <c r="P368" s="88"/>
      <c r="Q368" s="87"/>
      <c r="R368" s="70"/>
      <c r="S368" s="70"/>
      <c r="T368" s="70"/>
      <c r="U368" s="70"/>
      <c r="V368" s="70">
        <f>SUM(R368:U368)</f>
        <v>0</v>
      </c>
      <c r="W368" s="69"/>
      <c r="X368" s="69"/>
      <c r="Y368" s="71" t="e">
        <f>IF(HRF[[#This Row],[31]]="WSKAŹNIK SPECYFICZNY",HRF[[#This Row],[15]]*#REF!,HRF[[#This Row],[32]]*#REF!+#REF!*#REF!+#REF!*#REF!)</f>
        <v>#REF!</v>
      </c>
      <c r="Z368" s="71" t="e">
        <f>IF(HRF[[#This Row],[31]]="WSKAŹNIK SPECYFICZNY","nie zdefinowano",HRF[[#This Row],[32]]*#REF!+#REF!*#REF!+#REF!*#REF!)</f>
        <v>#REF!</v>
      </c>
      <c r="AA368" s="71" t="e">
        <f>IF(HRF[[#This Row],[31]]="WSKAŹNIK SPECYFICZNY","nie zdefinowano",HRF[[#This Row],[32]]*#REF!+#REF!*#REF!+#REF!*#REF!)</f>
        <v>#REF!</v>
      </c>
      <c r="AB368" s="79" t="e">
        <f>IF(HRF[[#This Row],[31]]="WSKAŹNIK SPECYFICZNY",HRF[[#This Row],[15]]*#REF!,HRF[[#This Row],[32]]*#REF!+#REF!*#REF!+#REF!*#REF!)</f>
        <v>#REF!</v>
      </c>
    </row>
    <row r="369" spans="2:28" ht="24">
      <c r="B369" s="151" t="s">
        <v>751</v>
      </c>
      <c r="C369" s="80" t="s">
        <v>175</v>
      </c>
      <c r="D369" s="134" t="s">
        <v>372</v>
      </c>
      <c r="E369" s="81" t="s">
        <v>2008</v>
      </c>
      <c r="F369" s="136" t="s">
        <v>392</v>
      </c>
      <c r="G369" s="136" t="s">
        <v>24</v>
      </c>
      <c r="H369" s="83">
        <v>2020</v>
      </c>
      <c r="I369" s="83">
        <v>2020</v>
      </c>
      <c r="J369" s="84">
        <v>33377</v>
      </c>
      <c r="K369" s="85">
        <v>8.2200000000000006</v>
      </c>
      <c r="L369" s="85">
        <v>8.2200000000000006</v>
      </c>
      <c r="M369" s="85"/>
      <c r="N369" s="137" t="s">
        <v>164</v>
      </c>
      <c r="O369" s="137" t="s">
        <v>28</v>
      </c>
      <c r="P369" s="88"/>
      <c r="Q369" s="87"/>
      <c r="R369" s="70"/>
      <c r="S369" s="70"/>
      <c r="T369" s="70"/>
      <c r="U369" s="70"/>
      <c r="V369" s="70">
        <f>SUM(R369:U369)</f>
        <v>0</v>
      </c>
      <c r="W369" s="69"/>
      <c r="X369" s="69"/>
      <c r="Y369" s="71" t="e">
        <f>IF(HRF[[#This Row],[31]]="WSKAŹNIK SPECYFICZNY",HRF[[#This Row],[15]]*#REF!,HRF[[#This Row],[32]]*#REF!+#REF!*#REF!+#REF!*#REF!)</f>
        <v>#REF!</v>
      </c>
      <c r="Z369" s="71" t="e">
        <f>IF(HRF[[#This Row],[31]]="WSKAŹNIK SPECYFICZNY","nie zdefinowano",HRF[[#This Row],[32]]*#REF!+#REF!*#REF!+#REF!*#REF!)</f>
        <v>#REF!</v>
      </c>
      <c r="AA369" s="71" t="e">
        <f>IF(HRF[[#This Row],[31]]="WSKAŹNIK SPECYFICZNY","nie zdefinowano",HRF[[#This Row],[32]]*#REF!+#REF!*#REF!+#REF!*#REF!)</f>
        <v>#REF!</v>
      </c>
      <c r="AB369" s="79" t="e">
        <f>IF(HRF[[#This Row],[31]]="WSKAŹNIK SPECYFICZNY",HRF[[#This Row],[15]]*#REF!,HRF[[#This Row],[32]]*#REF!+#REF!*#REF!+#REF!*#REF!)</f>
        <v>#REF!</v>
      </c>
    </row>
    <row r="370" spans="2:28" ht="24">
      <c r="B370" s="151" t="s">
        <v>752</v>
      </c>
      <c r="C370" s="80" t="s">
        <v>175</v>
      </c>
      <c r="D370" s="134" t="s">
        <v>372</v>
      </c>
      <c r="E370" s="81" t="s">
        <v>2009</v>
      </c>
      <c r="F370" s="136" t="s">
        <v>392</v>
      </c>
      <c r="G370" s="136" t="s">
        <v>24</v>
      </c>
      <c r="H370" s="83">
        <v>2020</v>
      </c>
      <c r="I370" s="83">
        <v>2020</v>
      </c>
      <c r="J370" s="84">
        <v>26150.58</v>
      </c>
      <c r="K370" s="85">
        <v>4.5</v>
      </c>
      <c r="L370" s="85">
        <v>4.5</v>
      </c>
      <c r="M370" s="85"/>
      <c r="N370" s="137" t="s">
        <v>164</v>
      </c>
      <c r="O370" s="137" t="s">
        <v>28</v>
      </c>
      <c r="P370" s="88"/>
      <c r="Q370" s="87"/>
      <c r="R370" s="70"/>
      <c r="S370" s="70"/>
      <c r="T370" s="70"/>
      <c r="U370" s="70"/>
      <c r="V370" s="70">
        <f t="shared" si="18"/>
        <v>0</v>
      </c>
      <c r="W370" s="69"/>
      <c r="X370" s="69"/>
      <c r="Y370" s="71" t="e">
        <f>IF(HRF[[#This Row],[31]]="WSKAŹNIK SPECYFICZNY",HRF[[#This Row],[15]]*#REF!,HRF[[#This Row],[32]]*#REF!+#REF!*#REF!+#REF!*#REF!)</f>
        <v>#REF!</v>
      </c>
      <c r="Z370" s="71" t="e">
        <f>IF(HRF[[#This Row],[31]]="WSKAŹNIK SPECYFICZNY","nie zdefinowano",HRF[[#This Row],[32]]*#REF!+#REF!*#REF!+#REF!*#REF!)</f>
        <v>#REF!</v>
      </c>
      <c r="AA370" s="71" t="e">
        <f>IF(HRF[[#This Row],[31]]="WSKAŹNIK SPECYFICZNY","nie zdefinowano",HRF[[#This Row],[32]]*#REF!+#REF!*#REF!+#REF!*#REF!)</f>
        <v>#REF!</v>
      </c>
      <c r="AB370" s="79" t="e">
        <f>IF(HRF[[#This Row],[31]]="WSKAŹNIK SPECYFICZNY",HRF[[#This Row],[15]]*#REF!,HRF[[#This Row],[32]]*#REF!+#REF!*#REF!+#REF!*#REF!)</f>
        <v>#REF!</v>
      </c>
    </row>
    <row r="371" spans="2:28" ht="24">
      <c r="B371" s="151" t="s">
        <v>753</v>
      </c>
      <c r="C371" s="80" t="s">
        <v>175</v>
      </c>
      <c r="D371" s="134" t="s">
        <v>372</v>
      </c>
      <c r="E371" s="81" t="s">
        <v>2010</v>
      </c>
      <c r="F371" s="136" t="s">
        <v>392</v>
      </c>
      <c r="G371" s="136" t="s">
        <v>24</v>
      </c>
      <c r="H371" s="83">
        <v>2020</v>
      </c>
      <c r="I371" s="83">
        <v>2020</v>
      </c>
      <c r="J371" s="84">
        <v>27825.5</v>
      </c>
      <c r="K371" s="85">
        <v>4.2</v>
      </c>
      <c r="L371" s="85">
        <v>4.2</v>
      </c>
      <c r="M371" s="85"/>
      <c r="N371" s="137" t="s">
        <v>164</v>
      </c>
      <c r="O371" s="137" t="s">
        <v>28</v>
      </c>
      <c r="P371" s="88"/>
      <c r="Q371" s="87"/>
      <c r="R371" s="70"/>
      <c r="S371" s="70"/>
      <c r="T371" s="70"/>
      <c r="U371" s="70"/>
      <c r="V371" s="70">
        <f t="shared" ref="V371:V384" si="20">SUM(R371:U371)</f>
        <v>0</v>
      </c>
      <c r="W371" s="69"/>
      <c r="X371" s="69"/>
      <c r="Y371" s="71" t="e">
        <f>IF(HRF[[#This Row],[31]]="WSKAŹNIK SPECYFICZNY",HRF[[#This Row],[15]]*#REF!,HRF[[#This Row],[32]]*#REF!+#REF!*#REF!+#REF!*#REF!)</f>
        <v>#REF!</v>
      </c>
      <c r="Z371" s="71" t="e">
        <f>IF(HRF[[#This Row],[31]]="WSKAŹNIK SPECYFICZNY","nie zdefinowano",HRF[[#This Row],[32]]*#REF!+#REF!*#REF!+#REF!*#REF!)</f>
        <v>#REF!</v>
      </c>
      <c r="AA371" s="71" t="e">
        <f>IF(HRF[[#This Row],[31]]="WSKAŹNIK SPECYFICZNY","nie zdefinowano",HRF[[#This Row],[32]]*#REF!+#REF!*#REF!+#REF!*#REF!)</f>
        <v>#REF!</v>
      </c>
      <c r="AB371" s="79" t="e">
        <f>IF(HRF[[#This Row],[31]]="WSKAŹNIK SPECYFICZNY",HRF[[#This Row],[15]]*#REF!,HRF[[#This Row],[32]]*#REF!+#REF!*#REF!+#REF!*#REF!)</f>
        <v>#REF!</v>
      </c>
    </row>
    <row r="372" spans="2:28" ht="24">
      <c r="B372" s="151" t="s">
        <v>754</v>
      </c>
      <c r="C372" s="80" t="s">
        <v>175</v>
      </c>
      <c r="D372" s="134" t="s">
        <v>372</v>
      </c>
      <c r="E372" s="81" t="s">
        <v>2011</v>
      </c>
      <c r="F372" s="136" t="s">
        <v>392</v>
      </c>
      <c r="G372" s="136" t="s">
        <v>24</v>
      </c>
      <c r="H372" s="83">
        <v>2020</v>
      </c>
      <c r="I372" s="83">
        <v>2020</v>
      </c>
      <c r="J372" s="84">
        <v>30000</v>
      </c>
      <c r="K372" s="85">
        <v>9.6</v>
      </c>
      <c r="L372" s="85">
        <v>9.6</v>
      </c>
      <c r="M372" s="85"/>
      <c r="N372" s="137" t="s">
        <v>164</v>
      </c>
      <c r="O372" s="137" t="s">
        <v>28</v>
      </c>
      <c r="P372" s="88"/>
      <c r="Q372" s="87"/>
      <c r="R372" s="70"/>
      <c r="S372" s="70"/>
      <c r="T372" s="70"/>
      <c r="U372" s="70"/>
      <c r="V372" s="70">
        <f t="shared" si="20"/>
        <v>0</v>
      </c>
      <c r="W372" s="69"/>
      <c r="X372" s="69"/>
      <c r="Y372" s="71" t="e">
        <f>IF(HRF[[#This Row],[31]]="WSKAŹNIK SPECYFICZNY",HRF[[#This Row],[15]]*#REF!,HRF[[#This Row],[32]]*#REF!+#REF!*#REF!+#REF!*#REF!)</f>
        <v>#REF!</v>
      </c>
      <c r="Z372" s="71" t="e">
        <f>IF(HRF[[#This Row],[31]]="WSKAŹNIK SPECYFICZNY","nie zdefinowano",HRF[[#This Row],[32]]*#REF!+#REF!*#REF!+#REF!*#REF!)</f>
        <v>#REF!</v>
      </c>
      <c r="AA372" s="71" t="e">
        <f>IF(HRF[[#This Row],[31]]="WSKAŹNIK SPECYFICZNY","nie zdefinowano",HRF[[#This Row],[32]]*#REF!+#REF!*#REF!+#REF!*#REF!)</f>
        <v>#REF!</v>
      </c>
      <c r="AB372" s="79" t="e">
        <f>IF(HRF[[#This Row],[31]]="WSKAŹNIK SPECYFICZNY",HRF[[#This Row],[15]]*#REF!,HRF[[#This Row],[32]]*#REF!+#REF!*#REF!+#REF!*#REF!)</f>
        <v>#REF!</v>
      </c>
    </row>
    <row r="373" spans="2:28" ht="24">
      <c r="B373" s="151" t="s">
        <v>755</v>
      </c>
      <c r="C373" s="80" t="s">
        <v>175</v>
      </c>
      <c r="D373" s="134" t="s">
        <v>372</v>
      </c>
      <c r="E373" s="81" t="s">
        <v>756</v>
      </c>
      <c r="F373" s="82" t="s">
        <v>757</v>
      </c>
      <c r="G373" s="136" t="s">
        <v>24</v>
      </c>
      <c r="H373" s="83">
        <v>2020</v>
      </c>
      <c r="I373" s="83">
        <v>2020</v>
      </c>
      <c r="J373" s="84">
        <v>76087.42</v>
      </c>
      <c r="K373" s="85">
        <v>11.79</v>
      </c>
      <c r="L373" s="85">
        <v>11.79</v>
      </c>
      <c r="M373" s="85"/>
      <c r="N373" s="86" t="s">
        <v>164</v>
      </c>
      <c r="O373" s="86" t="s">
        <v>27</v>
      </c>
      <c r="P373" s="88"/>
      <c r="Q373" s="87"/>
      <c r="R373" s="70"/>
      <c r="S373" s="70"/>
      <c r="T373" s="70"/>
      <c r="U373" s="70"/>
      <c r="V373" s="70">
        <f t="shared" si="20"/>
        <v>0</v>
      </c>
      <c r="W373" s="69"/>
      <c r="X373" s="69"/>
      <c r="Y373" s="71" t="e">
        <f>IF(HRF[[#This Row],[31]]="WSKAŹNIK SPECYFICZNY",HRF[[#This Row],[15]]*#REF!,HRF[[#This Row],[32]]*#REF!+#REF!*#REF!+#REF!*#REF!)</f>
        <v>#REF!</v>
      </c>
      <c r="Z373" s="71" t="e">
        <f>IF(HRF[[#This Row],[31]]="WSKAŹNIK SPECYFICZNY","nie zdefinowano",HRF[[#This Row],[32]]*#REF!+#REF!*#REF!+#REF!*#REF!)</f>
        <v>#REF!</v>
      </c>
      <c r="AA373" s="71" t="e">
        <f>IF(HRF[[#This Row],[31]]="WSKAŹNIK SPECYFICZNY","nie zdefinowano",HRF[[#This Row],[32]]*#REF!+#REF!*#REF!+#REF!*#REF!)</f>
        <v>#REF!</v>
      </c>
      <c r="AB373" s="79" t="e">
        <f>IF(HRF[[#This Row],[31]]="WSKAŹNIK SPECYFICZNY",HRF[[#This Row],[15]]*#REF!,HRF[[#This Row],[32]]*#REF!+#REF!*#REF!+#REF!*#REF!)</f>
        <v>#REF!</v>
      </c>
    </row>
    <row r="374" spans="2:28" ht="36">
      <c r="B374" s="151" t="s">
        <v>758</v>
      </c>
      <c r="C374" s="80" t="s">
        <v>175</v>
      </c>
      <c r="D374" s="134" t="s">
        <v>372</v>
      </c>
      <c r="E374" s="81" t="s">
        <v>759</v>
      </c>
      <c r="F374" s="82" t="s">
        <v>757</v>
      </c>
      <c r="G374" s="136" t="s">
        <v>24</v>
      </c>
      <c r="H374" s="83">
        <v>2020</v>
      </c>
      <c r="I374" s="83">
        <v>2020</v>
      </c>
      <c r="J374" s="84">
        <v>55743.86</v>
      </c>
      <c r="K374" s="85">
        <v>7.97</v>
      </c>
      <c r="L374" s="85">
        <v>7.97</v>
      </c>
      <c r="M374" s="85"/>
      <c r="N374" s="86" t="s">
        <v>164</v>
      </c>
      <c r="O374" s="86" t="s">
        <v>27</v>
      </c>
      <c r="P374" s="88"/>
      <c r="Q374" s="87"/>
      <c r="R374" s="70"/>
      <c r="S374" s="70"/>
      <c r="T374" s="70"/>
      <c r="U374" s="70"/>
      <c r="V374" s="70">
        <f t="shared" si="20"/>
        <v>0</v>
      </c>
      <c r="W374" s="69"/>
      <c r="X374" s="69"/>
      <c r="Y374" s="71" t="e">
        <f>IF(HRF[[#This Row],[31]]="WSKAŹNIK SPECYFICZNY",HRF[[#This Row],[15]]*#REF!,HRF[[#This Row],[32]]*#REF!+#REF!*#REF!+#REF!*#REF!)</f>
        <v>#REF!</v>
      </c>
      <c r="Z374" s="71" t="e">
        <f>IF(HRF[[#This Row],[31]]="WSKAŹNIK SPECYFICZNY","nie zdefinowano",HRF[[#This Row],[32]]*#REF!+#REF!*#REF!+#REF!*#REF!)</f>
        <v>#REF!</v>
      </c>
      <c r="AA374" s="71" t="e">
        <f>IF(HRF[[#This Row],[31]]="WSKAŹNIK SPECYFICZNY","nie zdefinowano",HRF[[#This Row],[32]]*#REF!+#REF!*#REF!+#REF!*#REF!)</f>
        <v>#REF!</v>
      </c>
      <c r="AB374" s="79" t="e">
        <f>IF(HRF[[#This Row],[31]]="WSKAŹNIK SPECYFICZNY",HRF[[#This Row],[15]]*#REF!,HRF[[#This Row],[32]]*#REF!+#REF!*#REF!+#REF!*#REF!)</f>
        <v>#REF!</v>
      </c>
    </row>
    <row r="375" spans="2:28" ht="24">
      <c r="B375" s="151" t="s">
        <v>760</v>
      </c>
      <c r="C375" s="80" t="s">
        <v>175</v>
      </c>
      <c r="D375" s="80" t="s">
        <v>372</v>
      </c>
      <c r="E375" s="81" t="s">
        <v>761</v>
      </c>
      <c r="F375" s="82" t="s">
        <v>757</v>
      </c>
      <c r="G375" s="82" t="s">
        <v>24</v>
      </c>
      <c r="H375" s="83">
        <v>2020</v>
      </c>
      <c r="I375" s="83">
        <v>2020</v>
      </c>
      <c r="J375" s="84">
        <v>81581.98</v>
      </c>
      <c r="K375" s="85">
        <v>13.87</v>
      </c>
      <c r="L375" s="85">
        <v>13.87</v>
      </c>
      <c r="M375" s="85"/>
      <c r="N375" s="86" t="s">
        <v>164</v>
      </c>
      <c r="O375" s="86" t="s">
        <v>27</v>
      </c>
      <c r="P375" s="88"/>
      <c r="Q375" s="87"/>
      <c r="R375" s="70"/>
      <c r="S375" s="70"/>
      <c r="T375" s="70"/>
      <c r="U375" s="70"/>
      <c r="V375" s="70">
        <f t="shared" si="20"/>
        <v>0</v>
      </c>
      <c r="W375" s="69"/>
      <c r="X375" s="69"/>
      <c r="Y375" s="71" t="e">
        <f>IF(HRF[[#This Row],[31]]="WSKAŹNIK SPECYFICZNY",HRF[[#This Row],[15]]*#REF!,HRF[[#This Row],[32]]*#REF!+#REF!*#REF!+#REF!*#REF!)</f>
        <v>#REF!</v>
      </c>
      <c r="Z375" s="71" t="e">
        <f>IF(HRF[[#This Row],[31]]="WSKAŹNIK SPECYFICZNY","nie zdefinowano",HRF[[#This Row],[32]]*#REF!+#REF!*#REF!+#REF!*#REF!)</f>
        <v>#REF!</v>
      </c>
      <c r="AA375" s="71" t="e">
        <f>IF(HRF[[#This Row],[31]]="WSKAŹNIK SPECYFICZNY","nie zdefinowano",HRF[[#This Row],[32]]*#REF!+#REF!*#REF!+#REF!*#REF!)</f>
        <v>#REF!</v>
      </c>
      <c r="AB375" s="79" t="e">
        <f>IF(HRF[[#This Row],[31]]="WSKAŹNIK SPECYFICZNY",HRF[[#This Row],[15]]*#REF!,HRF[[#This Row],[32]]*#REF!+#REF!*#REF!+#REF!*#REF!)</f>
        <v>#REF!</v>
      </c>
    </row>
    <row r="376" spans="2:28" ht="36">
      <c r="B376" s="151" t="s">
        <v>762</v>
      </c>
      <c r="C376" s="80" t="s">
        <v>175</v>
      </c>
      <c r="D376" s="80" t="s">
        <v>372</v>
      </c>
      <c r="E376" s="81" t="s">
        <v>763</v>
      </c>
      <c r="F376" s="82" t="s">
        <v>757</v>
      </c>
      <c r="G376" s="82" t="s">
        <v>24</v>
      </c>
      <c r="H376" s="83">
        <v>2020</v>
      </c>
      <c r="I376" s="83">
        <v>2020</v>
      </c>
      <c r="J376" s="84">
        <v>62881.86</v>
      </c>
      <c r="K376" s="85">
        <v>8.67</v>
      </c>
      <c r="L376" s="85">
        <v>8.67</v>
      </c>
      <c r="M376" s="85"/>
      <c r="N376" s="86" t="s">
        <v>164</v>
      </c>
      <c r="O376" s="86" t="s">
        <v>27</v>
      </c>
      <c r="P376" s="88"/>
      <c r="Q376" s="87"/>
      <c r="R376" s="70"/>
      <c r="S376" s="70"/>
      <c r="T376" s="70"/>
      <c r="U376" s="70"/>
      <c r="V376" s="70">
        <f t="shared" ref="V376:V382" si="21">SUM(R376:U376)</f>
        <v>0</v>
      </c>
      <c r="W376" s="69"/>
      <c r="X376" s="69"/>
      <c r="Y376" s="71" t="e">
        <f>IF(HRF[[#This Row],[31]]="WSKAŹNIK SPECYFICZNY",HRF[[#This Row],[15]]*#REF!,HRF[[#This Row],[32]]*#REF!+#REF!*#REF!+#REF!*#REF!)</f>
        <v>#REF!</v>
      </c>
      <c r="Z376" s="71" t="e">
        <f>IF(HRF[[#This Row],[31]]="WSKAŹNIK SPECYFICZNY","nie zdefinowano",HRF[[#This Row],[32]]*#REF!+#REF!*#REF!+#REF!*#REF!)</f>
        <v>#REF!</v>
      </c>
      <c r="AA376" s="71" t="e">
        <f>IF(HRF[[#This Row],[31]]="WSKAŹNIK SPECYFICZNY","nie zdefinowano",HRF[[#This Row],[32]]*#REF!+#REF!*#REF!+#REF!*#REF!)</f>
        <v>#REF!</v>
      </c>
      <c r="AB376" s="79" t="e">
        <f>IF(HRF[[#This Row],[31]]="WSKAŹNIK SPECYFICZNY",HRF[[#This Row],[15]]*#REF!,HRF[[#This Row],[32]]*#REF!+#REF!*#REF!+#REF!*#REF!)</f>
        <v>#REF!</v>
      </c>
    </row>
    <row r="377" spans="2:28" ht="24">
      <c r="B377" s="151" t="s">
        <v>764</v>
      </c>
      <c r="C377" s="80" t="s">
        <v>175</v>
      </c>
      <c r="D377" s="80" t="s">
        <v>372</v>
      </c>
      <c r="E377" s="81" t="s">
        <v>2012</v>
      </c>
      <c r="F377" s="82" t="s">
        <v>392</v>
      </c>
      <c r="G377" s="82" t="s">
        <v>24</v>
      </c>
      <c r="H377" s="83">
        <v>2020</v>
      </c>
      <c r="I377" s="83">
        <v>2020</v>
      </c>
      <c r="J377" s="84">
        <v>32137</v>
      </c>
      <c r="K377" s="85">
        <v>6</v>
      </c>
      <c r="L377" s="85">
        <v>6</v>
      </c>
      <c r="M377" s="85"/>
      <c r="N377" s="86" t="s">
        <v>164</v>
      </c>
      <c r="O377" s="86" t="s">
        <v>28</v>
      </c>
      <c r="P377" s="88"/>
      <c r="Q377" s="87"/>
      <c r="R377" s="70"/>
      <c r="S377" s="70"/>
      <c r="T377" s="70"/>
      <c r="U377" s="70"/>
      <c r="V377" s="70">
        <f t="shared" si="21"/>
        <v>0</v>
      </c>
      <c r="W377" s="69"/>
      <c r="X377" s="69"/>
      <c r="Y377" s="71" t="e">
        <f>IF(HRF[[#This Row],[31]]="WSKAŹNIK SPECYFICZNY",HRF[[#This Row],[15]]*#REF!,HRF[[#This Row],[32]]*#REF!+#REF!*#REF!+#REF!*#REF!)</f>
        <v>#REF!</v>
      </c>
      <c r="Z377" s="71" t="e">
        <f>IF(HRF[[#This Row],[31]]="WSKAŹNIK SPECYFICZNY","nie zdefinowano",HRF[[#This Row],[32]]*#REF!+#REF!*#REF!+#REF!*#REF!)</f>
        <v>#REF!</v>
      </c>
      <c r="AA377" s="71" t="e">
        <f>IF(HRF[[#This Row],[31]]="WSKAŹNIK SPECYFICZNY","nie zdefinowano",HRF[[#This Row],[32]]*#REF!+#REF!*#REF!+#REF!*#REF!)</f>
        <v>#REF!</v>
      </c>
      <c r="AB377" s="79" t="e">
        <f>IF(HRF[[#This Row],[31]]="WSKAŹNIK SPECYFICZNY",HRF[[#This Row],[15]]*#REF!,HRF[[#This Row],[32]]*#REF!+#REF!*#REF!+#REF!*#REF!)</f>
        <v>#REF!</v>
      </c>
    </row>
    <row r="378" spans="2:28" ht="24">
      <c r="B378" s="151" t="s">
        <v>765</v>
      </c>
      <c r="C378" s="80" t="s">
        <v>175</v>
      </c>
      <c r="D378" s="80" t="s">
        <v>372</v>
      </c>
      <c r="E378" s="81" t="s">
        <v>2014</v>
      </c>
      <c r="F378" s="82" t="s">
        <v>392</v>
      </c>
      <c r="G378" s="82" t="s">
        <v>24</v>
      </c>
      <c r="H378" s="83">
        <v>2020</v>
      </c>
      <c r="I378" s="83">
        <v>2020</v>
      </c>
      <c r="J378" s="84">
        <v>52665</v>
      </c>
      <c r="K378" s="85">
        <v>9.42</v>
      </c>
      <c r="L378" s="85">
        <v>9.42</v>
      </c>
      <c r="M378" s="85"/>
      <c r="N378" s="86" t="s">
        <v>164</v>
      </c>
      <c r="O378" s="86" t="s">
        <v>28</v>
      </c>
      <c r="P378" s="88"/>
      <c r="Q378" s="87"/>
      <c r="R378" s="70"/>
      <c r="S378" s="70"/>
      <c r="T378" s="70"/>
      <c r="U378" s="70"/>
      <c r="V378" s="70">
        <f t="shared" si="21"/>
        <v>0</v>
      </c>
      <c r="W378" s="69"/>
      <c r="X378" s="69"/>
      <c r="Y378" s="71" t="e">
        <f>IF(HRF[[#This Row],[31]]="WSKAŹNIK SPECYFICZNY",HRF[[#This Row],[15]]*#REF!,HRF[[#This Row],[32]]*#REF!+#REF!*#REF!+#REF!*#REF!)</f>
        <v>#REF!</v>
      </c>
      <c r="Z378" s="71" t="e">
        <f>IF(HRF[[#This Row],[31]]="WSKAŹNIK SPECYFICZNY","nie zdefinowano",HRF[[#This Row],[32]]*#REF!+#REF!*#REF!+#REF!*#REF!)</f>
        <v>#REF!</v>
      </c>
      <c r="AA378" s="71" t="e">
        <f>IF(HRF[[#This Row],[31]]="WSKAŹNIK SPECYFICZNY","nie zdefinowano",HRF[[#This Row],[32]]*#REF!+#REF!*#REF!+#REF!*#REF!)</f>
        <v>#REF!</v>
      </c>
      <c r="AB378" s="79" t="e">
        <f>IF(HRF[[#This Row],[31]]="WSKAŹNIK SPECYFICZNY",HRF[[#This Row],[15]]*#REF!,HRF[[#This Row],[32]]*#REF!+#REF!*#REF!+#REF!*#REF!)</f>
        <v>#REF!</v>
      </c>
    </row>
    <row r="379" spans="2:28" ht="24">
      <c r="B379" s="151" t="s">
        <v>766</v>
      </c>
      <c r="C379" s="80" t="s">
        <v>175</v>
      </c>
      <c r="D379" s="80" t="s">
        <v>372</v>
      </c>
      <c r="E379" s="81" t="s">
        <v>2013</v>
      </c>
      <c r="F379" s="82" t="s">
        <v>392</v>
      </c>
      <c r="G379" s="82" t="s">
        <v>24</v>
      </c>
      <c r="H379" s="83">
        <v>2020</v>
      </c>
      <c r="I379" s="83">
        <v>2020</v>
      </c>
      <c r="J379" s="84">
        <v>32000</v>
      </c>
      <c r="K379" s="85">
        <v>5.4</v>
      </c>
      <c r="L379" s="85">
        <v>5.4</v>
      </c>
      <c r="M379" s="85"/>
      <c r="N379" s="86" t="s">
        <v>164</v>
      </c>
      <c r="O379" s="86" t="s">
        <v>28</v>
      </c>
      <c r="P379" s="88"/>
      <c r="Q379" s="87"/>
      <c r="R379" s="70"/>
      <c r="S379" s="70"/>
      <c r="T379" s="70"/>
      <c r="U379" s="70"/>
      <c r="V379" s="70">
        <f t="shared" si="21"/>
        <v>0</v>
      </c>
      <c r="W379" s="69"/>
      <c r="X379" s="69"/>
      <c r="Y379" s="71" t="e">
        <f>IF(HRF[[#This Row],[31]]="WSKAŹNIK SPECYFICZNY",HRF[[#This Row],[15]]*#REF!,HRF[[#This Row],[32]]*#REF!+#REF!*#REF!+#REF!*#REF!)</f>
        <v>#REF!</v>
      </c>
      <c r="Z379" s="71" t="e">
        <f>IF(HRF[[#This Row],[31]]="WSKAŹNIK SPECYFICZNY","nie zdefinowano",HRF[[#This Row],[32]]*#REF!+#REF!*#REF!+#REF!*#REF!)</f>
        <v>#REF!</v>
      </c>
      <c r="AA379" s="71" t="e">
        <f>IF(HRF[[#This Row],[31]]="WSKAŹNIK SPECYFICZNY","nie zdefinowano",HRF[[#This Row],[32]]*#REF!+#REF!*#REF!+#REF!*#REF!)</f>
        <v>#REF!</v>
      </c>
      <c r="AB379" s="79" t="e">
        <f>IF(HRF[[#This Row],[31]]="WSKAŹNIK SPECYFICZNY",HRF[[#This Row],[15]]*#REF!,HRF[[#This Row],[32]]*#REF!+#REF!*#REF!+#REF!*#REF!)</f>
        <v>#REF!</v>
      </c>
    </row>
    <row r="380" spans="2:28" ht="24">
      <c r="B380" s="151" t="s">
        <v>767</v>
      </c>
      <c r="C380" s="80" t="s">
        <v>175</v>
      </c>
      <c r="D380" s="80" t="s">
        <v>372</v>
      </c>
      <c r="E380" s="81" t="s">
        <v>2015</v>
      </c>
      <c r="F380" s="82" t="s">
        <v>392</v>
      </c>
      <c r="G380" s="82" t="s">
        <v>24</v>
      </c>
      <c r="H380" s="83">
        <v>2020</v>
      </c>
      <c r="I380" s="83">
        <v>2020</v>
      </c>
      <c r="J380" s="84">
        <v>20772</v>
      </c>
      <c r="K380" s="85">
        <v>4.7</v>
      </c>
      <c r="L380" s="85">
        <v>4.7</v>
      </c>
      <c r="M380" s="85"/>
      <c r="N380" s="86" t="s">
        <v>164</v>
      </c>
      <c r="O380" s="86" t="s">
        <v>27</v>
      </c>
      <c r="P380" s="88"/>
      <c r="Q380" s="87"/>
      <c r="R380" s="70"/>
      <c r="S380" s="70"/>
      <c r="T380" s="70"/>
      <c r="U380" s="70"/>
      <c r="V380" s="70">
        <f t="shared" si="21"/>
        <v>0</v>
      </c>
      <c r="W380" s="69"/>
      <c r="X380" s="69"/>
      <c r="Y380" s="71" t="e">
        <f>IF(HRF[[#This Row],[31]]="WSKAŹNIK SPECYFICZNY",HRF[[#This Row],[15]]*#REF!,HRF[[#This Row],[32]]*#REF!+#REF!*#REF!+#REF!*#REF!)</f>
        <v>#REF!</v>
      </c>
      <c r="Z380" s="71" t="e">
        <f>IF(HRF[[#This Row],[31]]="WSKAŹNIK SPECYFICZNY","nie zdefinowano",HRF[[#This Row],[32]]*#REF!+#REF!*#REF!+#REF!*#REF!)</f>
        <v>#REF!</v>
      </c>
      <c r="AA380" s="71" t="e">
        <f>IF(HRF[[#This Row],[31]]="WSKAŹNIK SPECYFICZNY","nie zdefinowano",HRF[[#This Row],[32]]*#REF!+#REF!*#REF!+#REF!*#REF!)</f>
        <v>#REF!</v>
      </c>
      <c r="AB380" s="79" t="e">
        <f>IF(HRF[[#This Row],[31]]="WSKAŹNIK SPECYFICZNY",HRF[[#This Row],[15]]*#REF!,HRF[[#This Row],[32]]*#REF!+#REF!*#REF!+#REF!*#REF!)</f>
        <v>#REF!</v>
      </c>
    </row>
    <row r="381" spans="2:28" ht="24">
      <c r="B381" s="151" t="s">
        <v>768</v>
      </c>
      <c r="C381" s="80" t="s">
        <v>175</v>
      </c>
      <c r="D381" s="80" t="s">
        <v>372</v>
      </c>
      <c r="E381" s="81" t="s">
        <v>2016</v>
      </c>
      <c r="F381" s="82" t="s">
        <v>392</v>
      </c>
      <c r="G381" s="82" t="s">
        <v>24</v>
      </c>
      <c r="H381" s="83">
        <v>2020</v>
      </c>
      <c r="I381" s="83">
        <v>2020</v>
      </c>
      <c r="J381" s="84">
        <v>27473</v>
      </c>
      <c r="K381" s="85">
        <v>4.7</v>
      </c>
      <c r="L381" s="85">
        <v>4.7</v>
      </c>
      <c r="M381" s="85"/>
      <c r="N381" s="86" t="s">
        <v>164</v>
      </c>
      <c r="O381" s="86" t="s">
        <v>28</v>
      </c>
      <c r="P381" s="88"/>
      <c r="Q381" s="87"/>
      <c r="R381" s="70"/>
      <c r="S381" s="70"/>
      <c r="T381" s="70"/>
      <c r="U381" s="70"/>
      <c r="V381" s="70">
        <f t="shared" si="21"/>
        <v>0</v>
      </c>
      <c r="W381" s="69"/>
      <c r="X381" s="69"/>
      <c r="Y381" s="71" t="e">
        <f>IF(HRF[[#This Row],[31]]="WSKAŹNIK SPECYFICZNY",HRF[[#This Row],[15]]*#REF!,HRF[[#This Row],[32]]*#REF!+#REF!*#REF!+#REF!*#REF!)</f>
        <v>#REF!</v>
      </c>
      <c r="Z381" s="71" t="e">
        <f>IF(HRF[[#This Row],[31]]="WSKAŹNIK SPECYFICZNY","nie zdefinowano",HRF[[#This Row],[32]]*#REF!+#REF!*#REF!+#REF!*#REF!)</f>
        <v>#REF!</v>
      </c>
      <c r="AA381" s="71" t="e">
        <f>IF(HRF[[#This Row],[31]]="WSKAŹNIK SPECYFICZNY","nie zdefinowano",HRF[[#This Row],[32]]*#REF!+#REF!*#REF!+#REF!*#REF!)</f>
        <v>#REF!</v>
      </c>
      <c r="AB381" s="79" t="e">
        <f>IF(HRF[[#This Row],[31]]="WSKAŹNIK SPECYFICZNY",HRF[[#This Row],[15]]*#REF!,HRF[[#This Row],[32]]*#REF!+#REF!*#REF!+#REF!*#REF!)</f>
        <v>#REF!</v>
      </c>
    </row>
    <row r="382" spans="2:28" ht="24">
      <c r="B382" s="151" t="s">
        <v>769</v>
      </c>
      <c r="C382" s="80" t="s">
        <v>175</v>
      </c>
      <c r="D382" s="80" t="s">
        <v>372</v>
      </c>
      <c r="E382" s="81" t="s">
        <v>2017</v>
      </c>
      <c r="F382" s="82" t="s">
        <v>392</v>
      </c>
      <c r="G382" s="82" t="s">
        <v>24</v>
      </c>
      <c r="H382" s="83">
        <v>2020</v>
      </c>
      <c r="I382" s="83">
        <v>2020</v>
      </c>
      <c r="J382" s="84">
        <v>28700.62</v>
      </c>
      <c r="K382" s="85">
        <v>3.8</v>
      </c>
      <c r="L382" s="85">
        <v>3.8</v>
      </c>
      <c r="M382" s="85"/>
      <c r="N382" s="86" t="s">
        <v>164</v>
      </c>
      <c r="O382" s="86" t="s">
        <v>28</v>
      </c>
      <c r="P382" s="88"/>
      <c r="Q382" s="87"/>
      <c r="R382" s="70"/>
      <c r="S382" s="70"/>
      <c r="T382" s="70"/>
      <c r="U382" s="70"/>
      <c r="V382" s="70">
        <f t="shared" si="21"/>
        <v>0</v>
      </c>
      <c r="W382" s="69"/>
      <c r="X382" s="69"/>
      <c r="Y382" s="71" t="e">
        <f>IF(HRF[[#This Row],[31]]="WSKAŹNIK SPECYFICZNY",HRF[[#This Row],[15]]*#REF!,HRF[[#This Row],[32]]*#REF!+#REF!*#REF!+#REF!*#REF!)</f>
        <v>#REF!</v>
      </c>
      <c r="Z382" s="71" t="e">
        <f>IF(HRF[[#This Row],[31]]="WSKAŹNIK SPECYFICZNY","nie zdefinowano",HRF[[#This Row],[32]]*#REF!+#REF!*#REF!+#REF!*#REF!)</f>
        <v>#REF!</v>
      </c>
      <c r="AA382" s="71" t="e">
        <f>IF(HRF[[#This Row],[31]]="WSKAŹNIK SPECYFICZNY","nie zdefinowano",HRF[[#This Row],[32]]*#REF!+#REF!*#REF!+#REF!*#REF!)</f>
        <v>#REF!</v>
      </c>
      <c r="AB382" s="79" t="e">
        <f>IF(HRF[[#This Row],[31]]="WSKAŹNIK SPECYFICZNY",HRF[[#This Row],[15]]*#REF!,HRF[[#This Row],[32]]*#REF!+#REF!*#REF!+#REF!*#REF!)</f>
        <v>#REF!</v>
      </c>
    </row>
    <row r="383" spans="2:28" ht="24">
      <c r="B383" s="151" t="s">
        <v>770</v>
      </c>
      <c r="C383" s="80" t="s">
        <v>175</v>
      </c>
      <c r="D383" s="80" t="s">
        <v>372</v>
      </c>
      <c r="E383" s="81" t="s">
        <v>2018</v>
      </c>
      <c r="F383" s="82" t="s">
        <v>392</v>
      </c>
      <c r="G383" s="82" t="s">
        <v>24</v>
      </c>
      <c r="H383" s="83">
        <v>2020</v>
      </c>
      <c r="I383" s="83">
        <v>2020</v>
      </c>
      <c r="J383" s="84">
        <v>154320</v>
      </c>
      <c r="K383" s="85">
        <v>33</v>
      </c>
      <c r="L383" s="85">
        <v>33</v>
      </c>
      <c r="M383" s="85"/>
      <c r="N383" s="86" t="s">
        <v>164</v>
      </c>
      <c r="O383" s="86" t="s">
        <v>27</v>
      </c>
      <c r="P383" s="88"/>
      <c r="Q383" s="87"/>
      <c r="R383" s="70"/>
      <c r="S383" s="70"/>
      <c r="T383" s="70"/>
      <c r="U383" s="70"/>
      <c r="V383" s="70">
        <f t="shared" si="20"/>
        <v>0</v>
      </c>
      <c r="W383" s="69"/>
      <c r="X383" s="69"/>
      <c r="Y383" s="71" t="e">
        <f>IF(HRF[[#This Row],[31]]="WSKAŹNIK SPECYFICZNY",HRF[[#This Row],[15]]*#REF!,HRF[[#This Row],[32]]*#REF!+#REF!*#REF!+#REF!*#REF!)</f>
        <v>#REF!</v>
      </c>
      <c r="Z383" s="71" t="e">
        <f>IF(HRF[[#This Row],[31]]="WSKAŹNIK SPECYFICZNY","nie zdefinowano",HRF[[#This Row],[32]]*#REF!+#REF!*#REF!+#REF!*#REF!)</f>
        <v>#REF!</v>
      </c>
      <c r="AA383" s="71" t="e">
        <f>IF(HRF[[#This Row],[31]]="WSKAŹNIK SPECYFICZNY","nie zdefinowano",HRF[[#This Row],[32]]*#REF!+#REF!*#REF!+#REF!*#REF!)</f>
        <v>#REF!</v>
      </c>
      <c r="AB383" s="79" t="e">
        <f>IF(HRF[[#This Row],[31]]="WSKAŹNIK SPECYFICZNY",HRF[[#This Row],[15]]*#REF!,HRF[[#This Row],[32]]*#REF!+#REF!*#REF!+#REF!*#REF!)</f>
        <v>#REF!</v>
      </c>
    </row>
    <row r="384" spans="2:28" ht="24">
      <c r="B384" s="151" t="s">
        <v>771</v>
      </c>
      <c r="C384" s="80" t="s">
        <v>175</v>
      </c>
      <c r="D384" s="80" t="s">
        <v>372</v>
      </c>
      <c r="E384" s="81" t="s">
        <v>2018</v>
      </c>
      <c r="F384" s="82" t="s">
        <v>392</v>
      </c>
      <c r="G384" s="82" t="s">
        <v>24</v>
      </c>
      <c r="H384" s="83">
        <v>2020</v>
      </c>
      <c r="I384" s="83">
        <v>2020</v>
      </c>
      <c r="J384" s="84">
        <v>40590</v>
      </c>
      <c r="K384" s="85">
        <v>33</v>
      </c>
      <c r="L384" s="85">
        <v>33</v>
      </c>
      <c r="M384" s="85"/>
      <c r="N384" s="86" t="s">
        <v>164</v>
      </c>
      <c r="O384" s="86" t="s">
        <v>27</v>
      </c>
      <c r="P384" s="88"/>
      <c r="Q384" s="87"/>
      <c r="R384" s="70"/>
      <c r="S384" s="70"/>
      <c r="T384" s="70"/>
      <c r="U384" s="70"/>
      <c r="V384" s="70">
        <f t="shared" si="20"/>
        <v>0</v>
      </c>
      <c r="W384" s="69"/>
      <c r="X384" s="69"/>
      <c r="Y384" s="71" t="e">
        <f>IF(HRF[[#This Row],[31]]="WSKAŹNIK SPECYFICZNY",HRF[[#This Row],[15]]*#REF!,HRF[[#This Row],[32]]*#REF!+#REF!*#REF!+#REF!*#REF!)</f>
        <v>#REF!</v>
      </c>
      <c r="Z384" s="71" t="e">
        <f>IF(HRF[[#This Row],[31]]="WSKAŹNIK SPECYFICZNY","nie zdefinowano",HRF[[#This Row],[32]]*#REF!+#REF!*#REF!+#REF!*#REF!)</f>
        <v>#REF!</v>
      </c>
      <c r="AA384" s="71" t="e">
        <f>IF(HRF[[#This Row],[31]]="WSKAŹNIK SPECYFICZNY","nie zdefinowano",HRF[[#This Row],[32]]*#REF!+#REF!*#REF!+#REF!*#REF!)</f>
        <v>#REF!</v>
      </c>
      <c r="AB384" s="79" t="e">
        <f>IF(HRF[[#This Row],[31]]="WSKAŹNIK SPECYFICZNY",HRF[[#This Row],[15]]*#REF!,HRF[[#This Row],[32]]*#REF!+#REF!*#REF!+#REF!*#REF!)</f>
        <v>#REF!</v>
      </c>
    </row>
    <row r="385" spans="2:28" ht="24">
      <c r="B385" s="151" t="s">
        <v>772</v>
      </c>
      <c r="C385" s="80" t="s">
        <v>175</v>
      </c>
      <c r="D385" s="80" t="s">
        <v>372</v>
      </c>
      <c r="E385" s="81" t="s">
        <v>2787</v>
      </c>
      <c r="F385" s="82" t="s">
        <v>773</v>
      </c>
      <c r="G385" s="82" t="s">
        <v>24</v>
      </c>
      <c r="H385" s="83">
        <v>2020</v>
      </c>
      <c r="I385" s="83">
        <v>2020</v>
      </c>
      <c r="J385" s="84">
        <v>185115</v>
      </c>
      <c r="K385" s="85">
        <v>37.450000000000003</v>
      </c>
      <c r="L385" s="85">
        <v>37.450000000000003</v>
      </c>
      <c r="M385" s="85"/>
      <c r="N385" s="86" t="s">
        <v>164</v>
      </c>
      <c r="O385" s="86" t="s">
        <v>28</v>
      </c>
      <c r="P385" s="88"/>
      <c r="Q385" s="87"/>
      <c r="R385" s="70"/>
      <c r="S385" s="70"/>
      <c r="T385" s="70"/>
      <c r="U385" s="70"/>
      <c r="V385" s="70">
        <f t="shared" si="18"/>
        <v>0</v>
      </c>
      <c r="W385" s="69"/>
      <c r="X385" s="69"/>
      <c r="Y385" s="71" t="e">
        <f>IF(HRF[[#This Row],[31]]="WSKAŹNIK SPECYFICZNY",HRF[[#This Row],[15]]*#REF!,HRF[[#This Row],[32]]*#REF!+#REF!*#REF!+#REF!*#REF!)</f>
        <v>#REF!</v>
      </c>
      <c r="Z385" s="71" t="e">
        <f>IF(HRF[[#This Row],[31]]="WSKAŹNIK SPECYFICZNY","nie zdefinowano",HRF[[#This Row],[32]]*#REF!+#REF!*#REF!+#REF!*#REF!)</f>
        <v>#REF!</v>
      </c>
      <c r="AA385" s="71" t="e">
        <f>IF(HRF[[#This Row],[31]]="WSKAŹNIK SPECYFICZNY","nie zdefinowano",HRF[[#This Row],[32]]*#REF!+#REF!*#REF!+#REF!*#REF!)</f>
        <v>#REF!</v>
      </c>
      <c r="AB385" s="79" t="e">
        <f>IF(HRF[[#This Row],[31]]="WSKAŹNIK SPECYFICZNY",HRF[[#This Row],[15]]*#REF!,HRF[[#This Row],[32]]*#REF!+#REF!*#REF!+#REF!*#REF!)</f>
        <v>#REF!</v>
      </c>
    </row>
    <row r="386" spans="2:28" ht="24">
      <c r="B386" s="151" t="s">
        <v>774</v>
      </c>
      <c r="C386" s="80" t="s">
        <v>175</v>
      </c>
      <c r="D386" s="80" t="s">
        <v>372</v>
      </c>
      <c r="E386" s="81" t="s">
        <v>2788</v>
      </c>
      <c r="F386" s="82" t="s">
        <v>775</v>
      </c>
      <c r="G386" s="82" t="s">
        <v>24</v>
      </c>
      <c r="H386" s="83">
        <v>2020</v>
      </c>
      <c r="I386" s="83">
        <v>2020</v>
      </c>
      <c r="J386" s="84">
        <v>138000</v>
      </c>
      <c r="K386" s="85">
        <v>49.13</v>
      </c>
      <c r="L386" s="85">
        <v>49.13</v>
      </c>
      <c r="M386" s="85"/>
      <c r="N386" s="86" t="s">
        <v>164</v>
      </c>
      <c r="O386" s="86" t="s">
        <v>27</v>
      </c>
      <c r="P386" s="88"/>
      <c r="Q386" s="87"/>
      <c r="R386" s="70"/>
      <c r="S386" s="70"/>
      <c r="T386" s="70"/>
      <c r="U386" s="70"/>
      <c r="V386" s="70">
        <f t="shared" si="18"/>
        <v>0</v>
      </c>
      <c r="W386" s="69"/>
      <c r="X386" s="69"/>
      <c r="Y386" s="71" t="e">
        <f>IF(HRF[[#This Row],[31]]="WSKAŹNIK SPECYFICZNY",HRF[[#This Row],[15]]*#REF!,HRF[[#This Row],[32]]*#REF!+#REF!*#REF!+#REF!*#REF!)</f>
        <v>#REF!</v>
      </c>
      <c r="Z386" s="71" t="e">
        <f>IF(HRF[[#This Row],[31]]="WSKAŹNIK SPECYFICZNY","nie zdefinowano",HRF[[#This Row],[32]]*#REF!+#REF!*#REF!+#REF!*#REF!)</f>
        <v>#REF!</v>
      </c>
      <c r="AA386" s="71" t="e">
        <f>IF(HRF[[#This Row],[31]]="WSKAŹNIK SPECYFICZNY","nie zdefinowano",HRF[[#This Row],[32]]*#REF!+#REF!*#REF!+#REF!*#REF!)</f>
        <v>#REF!</v>
      </c>
      <c r="AB386" s="79" t="e">
        <f>IF(HRF[[#This Row],[31]]="WSKAŹNIK SPECYFICZNY",HRF[[#This Row],[15]]*#REF!,HRF[[#This Row],[32]]*#REF!+#REF!*#REF!+#REF!*#REF!)</f>
        <v>#REF!</v>
      </c>
    </row>
    <row r="387" spans="2:28" ht="24">
      <c r="B387" s="151" t="s">
        <v>776</v>
      </c>
      <c r="C387" s="80" t="s">
        <v>175</v>
      </c>
      <c r="D387" s="80" t="s">
        <v>372</v>
      </c>
      <c r="E387" s="81" t="s">
        <v>2019</v>
      </c>
      <c r="F387" s="82" t="s">
        <v>392</v>
      </c>
      <c r="G387" s="82" t="s">
        <v>24</v>
      </c>
      <c r="H387" s="83">
        <v>2020</v>
      </c>
      <c r="I387" s="83">
        <v>2020</v>
      </c>
      <c r="J387" s="84">
        <v>30000</v>
      </c>
      <c r="K387" s="85">
        <v>5.27</v>
      </c>
      <c r="L387" s="85">
        <v>5.27</v>
      </c>
      <c r="M387" s="85"/>
      <c r="N387" s="86" t="s">
        <v>164</v>
      </c>
      <c r="O387" s="86" t="s">
        <v>28</v>
      </c>
      <c r="P387" s="88"/>
      <c r="Q387" s="87"/>
      <c r="R387" s="70"/>
      <c r="S387" s="70"/>
      <c r="T387" s="70"/>
      <c r="U387" s="70"/>
      <c r="V387" s="70">
        <f t="shared" ref="V387:V395" si="22">SUM(R387:U387)</f>
        <v>0</v>
      </c>
      <c r="W387" s="69"/>
      <c r="X387" s="69"/>
      <c r="Y387" s="71" t="e">
        <f>IF(HRF[[#This Row],[31]]="WSKAŹNIK SPECYFICZNY",HRF[[#This Row],[15]]*#REF!,HRF[[#This Row],[32]]*#REF!+#REF!*#REF!+#REF!*#REF!)</f>
        <v>#REF!</v>
      </c>
      <c r="Z387" s="71" t="e">
        <f>IF(HRF[[#This Row],[31]]="WSKAŹNIK SPECYFICZNY","nie zdefinowano",HRF[[#This Row],[32]]*#REF!+#REF!*#REF!+#REF!*#REF!)</f>
        <v>#REF!</v>
      </c>
      <c r="AA387" s="71" t="e">
        <f>IF(HRF[[#This Row],[31]]="WSKAŹNIK SPECYFICZNY","nie zdefinowano",HRF[[#This Row],[32]]*#REF!+#REF!*#REF!+#REF!*#REF!)</f>
        <v>#REF!</v>
      </c>
      <c r="AB387" s="79" t="e">
        <f>IF(HRF[[#This Row],[31]]="WSKAŹNIK SPECYFICZNY",HRF[[#This Row],[15]]*#REF!,HRF[[#This Row],[32]]*#REF!+#REF!*#REF!+#REF!*#REF!)</f>
        <v>#REF!</v>
      </c>
    </row>
    <row r="388" spans="2:28" ht="24">
      <c r="B388" s="151" t="s">
        <v>777</v>
      </c>
      <c r="C388" s="80" t="s">
        <v>175</v>
      </c>
      <c r="D388" s="80" t="s">
        <v>372</v>
      </c>
      <c r="E388" s="81" t="s">
        <v>2020</v>
      </c>
      <c r="F388" s="82" t="s">
        <v>392</v>
      </c>
      <c r="G388" s="82" t="s">
        <v>24</v>
      </c>
      <c r="H388" s="83">
        <v>2020</v>
      </c>
      <c r="I388" s="83">
        <v>2020</v>
      </c>
      <c r="J388" s="84">
        <v>43008</v>
      </c>
      <c r="K388" s="85">
        <v>10.69</v>
      </c>
      <c r="L388" s="85">
        <v>10.69</v>
      </c>
      <c r="M388" s="85"/>
      <c r="N388" s="86" t="s">
        <v>164</v>
      </c>
      <c r="O388" s="86" t="s">
        <v>28</v>
      </c>
      <c r="P388" s="88"/>
      <c r="Q388" s="87"/>
      <c r="R388" s="70"/>
      <c r="S388" s="70"/>
      <c r="T388" s="70"/>
      <c r="U388" s="70"/>
      <c r="V388" s="70">
        <f t="shared" si="22"/>
        <v>0</v>
      </c>
      <c r="W388" s="69"/>
      <c r="X388" s="69"/>
      <c r="Y388" s="71" t="e">
        <f>IF(HRF[[#This Row],[31]]="WSKAŹNIK SPECYFICZNY",HRF[[#This Row],[15]]*#REF!,HRF[[#This Row],[32]]*#REF!+#REF!*#REF!+#REF!*#REF!)</f>
        <v>#REF!</v>
      </c>
      <c r="Z388" s="71" t="e">
        <f>IF(HRF[[#This Row],[31]]="WSKAŹNIK SPECYFICZNY","nie zdefinowano",HRF[[#This Row],[32]]*#REF!+#REF!*#REF!+#REF!*#REF!)</f>
        <v>#REF!</v>
      </c>
      <c r="AA388" s="71" t="e">
        <f>IF(HRF[[#This Row],[31]]="WSKAŹNIK SPECYFICZNY","nie zdefinowano",HRF[[#This Row],[32]]*#REF!+#REF!*#REF!+#REF!*#REF!)</f>
        <v>#REF!</v>
      </c>
      <c r="AB388" s="79" t="e">
        <f>IF(HRF[[#This Row],[31]]="WSKAŹNIK SPECYFICZNY",HRF[[#This Row],[15]]*#REF!,HRF[[#This Row],[32]]*#REF!+#REF!*#REF!+#REF!*#REF!)</f>
        <v>#REF!</v>
      </c>
    </row>
    <row r="389" spans="2:28" ht="24">
      <c r="B389" s="151" t="s">
        <v>778</v>
      </c>
      <c r="C389" s="80" t="s">
        <v>175</v>
      </c>
      <c r="D389" s="80" t="s">
        <v>372</v>
      </c>
      <c r="E389" s="81" t="s">
        <v>2021</v>
      </c>
      <c r="F389" s="82" t="s">
        <v>392</v>
      </c>
      <c r="G389" s="82" t="s">
        <v>24</v>
      </c>
      <c r="H389" s="83">
        <v>2020</v>
      </c>
      <c r="I389" s="83">
        <v>2020</v>
      </c>
      <c r="J389" s="84">
        <v>27500</v>
      </c>
      <c r="K389" s="85">
        <v>6.5</v>
      </c>
      <c r="L389" s="85">
        <v>6.5</v>
      </c>
      <c r="M389" s="85"/>
      <c r="N389" s="86" t="s">
        <v>164</v>
      </c>
      <c r="O389" s="86" t="s">
        <v>28</v>
      </c>
      <c r="P389" s="88"/>
      <c r="Q389" s="87"/>
      <c r="R389" s="70"/>
      <c r="S389" s="70"/>
      <c r="T389" s="70"/>
      <c r="U389" s="70"/>
      <c r="V389" s="70">
        <f t="shared" si="22"/>
        <v>0</v>
      </c>
      <c r="W389" s="69"/>
      <c r="X389" s="69"/>
      <c r="Y389" s="71" t="e">
        <f>IF(HRF[[#This Row],[31]]="WSKAŹNIK SPECYFICZNY",HRF[[#This Row],[15]]*#REF!,HRF[[#This Row],[32]]*#REF!+#REF!*#REF!+#REF!*#REF!)</f>
        <v>#REF!</v>
      </c>
      <c r="Z389" s="71" t="e">
        <f>IF(HRF[[#This Row],[31]]="WSKAŹNIK SPECYFICZNY","nie zdefinowano",HRF[[#This Row],[32]]*#REF!+#REF!*#REF!+#REF!*#REF!)</f>
        <v>#REF!</v>
      </c>
      <c r="AA389" s="71" t="e">
        <f>IF(HRF[[#This Row],[31]]="WSKAŹNIK SPECYFICZNY","nie zdefinowano",HRF[[#This Row],[32]]*#REF!+#REF!*#REF!+#REF!*#REF!)</f>
        <v>#REF!</v>
      </c>
      <c r="AB389" s="79" t="e">
        <f>IF(HRF[[#This Row],[31]]="WSKAŹNIK SPECYFICZNY",HRF[[#This Row],[15]]*#REF!,HRF[[#This Row],[32]]*#REF!+#REF!*#REF!+#REF!*#REF!)</f>
        <v>#REF!</v>
      </c>
    </row>
    <row r="390" spans="2:28" ht="24">
      <c r="B390" s="151" t="s">
        <v>779</v>
      </c>
      <c r="C390" s="80" t="s">
        <v>175</v>
      </c>
      <c r="D390" s="80" t="s">
        <v>372</v>
      </c>
      <c r="E390" s="81" t="s">
        <v>2022</v>
      </c>
      <c r="F390" s="82" t="s">
        <v>392</v>
      </c>
      <c r="G390" s="82" t="s">
        <v>24</v>
      </c>
      <c r="H390" s="83">
        <v>2020</v>
      </c>
      <c r="I390" s="83">
        <v>2020</v>
      </c>
      <c r="J390" s="84">
        <v>21550</v>
      </c>
      <c r="K390" s="85">
        <v>3.6</v>
      </c>
      <c r="L390" s="85">
        <v>3.6</v>
      </c>
      <c r="M390" s="85"/>
      <c r="N390" s="86" t="s">
        <v>164</v>
      </c>
      <c r="O390" s="86" t="s">
        <v>27</v>
      </c>
      <c r="P390" s="88"/>
      <c r="Q390" s="87"/>
      <c r="R390" s="70"/>
      <c r="S390" s="70"/>
      <c r="T390" s="70"/>
      <c r="U390" s="70"/>
      <c r="V390" s="70">
        <f t="shared" si="22"/>
        <v>0</v>
      </c>
      <c r="W390" s="69"/>
      <c r="X390" s="69"/>
      <c r="Y390" s="71" t="e">
        <f>IF(HRF[[#This Row],[31]]="WSKAŹNIK SPECYFICZNY",HRF[[#This Row],[15]]*#REF!,HRF[[#This Row],[32]]*#REF!+#REF!*#REF!+#REF!*#REF!)</f>
        <v>#REF!</v>
      </c>
      <c r="Z390" s="71" t="e">
        <f>IF(HRF[[#This Row],[31]]="WSKAŹNIK SPECYFICZNY","nie zdefinowano",HRF[[#This Row],[32]]*#REF!+#REF!*#REF!+#REF!*#REF!)</f>
        <v>#REF!</v>
      </c>
      <c r="AA390" s="71" t="e">
        <f>IF(HRF[[#This Row],[31]]="WSKAŹNIK SPECYFICZNY","nie zdefinowano",HRF[[#This Row],[32]]*#REF!+#REF!*#REF!+#REF!*#REF!)</f>
        <v>#REF!</v>
      </c>
      <c r="AB390" s="79" t="e">
        <f>IF(HRF[[#This Row],[31]]="WSKAŹNIK SPECYFICZNY",HRF[[#This Row],[15]]*#REF!,HRF[[#This Row],[32]]*#REF!+#REF!*#REF!+#REF!*#REF!)</f>
        <v>#REF!</v>
      </c>
    </row>
    <row r="391" spans="2:28" ht="24">
      <c r="B391" s="151" t="s">
        <v>780</v>
      </c>
      <c r="C391" s="80" t="s">
        <v>175</v>
      </c>
      <c r="D391" s="80" t="s">
        <v>372</v>
      </c>
      <c r="E391" s="81" t="s">
        <v>2023</v>
      </c>
      <c r="F391" s="82" t="s">
        <v>392</v>
      </c>
      <c r="G391" s="82" t="s">
        <v>24</v>
      </c>
      <c r="H391" s="83">
        <v>2020</v>
      </c>
      <c r="I391" s="83">
        <v>2020</v>
      </c>
      <c r="J391" s="84">
        <v>25500</v>
      </c>
      <c r="K391" s="85">
        <v>5</v>
      </c>
      <c r="L391" s="85">
        <v>5</v>
      </c>
      <c r="M391" s="85"/>
      <c r="N391" s="86" t="s">
        <v>164</v>
      </c>
      <c r="O391" s="86" t="s">
        <v>28</v>
      </c>
      <c r="P391" s="88"/>
      <c r="Q391" s="87"/>
      <c r="R391" s="70"/>
      <c r="S391" s="70"/>
      <c r="T391" s="70"/>
      <c r="U391" s="70"/>
      <c r="V391" s="70">
        <f t="shared" si="22"/>
        <v>0</v>
      </c>
      <c r="W391" s="69"/>
      <c r="X391" s="69"/>
      <c r="Y391" s="71" t="e">
        <f>IF(HRF[[#This Row],[31]]="WSKAŹNIK SPECYFICZNY",HRF[[#This Row],[15]]*#REF!,HRF[[#This Row],[32]]*#REF!+#REF!*#REF!+#REF!*#REF!)</f>
        <v>#REF!</v>
      </c>
      <c r="Z391" s="71" t="e">
        <f>IF(HRF[[#This Row],[31]]="WSKAŹNIK SPECYFICZNY","nie zdefinowano",HRF[[#This Row],[32]]*#REF!+#REF!*#REF!+#REF!*#REF!)</f>
        <v>#REF!</v>
      </c>
      <c r="AA391" s="71" t="e">
        <f>IF(HRF[[#This Row],[31]]="WSKAŹNIK SPECYFICZNY","nie zdefinowano",HRF[[#This Row],[32]]*#REF!+#REF!*#REF!+#REF!*#REF!)</f>
        <v>#REF!</v>
      </c>
      <c r="AB391" s="79" t="e">
        <f>IF(HRF[[#This Row],[31]]="WSKAŹNIK SPECYFICZNY",HRF[[#This Row],[15]]*#REF!,HRF[[#This Row],[32]]*#REF!+#REF!*#REF!+#REF!*#REF!)</f>
        <v>#REF!</v>
      </c>
    </row>
    <row r="392" spans="2:28" ht="24">
      <c r="B392" s="151" t="s">
        <v>781</v>
      </c>
      <c r="C392" s="80" t="s">
        <v>175</v>
      </c>
      <c r="D392" s="80" t="s">
        <v>372</v>
      </c>
      <c r="E392" s="81" t="s">
        <v>2024</v>
      </c>
      <c r="F392" s="82" t="s">
        <v>392</v>
      </c>
      <c r="G392" s="82" t="s">
        <v>24</v>
      </c>
      <c r="H392" s="83">
        <v>2020</v>
      </c>
      <c r="I392" s="83">
        <v>2020</v>
      </c>
      <c r="J392" s="84">
        <v>30000</v>
      </c>
      <c r="K392" s="85">
        <v>5.77</v>
      </c>
      <c r="L392" s="85">
        <v>5.77</v>
      </c>
      <c r="M392" s="85"/>
      <c r="N392" s="86" t="s">
        <v>164</v>
      </c>
      <c r="O392" s="86" t="s">
        <v>28</v>
      </c>
      <c r="P392" s="88"/>
      <c r="Q392" s="87"/>
      <c r="R392" s="70"/>
      <c r="S392" s="70"/>
      <c r="T392" s="70"/>
      <c r="U392" s="70"/>
      <c r="V392" s="70">
        <f t="shared" si="22"/>
        <v>0</v>
      </c>
      <c r="W392" s="69"/>
      <c r="X392" s="69"/>
      <c r="Y392" s="71" t="e">
        <f>IF(HRF[[#This Row],[31]]="WSKAŹNIK SPECYFICZNY",HRF[[#This Row],[15]]*#REF!,HRF[[#This Row],[32]]*#REF!+#REF!*#REF!+#REF!*#REF!)</f>
        <v>#REF!</v>
      </c>
      <c r="Z392" s="71" t="e">
        <f>IF(HRF[[#This Row],[31]]="WSKAŹNIK SPECYFICZNY","nie zdefinowano",HRF[[#This Row],[32]]*#REF!+#REF!*#REF!+#REF!*#REF!)</f>
        <v>#REF!</v>
      </c>
      <c r="AA392" s="71" t="e">
        <f>IF(HRF[[#This Row],[31]]="WSKAŹNIK SPECYFICZNY","nie zdefinowano",HRF[[#This Row],[32]]*#REF!+#REF!*#REF!+#REF!*#REF!)</f>
        <v>#REF!</v>
      </c>
      <c r="AB392" s="79" t="e">
        <f>IF(HRF[[#This Row],[31]]="WSKAŹNIK SPECYFICZNY",HRF[[#This Row],[15]]*#REF!,HRF[[#This Row],[32]]*#REF!+#REF!*#REF!+#REF!*#REF!)</f>
        <v>#REF!</v>
      </c>
    </row>
    <row r="393" spans="2:28" ht="24">
      <c r="B393" s="151" t="s">
        <v>782</v>
      </c>
      <c r="C393" s="80" t="s">
        <v>175</v>
      </c>
      <c r="D393" s="80" t="s">
        <v>372</v>
      </c>
      <c r="E393" s="81" t="s">
        <v>2025</v>
      </c>
      <c r="F393" s="82" t="s">
        <v>392</v>
      </c>
      <c r="G393" s="82" t="s">
        <v>24</v>
      </c>
      <c r="H393" s="83">
        <v>2020</v>
      </c>
      <c r="I393" s="83">
        <v>2020</v>
      </c>
      <c r="J393" s="84">
        <v>29700</v>
      </c>
      <c r="K393" s="85">
        <v>5</v>
      </c>
      <c r="L393" s="85">
        <v>5</v>
      </c>
      <c r="M393" s="85"/>
      <c r="N393" s="86" t="s">
        <v>164</v>
      </c>
      <c r="O393" s="86" t="s">
        <v>28</v>
      </c>
      <c r="P393" s="88"/>
      <c r="Q393" s="87"/>
      <c r="R393" s="70"/>
      <c r="S393" s="70"/>
      <c r="T393" s="70"/>
      <c r="U393" s="70"/>
      <c r="V393" s="70">
        <f t="shared" si="22"/>
        <v>0</v>
      </c>
      <c r="W393" s="69"/>
      <c r="X393" s="69"/>
      <c r="Y393" s="71" t="e">
        <f>IF(HRF[[#This Row],[31]]="WSKAŹNIK SPECYFICZNY",HRF[[#This Row],[15]]*#REF!,HRF[[#This Row],[32]]*#REF!+#REF!*#REF!+#REF!*#REF!)</f>
        <v>#REF!</v>
      </c>
      <c r="Z393" s="71" t="e">
        <f>IF(HRF[[#This Row],[31]]="WSKAŹNIK SPECYFICZNY","nie zdefinowano",HRF[[#This Row],[32]]*#REF!+#REF!*#REF!+#REF!*#REF!)</f>
        <v>#REF!</v>
      </c>
      <c r="AA393" s="71" t="e">
        <f>IF(HRF[[#This Row],[31]]="WSKAŹNIK SPECYFICZNY","nie zdefinowano",HRF[[#This Row],[32]]*#REF!+#REF!*#REF!+#REF!*#REF!)</f>
        <v>#REF!</v>
      </c>
      <c r="AB393" s="79" t="e">
        <f>IF(HRF[[#This Row],[31]]="WSKAŹNIK SPECYFICZNY",HRF[[#This Row],[15]]*#REF!,HRF[[#This Row],[32]]*#REF!+#REF!*#REF!+#REF!*#REF!)</f>
        <v>#REF!</v>
      </c>
    </row>
    <row r="394" spans="2:28" ht="24">
      <c r="B394" s="151" t="s">
        <v>783</v>
      </c>
      <c r="C394" s="80" t="s">
        <v>175</v>
      </c>
      <c r="D394" s="80" t="s">
        <v>372</v>
      </c>
      <c r="E394" s="81" t="s">
        <v>3110</v>
      </c>
      <c r="F394" s="82" t="s">
        <v>392</v>
      </c>
      <c r="G394" s="82" t="s">
        <v>24</v>
      </c>
      <c r="H394" s="83">
        <v>2021</v>
      </c>
      <c r="I394" s="83">
        <v>2021</v>
      </c>
      <c r="J394" s="84">
        <v>35700</v>
      </c>
      <c r="K394" s="85">
        <v>8.1999999999999993</v>
      </c>
      <c r="L394" s="85">
        <v>8.1999999999999993</v>
      </c>
      <c r="M394" s="85"/>
      <c r="N394" s="86" t="s">
        <v>164</v>
      </c>
      <c r="O394" s="86" t="s">
        <v>28</v>
      </c>
      <c r="P394" s="88"/>
      <c r="Q394" s="87"/>
      <c r="R394" s="70"/>
      <c r="S394" s="70"/>
      <c r="T394" s="70"/>
      <c r="U394" s="70"/>
      <c r="V394" s="70">
        <f t="shared" si="22"/>
        <v>0</v>
      </c>
      <c r="W394" s="69"/>
      <c r="X394" s="69"/>
      <c r="Y394" s="71" t="e">
        <f>IF(HRF[[#This Row],[31]]="WSKAŹNIK SPECYFICZNY",HRF[[#This Row],[15]]*#REF!,HRF[[#This Row],[32]]*#REF!+#REF!*#REF!+#REF!*#REF!)</f>
        <v>#REF!</v>
      </c>
      <c r="Z394" s="71" t="e">
        <f>IF(HRF[[#This Row],[31]]="WSKAŹNIK SPECYFICZNY","nie zdefinowano",HRF[[#This Row],[32]]*#REF!+#REF!*#REF!+#REF!*#REF!)</f>
        <v>#REF!</v>
      </c>
      <c r="AA394" s="71" t="e">
        <f>IF(HRF[[#This Row],[31]]="WSKAŹNIK SPECYFICZNY","nie zdefinowano",HRF[[#This Row],[32]]*#REF!+#REF!*#REF!+#REF!*#REF!)</f>
        <v>#REF!</v>
      </c>
      <c r="AB394" s="79" t="e">
        <f>IF(HRF[[#This Row],[31]]="WSKAŹNIK SPECYFICZNY",HRF[[#This Row],[15]]*#REF!,HRF[[#This Row],[32]]*#REF!+#REF!*#REF!+#REF!*#REF!)</f>
        <v>#REF!</v>
      </c>
    </row>
    <row r="395" spans="2:28" ht="24">
      <c r="B395" s="151" t="s">
        <v>784</v>
      </c>
      <c r="C395" s="80" t="s">
        <v>175</v>
      </c>
      <c r="D395" s="80" t="s">
        <v>372</v>
      </c>
      <c r="E395" s="81" t="s">
        <v>2026</v>
      </c>
      <c r="F395" s="82" t="s">
        <v>392</v>
      </c>
      <c r="G395" s="82" t="s">
        <v>24</v>
      </c>
      <c r="H395" s="83">
        <v>2020</v>
      </c>
      <c r="I395" s="83">
        <v>2020</v>
      </c>
      <c r="J395" s="84">
        <v>25616</v>
      </c>
      <c r="K395" s="85">
        <v>3.2</v>
      </c>
      <c r="L395" s="85">
        <v>3.2</v>
      </c>
      <c r="M395" s="85"/>
      <c r="N395" s="86" t="s">
        <v>164</v>
      </c>
      <c r="O395" s="86" t="s">
        <v>28</v>
      </c>
      <c r="P395" s="88"/>
      <c r="Q395" s="87"/>
      <c r="R395" s="70"/>
      <c r="S395" s="70"/>
      <c r="T395" s="70"/>
      <c r="U395" s="70"/>
      <c r="V395" s="70">
        <f t="shared" si="22"/>
        <v>0</v>
      </c>
      <c r="W395" s="69"/>
      <c r="X395" s="69"/>
      <c r="Y395" s="71" t="e">
        <f>IF(HRF[[#This Row],[31]]="WSKAŹNIK SPECYFICZNY",HRF[[#This Row],[15]]*#REF!,HRF[[#This Row],[32]]*#REF!+#REF!*#REF!+#REF!*#REF!)</f>
        <v>#REF!</v>
      </c>
      <c r="Z395" s="71" t="e">
        <f>IF(HRF[[#This Row],[31]]="WSKAŹNIK SPECYFICZNY","nie zdefinowano",HRF[[#This Row],[32]]*#REF!+#REF!*#REF!+#REF!*#REF!)</f>
        <v>#REF!</v>
      </c>
      <c r="AA395" s="71" t="e">
        <f>IF(HRF[[#This Row],[31]]="WSKAŹNIK SPECYFICZNY","nie zdefinowano",HRF[[#This Row],[32]]*#REF!+#REF!*#REF!+#REF!*#REF!)</f>
        <v>#REF!</v>
      </c>
      <c r="AB395" s="79" t="e">
        <f>IF(HRF[[#This Row],[31]]="WSKAŹNIK SPECYFICZNY",HRF[[#This Row],[15]]*#REF!,HRF[[#This Row],[32]]*#REF!+#REF!*#REF!+#REF!*#REF!)</f>
        <v>#REF!</v>
      </c>
    </row>
    <row r="396" spans="2:28" ht="24">
      <c r="B396" s="151" t="s">
        <v>785</v>
      </c>
      <c r="C396" s="80" t="s">
        <v>175</v>
      </c>
      <c r="D396" s="80" t="s">
        <v>372</v>
      </c>
      <c r="E396" s="81" t="s">
        <v>2027</v>
      </c>
      <c r="F396" s="82" t="s">
        <v>392</v>
      </c>
      <c r="G396" s="82" t="s">
        <v>24</v>
      </c>
      <c r="H396" s="83">
        <v>2020</v>
      </c>
      <c r="I396" s="83">
        <v>2020</v>
      </c>
      <c r="J396" s="84">
        <v>19000</v>
      </c>
      <c r="K396" s="85">
        <v>3.33</v>
      </c>
      <c r="L396" s="85">
        <v>3.33</v>
      </c>
      <c r="M396" s="85"/>
      <c r="N396" s="86" t="s">
        <v>164</v>
      </c>
      <c r="O396" s="86" t="s">
        <v>28</v>
      </c>
      <c r="P396" s="88"/>
      <c r="Q396" s="87"/>
      <c r="R396" s="70"/>
      <c r="S396" s="70"/>
      <c r="T396" s="70"/>
      <c r="U396" s="70"/>
      <c r="V396" s="70">
        <f t="shared" si="18"/>
        <v>0</v>
      </c>
      <c r="W396" s="69"/>
      <c r="X396" s="69"/>
      <c r="Y396" s="71" t="e">
        <f>IF(HRF[[#This Row],[31]]="WSKAŹNIK SPECYFICZNY",HRF[[#This Row],[15]]*#REF!,HRF[[#This Row],[32]]*#REF!+#REF!*#REF!+#REF!*#REF!)</f>
        <v>#REF!</v>
      </c>
      <c r="Z396" s="71" t="e">
        <f>IF(HRF[[#This Row],[31]]="WSKAŹNIK SPECYFICZNY","nie zdefinowano",HRF[[#This Row],[32]]*#REF!+#REF!*#REF!+#REF!*#REF!)</f>
        <v>#REF!</v>
      </c>
      <c r="AA396" s="71" t="e">
        <f>IF(HRF[[#This Row],[31]]="WSKAŹNIK SPECYFICZNY","nie zdefinowano",HRF[[#This Row],[32]]*#REF!+#REF!*#REF!+#REF!*#REF!)</f>
        <v>#REF!</v>
      </c>
      <c r="AB396" s="79" t="e">
        <f>IF(HRF[[#This Row],[31]]="WSKAŹNIK SPECYFICZNY",HRF[[#This Row],[15]]*#REF!,HRF[[#This Row],[32]]*#REF!+#REF!*#REF!+#REF!*#REF!)</f>
        <v>#REF!</v>
      </c>
    </row>
    <row r="397" spans="2:28" ht="24">
      <c r="B397" s="151" t="s">
        <v>786</v>
      </c>
      <c r="C397" s="80" t="s">
        <v>175</v>
      </c>
      <c r="D397" s="80" t="s">
        <v>372</v>
      </c>
      <c r="E397" s="81" t="s">
        <v>2028</v>
      </c>
      <c r="F397" s="82" t="s">
        <v>392</v>
      </c>
      <c r="G397" s="82" t="s">
        <v>24</v>
      </c>
      <c r="H397" s="83">
        <v>2020</v>
      </c>
      <c r="I397" s="83">
        <v>2020</v>
      </c>
      <c r="J397" s="84">
        <v>33000</v>
      </c>
      <c r="K397" s="85">
        <v>8</v>
      </c>
      <c r="L397" s="85">
        <v>8</v>
      </c>
      <c r="M397" s="85"/>
      <c r="N397" s="86" t="s">
        <v>164</v>
      </c>
      <c r="O397" s="86" t="s">
        <v>28</v>
      </c>
      <c r="P397" s="88"/>
      <c r="Q397" s="87"/>
      <c r="R397" s="70"/>
      <c r="S397" s="70"/>
      <c r="T397" s="70"/>
      <c r="U397" s="70"/>
      <c r="V397" s="70">
        <f t="shared" ref="V397:V416" si="23">SUM(R397:U397)</f>
        <v>0</v>
      </c>
      <c r="W397" s="69"/>
      <c r="X397" s="69"/>
      <c r="Y397" s="71" t="e">
        <f>IF(HRF[[#This Row],[31]]="WSKAŹNIK SPECYFICZNY",HRF[[#This Row],[15]]*#REF!,HRF[[#This Row],[32]]*#REF!+#REF!*#REF!+#REF!*#REF!)</f>
        <v>#REF!</v>
      </c>
      <c r="Z397" s="71" t="e">
        <f>IF(HRF[[#This Row],[31]]="WSKAŹNIK SPECYFICZNY","nie zdefinowano",HRF[[#This Row],[32]]*#REF!+#REF!*#REF!+#REF!*#REF!)</f>
        <v>#REF!</v>
      </c>
      <c r="AA397" s="71" t="e">
        <f>IF(HRF[[#This Row],[31]]="WSKAŹNIK SPECYFICZNY","nie zdefinowano",HRF[[#This Row],[32]]*#REF!+#REF!*#REF!+#REF!*#REF!)</f>
        <v>#REF!</v>
      </c>
      <c r="AB397" s="79" t="e">
        <f>IF(HRF[[#This Row],[31]]="WSKAŹNIK SPECYFICZNY",HRF[[#This Row],[15]]*#REF!,HRF[[#This Row],[32]]*#REF!+#REF!*#REF!+#REF!*#REF!)</f>
        <v>#REF!</v>
      </c>
    </row>
    <row r="398" spans="2:28" ht="24">
      <c r="B398" s="151" t="s">
        <v>787</v>
      </c>
      <c r="C398" s="80" t="s">
        <v>175</v>
      </c>
      <c r="D398" s="80" t="s">
        <v>372</v>
      </c>
      <c r="E398" s="81" t="s">
        <v>2028</v>
      </c>
      <c r="F398" s="82" t="s">
        <v>392</v>
      </c>
      <c r="G398" s="82" t="s">
        <v>24</v>
      </c>
      <c r="H398" s="83">
        <v>2020</v>
      </c>
      <c r="I398" s="83">
        <v>2020</v>
      </c>
      <c r="J398" s="84">
        <v>33000</v>
      </c>
      <c r="K398" s="85">
        <v>8</v>
      </c>
      <c r="L398" s="85">
        <v>8</v>
      </c>
      <c r="M398" s="85"/>
      <c r="N398" s="86" t="s">
        <v>164</v>
      </c>
      <c r="O398" s="86" t="s">
        <v>28</v>
      </c>
      <c r="P398" s="88"/>
      <c r="Q398" s="87"/>
      <c r="R398" s="70"/>
      <c r="S398" s="70"/>
      <c r="T398" s="70"/>
      <c r="U398" s="70"/>
      <c r="V398" s="70">
        <f t="shared" si="23"/>
        <v>0</v>
      </c>
      <c r="W398" s="69"/>
      <c r="X398" s="69"/>
      <c r="Y398" s="71" t="e">
        <f>IF(HRF[[#This Row],[31]]="WSKAŹNIK SPECYFICZNY",HRF[[#This Row],[15]]*#REF!,HRF[[#This Row],[32]]*#REF!+#REF!*#REF!+#REF!*#REF!)</f>
        <v>#REF!</v>
      </c>
      <c r="Z398" s="71" t="e">
        <f>IF(HRF[[#This Row],[31]]="WSKAŹNIK SPECYFICZNY","nie zdefinowano",HRF[[#This Row],[32]]*#REF!+#REF!*#REF!+#REF!*#REF!)</f>
        <v>#REF!</v>
      </c>
      <c r="AA398" s="71" t="e">
        <f>IF(HRF[[#This Row],[31]]="WSKAŹNIK SPECYFICZNY","nie zdefinowano",HRF[[#This Row],[32]]*#REF!+#REF!*#REF!+#REF!*#REF!)</f>
        <v>#REF!</v>
      </c>
      <c r="AB398" s="79" t="e">
        <f>IF(HRF[[#This Row],[31]]="WSKAŹNIK SPECYFICZNY",HRF[[#This Row],[15]]*#REF!,HRF[[#This Row],[32]]*#REF!+#REF!*#REF!+#REF!*#REF!)</f>
        <v>#REF!</v>
      </c>
    </row>
    <row r="399" spans="2:28" ht="36">
      <c r="B399" s="151" t="s">
        <v>788</v>
      </c>
      <c r="C399" s="80" t="s">
        <v>175</v>
      </c>
      <c r="D399" s="80" t="s">
        <v>372</v>
      </c>
      <c r="E399" s="81" t="s">
        <v>2789</v>
      </c>
      <c r="F399" s="82" t="s">
        <v>789</v>
      </c>
      <c r="G399" s="82" t="s">
        <v>24</v>
      </c>
      <c r="H399" s="83">
        <v>2020</v>
      </c>
      <c r="I399" s="83">
        <v>2020</v>
      </c>
      <c r="J399" s="84">
        <v>68446.42</v>
      </c>
      <c r="K399" s="85">
        <v>12.63</v>
      </c>
      <c r="L399" s="85">
        <v>12.63</v>
      </c>
      <c r="M399" s="85"/>
      <c r="N399" s="86" t="s">
        <v>164</v>
      </c>
      <c r="O399" s="86" t="s">
        <v>28</v>
      </c>
      <c r="P399" s="88"/>
      <c r="Q399" s="87"/>
      <c r="R399" s="70"/>
      <c r="S399" s="70"/>
      <c r="T399" s="70"/>
      <c r="U399" s="70"/>
      <c r="V399" s="70">
        <f t="shared" si="23"/>
        <v>0</v>
      </c>
      <c r="W399" s="69"/>
      <c r="X399" s="69"/>
      <c r="Y399" s="71" t="e">
        <f>IF(HRF[[#This Row],[31]]="WSKAŹNIK SPECYFICZNY",HRF[[#This Row],[15]]*#REF!,HRF[[#This Row],[32]]*#REF!+#REF!*#REF!+#REF!*#REF!)</f>
        <v>#REF!</v>
      </c>
      <c r="Z399" s="71" t="e">
        <f>IF(HRF[[#This Row],[31]]="WSKAŹNIK SPECYFICZNY","nie zdefinowano",HRF[[#This Row],[32]]*#REF!+#REF!*#REF!+#REF!*#REF!)</f>
        <v>#REF!</v>
      </c>
      <c r="AA399" s="71" t="e">
        <f>IF(HRF[[#This Row],[31]]="WSKAŹNIK SPECYFICZNY","nie zdefinowano",HRF[[#This Row],[32]]*#REF!+#REF!*#REF!+#REF!*#REF!)</f>
        <v>#REF!</v>
      </c>
      <c r="AB399" s="79" t="e">
        <f>IF(HRF[[#This Row],[31]]="WSKAŹNIK SPECYFICZNY",HRF[[#This Row],[15]]*#REF!,HRF[[#This Row],[32]]*#REF!+#REF!*#REF!+#REF!*#REF!)</f>
        <v>#REF!</v>
      </c>
    </row>
    <row r="400" spans="2:28" ht="24">
      <c r="B400" s="151" t="s">
        <v>790</v>
      </c>
      <c r="C400" s="80" t="s">
        <v>175</v>
      </c>
      <c r="D400" s="80" t="s">
        <v>372</v>
      </c>
      <c r="E400" s="81" t="s">
        <v>2790</v>
      </c>
      <c r="F400" s="82" t="s">
        <v>791</v>
      </c>
      <c r="G400" s="82" t="s">
        <v>24</v>
      </c>
      <c r="H400" s="83">
        <v>2020</v>
      </c>
      <c r="I400" s="83">
        <v>2020</v>
      </c>
      <c r="J400" s="84">
        <v>36700</v>
      </c>
      <c r="K400" s="85">
        <v>8.1199999999999992</v>
      </c>
      <c r="L400" s="85">
        <v>8.1199999999999992</v>
      </c>
      <c r="M400" s="85"/>
      <c r="N400" s="86" t="s">
        <v>164</v>
      </c>
      <c r="O400" s="86" t="s">
        <v>27</v>
      </c>
      <c r="P400" s="88"/>
      <c r="Q400" s="87"/>
      <c r="R400" s="70"/>
      <c r="S400" s="70"/>
      <c r="T400" s="70"/>
      <c r="U400" s="70"/>
      <c r="V400" s="70">
        <f t="shared" si="23"/>
        <v>0</v>
      </c>
      <c r="W400" s="69"/>
      <c r="X400" s="69"/>
      <c r="Y400" s="71" t="e">
        <f>IF(HRF[[#This Row],[31]]="WSKAŹNIK SPECYFICZNY",HRF[[#This Row],[15]]*#REF!,HRF[[#This Row],[32]]*#REF!+#REF!*#REF!+#REF!*#REF!)</f>
        <v>#REF!</v>
      </c>
      <c r="Z400" s="71" t="e">
        <f>IF(HRF[[#This Row],[31]]="WSKAŹNIK SPECYFICZNY","nie zdefinowano",HRF[[#This Row],[32]]*#REF!+#REF!*#REF!+#REF!*#REF!)</f>
        <v>#REF!</v>
      </c>
      <c r="AA400" s="71" t="e">
        <f>IF(HRF[[#This Row],[31]]="WSKAŹNIK SPECYFICZNY","nie zdefinowano",HRF[[#This Row],[32]]*#REF!+#REF!*#REF!+#REF!*#REF!)</f>
        <v>#REF!</v>
      </c>
      <c r="AB400" s="79" t="e">
        <f>IF(HRF[[#This Row],[31]]="WSKAŹNIK SPECYFICZNY",HRF[[#This Row],[15]]*#REF!,HRF[[#This Row],[32]]*#REF!+#REF!*#REF!+#REF!*#REF!)</f>
        <v>#REF!</v>
      </c>
    </row>
    <row r="401" spans="2:28" ht="24">
      <c r="B401" s="151" t="s">
        <v>792</v>
      </c>
      <c r="C401" s="80" t="s">
        <v>175</v>
      </c>
      <c r="D401" s="80" t="s">
        <v>372</v>
      </c>
      <c r="E401" s="81" t="s">
        <v>2791</v>
      </c>
      <c r="F401" s="82" t="s">
        <v>793</v>
      </c>
      <c r="G401" s="82" t="s">
        <v>24</v>
      </c>
      <c r="H401" s="83">
        <v>2020</v>
      </c>
      <c r="I401" s="83">
        <v>2020</v>
      </c>
      <c r="J401" s="84">
        <v>196800</v>
      </c>
      <c r="K401" s="85">
        <v>49.64</v>
      </c>
      <c r="L401" s="85">
        <v>49.64</v>
      </c>
      <c r="M401" s="85"/>
      <c r="N401" s="86" t="s">
        <v>164</v>
      </c>
      <c r="O401" s="86" t="s">
        <v>28</v>
      </c>
      <c r="P401" s="88"/>
      <c r="Q401" s="87"/>
      <c r="R401" s="70"/>
      <c r="S401" s="70"/>
      <c r="T401" s="70"/>
      <c r="U401" s="70"/>
      <c r="V401" s="70">
        <f t="shared" si="23"/>
        <v>0</v>
      </c>
      <c r="W401" s="69"/>
      <c r="X401" s="69"/>
      <c r="Y401" s="71" t="e">
        <f>IF(HRF[[#This Row],[31]]="WSKAŹNIK SPECYFICZNY",HRF[[#This Row],[15]]*#REF!,HRF[[#This Row],[32]]*#REF!+#REF!*#REF!+#REF!*#REF!)</f>
        <v>#REF!</v>
      </c>
      <c r="Z401" s="71" t="e">
        <f>IF(HRF[[#This Row],[31]]="WSKAŹNIK SPECYFICZNY","nie zdefinowano",HRF[[#This Row],[32]]*#REF!+#REF!*#REF!+#REF!*#REF!)</f>
        <v>#REF!</v>
      </c>
      <c r="AA401" s="71" t="e">
        <f>IF(HRF[[#This Row],[31]]="WSKAŹNIK SPECYFICZNY","nie zdefinowano",HRF[[#This Row],[32]]*#REF!+#REF!*#REF!+#REF!*#REF!)</f>
        <v>#REF!</v>
      </c>
      <c r="AB401" s="79" t="e">
        <f>IF(HRF[[#This Row],[31]]="WSKAŹNIK SPECYFICZNY",HRF[[#This Row],[15]]*#REF!,HRF[[#This Row],[32]]*#REF!+#REF!*#REF!+#REF!*#REF!)</f>
        <v>#REF!</v>
      </c>
    </row>
    <row r="402" spans="2:28" ht="24">
      <c r="B402" s="151" t="s">
        <v>794</v>
      </c>
      <c r="C402" s="80" t="s">
        <v>175</v>
      </c>
      <c r="D402" s="80" t="s">
        <v>372</v>
      </c>
      <c r="E402" s="81" t="s">
        <v>2792</v>
      </c>
      <c r="F402" s="82" t="s">
        <v>795</v>
      </c>
      <c r="G402" s="82" t="s">
        <v>24</v>
      </c>
      <c r="H402" s="83">
        <v>2020</v>
      </c>
      <c r="I402" s="83">
        <v>2020</v>
      </c>
      <c r="J402" s="84">
        <v>122000</v>
      </c>
      <c r="K402" s="85">
        <v>26.76</v>
      </c>
      <c r="L402" s="85">
        <v>26.76</v>
      </c>
      <c r="M402" s="85"/>
      <c r="N402" s="86" t="s">
        <v>164</v>
      </c>
      <c r="O402" s="86" t="s">
        <v>28</v>
      </c>
      <c r="P402" s="88"/>
      <c r="Q402" s="87"/>
      <c r="R402" s="70"/>
      <c r="S402" s="70"/>
      <c r="T402" s="70"/>
      <c r="U402" s="70"/>
      <c r="V402" s="70">
        <f t="shared" si="23"/>
        <v>0</v>
      </c>
      <c r="W402" s="69"/>
      <c r="X402" s="69"/>
      <c r="Y402" s="71" t="e">
        <f>IF(HRF[[#This Row],[31]]="WSKAŹNIK SPECYFICZNY",HRF[[#This Row],[15]]*#REF!,HRF[[#This Row],[32]]*#REF!+#REF!*#REF!+#REF!*#REF!)</f>
        <v>#REF!</v>
      </c>
      <c r="Z402" s="71" t="e">
        <f>IF(HRF[[#This Row],[31]]="WSKAŹNIK SPECYFICZNY","nie zdefinowano",HRF[[#This Row],[32]]*#REF!+#REF!*#REF!+#REF!*#REF!)</f>
        <v>#REF!</v>
      </c>
      <c r="AA402" s="71" t="e">
        <f>IF(HRF[[#This Row],[31]]="WSKAŹNIK SPECYFICZNY","nie zdefinowano",HRF[[#This Row],[32]]*#REF!+#REF!*#REF!+#REF!*#REF!)</f>
        <v>#REF!</v>
      </c>
      <c r="AB402" s="79" t="e">
        <f>IF(HRF[[#This Row],[31]]="WSKAŹNIK SPECYFICZNY",HRF[[#This Row],[15]]*#REF!,HRF[[#This Row],[32]]*#REF!+#REF!*#REF!+#REF!*#REF!)</f>
        <v>#REF!</v>
      </c>
    </row>
    <row r="403" spans="2:28" ht="24">
      <c r="B403" s="151" t="s">
        <v>796</v>
      </c>
      <c r="C403" s="80" t="s">
        <v>175</v>
      </c>
      <c r="D403" s="80" t="s">
        <v>372</v>
      </c>
      <c r="E403" s="81" t="s">
        <v>2793</v>
      </c>
      <c r="F403" s="82" t="s">
        <v>803</v>
      </c>
      <c r="G403" s="82" t="s">
        <v>24</v>
      </c>
      <c r="H403" s="83">
        <v>2020</v>
      </c>
      <c r="I403" s="83">
        <v>2020</v>
      </c>
      <c r="J403" s="84">
        <v>167800</v>
      </c>
      <c r="K403" s="85">
        <v>30</v>
      </c>
      <c r="L403" s="85">
        <v>30</v>
      </c>
      <c r="M403" s="85"/>
      <c r="N403" s="86" t="s">
        <v>184</v>
      </c>
      <c r="O403" s="86" t="s">
        <v>27</v>
      </c>
      <c r="P403" s="88"/>
      <c r="Q403" s="87"/>
      <c r="R403" s="70"/>
      <c r="S403" s="70"/>
      <c r="T403" s="70"/>
      <c r="U403" s="70"/>
      <c r="V403" s="70">
        <f t="shared" ref="V403:V414" si="24">SUM(R403:U403)</f>
        <v>0</v>
      </c>
      <c r="W403" s="69"/>
      <c r="X403" s="69"/>
      <c r="Y403" s="71" t="e">
        <f>IF(HRF[[#This Row],[31]]="WSKAŹNIK SPECYFICZNY",HRF[[#This Row],[15]]*#REF!,HRF[[#This Row],[32]]*#REF!+#REF!*#REF!+#REF!*#REF!)</f>
        <v>#REF!</v>
      </c>
      <c r="Z403" s="71" t="e">
        <f>IF(HRF[[#This Row],[31]]="WSKAŹNIK SPECYFICZNY","nie zdefinowano",HRF[[#This Row],[32]]*#REF!+#REF!*#REF!+#REF!*#REF!)</f>
        <v>#REF!</v>
      </c>
      <c r="AA403" s="71" t="e">
        <f>IF(HRF[[#This Row],[31]]="WSKAŹNIK SPECYFICZNY","nie zdefinowano",HRF[[#This Row],[32]]*#REF!+#REF!*#REF!+#REF!*#REF!)</f>
        <v>#REF!</v>
      </c>
      <c r="AB403" s="79" t="e">
        <f>IF(HRF[[#This Row],[31]]="WSKAŹNIK SPECYFICZNY",HRF[[#This Row],[15]]*#REF!,HRF[[#This Row],[32]]*#REF!+#REF!*#REF!+#REF!*#REF!)</f>
        <v>#REF!</v>
      </c>
    </row>
    <row r="404" spans="2:28" ht="24">
      <c r="B404" s="151" t="s">
        <v>797</v>
      </c>
      <c r="C404" s="80" t="s">
        <v>175</v>
      </c>
      <c r="D404" s="80" t="s">
        <v>372</v>
      </c>
      <c r="E404" s="81" t="s">
        <v>2794</v>
      </c>
      <c r="F404" s="82" t="s">
        <v>803</v>
      </c>
      <c r="G404" s="82" t="s">
        <v>24</v>
      </c>
      <c r="H404" s="83">
        <v>2020</v>
      </c>
      <c r="I404" s="83">
        <v>2020</v>
      </c>
      <c r="J404" s="84">
        <v>256500</v>
      </c>
      <c r="K404" s="85">
        <v>65</v>
      </c>
      <c r="L404" s="85">
        <v>65</v>
      </c>
      <c r="M404" s="85"/>
      <c r="N404" s="86" t="s">
        <v>215</v>
      </c>
      <c r="O404" s="86" t="s">
        <v>27</v>
      </c>
      <c r="P404" s="88"/>
      <c r="Q404" s="87"/>
      <c r="R404" s="70"/>
      <c r="S404" s="70"/>
      <c r="T404" s="70"/>
      <c r="U404" s="70"/>
      <c r="V404" s="70">
        <f t="shared" si="24"/>
        <v>0</v>
      </c>
      <c r="W404" s="69"/>
      <c r="X404" s="69"/>
      <c r="Y404" s="71" t="e">
        <f>IF(HRF[[#This Row],[31]]="WSKAŹNIK SPECYFICZNY",HRF[[#This Row],[15]]*#REF!,HRF[[#This Row],[32]]*#REF!+#REF!*#REF!+#REF!*#REF!)</f>
        <v>#REF!</v>
      </c>
      <c r="Z404" s="71" t="e">
        <f>IF(HRF[[#This Row],[31]]="WSKAŹNIK SPECYFICZNY","nie zdefinowano",HRF[[#This Row],[32]]*#REF!+#REF!*#REF!+#REF!*#REF!)</f>
        <v>#REF!</v>
      </c>
      <c r="AA404" s="71" t="e">
        <f>IF(HRF[[#This Row],[31]]="WSKAŹNIK SPECYFICZNY","nie zdefinowano",HRF[[#This Row],[32]]*#REF!+#REF!*#REF!+#REF!*#REF!)</f>
        <v>#REF!</v>
      </c>
      <c r="AB404" s="79" t="e">
        <f>IF(HRF[[#This Row],[31]]="WSKAŹNIK SPECYFICZNY",HRF[[#This Row],[15]]*#REF!,HRF[[#This Row],[32]]*#REF!+#REF!*#REF!+#REF!*#REF!)</f>
        <v>#REF!</v>
      </c>
    </row>
    <row r="405" spans="2:28" ht="24">
      <c r="B405" s="151" t="s">
        <v>798</v>
      </c>
      <c r="C405" s="80" t="s">
        <v>175</v>
      </c>
      <c r="D405" s="80" t="s">
        <v>372</v>
      </c>
      <c r="E405" s="81" t="s">
        <v>2795</v>
      </c>
      <c r="F405" s="82" t="s">
        <v>803</v>
      </c>
      <c r="G405" s="82" t="s">
        <v>24</v>
      </c>
      <c r="H405" s="83">
        <v>2020</v>
      </c>
      <c r="I405" s="83">
        <v>2020</v>
      </c>
      <c r="J405" s="84">
        <v>211700</v>
      </c>
      <c r="K405" s="85">
        <v>36</v>
      </c>
      <c r="L405" s="85">
        <v>36</v>
      </c>
      <c r="M405" s="85"/>
      <c r="N405" s="86" t="s">
        <v>215</v>
      </c>
      <c r="O405" s="86" t="s">
        <v>27</v>
      </c>
      <c r="P405" s="88"/>
      <c r="Q405" s="87"/>
      <c r="R405" s="70"/>
      <c r="S405" s="70"/>
      <c r="T405" s="70"/>
      <c r="U405" s="70"/>
      <c r="V405" s="70">
        <f t="shared" si="24"/>
        <v>0</v>
      </c>
      <c r="W405" s="69"/>
      <c r="X405" s="69"/>
      <c r="Y405" s="71" t="e">
        <f>IF(HRF[[#This Row],[31]]="WSKAŹNIK SPECYFICZNY",HRF[[#This Row],[15]]*#REF!,HRF[[#This Row],[32]]*#REF!+#REF!*#REF!+#REF!*#REF!)</f>
        <v>#REF!</v>
      </c>
      <c r="Z405" s="71" t="e">
        <f>IF(HRF[[#This Row],[31]]="WSKAŹNIK SPECYFICZNY","nie zdefinowano",HRF[[#This Row],[32]]*#REF!+#REF!*#REF!+#REF!*#REF!)</f>
        <v>#REF!</v>
      </c>
      <c r="AA405" s="71" t="e">
        <f>IF(HRF[[#This Row],[31]]="WSKAŹNIK SPECYFICZNY","nie zdefinowano",HRF[[#This Row],[32]]*#REF!+#REF!*#REF!+#REF!*#REF!)</f>
        <v>#REF!</v>
      </c>
      <c r="AB405" s="79" t="e">
        <f>IF(HRF[[#This Row],[31]]="WSKAŹNIK SPECYFICZNY",HRF[[#This Row],[15]]*#REF!,HRF[[#This Row],[32]]*#REF!+#REF!*#REF!+#REF!*#REF!)</f>
        <v>#REF!</v>
      </c>
    </row>
    <row r="406" spans="2:28" ht="36">
      <c r="B406" s="151" t="s">
        <v>799</v>
      </c>
      <c r="C406" s="80" t="s">
        <v>175</v>
      </c>
      <c r="D406" s="80" t="s">
        <v>372</v>
      </c>
      <c r="E406" s="81" t="s">
        <v>2793</v>
      </c>
      <c r="F406" s="82" t="s">
        <v>804</v>
      </c>
      <c r="G406" s="82" t="s">
        <v>24</v>
      </c>
      <c r="H406" s="83">
        <v>2020</v>
      </c>
      <c r="I406" s="83">
        <v>2020</v>
      </c>
      <c r="J406" s="84">
        <v>137655</v>
      </c>
      <c r="K406" s="85">
        <v>21</v>
      </c>
      <c r="L406" s="85">
        <v>21</v>
      </c>
      <c r="M406" s="85"/>
      <c r="N406" s="86" t="s">
        <v>184</v>
      </c>
      <c r="O406" s="86" t="s">
        <v>27</v>
      </c>
      <c r="P406" s="88"/>
      <c r="Q406" s="87"/>
      <c r="R406" s="70"/>
      <c r="S406" s="70"/>
      <c r="T406" s="70"/>
      <c r="U406" s="70"/>
      <c r="V406" s="70">
        <f t="shared" si="24"/>
        <v>0</v>
      </c>
      <c r="W406" s="69"/>
      <c r="X406" s="69"/>
      <c r="Y406" s="71" t="e">
        <f>IF(HRF[[#This Row],[31]]="WSKAŹNIK SPECYFICZNY",HRF[[#This Row],[15]]*#REF!,HRF[[#This Row],[32]]*#REF!+#REF!*#REF!+#REF!*#REF!)</f>
        <v>#REF!</v>
      </c>
      <c r="Z406" s="71" t="e">
        <f>IF(HRF[[#This Row],[31]]="WSKAŹNIK SPECYFICZNY","nie zdefinowano",HRF[[#This Row],[32]]*#REF!+#REF!*#REF!+#REF!*#REF!)</f>
        <v>#REF!</v>
      </c>
      <c r="AA406" s="71" t="e">
        <f>IF(HRF[[#This Row],[31]]="WSKAŹNIK SPECYFICZNY","nie zdefinowano",HRF[[#This Row],[32]]*#REF!+#REF!*#REF!+#REF!*#REF!)</f>
        <v>#REF!</v>
      </c>
      <c r="AB406" s="79" t="e">
        <f>IF(HRF[[#This Row],[31]]="WSKAŹNIK SPECYFICZNY",HRF[[#This Row],[15]]*#REF!,HRF[[#This Row],[32]]*#REF!+#REF!*#REF!+#REF!*#REF!)</f>
        <v>#REF!</v>
      </c>
    </row>
    <row r="407" spans="2:28" ht="24">
      <c r="B407" s="151" t="s">
        <v>800</v>
      </c>
      <c r="C407" s="80" t="s">
        <v>175</v>
      </c>
      <c r="D407" s="80" t="s">
        <v>372</v>
      </c>
      <c r="E407" s="81" t="s">
        <v>2029</v>
      </c>
      <c r="F407" s="82" t="s">
        <v>392</v>
      </c>
      <c r="G407" s="82" t="s">
        <v>24</v>
      </c>
      <c r="H407" s="83">
        <v>2020</v>
      </c>
      <c r="I407" s="83">
        <v>2020</v>
      </c>
      <c r="J407" s="84">
        <v>22600</v>
      </c>
      <c r="K407" s="85">
        <v>3.8</v>
      </c>
      <c r="L407" s="85">
        <v>3.8</v>
      </c>
      <c r="M407" s="85"/>
      <c r="N407" s="86" t="s">
        <v>164</v>
      </c>
      <c r="O407" s="86" t="s">
        <v>28</v>
      </c>
      <c r="P407" s="88"/>
      <c r="Q407" s="87"/>
      <c r="R407" s="70"/>
      <c r="S407" s="70"/>
      <c r="T407" s="70"/>
      <c r="U407" s="70"/>
      <c r="V407" s="70">
        <f t="shared" si="24"/>
        <v>0</v>
      </c>
      <c r="W407" s="69"/>
      <c r="X407" s="69"/>
      <c r="Y407" s="71" t="e">
        <f>IF(HRF[[#This Row],[31]]="WSKAŹNIK SPECYFICZNY",HRF[[#This Row],[15]]*#REF!,HRF[[#This Row],[32]]*#REF!+#REF!*#REF!+#REF!*#REF!)</f>
        <v>#REF!</v>
      </c>
      <c r="Z407" s="71" t="e">
        <f>IF(HRF[[#This Row],[31]]="WSKAŹNIK SPECYFICZNY","nie zdefinowano",HRF[[#This Row],[32]]*#REF!+#REF!*#REF!+#REF!*#REF!)</f>
        <v>#REF!</v>
      </c>
      <c r="AA407" s="71" t="e">
        <f>IF(HRF[[#This Row],[31]]="WSKAŹNIK SPECYFICZNY","nie zdefinowano",HRF[[#This Row],[32]]*#REF!+#REF!*#REF!+#REF!*#REF!)</f>
        <v>#REF!</v>
      </c>
      <c r="AB407" s="79" t="e">
        <f>IF(HRF[[#This Row],[31]]="WSKAŹNIK SPECYFICZNY",HRF[[#This Row],[15]]*#REF!,HRF[[#This Row],[32]]*#REF!+#REF!*#REF!+#REF!*#REF!)</f>
        <v>#REF!</v>
      </c>
    </row>
    <row r="408" spans="2:28" ht="24">
      <c r="B408" s="151" t="s">
        <v>801</v>
      </c>
      <c r="C408" s="80" t="s">
        <v>175</v>
      </c>
      <c r="D408" s="80" t="s">
        <v>372</v>
      </c>
      <c r="E408" s="81" t="s">
        <v>2793</v>
      </c>
      <c r="F408" s="82" t="s">
        <v>803</v>
      </c>
      <c r="G408" s="82" t="s">
        <v>24</v>
      </c>
      <c r="H408" s="83">
        <v>2020</v>
      </c>
      <c r="I408" s="83">
        <v>2020</v>
      </c>
      <c r="J408" s="84">
        <v>38215</v>
      </c>
      <c r="K408" s="85">
        <v>9.6</v>
      </c>
      <c r="L408" s="85">
        <v>9.6</v>
      </c>
      <c r="M408" s="85"/>
      <c r="N408" s="86" t="s">
        <v>215</v>
      </c>
      <c r="O408" s="86" t="s">
        <v>27</v>
      </c>
      <c r="P408" s="88"/>
      <c r="Q408" s="87"/>
      <c r="R408" s="70"/>
      <c r="S408" s="70"/>
      <c r="T408" s="70"/>
      <c r="U408" s="70"/>
      <c r="V408" s="70">
        <f t="shared" si="24"/>
        <v>0</v>
      </c>
      <c r="W408" s="69"/>
      <c r="X408" s="69"/>
      <c r="Y408" s="71" t="e">
        <f>IF(HRF[[#This Row],[31]]="WSKAŹNIK SPECYFICZNY",HRF[[#This Row],[15]]*#REF!,HRF[[#This Row],[32]]*#REF!+#REF!*#REF!+#REF!*#REF!)</f>
        <v>#REF!</v>
      </c>
      <c r="Z408" s="71" t="e">
        <f>IF(HRF[[#This Row],[31]]="WSKAŹNIK SPECYFICZNY","nie zdefinowano",HRF[[#This Row],[32]]*#REF!+#REF!*#REF!+#REF!*#REF!)</f>
        <v>#REF!</v>
      </c>
      <c r="AA408" s="71" t="e">
        <f>IF(HRF[[#This Row],[31]]="WSKAŹNIK SPECYFICZNY","nie zdefinowano",HRF[[#This Row],[32]]*#REF!+#REF!*#REF!+#REF!*#REF!)</f>
        <v>#REF!</v>
      </c>
      <c r="AB408" s="79" t="e">
        <f>IF(HRF[[#This Row],[31]]="WSKAŹNIK SPECYFICZNY",HRF[[#This Row],[15]]*#REF!,HRF[[#This Row],[32]]*#REF!+#REF!*#REF!+#REF!*#REF!)</f>
        <v>#REF!</v>
      </c>
    </row>
    <row r="409" spans="2:28" ht="24">
      <c r="B409" s="151" t="s">
        <v>802</v>
      </c>
      <c r="C409" s="80" t="s">
        <v>175</v>
      </c>
      <c r="D409" s="80" t="s">
        <v>372</v>
      </c>
      <c r="E409" s="81" t="s">
        <v>2794</v>
      </c>
      <c r="F409" s="82" t="s">
        <v>803</v>
      </c>
      <c r="G409" s="82" t="s">
        <v>24</v>
      </c>
      <c r="H409" s="83">
        <v>2020</v>
      </c>
      <c r="I409" s="83">
        <v>2020</v>
      </c>
      <c r="J409" s="84">
        <v>126300</v>
      </c>
      <c r="K409" s="85">
        <v>24</v>
      </c>
      <c r="L409" s="85">
        <v>24</v>
      </c>
      <c r="M409" s="85"/>
      <c r="N409" s="86" t="s">
        <v>215</v>
      </c>
      <c r="O409" s="86" t="s">
        <v>27</v>
      </c>
      <c r="P409" s="88"/>
      <c r="Q409" s="87"/>
      <c r="R409" s="70"/>
      <c r="S409" s="70"/>
      <c r="T409" s="70"/>
      <c r="U409" s="70"/>
      <c r="V409" s="70">
        <f t="shared" si="24"/>
        <v>0</v>
      </c>
      <c r="W409" s="69"/>
      <c r="X409" s="69"/>
      <c r="Y409" s="71" t="e">
        <f>IF(HRF[[#This Row],[31]]="WSKAŹNIK SPECYFICZNY",HRF[[#This Row],[15]]*#REF!,HRF[[#This Row],[32]]*#REF!+#REF!*#REF!+#REF!*#REF!)</f>
        <v>#REF!</v>
      </c>
      <c r="Z409" s="71" t="e">
        <f>IF(HRF[[#This Row],[31]]="WSKAŹNIK SPECYFICZNY","nie zdefinowano",HRF[[#This Row],[32]]*#REF!+#REF!*#REF!+#REF!*#REF!)</f>
        <v>#REF!</v>
      </c>
      <c r="AA409" s="71" t="e">
        <f>IF(HRF[[#This Row],[31]]="WSKAŹNIK SPECYFICZNY","nie zdefinowano",HRF[[#This Row],[32]]*#REF!+#REF!*#REF!+#REF!*#REF!)</f>
        <v>#REF!</v>
      </c>
      <c r="AB409" s="79" t="e">
        <f>IF(HRF[[#This Row],[31]]="WSKAŹNIK SPECYFICZNY",HRF[[#This Row],[15]]*#REF!,HRF[[#This Row],[32]]*#REF!+#REF!*#REF!+#REF!*#REF!)</f>
        <v>#REF!</v>
      </c>
    </row>
    <row r="410" spans="2:28" ht="24">
      <c r="B410" s="151" t="s">
        <v>805</v>
      </c>
      <c r="C410" s="80" t="s">
        <v>175</v>
      </c>
      <c r="D410" s="80" t="s">
        <v>372</v>
      </c>
      <c r="E410" s="81" t="s">
        <v>2030</v>
      </c>
      <c r="F410" s="82" t="s">
        <v>392</v>
      </c>
      <c r="G410" s="82" t="s">
        <v>24</v>
      </c>
      <c r="H410" s="83">
        <v>2020</v>
      </c>
      <c r="I410" s="83">
        <v>2020</v>
      </c>
      <c r="J410" s="84">
        <v>28900</v>
      </c>
      <c r="K410" s="85">
        <v>4.3</v>
      </c>
      <c r="L410" s="85">
        <v>4.3</v>
      </c>
      <c r="M410" s="85"/>
      <c r="N410" s="86" t="s">
        <v>164</v>
      </c>
      <c r="O410" s="86" t="s">
        <v>28</v>
      </c>
      <c r="P410" s="88"/>
      <c r="Q410" s="87"/>
      <c r="R410" s="70"/>
      <c r="S410" s="70"/>
      <c r="T410" s="70"/>
      <c r="U410" s="70"/>
      <c r="V410" s="70">
        <f t="shared" si="24"/>
        <v>0</v>
      </c>
      <c r="W410" s="69"/>
      <c r="X410" s="69"/>
      <c r="Y410" s="71" t="e">
        <f>IF(HRF[[#This Row],[31]]="WSKAŹNIK SPECYFICZNY",HRF[[#This Row],[15]]*#REF!,HRF[[#This Row],[32]]*#REF!+#REF!*#REF!+#REF!*#REF!)</f>
        <v>#REF!</v>
      </c>
      <c r="Z410" s="71" t="e">
        <f>IF(HRF[[#This Row],[31]]="WSKAŹNIK SPECYFICZNY","nie zdefinowano",HRF[[#This Row],[32]]*#REF!+#REF!*#REF!+#REF!*#REF!)</f>
        <v>#REF!</v>
      </c>
      <c r="AA410" s="71" t="e">
        <f>IF(HRF[[#This Row],[31]]="WSKAŹNIK SPECYFICZNY","nie zdefinowano",HRF[[#This Row],[32]]*#REF!+#REF!*#REF!+#REF!*#REF!)</f>
        <v>#REF!</v>
      </c>
      <c r="AB410" s="79" t="e">
        <f>IF(HRF[[#This Row],[31]]="WSKAŹNIK SPECYFICZNY",HRF[[#This Row],[15]]*#REF!,HRF[[#This Row],[32]]*#REF!+#REF!*#REF!+#REF!*#REF!)</f>
        <v>#REF!</v>
      </c>
    </row>
    <row r="411" spans="2:28" ht="24">
      <c r="B411" s="151" t="s">
        <v>806</v>
      </c>
      <c r="C411" s="80" t="s">
        <v>175</v>
      </c>
      <c r="D411" s="80" t="s">
        <v>372</v>
      </c>
      <c r="E411" s="81" t="s">
        <v>2031</v>
      </c>
      <c r="F411" s="82" t="s">
        <v>392</v>
      </c>
      <c r="G411" s="82" t="s">
        <v>24</v>
      </c>
      <c r="H411" s="83">
        <v>2020</v>
      </c>
      <c r="I411" s="83">
        <v>2020</v>
      </c>
      <c r="J411" s="84">
        <v>80000</v>
      </c>
      <c r="K411" s="85">
        <v>23.31</v>
      </c>
      <c r="L411" s="85">
        <v>23.31</v>
      </c>
      <c r="M411" s="85"/>
      <c r="N411" s="86" t="s">
        <v>164</v>
      </c>
      <c r="O411" s="86" t="s">
        <v>28</v>
      </c>
      <c r="P411" s="88"/>
      <c r="Q411" s="87"/>
      <c r="R411" s="70"/>
      <c r="S411" s="70"/>
      <c r="T411" s="70"/>
      <c r="U411" s="70"/>
      <c r="V411" s="70">
        <f t="shared" si="24"/>
        <v>0</v>
      </c>
      <c r="W411" s="69"/>
      <c r="X411" s="69"/>
      <c r="Y411" s="71" t="e">
        <f>IF(HRF[[#This Row],[31]]="WSKAŹNIK SPECYFICZNY",HRF[[#This Row],[15]]*#REF!,HRF[[#This Row],[32]]*#REF!+#REF!*#REF!+#REF!*#REF!)</f>
        <v>#REF!</v>
      </c>
      <c r="Z411" s="71" t="e">
        <f>IF(HRF[[#This Row],[31]]="WSKAŹNIK SPECYFICZNY","nie zdefinowano",HRF[[#This Row],[32]]*#REF!+#REF!*#REF!+#REF!*#REF!)</f>
        <v>#REF!</v>
      </c>
      <c r="AA411" s="71" t="e">
        <f>IF(HRF[[#This Row],[31]]="WSKAŹNIK SPECYFICZNY","nie zdefinowano",HRF[[#This Row],[32]]*#REF!+#REF!*#REF!+#REF!*#REF!)</f>
        <v>#REF!</v>
      </c>
      <c r="AB411" s="79" t="e">
        <f>IF(HRF[[#This Row],[31]]="WSKAŹNIK SPECYFICZNY",HRF[[#This Row],[15]]*#REF!,HRF[[#This Row],[32]]*#REF!+#REF!*#REF!+#REF!*#REF!)</f>
        <v>#REF!</v>
      </c>
    </row>
    <row r="412" spans="2:28" ht="24">
      <c r="B412" s="151" t="s">
        <v>807</v>
      </c>
      <c r="C412" s="80" t="s">
        <v>175</v>
      </c>
      <c r="D412" s="80" t="s">
        <v>372</v>
      </c>
      <c r="E412" s="81" t="s">
        <v>2796</v>
      </c>
      <c r="F412" s="82" t="s">
        <v>812</v>
      </c>
      <c r="G412" s="82" t="s">
        <v>24</v>
      </c>
      <c r="H412" s="83">
        <v>2020</v>
      </c>
      <c r="I412" s="83">
        <v>2020</v>
      </c>
      <c r="J412" s="84">
        <v>230000</v>
      </c>
      <c r="K412" s="85">
        <v>40</v>
      </c>
      <c r="L412" s="85">
        <v>40</v>
      </c>
      <c r="M412" s="85"/>
      <c r="N412" s="86" t="s">
        <v>164</v>
      </c>
      <c r="O412" s="86" t="s">
        <v>27</v>
      </c>
      <c r="P412" s="88"/>
      <c r="Q412" s="87"/>
      <c r="R412" s="70"/>
      <c r="S412" s="70"/>
      <c r="T412" s="70"/>
      <c r="U412" s="70"/>
      <c r="V412" s="70">
        <f t="shared" si="24"/>
        <v>0</v>
      </c>
      <c r="W412" s="69"/>
      <c r="X412" s="69"/>
      <c r="Y412" s="71" t="e">
        <f>IF(HRF[[#This Row],[31]]="WSKAŹNIK SPECYFICZNY",HRF[[#This Row],[15]]*#REF!,HRF[[#This Row],[32]]*#REF!+#REF!*#REF!+#REF!*#REF!)</f>
        <v>#REF!</v>
      </c>
      <c r="Z412" s="71" t="e">
        <f>IF(HRF[[#This Row],[31]]="WSKAŹNIK SPECYFICZNY","nie zdefinowano",HRF[[#This Row],[32]]*#REF!+#REF!*#REF!+#REF!*#REF!)</f>
        <v>#REF!</v>
      </c>
      <c r="AA412" s="71" t="e">
        <f>IF(HRF[[#This Row],[31]]="WSKAŹNIK SPECYFICZNY","nie zdefinowano",HRF[[#This Row],[32]]*#REF!+#REF!*#REF!+#REF!*#REF!)</f>
        <v>#REF!</v>
      </c>
      <c r="AB412" s="79" t="e">
        <f>IF(HRF[[#This Row],[31]]="WSKAŹNIK SPECYFICZNY",HRF[[#This Row],[15]]*#REF!,HRF[[#This Row],[32]]*#REF!+#REF!*#REF!+#REF!*#REF!)</f>
        <v>#REF!</v>
      </c>
    </row>
    <row r="413" spans="2:28" ht="24">
      <c r="B413" s="151" t="s">
        <v>808</v>
      </c>
      <c r="C413" s="80" t="s">
        <v>175</v>
      </c>
      <c r="D413" s="80" t="s">
        <v>372</v>
      </c>
      <c r="E413" s="81" t="s">
        <v>2032</v>
      </c>
      <c r="F413" s="82" t="s">
        <v>392</v>
      </c>
      <c r="G413" s="82" t="s">
        <v>24</v>
      </c>
      <c r="H413" s="83">
        <v>2020</v>
      </c>
      <c r="I413" s="83">
        <v>2020</v>
      </c>
      <c r="J413" s="84">
        <v>158500</v>
      </c>
      <c r="K413" s="85">
        <v>39</v>
      </c>
      <c r="L413" s="85">
        <v>39</v>
      </c>
      <c r="M413" s="85"/>
      <c r="N413" s="86" t="s">
        <v>164</v>
      </c>
      <c r="O413" s="86" t="s">
        <v>27</v>
      </c>
      <c r="P413" s="88"/>
      <c r="Q413" s="87"/>
      <c r="R413" s="70"/>
      <c r="S413" s="70"/>
      <c r="T413" s="70"/>
      <c r="U413" s="70"/>
      <c r="V413" s="70">
        <f t="shared" si="24"/>
        <v>0</v>
      </c>
      <c r="W413" s="69"/>
      <c r="X413" s="69"/>
      <c r="Y413" s="71" t="e">
        <f>IF(HRF[[#This Row],[31]]="WSKAŹNIK SPECYFICZNY",HRF[[#This Row],[15]]*#REF!,HRF[[#This Row],[32]]*#REF!+#REF!*#REF!+#REF!*#REF!)</f>
        <v>#REF!</v>
      </c>
      <c r="Z413" s="71" t="e">
        <f>IF(HRF[[#This Row],[31]]="WSKAŹNIK SPECYFICZNY","nie zdefinowano",HRF[[#This Row],[32]]*#REF!+#REF!*#REF!+#REF!*#REF!)</f>
        <v>#REF!</v>
      </c>
      <c r="AA413" s="71" t="e">
        <f>IF(HRF[[#This Row],[31]]="WSKAŹNIK SPECYFICZNY","nie zdefinowano",HRF[[#This Row],[32]]*#REF!+#REF!*#REF!+#REF!*#REF!)</f>
        <v>#REF!</v>
      </c>
      <c r="AB413" s="79" t="e">
        <f>IF(HRF[[#This Row],[31]]="WSKAŹNIK SPECYFICZNY",HRF[[#This Row],[15]]*#REF!,HRF[[#This Row],[32]]*#REF!+#REF!*#REF!+#REF!*#REF!)</f>
        <v>#REF!</v>
      </c>
    </row>
    <row r="414" spans="2:28" ht="24">
      <c r="B414" s="151" t="s">
        <v>809</v>
      </c>
      <c r="C414" s="80" t="s">
        <v>175</v>
      </c>
      <c r="D414" s="80" t="s">
        <v>372</v>
      </c>
      <c r="E414" s="81" t="s">
        <v>2797</v>
      </c>
      <c r="F414" s="82" t="s">
        <v>813</v>
      </c>
      <c r="G414" s="82" t="s">
        <v>24</v>
      </c>
      <c r="H414" s="83">
        <v>2020</v>
      </c>
      <c r="I414" s="83">
        <v>2020</v>
      </c>
      <c r="J414" s="84">
        <v>181423.57</v>
      </c>
      <c r="K414" s="85">
        <v>40</v>
      </c>
      <c r="L414" s="85">
        <v>40</v>
      </c>
      <c r="M414" s="85"/>
      <c r="N414" s="86" t="s">
        <v>164</v>
      </c>
      <c r="O414" s="86" t="s">
        <v>28</v>
      </c>
      <c r="P414" s="88"/>
      <c r="Q414" s="87"/>
      <c r="R414" s="70"/>
      <c r="S414" s="70"/>
      <c r="T414" s="70"/>
      <c r="U414" s="70"/>
      <c r="V414" s="70">
        <f t="shared" si="24"/>
        <v>0</v>
      </c>
      <c r="W414" s="69"/>
      <c r="X414" s="69"/>
      <c r="Y414" s="71" t="e">
        <f>IF(HRF[[#This Row],[31]]="WSKAŹNIK SPECYFICZNY",HRF[[#This Row],[15]]*#REF!,HRF[[#This Row],[32]]*#REF!+#REF!*#REF!+#REF!*#REF!)</f>
        <v>#REF!</v>
      </c>
      <c r="Z414" s="71" t="e">
        <f>IF(HRF[[#This Row],[31]]="WSKAŹNIK SPECYFICZNY","nie zdefinowano",HRF[[#This Row],[32]]*#REF!+#REF!*#REF!+#REF!*#REF!)</f>
        <v>#REF!</v>
      </c>
      <c r="AA414" s="71" t="e">
        <f>IF(HRF[[#This Row],[31]]="WSKAŹNIK SPECYFICZNY","nie zdefinowano",HRF[[#This Row],[32]]*#REF!+#REF!*#REF!+#REF!*#REF!)</f>
        <v>#REF!</v>
      </c>
      <c r="AB414" s="79" t="e">
        <f>IF(HRF[[#This Row],[31]]="WSKAŹNIK SPECYFICZNY",HRF[[#This Row],[15]]*#REF!,HRF[[#This Row],[32]]*#REF!+#REF!*#REF!+#REF!*#REF!)</f>
        <v>#REF!</v>
      </c>
    </row>
    <row r="415" spans="2:28" ht="24">
      <c r="B415" s="151" t="s">
        <v>810</v>
      </c>
      <c r="C415" s="80" t="s">
        <v>175</v>
      </c>
      <c r="D415" s="80" t="s">
        <v>372</v>
      </c>
      <c r="E415" s="81" t="s">
        <v>2798</v>
      </c>
      <c r="F415" s="82" t="s">
        <v>814</v>
      </c>
      <c r="G415" s="82" t="s">
        <v>24</v>
      </c>
      <c r="H415" s="83">
        <v>2020</v>
      </c>
      <c r="I415" s="83">
        <v>2020</v>
      </c>
      <c r="J415" s="84">
        <v>29320</v>
      </c>
      <c r="K415" s="85">
        <v>5</v>
      </c>
      <c r="L415" s="85">
        <v>5</v>
      </c>
      <c r="M415" s="85"/>
      <c r="N415" s="86" t="s">
        <v>164</v>
      </c>
      <c r="O415" s="86" t="s">
        <v>28</v>
      </c>
      <c r="P415" s="88"/>
      <c r="Q415" s="87"/>
      <c r="R415" s="70"/>
      <c r="S415" s="70"/>
      <c r="T415" s="70"/>
      <c r="U415" s="70"/>
      <c r="V415" s="70">
        <f t="shared" si="23"/>
        <v>0</v>
      </c>
      <c r="W415" s="69"/>
      <c r="X415" s="69"/>
      <c r="Y415" s="71" t="e">
        <f>IF(HRF[[#This Row],[31]]="WSKAŹNIK SPECYFICZNY",HRF[[#This Row],[15]]*#REF!,HRF[[#This Row],[32]]*#REF!+#REF!*#REF!+#REF!*#REF!)</f>
        <v>#REF!</v>
      </c>
      <c r="Z415" s="71" t="e">
        <f>IF(HRF[[#This Row],[31]]="WSKAŹNIK SPECYFICZNY","nie zdefinowano",HRF[[#This Row],[32]]*#REF!+#REF!*#REF!+#REF!*#REF!)</f>
        <v>#REF!</v>
      </c>
      <c r="AA415" s="71" t="e">
        <f>IF(HRF[[#This Row],[31]]="WSKAŹNIK SPECYFICZNY","nie zdefinowano",HRF[[#This Row],[32]]*#REF!+#REF!*#REF!+#REF!*#REF!)</f>
        <v>#REF!</v>
      </c>
      <c r="AB415" s="79" t="e">
        <f>IF(HRF[[#This Row],[31]]="WSKAŹNIK SPECYFICZNY",HRF[[#This Row],[15]]*#REF!,HRF[[#This Row],[32]]*#REF!+#REF!*#REF!+#REF!*#REF!)</f>
        <v>#REF!</v>
      </c>
    </row>
    <row r="416" spans="2:28" ht="48">
      <c r="B416" s="151" t="s">
        <v>811</v>
      </c>
      <c r="C416" s="80" t="s">
        <v>175</v>
      </c>
      <c r="D416" s="80" t="s">
        <v>372</v>
      </c>
      <c r="E416" s="81" t="s">
        <v>2799</v>
      </c>
      <c r="F416" s="82" t="s">
        <v>576</v>
      </c>
      <c r="G416" s="82" t="s">
        <v>24</v>
      </c>
      <c r="H416" s="83">
        <v>2020</v>
      </c>
      <c r="I416" s="83">
        <v>2020</v>
      </c>
      <c r="J416" s="84">
        <v>290000</v>
      </c>
      <c r="K416" s="85">
        <v>43.96</v>
      </c>
      <c r="L416" s="85">
        <v>43.96</v>
      </c>
      <c r="M416" s="85"/>
      <c r="N416" s="86" t="s">
        <v>164</v>
      </c>
      <c r="O416" s="86" t="s">
        <v>28</v>
      </c>
      <c r="P416" s="88"/>
      <c r="Q416" s="87"/>
      <c r="R416" s="70"/>
      <c r="S416" s="70"/>
      <c r="T416" s="70"/>
      <c r="U416" s="70"/>
      <c r="V416" s="70">
        <f t="shared" si="23"/>
        <v>0</v>
      </c>
      <c r="W416" s="69"/>
      <c r="X416" s="69"/>
      <c r="Y416" s="71" t="e">
        <f>IF(HRF[[#This Row],[31]]="WSKAŹNIK SPECYFICZNY",HRF[[#This Row],[15]]*#REF!,HRF[[#This Row],[32]]*#REF!+#REF!*#REF!+#REF!*#REF!)</f>
        <v>#REF!</v>
      </c>
      <c r="Z416" s="71" t="e">
        <f>IF(HRF[[#This Row],[31]]="WSKAŹNIK SPECYFICZNY","nie zdefinowano",HRF[[#This Row],[32]]*#REF!+#REF!*#REF!+#REF!*#REF!)</f>
        <v>#REF!</v>
      </c>
      <c r="AA416" s="71" t="e">
        <f>IF(HRF[[#This Row],[31]]="WSKAŹNIK SPECYFICZNY","nie zdefinowano",HRF[[#This Row],[32]]*#REF!+#REF!*#REF!+#REF!*#REF!)</f>
        <v>#REF!</v>
      </c>
      <c r="AB416" s="79" t="e">
        <f>IF(HRF[[#This Row],[31]]="WSKAŹNIK SPECYFICZNY",HRF[[#This Row],[15]]*#REF!,HRF[[#This Row],[32]]*#REF!+#REF!*#REF!+#REF!*#REF!)</f>
        <v>#REF!</v>
      </c>
    </row>
    <row r="417" spans="2:28" ht="24">
      <c r="B417" s="151" t="s">
        <v>815</v>
      </c>
      <c r="C417" s="80" t="s">
        <v>175</v>
      </c>
      <c r="D417" s="80" t="s">
        <v>372</v>
      </c>
      <c r="E417" s="81" t="s">
        <v>2033</v>
      </c>
      <c r="F417" s="82" t="s">
        <v>392</v>
      </c>
      <c r="G417" s="82" t="s">
        <v>24</v>
      </c>
      <c r="H417" s="83">
        <v>2020</v>
      </c>
      <c r="I417" s="83">
        <v>2020</v>
      </c>
      <c r="J417" s="84">
        <v>28500</v>
      </c>
      <c r="K417" s="85">
        <v>5.5</v>
      </c>
      <c r="L417" s="85">
        <v>5.5</v>
      </c>
      <c r="M417" s="85"/>
      <c r="N417" s="86" t="s">
        <v>164</v>
      </c>
      <c r="O417" s="86" t="s">
        <v>27</v>
      </c>
      <c r="P417" s="88"/>
      <c r="Q417" s="87"/>
      <c r="R417" s="70"/>
      <c r="S417" s="70"/>
      <c r="T417" s="70"/>
      <c r="U417" s="70"/>
      <c r="V417" s="70">
        <f t="shared" ref="V417:V522" si="25">SUM(R417:U417)</f>
        <v>0</v>
      </c>
      <c r="W417" s="69"/>
      <c r="X417" s="69"/>
      <c r="Y417" s="71" t="e">
        <f>IF(HRF[[#This Row],[31]]="WSKAŹNIK SPECYFICZNY",HRF[[#This Row],[15]]*#REF!,HRF[[#This Row],[32]]*#REF!+#REF!*#REF!+#REF!*#REF!)</f>
        <v>#REF!</v>
      </c>
      <c r="Z417" s="71" t="e">
        <f>IF(HRF[[#This Row],[31]]="WSKAŹNIK SPECYFICZNY","nie zdefinowano",HRF[[#This Row],[32]]*#REF!+#REF!*#REF!+#REF!*#REF!)</f>
        <v>#REF!</v>
      </c>
      <c r="AA417" s="71" t="e">
        <f>IF(HRF[[#This Row],[31]]="WSKAŹNIK SPECYFICZNY","nie zdefinowano",HRF[[#This Row],[32]]*#REF!+#REF!*#REF!+#REF!*#REF!)</f>
        <v>#REF!</v>
      </c>
      <c r="AB417" s="79" t="e">
        <f>IF(HRF[[#This Row],[31]]="WSKAŹNIK SPECYFICZNY",HRF[[#This Row],[15]]*#REF!,HRF[[#This Row],[32]]*#REF!+#REF!*#REF!+#REF!*#REF!)</f>
        <v>#REF!</v>
      </c>
    </row>
    <row r="418" spans="2:28" ht="24">
      <c r="B418" s="151" t="s">
        <v>816</v>
      </c>
      <c r="C418" s="80" t="s">
        <v>175</v>
      </c>
      <c r="D418" s="80" t="s">
        <v>372</v>
      </c>
      <c r="E418" s="81" t="s">
        <v>2034</v>
      </c>
      <c r="F418" s="82" t="s">
        <v>392</v>
      </c>
      <c r="G418" s="82" t="s">
        <v>24</v>
      </c>
      <c r="H418" s="83">
        <v>2020</v>
      </c>
      <c r="I418" s="83">
        <v>2020</v>
      </c>
      <c r="J418" s="84">
        <v>35300</v>
      </c>
      <c r="K418" s="85">
        <v>8</v>
      </c>
      <c r="L418" s="85">
        <v>8</v>
      </c>
      <c r="M418" s="85"/>
      <c r="N418" s="86" t="s">
        <v>164</v>
      </c>
      <c r="O418" s="86" t="s">
        <v>28</v>
      </c>
      <c r="P418" s="88"/>
      <c r="Q418" s="87"/>
      <c r="R418" s="70"/>
      <c r="S418" s="70"/>
      <c r="T418" s="70"/>
      <c r="U418" s="70"/>
      <c r="V418" s="70">
        <f t="shared" si="25"/>
        <v>0</v>
      </c>
      <c r="W418" s="69"/>
      <c r="X418" s="69"/>
      <c r="Y418" s="71" t="e">
        <f>IF(HRF[[#This Row],[31]]="WSKAŹNIK SPECYFICZNY",HRF[[#This Row],[15]]*#REF!,HRF[[#This Row],[32]]*#REF!+#REF!*#REF!+#REF!*#REF!)</f>
        <v>#REF!</v>
      </c>
      <c r="Z418" s="71" t="e">
        <f>IF(HRF[[#This Row],[31]]="WSKAŹNIK SPECYFICZNY","nie zdefinowano",HRF[[#This Row],[32]]*#REF!+#REF!*#REF!+#REF!*#REF!)</f>
        <v>#REF!</v>
      </c>
      <c r="AA418" s="71" t="e">
        <f>IF(HRF[[#This Row],[31]]="WSKAŹNIK SPECYFICZNY","nie zdefinowano",HRF[[#This Row],[32]]*#REF!+#REF!*#REF!+#REF!*#REF!)</f>
        <v>#REF!</v>
      </c>
      <c r="AB418" s="79" t="e">
        <f>IF(HRF[[#This Row],[31]]="WSKAŹNIK SPECYFICZNY",HRF[[#This Row],[15]]*#REF!,HRF[[#This Row],[32]]*#REF!+#REF!*#REF!+#REF!*#REF!)</f>
        <v>#REF!</v>
      </c>
    </row>
    <row r="419" spans="2:28" ht="24">
      <c r="B419" s="151" t="s">
        <v>818</v>
      </c>
      <c r="C419" s="80" t="s">
        <v>175</v>
      </c>
      <c r="D419" s="80" t="s">
        <v>372</v>
      </c>
      <c r="E419" s="81" t="s">
        <v>3104</v>
      </c>
      <c r="F419" s="82"/>
      <c r="G419" s="82"/>
      <c r="H419" s="83"/>
      <c r="I419" s="83"/>
      <c r="J419" s="84"/>
      <c r="K419" s="85"/>
      <c r="L419" s="85"/>
      <c r="M419" s="85"/>
      <c r="N419" s="86"/>
      <c r="O419" s="86"/>
      <c r="P419" s="88"/>
      <c r="Q419" s="87"/>
      <c r="R419" s="70"/>
      <c r="S419" s="70"/>
      <c r="T419" s="70"/>
      <c r="U419" s="70"/>
      <c r="V419" s="70">
        <f t="shared" si="25"/>
        <v>0</v>
      </c>
      <c r="W419" s="69"/>
      <c r="X419" s="69"/>
      <c r="Y419" s="71" t="e">
        <f>IF(HRF[[#This Row],[31]]="WSKAŹNIK SPECYFICZNY",HRF[[#This Row],[15]]*#REF!,HRF[[#This Row],[32]]*#REF!+#REF!*#REF!+#REF!*#REF!)</f>
        <v>#REF!</v>
      </c>
      <c r="Z419" s="71" t="e">
        <f>IF(HRF[[#This Row],[31]]="WSKAŹNIK SPECYFICZNY","nie zdefinowano",HRF[[#This Row],[32]]*#REF!+#REF!*#REF!+#REF!*#REF!)</f>
        <v>#REF!</v>
      </c>
      <c r="AA419" s="71" t="e">
        <f>IF(HRF[[#This Row],[31]]="WSKAŹNIK SPECYFICZNY","nie zdefinowano",HRF[[#This Row],[32]]*#REF!+#REF!*#REF!+#REF!*#REF!)</f>
        <v>#REF!</v>
      </c>
      <c r="AB419" s="79" t="e">
        <f>IF(HRF[[#This Row],[31]]="WSKAŹNIK SPECYFICZNY",HRF[[#This Row],[15]]*#REF!,HRF[[#This Row],[32]]*#REF!+#REF!*#REF!+#REF!*#REF!)</f>
        <v>#REF!</v>
      </c>
    </row>
    <row r="420" spans="2:28" ht="24">
      <c r="B420" s="151" t="s">
        <v>819</v>
      </c>
      <c r="C420" s="80" t="s">
        <v>175</v>
      </c>
      <c r="D420" s="80" t="s">
        <v>372</v>
      </c>
      <c r="E420" s="81" t="s">
        <v>2800</v>
      </c>
      <c r="F420" s="82" t="s">
        <v>820</v>
      </c>
      <c r="G420" s="82" t="s">
        <v>24</v>
      </c>
      <c r="H420" s="83">
        <v>2020</v>
      </c>
      <c r="I420" s="83">
        <v>2020</v>
      </c>
      <c r="J420" s="84">
        <v>142000</v>
      </c>
      <c r="K420" s="85">
        <v>49</v>
      </c>
      <c r="L420" s="85">
        <v>49</v>
      </c>
      <c r="M420" s="85"/>
      <c r="N420" s="86" t="s">
        <v>164</v>
      </c>
      <c r="O420" s="86" t="s">
        <v>28</v>
      </c>
      <c r="P420" s="88"/>
      <c r="Q420" s="87"/>
      <c r="R420" s="70"/>
      <c r="S420" s="70"/>
      <c r="T420" s="70"/>
      <c r="U420" s="70"/>
      <c r="V420" s="70">
        <f t="shared" si="25"/>
        <v>0</v>
      </c>
      <c r="W420" s="69"/>
      <c r="X420" s="69"/>
      <c r="Y420" s="71" t="e">
        <f>IF(HRF[[#This Row],[31]]="WSKAŹNIK SPECYFICZNY",HRF[[#This Row],[15]]*#REF!,HRF[[#This Row],[32]]*#REF!+#REF!*#REF!+#REF!*#REF!)</f>
        <v>#REF!</v>
      </c>
      <c r="Z420" s="71" t="e">
        <f>IF(HRF[[#This Row],[31]]="WSKAŹNIK SPECYFICZNY","nie zdefinowano",HRF[[#This Row],[32]]*#REF!+#REF!*#REF!+#REF!*#REF!)</f>
        <v>#REF!</v>
      </c>
      <c r="AA420" s="71" t="e">
        <f>IF(HRF[[#This Row],[31]]="WSKAŹNIK SPECYFICZNY","nie zdefinowano",HRF[[#This Row],[32]]*#REF!+#REF!*#REF!+#REF!*#REF!)</f>
        <v>#REF!</v>
      </c>
      <c r="AB420" s="79" t="e">
        <f>IF(HRF[[#This Row],[31]]="WSKAŹNIK SPECYFICZNY",HRF[[#This Row],[15]]*#REF!,HRF[[#This Row],[32]]*#REF!+#REF!*#REF!+#REF!*#REF!)</f>
        <v>#REF!</v>
      </c>
    </row>
    <row r="421" spans="2:28" ht="24">
      <c r="B421" s="151" t="s">
        <v>821</v>
      </c>
      <c r="C421" s="80" t="s">
        <v>175</v>
      </c>
      <c r="D421" s="80" t="s">
        <v>372</v>
      </c>
      <c r="E421" s="81" t="s">
        <v>2035</v>
      </c>
      <c r="F421" s="82" t="s">
        <v>392</v>
      </c>
      <c r="G421" s="82" t="s">
        <v>24</v>
      </c>
      <c r="H421" s="83">
        <v>2020</v>
      </c>
      <c r="I421" s="83">
        <v>2020</v>
      </c>
      <c r="J421" s="84">
        <v>27790</v>
      </c>
      <c r="K421" s="85">
        <v>2.2000000000000002</v>
      </c>
      <c r="L421" s="85">
        <v>2.2000000000000002</v>
      </c>
      <c r="M421" s="85"/>
      <c r="N421" s="86" t="s">
        <v>164</v>
      </c>
      <c r="O421" s="86" t="s">
        <v>28</v>
      </c>
      <c r="P421" s="88"/>
      <c r="Q421" s="87"/>
      <c r="R421" s="70"/>
      <c r="S421" s="70"/>
      <c r="T421" s="70"/>
      <c r="U421" s="70"/>
      <c r="V421" s="70">
        <f t="shared" si="25"/>
        <v>0</v>
      </c>
      <c r="W421" s="69"/>
      <c r="X421" s="69"/>
      <c r="Y421" s="71" t="e">
        <f>IF(HRF[[#This Row],[31]]="WSKAŹNIK SPECYFICZNY",HRF[[#This Row],[15]]*#REF!,HRF[[#This Row],[32]]*#REF!+#REF!*#REF!+#REF!*#REF!)</f>
        <v>#REF!</v>
      </c>
      <c r="Z421" s="71" t="e">
        <f>IF(HRF[[#This Row],[31]]="WSKAŹNIK SPECYFICZNY","nie zdefinowano",HRF[[#This Row],[32]]*#REF!+#REF!*#REF!+#REF!*#REF!)</f>
        <v>#REF!</v>
      </c>
      <c r="AA421" s="71" t="e">
        <f>IF(HRF[[#This Row],[31]]="WSKAŹNIK SPECYFICZNY","nie zdefinowano",HRF[[#This Row],[32]]*#REF!+#REF!*#REF!+#REF!*#REF!)</f>
        <v>#REF!</v>
      </c>
      <c r="AB421" s="79" t="e">
        <f>IF(HRF[[#This Row],[31]]="WSKAŹNIK SPECYFICZNY",HRF[[#This Row],[15]]*#REF!,HRF[[#This Row],[32]]*#REF!+#REF!*#REF!+#REF!*#REF!)</f>
        <v>#REF!</v>
      </c>
    </row>
    <row r="422" spans="2:28" ht="24">
      <c r="B422" s="151" t="s">
        <v>822</v>
      </c>
      <c r="C422" s="80" t="s">
        <v>175</v>
      </c>
      <c r="D422" s="80" t="s">
        <v>372</v>
      </c>
      <c r="E422" s="81" t="s">
        <v>2036</v>
      </c>
      <c r="F422" s="82" t="s">
        <v>392</v>
      </c>
      <c r="G422" s="82" t="s">
        <v>24</v>
      </c>
      <c r="H422" s="83">
        <v>2020</v>
      </c>
      <c r="I422" s="83">
        <v>2020</v>
      </c>
      <c r="J422" s="84">
        <v>25031</v>
      </c>
      <c r="K422" s="85">
        <v>3.2</v>
      </c>
      <c r="L422" s="85">
        <v>3.2</v>
      </c>
      <c r="M422" s="85"/>
      <c r="N422" s="86" t="s">
        <v>164</v>
      </c>
      <c r="O422" s="86" t="s">
        <v>27</v>
      </c>
      <c r="P422" s="88"/>
      <c r="Q422" s="87"/>
      <c r="R422" s="70"/>
      <c r="S422" s="70"/>
      <c r="T422" s="70"/>
      <c r="U422" s="70"/>
      <c r="V422" s="70">
        <f t="shared" si="25"/>
        <v>0</v>
      </c>
      <c r="W422" s="69"/>
      <c r="X422" s="69"/>
      <c r="Y422" s="71" t="e">
        <f>IF(HRF[[#This Row],[31]]="WSKAŹNIK SPECYFICZNY",HRF[[#This Row],[15]]*#REF!,HRF[[#This Row],[32]]*#REF!+#REF!*#REF!+#REF!*#REF!)</f>
        <v>#REF!</v>
      </c>
      <c r="Z422" s="71" t="e">
        <f>IF(HRF[[#This Row],[31]]="WSKAŹNIK SPECYFICZNY","nie zdefinowano",HRF[[#This Row],[32]]*#REF!+#REF!*#REF!+#REF!*#REF!)</f>
        <v>#REF!</v>
      </c>
      <c r="AA422" s="71" t="e">
        <f>IF(HRF[[#This Row],[31]]="WSKAŹNIK SPECYFICZNY","nie zdefinowano",HRF[[#This Row],[32]]*#REF!+#REF!*#REF!+#REF!*#REF!)</f>
        <v>#REF!</v>
      </c>
      <c r="AB422" s="79" t="e">
        <f>IF(HRF[[#This Row],[31]]="WSKAŹNIK SPECYFICZNY",HRF[[#This Row],[15]]*#REF!,HRF[[#This Row],[32]]*#REF!+#REF!*#REF!+#REF!*#REF!)</f>
        <v>#REF!</v>
      </c>
    </row>
    <row r="423" spans="2:28" ht="24">
      <c r="B423" s="151" t="s">
        <v>823</v>
      </c>
      <c r="C423" s="80" t="s">
        <v>175</v>
      </c>
      <c r="D423" s="80" t="s">
        <v>372</v>
      </c>
      <c r="E423" s="81" t="s">
        <v>2800</v>
      </c>
      <c r="F423" s="82" t="s">
        <v>824</v>
      </c>
      <c r="G423" s="82" t="s">
        <v>24</v>
      </c>
      <c r="H423" s="83">
        <v>2020</v>
      </c>
      <c r="I423" s="83">
        <v>2020</v>
      </c>
      <c r="J423" s="84">
        <v>142000</v>
      </c>
      <c r="K423" s="85">
        <v>49</v>
      </c>
      <c r="L423" s="85">
        <v>49</v>
      </c>
      <c r="M423" s="85"/>
      <c r="N423" s="86" t="s">
        <v>164</v>
      </c>
      <c r="O423" s="86" t="s">
        <v>28</v>
      </c>
      <c r="P423" s="88"/>
      <c r="Q423" s="87"/>
      <c r="R423" s="70"/>
      <c r="S423" s="70"/>
      <c r="T423" s="70"/>
      <c r="U423" s="70"/>
      <c r="V423" s="70">
        <f t="shared" si="25"/>
        <v>0</v>
      </c>
      <c r="W423" s="69"/>
      <c r="X423" s="69"/>
      <c r="Y423" s="71" t="e">
        <f>IF(HRF[[#This Row],[31]]="WSKAŹNIK SPECYFICZNY",HRF[[#This Row],[15]]*#REF!,HRF[[#This Row],[32]]*#REF!+#REF!*#REF!+#REF!*#REF!)</f>
        <v>#REF!</v>
      </c>
      <c r="Z423" s="71" t="e">
        <f>IF(HRF[[#This Row],[31]]="WSKAŹNIK SPECYFICZNY","nie zdefinowano",HRF[[#This Row],[32]]*#REF!+#REF!*#REF!+#REF!*#REF!)</f>
        <v>#REF!</v>
      </c>
      <c r="AA423" s="71" t="e">
        <f>IF(HRF[[#This Row],[31]]="WSKAŹNIK SPECYFICZNY","nie zdefinowano",HRF[[#This Row],[32]]*#REF!+#REF!*#REF!+#REF!*#REF!)</f>
        <v>#REF!</v>
      </c>
      <c r="AB423" s="79" t="e">
        <f>IF(HRF[[#This Row],[31]]="WSKAŹNIK SPECYFICZNY",HRF[[#This Row],[15]]*#REF!,HRF[[#This Row],[32]]*#REF!+#REF!*#REF!+#REF!*#REF!)</f>
        <v>#REF!</v>
      </c>
    </row>
    <row r="424" spans="2:28" ht="24">
      <c r="B424" s="151" t="s">
        <v>825</v>
      </c>
      <c r="C424" s="80" t="s">
        <v>175</v>
      </c>
      <c r="D424" s="80" t="s">
        <v>372</v>
      </c>
      <c r="E424" s="81" t="s">
        <v>3105</v>
      </c>
      <c r="F424" s="82" t="s">
        <v>826</v>
      </c>
      <c r="G424" s="82" t="s">
        <v>24</v>
      </c>
      <c r="H424" s="83">
        <v>2020</v>
      </c>
      <c r="I424" s="83">
        <v>2020</v>
      </c>
      <c r="J424" s="84">
        <v>98400</v>
      </c>
      <c r="K424" s="85">
        <v>19.329999999999998</v>
      </c>
      <c r="L424" s="85">
        <v>19.329999999999998</v>
      </c>
      <c r="M424" s="85"/>
      <c r="N424" s="86" t="s">
        <v>164</v>
      </c>
      <c r="O424" s="86" t="s">
        <v>27</v>
      </c>
      <c r="P424" s="88"/>
      <c r="Q424" s="87"/>
      <c r="R424" s="70"/>
      <c r="S424" s="70"/>
      <c r="T424" s="70"/>
      <c r="U424" s="70"/>
      <c r="V424" s="70">
        <f t="shared" si="25"/>
        <v>0</v>
      </c>
      <c r="W424" s="69"/>
      <c r="X424" s="69"/>
      <c r="Y424" s="71" t="e">
        <f>IF(HRF[[#This Row],[31]]="WSKAŹNIK SPECYFICZNY",HRF[[#This Row],[15]]*#REF!,HRF[[#This Row],[32]]*#REF!+#REF!*#REF!+#REF!*#REF!)</f>
        <v>#REF!</v>
      </c>
      <c r="Z424" s="71" t="e">
        <f>IF(HRF[[#This Row],[31]]="WSKAŹNIK SPECYFICZNY","nie zdefinowano",HRF[[#This Row],[32]]*#REF!+#REF!*#REF!+#REF!*#REF!)</f>
        <v>#REF!</v>
      </c>
      <c r="AA424" s="71" t="e">
        <f>IF(HRF[[#This Row],[31]]="WSKAŹNIK SPECYFICZNY","nie zdefinowano",HRF[[#This Row],[32]]*#REF!+#REF!*#REF!+#REF!*#REF!)</f>
        <v>#REF!</v>
      </c>
      <c r="AB424" s="79" t="e">
        <f>IF(HRF[[#This Row],[31]]="WSKAŹNIK SPECYFICZNY",HRF[[#This Row],[15]]*#REF!,HRF[[#This Row],[32]]*#REF!+#REF!*#REF!+#REF!*#REF!)</f>
        <v>#REF!</v>
      </c>
    </row>
    <row r="425" spans="2:28" ht="24">
      <c r="B425" s="151" t="s">
        <v>827</v>
      </c>
      <c r="C425" s="80" t="s">
        <v>175</v>
      </c>
      <c r="D425" s="80" t="s">
        <v>372</v>
      </c>
      <c r="E425" s="81" t="s">
        <v>2037</v>
      </c>
      <c r="F425" s="82" t="s">
        <v>392</v>
      </c>
      <c r="G425" s="82" t="s">
        <v>24</v>
      </c>
      <c r="H425" s="83">
        <v>2020</v>
      </c>
      <c r="I425" s="83">
        <v>2020</v>
      </c>
      <c r="J425" s="84">
        <v>32053.360000000001</v>
      </c>
      <c r="K425" s="85">
        <v>5.4</v>
      </c>
      <c r="L425" s="85">
        <v>5.4</v>
      </c>
      <c r="M425" s="85"/>
      <c r="N425" s="86" t="s">
        <v>164</v>
      </c>
      <c r="O425" s="86" t="s">
        <v>28</v>
      </c>
      <c r="P425" s="88"/>
      <c r="Q425" s="87"/>
      <c r="R425" s="70"/>
      <c r="S425" s="70"/>
      <c r="T425" s="70"/>
      <c r="U425" s="70"/>
      <c r="V425" s="70">
        <f t="shared" si="25"/>
        <v>0</v>
      </c>
      <c r="W425" s="69"/>
      <c r="X425" s="69"/>
      <c r="Y425" s="71" t="e">
        <f>IF(HRF[[#This Row],[31]]="WSKAŹNIK SPECYFICZNY",HRF[[#This Row],[15]]*#REF!,HRF[[#This Row],[32]]*#REF!+#REF!*#REF!+#REF!*#REF!)</f>
        <v>#REF!</v>
      </c>
      <c r="Z425" s="71" t="e">
        <f>IF(HRF[[#This Row],[31]]="WSKAŹNIK SPECYFICZNY","nie zdefinowano",HRF[[#This Row],[32]]*#REF!+#REF!*#REF!+#REF!*#REF!)</f>
        <v>#REF!</v>
      </c>
      <c r="AA425" s="71" t="e">
        <f>IF(HRF[[#This Row],[31]]="WSKAŹNIK SPECYFICZNY","nie zdefinowano",HRF[[#This Row],[32]]*#REF!+#REF!*#REF!+#REF!*#REF!)</f>
        <v>#REF!</v>
      </c>
      <c r="AB425" s="79" t="e">
        <f>IF(HRF[[#This Row],[31]]="WSKAŹNIK SPECYFICZNY",HRF[[#This Row],[15]]*#REF!,HRF[[#This Row],[32]]*#REF!+#REF!*#REF!+#REF!*#REF!)</f>
        <v>#REF!</v>
      </c>
    </row>
    <row r="426" spans="2:28" ht="48">
      <c r="B426" s="151" t="s">
        <v>828</v>
      </c>
      <c r="C426" s="80" t="s">
        <v>175</v>
      </c>
      <c r="D426" s="80" t="s">
        <v>372</v>
      </c>
      <c r="E426" s="81" t="s">
        <v>2801</v>
      </c>
      <c r="F426" s="82" t="s">
        <v>829</v>
      </c>
      <c r="G426" s="82" t="s">
        <v>24</v>
      </c>
      <c r="H426" s="83">
        <v>2020</v>
      </c>
      <c r="I426" s="83">
        <v>2020</v>
      </c>
      <c r="J426" s="84">
        <v>177366</v>
      </c>
      <c r="K426" s="85">
        <v>24</v>
      </c>
      <c r="L426" s="85">
        <v>24</v>
      </c>
      <c r="M426" s="85"/>
      <c r="N426" s="86" t="s">
        <v>164</v>
      </c>
      <c r="O426" s="86" t="s">
        <v>28</v>
      </c>
      <c r="P426" s="88"/>
      <c r="Q426" s="87"/>
      <c r="R426" s="70"/>
      <c r="S426" s="70"/>
      <c r="T426" s="70"/>
      <c r="U426" s="70"/>
      <c r="V426" s="70">
        <f t="shared" si="25"/>
        <v>0</v>
      </c>
      <c r="W426" s="69"/>
      <c r="X426" s="69"/>
      <c r="Y426" s="71" t="e">
        <f>IF(HRF[[#This Row],[31]]="WSKAŹNIK SPECYFICZNY",HRF[[#This Row],[15]]*#REF!,HRF[[#This Row],[32]]*#REF!+#REF!*#REF!+#REF!*#REF!)</f>
        <v>#REF!</v>
      </c>
      <c r="Z426" s="71" t="e">
        <f>IF(HRF[[#This Row],[31]]="WSKAŹNIK SPECYFICZNY","nie zdefinowano",HRF[[#This Row],[32]]*#REF!+#REF!*#REF!+#REF!*#REF!)</f>
        <v>#REF!</v>
      </c>
      <c r="AA426" s="71" t="e">
        <f>IF(HRF[[#This Row],[31]]="WSKAŹNIK SPECYFICZNY","nie zdefinowano",HRF[[#This Row],[32]]*#REF!+#REF!*#REF!+#REF!*#REF!)</f>
        <v>#REF!</v>
      </c>
      <c r="AB426" s="79" t="e">
        <f>IF(HRF[[#This Row],[31]]="WSKAŹNIK SPECYFICZNY",HRF[[#This Row],[15]]*#REF!,HRF[[#This Row],[32]]*#REF!+#REF!*#REF!+#REF!*#REF!)</f>
        <v>#REF!</v>
      </c>
    </row>
    <row r="427" spans="2:28" ht="24">
      <c r="B427" s="151" t="s">
        <v>830</v>
      </c>
      <c r="C427" s="80" t="s">
        <v>175</v>
      </c>
      <c r="D427" s="80" t="s">
        <v>372</v>
      </c>
      <c r="E427" s="81" t="s">
        <v>2038</v>
      </c>
      <c r="F427" s="82" t="s">
        <v>392</v>
      </c>
      <c r="G427" s="82" t="s">
        <v>24</v>
      </c>
      <c r="H427" s="83">
        <v>2020</v>
      </c>
      <c r="I427" s="83">
        <v>2020</v>
      </c>
      <c r="J427" s="84">
        <v>23499.54</v>
      </c>
      <c r="K427" s="85">
        <v>3.5</v>
      </c>
      <c r="L427" s="85">
        <v>3.5</v>
      </c>
      <c r="M427" s="85"/>
      <c r="N427" s="86" t="s">
        <v>164</v>
      </c>
      <c r="O427" s="86" t="s">
        <v>28</v>
      </c>
      <c r="P427" s="88"/>
      <c r="Q427" s="87"/>
      <c r="R427" s="70"/>
      <c r="S427" s="70"/>
      <c r="T427" s="70"/>
      <c r="U427" s="70"/>
      <c r="V427" s="70">
        <f t="shared" si="25"/>
        <v>0</v>
      </c>
      <c r="W427" s="69"/>
      <c r="X427" s="69"/>
      <c r="Y427" s="71" t="e">
        <f>IF(HRF[[#This Row],[31]]="WSKAŹNIK SPECYFICZNY",HRF[[#This Row],[15]]*#REF!,HRF[[#This Row],[32]]*#REF!+#REF!*#REF!+#REF!*#REF!)</f>
        <v>#REF!</v>
      </c>
      <c r="Z427" s="71" t="e">
        <f>IF(HRF[[#This Row],[31]]="WSKAŹNIK SPECYFICZNY","nie zdefinowano",HRF[[#This Row],[32]]*#REF!+#REF!*#REF!+#REF!*#REF!)</f>
        <v>#REF!</v>
      </c>
      <c r="AA427" s="71" t="e">
        <f>IF(HRF[[#This Row],[31]]="WSKAŹNIK SPECYFICZNY","nie zdefinowano",HRF[[#This Row],[32]]*#REF!+#REF!*#REF!+#REF!*#REF!)</f>
        <v>#REF!</v>
      </c>
      <c r="AB427" s="79" t="e">
        <f>IF(HRF[[#This Row],[31]]="WSKAŹNIK SPECYFICZNY",HRF[[#This Row],[15]]*#REF!,HRF[[#This Row],[32]]*#REF!+#REF!*#REF!+#REF!*#REF!)</f>
        <v>#REF!</v>
      </c>
    </row>
    <row r="428" spans="2:28" ht="24">
      <c r="B428" s="151" t="s">
        <v>831</v>
      </c>
      <c r="C428" s="80" t="s">
        <v>175</v>
      </c>
      <c r="D428" s="80" t="s">
        <v>372</v>
      </c>
      <c r="E428" s="81" t="s">
        <v>2039</v>
      </c>
      <c r="F428" s="82" t="s">
        <v>392</v>
      </c>
      <c r="G428" s="82" t="s">
        <v>24</v>
      </c>
      <c r="H428" s="83">
        <v>2020</v>
      </c>
      <c r="I428" s="83">
        <v>2020</v>
      </c>
      <c r="J428" s="84">
        <v>30000</v>
      </c>
      <c r="K428" s="85">
        <v>5</v>
      </c>
      <c r="L428" s="85">
        <v>5</v>
      </c>
      <c r="M428" s="85"/>
      <c r="N428" s="86" t="s">
        <v>164</v>
      </c>
      <c r="O428" s="86" t="s">
        <v>28</v>
      </c>
      <c r="P428" s="88"/>
      <c r="Q428" s="87"/>
      <c r="R428" s="70"/>
      <c r="S428" s="70"/>
      <c r="T428" s="70"/>
      <c r="U428" s="70"/>
      <c r="V428" s="70">
        <f t="shared" si="25"/>
        <v>0</v>
      </c>
      <c r="W428" s="69"/>
      <c r="X428" s="69"/>
      <c r="Y428" s="71" t="e">
        <f>IF(HRF[[#This Row],[31]]="WSKAŹNIK SPECYFICZNY",HRF[[#This Row],[15]]*#REF!,HRF[[#This Row],[32]]*#REF!+#REF!*#REF!+#REF!*#REF!)</f>
        <v>#REF!</v>
      </c>
      <c r="Z428" s="71" t="e">
        <f>IF(HRF[[#This Row],[31]]="WSKAŹNIK SPECYFICZNY","nie zdefinowano",HRF[[#This Row],[32]]*#REF!+#REF!*#REF!+#REF!*#REF!)</f>
        <v>#REF!</v>
      </c>
      <c r="AA428" s="71" t="e">
        <f>IF(HRF[[#This Row],[31]]="WSKAŹNIK SPECYFICZNY","nie zdefinowano",HRF[[#This Row],[32]]*#REF!+#REF!*#REF!+#REF!*#REF!)</f>
        <v>#REF!</v>
      </c>
      <c r="AB428" s="79" t="e">
        <f>IF(HRF[[#This Row],[31]]="WSKAŹNIK SPECYFICZNY",HRF[[#This Row],[15]]*#REF!,HRF[[#This Row],[32]]*#REF!+#REF!*#REF!+#REF!*#REF!)</f>
        <v>#REF!</v>
      </c>
    </row>
    <row r="429" spans="2:28" ht="24">
      <c r="B429" s="151" t="s">
        <v>833</v>
      </c>
      <c r="C429" s="80" t="s">
        <v>175</v>
      </c>
      <c r="D429" s="80" t="s">
        <v>372</v>
      </c>
      <c r="E429" s="81" t="s">
        <v>2040</v>
      </c>
      <c r="F429" s="82" t="s">
        <v>392</v>
      </c>
      <c r="G429" s="82" t="s">
        <v>24</v>
      </c>
      <c r="H429" s="83">
        <v>2020</v>
      </c>
      <c r="I429" s="83">
        <v>2020</v>
      </c>
      <c r="J429" s="84">
        <v>32137</v>
      </c>
      <c r="K429" s="85">
        <v>6</v>
      </c>
      <c r="L429" s="85">
        <v>6</v>
      </c>
      <c r="M429" s="85"/>
      <c r="N429" s="86" t="s">
        <v>164</v>
      </c>
      <c r="O429" s="86" t="s">
        <v>28</v>
      </c>
      <c r="P429" s="88"/>
      <c r="Q429" s="87"/>
      <c r="R429" s="70"/>
      <c r="S429" s="70"/>
      <c r="T429" s="70"/>
      <c r="U429" s="70"/>
      <c r="V429" s="70">
        <f>SUM(R429:U429)</f>
        <v>0</v>
      </c>
      <c r="W429" s="69"/>
      <c r="X429" s="69"/>
      <c r="Y429" s="71" t="e">
        <f>IF(HRF[[#This Row],[31]]="WSKAŹNIK SPECYFICZNY",HRF[[#This Row],[15]]*#REF!,HRF[[#This Row],[32]]*#REF!+#REF!*#REF!+#REF!*#REF!)</f>
        <v>#REF!</v>
      </c>
      <c r="Z429" s="71" t="e">
        <f>IF(HRF[[#This Row],[31]]="WSKAŹNIK SPECYFICZNY","nie zdefinowano",HRF[[#This Row],[32]]*#REF!+#REF!*#REF!+#REF!*#REF!)</f>
        <v>#REF!</v>
      </c>
      <c r="AA429" s="71" t="e">
        <f>IF(HRF[[#This Row],[31]]="WSKAŹNIK SPECYFICZNY","nie zdefinowano",HRF[[#This Row],[32]]*#REF!+#REF!*#REF!+#REF!*#REF!)</f>
        <v>#REF!</v>
      </c>
      <c r="AB429" s="79" t="e">
        <f>IF(HRF[[#This Row],[31]]="WSKAŹNIK SPECYFICZNY",HRF[[#This Row],[15]]*#REF!,HRF[[#This Row],[32]]*#REF!+#REF!*#REF!+#REF!*#REF!)</f>
        <v>#REF!</v>
      </c>
    </row>
    <row r="430" spans="2:28" ht="24">
      <c r="B430" s="151" t="s">
        <v>832</v>
      </c>
      <c r="C430" s="80" t="s">
        <v>175</v>
      </c>
      <c r="D430" s="80" t="s">
        <v>372</v>
      </c>
      <c r="E430" s="81" t="s">
        <v>2041</v>
      </c>
      <c r="F430" s="82" t="s">
        <v>392</v>
      </c>
      <c r="G430" s="82" t="s">
        <v>24</v>
      </c>
      <c r="H430" s="83">
        <v>2020</v>
      </c>
      <c r="I430" s="83">
        <v>2020</v>
      </c>
      <c r="J430" s="84">
        <v>25000</v>
      </c>
      <c r="K430" s="85">
        <v>5</v>
      </c>
      <c r="L430" s="85">
        <v>5</v>
      </c>
      <c r="M430" s="85"/>
      <c r="N430" s="86" t="s">
        <v>164</v>
      </c>
      <c r="O430" s="86" t="s">
        <v>27</v>
      </c>
      <c r="P430" s="88"/>
      <c r="Q430" s="87"/>
      <c r="R430" s="70"/>
      <c r="S430" s="70"/>
      <c r="T430" s="70"/>
      <c r="U430" s="70"/>
      <c r="V430" s="70">
        <f t="shared" si="25"/>
        <v>0</v>
      </c>
      <c r="W430" s="69"/>
      <c r="X430" s="69"/>
      <c r="Y430" s="71" t="e">
        <f>IF(HRF[[#This Row],[31]]="WSKAŹNIK SPECYFICZNY",HRF[[#This Row],[15]]*#REF!,HRF[[#This Row],[32]]*#REF!+#REF!*#REF!+#REF!*#REF!)</f>
        <v>#REF!</v>
      </c>
      <c r="Z430" s="71" t="e">
        <f>IF(HRF[[#This Row],[31]]="WSKAŹNIK SPECYFICZNY","nie zdefinowano",HRF[[#This Row],[32]]*#REF!+#REF!*#REF!+#REF!*#REF!)</f>
        <v>#REF!</v>
      </c>
      <c r="AA430" s="71" t="e">
        <f>IF(HRF[[#This Row],[31]]="WSKAŹNIK SPECYFICZNY","nie zdefinowano",HRF[[#This Row],[32]]*#REF!+#REF!*#REF!+#REF!*#REF!)</f>
        <v>#REF!</v>
      </c>
      <c r="AB430" s="79" t="e">
        <f>IF(HRF[[#This Row],[31]]="WSKAŹNIK SPECYFICZNY",HRF[[#This Row],[15]]*#REF!,HRF[[#This Row],[32]]*#REF!+#REF!*#REF!+#REF!*#REF!)</f>
        <v>#REF!</v>
      </c>
    </row>
    <row r="431" spans="2:28" ht="24">
      <c r="B431" s="151" t="s">
        <v>834</v>
      </c>
      <c r="C431" s="80" t="s">
        <v>175</v>
      </c>
      <c r="D431" s="80" t="s">
        <v>372</v>
      </c>
      <c r="E431" s="81" t="s">
        <v>2802</v>
      </c>
      <c r="F431" s="82" t="s">
        <v>835</v>
      </c>
      <c r="G431" s="82" t="s">
        <v>24</v>
      </c>
      <c r="H431" s="83">
        <v>2020</v>
      </c>
      <c r="I431" s="83">
        <v>2020</v>
      </c>
      <c r="J431" s="84">
        <v>125000</v>
      </c>
      <c r="K431" s="85">
        <v>40</v>
      </c>
      <c r="L431" s="85">
        <v>40</v>
      </c>
      <c r="M431" s="85"/>
      <c r="N431" s="86" t="s">
        <v>164</v>
      </c>
      <c r="O431" s="86" t="s">
        <v>27</v>
      </c>
      <c r="P431" s="88"/>
      <c r="Q431" s="87"/>
      <c r="R431" s="70"/>
      <c r="S431" s="70"/>
      <c r="T431" s="70"/>
      <c r="U431" s="70"/>
      <c r="V431" s="70">
        <f t="shared" si="25"/>
        <v>0</v>
      </c>
      <c r="W431" s="69"/>
      <c r="X431" s="69"/>
      <c r="Y431" s="71" t="e">
        <f>IF(HRF[[#This Row],[31]]="WSKAŹNIK SPECYFICZNY",HRF[[#This Row],[15]]*#REF!,HRF[[#This Row],[32]]*#REF!+#REF!*#REF!+#REF!*#REF!)</f>
        <v>#REF!</v>
      </c>
      <c r="Z431" s="71" t="e">
        <f>IF(HRF[[#This Row],[31]]="WSKAŹNIK SPECYFICZNY","nie zdefinowano",HRF[[#This Row],[32]]*#REF!+#REF!*#REF!+#REF!*#REF!)</f>
        <v>#REF!</v>
      </c>
      <c r="AA431" s="71" t="e">
        <f>IF(HRF[[#This Row],[31]]="WSKAŹNIK SPECYFICZNY","nie zdefinowano",HRF[[#This Row],[32]]*#REF!+#REF!*#REF!+#REF!*#REF!)</f>
        <v>#REF!</v>
      </c>
      <c r="AB431" s="79" t="e">
        <f>IF(HRF[[#This Row],[31]]="WSKAŹNIK SPECYFICZNY",HRF[[#This Row],[15]]*#REF!,HRF[[#This Row],[32]]*#REF!+#REF!*#REF!+#REF!*#REF!)</f>
        <v>#REF!</v>
      </c>
    </row>
    <row r="432" spans="2:28" ht="24">
      <c r="B432" s="151" t="s">
        <v>836</v>
      </c>
      <c r="C432" s="80" t="s">
        <v>175</v>
      </c>
      <c r="D432" s="80" t="s">
        <v>372</v>
      </c>
      <c r="E432" s="81" t="s">
        <v>2042</v>
      </c>
      <c r="F432" s="82" t="s">
        <v>392</v>
      </c>
      <c r="G432" s="82" t="s">
        <v>24</v>
      </c>
      <c r="H432" s="83">
        <v>2020</v>
      </c>
      <c r="I432" s="83">
        <v>2020</v>
      </c>
      <c r="J432" s="84">
        <v>25000</v>
      </c>
      <c r="K432" s="85">
        <v>4.2</v>
      </c>
      <c r="L432" s="85">
        <v>4.2</v>
      </c>
      <c r="M432" s="85"/>
      <c r="N432" s="86" t="s">
        <v>164</v>
      </c>
      <c r="O432" s="86" t="s">
        <v>28</v>
      </c>
      <c r="P432" s="88"/>
      <c r="Q432" s="87"/>
      <c r="R432" s="70"/>
      <c r="S432" s="70"/>
      <c r="T432" s="70"/>
      <c r="U432" s="70"/>
      <c r="V432" s="70">
        <f t="shared" ref="V432:V477" si="26">SUM(R432:U432)</f>
        <v>0</v>
      </c>
      <c r="W432" s="69"/>
      <c r="X432" s="69"/>
      <c r="Y432" s="71" t="e">
        <f>IF(HRF[[#This Row],[31]]="WSKAŹNIK SPECYFICZNY",HRF[[#This Row],[15]]*#REF!,HRF[[#This Row],[32]]*#REF!+#REF!*#REF!+#REF!*#REF!)</f>
        <v>#REF!</v>
      </c>
      <c r="Z432" s="71" t="e">
        <f>IF(HRF[[#This Row],[31]]="WSKAŹNIK SPECYFICZNY","nie zdefinowano",HRF[[#This Row],[32]]*#REF!+#REF!*#REF!+#REF!*#REF!)</f>
        <v>#REF!</v>
      </c>
      <c r="AA432" s="71" t="e">
        <f>IF(HRF[[#This Row],[31]]="WSKAŹNIK SPECYFICZNY","nie zdefinowano",HRF[[#This Row],[32]]*#REF!+#REF!*#REF!+#REF!*#REF!)</f>
        <v>#REF!</v>
      </c>
      <c r="AB432" s="79" t="e">
        <f>IF(HRF[[#This Row],[31]]="WSKAŹNIK SPECYFICZNY",HRF[[#This Row],[15]]*#REF!,HRF[[#This Row],[32]]*#REF!+#REF!*#REF!+#REF!*#REF!)</f>
        <v>#REF!</v>
      </c>
    </row>
    <row r="433" spans="2:28" ht="24">
      <c r="B433" s="151" t="s">
        <v>837</v>
      </c>
      <c r="C433" s="80" t="s">
        <v>175</v>
      </c>
      <c r="D433" s="80" t="s">
        <v>372</v>
      </c>
      <c r="E433" s="81" t="s">
        <v>2803</v>
      </c>
      <c r="F433" s="82" t="s">
        <v>838</v>
      </c>
      <c r="G433" s="82" t="s">
        <v>24</v>
      </c>
      <c r="H433" s="83">
        <v>2020</v>
      </c>
      <c r="I433" s="83">
        <v>2020</v>
      </c>
      <c r="J433" s="84">
        <v>255550</v>
      </c>
      <c r="K433" s="85">
        <v>49.6</v>
      </c>
      <c r="L433" s="85">
        <v>49.6</v>
      </c>
      <c r="M433" s="85"/>
      <c r="N433" s="86" t="s">
        <v>164</v>
      </c>
      <c r="O433" s="86" t="s">
        <v>28</v>
      </c>
      <c r="P433" s="88"/>
      <c r="Q433" s="87"/>
      <c r="R433" s="70"/>
      <c r="S433" s="70"/>
      <c r="T433" s="70"/>
      <c r="U433" s="70"/>
      <c r="V433" s="70">
        <f t="shared" si="26"/>
        <v>0</v>
      </c>
      <c r="W433" s="69"/>
      <c r="X433" s="69"/>
      <c r="Y433" s="71" t="e">
        <f>IF(HRF[[#This Row],[31]]="WSKAŹNIK SPECYFICZNY",HRF[[#This Row],[15]]*#REF!,HRF[[#This Row],[32]]*#REF!+#REF!*#REF!+#REF!*#REF!)</f>
        <v>#REF!</v>
      </c>
      <c r="Z433" s="71" t="e">
        <f>IF(HRF[[#This Row],[31]]="WSKAŹNIK SPECYFICZNY","nie zdefinowano",HRF[[#This Row],[32]]*#REF!+#REF!*#REF!+#REF!*#REF!)</f>
        <v>#REF!</v>
      </c>
      <c r="AA433" s="71" t="e">
        <f>IF(HRF[[#This Row],[31]]="WSKAŹNIK SPECYFICZNY","nie zdefinowano",HRF[[#This Row],[32]]*#REF!+#REF!*#REF!+#REF!*#REF!)</f>
        <v>#REF!</v>
      </c>
      <c r="AB433" s="79" t="e">
        <f>IF(HRF[[#This Row],[31]]="WSKAŹNIK SPECYFICZNY",HRF[[#This Row],[15]]*#REF!,HRF[[#This Row],[32]]*#REF!+#REF!*#REF!+#REF!*#REF!)</f>
        <v>#REF!</v>
      </c>
    </row>
    <row r="434" spans="2:28" ht="24">
      <c r="B434" s="151" t="s">
        <v>839</v>
      </c>
      <c r="C434" s="80" t="s">
        <v>175</v>
      </c>
      <c r="D434" s="80" t="s">
        <v>372</v>
      </c>
      <c r="E434" s="81" t="s">
        <v>2043</v>
      </c>
      <c r="F434" s="82" t="s">
        <v>392</v>
      </c>
      <c r="G434" s="82" t="s">
        <v>24</v>
      </c>
      <c r="H434" s="83">
        <v>2020</v>
      </c>
      <c r="I434" s="83">
        <v>2020</v>
      </c>
      <c r="J434" s="84">
        <v>32000</v>
      </c>
      <c r="K434" s="85">
        <v>6.4</v>
      </c>
      <c r="L434" s="85">
        <v>6.4</v>
      </c>
      <c r="M434" s="85"/>
      <c r="N434" s="86" t="s">
        <v>164</v>
      </c>
      <c r="O434" s="86" t="s">
        <v>28</v>
      </c>
      <c r="P434" s="88"/>
      <c r="Q434" s="87"/>
      <c r="R434" s="70"/>
      <c r="S434" s="70"/>
      <c r="T434" s="70"/>
      <c r="U434" s="70"/>
      <c r="V434" s="70">
        <f t="shared" si="26"/>
        <v>0</v>
      </c>
      <c r="W434" s="69"/>
      <c r="X434" s="69"/>
      <c r="Y434" s="71" t="e">
        <f>IF(HRF[[#This Row],[31]]="WSKAŹNIK SPECYFICZNY",HRF[[#This Row],[15]]*#REF!,HRF[[#This Row],[32]]*#REF!+#REF!*#REF!+#REF!*#REF!)</f>
        <v>#REF!</v>
      </c>
      <c r="Z434" s="71" t="e">
        <f>IF(HRF[[#This Row],[31]]="WSKAŹNIK SPECYFICZNY","nie zdefinowano",HRF[[#This Row],[32]]*#REF!+#REF!*#REF!+#REF!*#REF!)</f>
        <v>#REF!</v>
      </c>
      <c r="AA434" s="71" t="e">
        <f>IF(HRF[[#This Row],[31]]="WSKAŹNIK SPECYFICZNY","nie zdefinowano",HRF[[#This Row],[32]]*#REF!+#REF!*#REF!+#REF!*#REF!)</f>
        <v>#REF!</v>
      </c>
      <c r="AB434" s="79" t="e">
        <f>IF(HRF[[#This Row],[31]]="WSKAŹNIK SPECYFICZNY",HRF[[#This Row],[15]]*#REF!,HRF[[#This Row],[32]]*#REF!+#REF!*#REF!+#REF!*#REF!)</f>
        <v>#REF!</v>
      </c>
    </row>
    <row r="435" spans="2:28" ht="24">
      <c r="B435" s="151" t="s">
        <v>840</v>
      </c>
      <c r="C435" s="80" t="s">
        <v>175</v>
      </c>
      <c r="D435" s="80" t="s">
        <v>372</v>
      </c>
      <c r="E435" s="81" t="s">
        <v>2044</v>
      </c>
      <c r="F435" s="82" t="s">
        <v>392</v>
      </c>
      <c r="G435" s="82" t="s">
        <v>24</v>
      </c>
      <c r="H435" s="83">
        <v>2020</v>
      </c>
      <c r="I435" s="83">
        <v>2020</v>
      </c>
      <c r="J435" s="84">
        <v>23100.23</v>
      </c>
      <c r="K435" s="85">
        <v>4.5</v>
      </c>
      <c r="L435" s="85">
        <v>4.5</v>
      </c>
      <c r="M435" s="85"/>
      <c r="N435" s="86" t="s">
        <v>164</v>
      </c>
      <c r="O435" s="86" t="s">
        <v>26</v>
      </c>
      <c r="P435" s="88"/>
      <c r="Q435" s="87"/>
      <c r="R435" s="70"/>
      <c r="S435" s="70"/>
      <c r="T435" s="70"/>
      <c r="U435" s="70"/>
      <c r="V435" s="70">
        <f t="shared" si="26"/>
        <v>0</v>
      </c>
      <c r="W435" s="69"/>
      <c r="X435" s="69"/>
      <c r="Y435" s="71" t="e">
        <f>IF(HRF[[#This Row],[31]]="WSKAŹNIK SPECYFICZNY",HRF[[#This Row],[15]]*#REF!,HRF[[#This Row],[32]]*#REF!+#REF!*#REF!+#REF!*#REF!)</f>
        <v>#REF!</v>
      </c>
      <c r="Z435" s="71" t="e">
        <f>IF(HRF[[#This Row],[31]]="WSKAŹNIK SPECYFICZNY","nie zdefinowano",HRF[[#This Row],[32]]*#REF!+#REF!*#REF!+#REF!*#REF!)</f>
        <v>#REF!</v>
      </c>
      <c r="AA435" s="71" t="e">
        <f>IF(HRF[[#This Row],[31]]="WSKAŹNIK SPECYFICZNY","nie zdefinowano",HRF[[#This Row],[32]]*#REF!+#REF!*#REF!+#REF!*#REF!)</f>
        <v>#REF!</v>
      </c>
      <c r="AB435" s="79" t="e">
        <f>IF(HRF[[#This Row],[31]]="WSKAŹNIK SPECYFICZNY",HRF[[#This Row],[15]]*#REF!,HRF[[#This Row],[32]]*#REF!+#REF!*#REF!+#REF!*#REF!)</f>
        <v>#REF!</v>
      </c>
    </row>
    <row r="436" spans="2:28" ht="24">
      <c r="B436" s="151" t="s">
        <v>841</v>
      </c>
      <c r="C436" s="80" t="s">
        <v>175</v>
      </c>
      <c r="D436" s="80" t="s">
        <v>372</v>
      </c>
      <c r="E436" s="81" t="s">
        <v>2045</v>
      </c>
      <c r="F436" s="82" t="s">
        <v>392</v>
      </c>
      <c r="G436" s="82" t="s">
        <v>24</v>
      </c>
      <c r="H436" s="83">
        <v>2020</v>
      </c>
      <c r="I436" s="83">
        <v>2020</v>
      </c>
      <c r="J436" s="84">
        <v>15010</v>
      </c>
      <c r="K436" s="85">
        <v>2.8</v>
      </c>
      <c r="L436" s="85">
        <v>2.8</v>
      </c>
      <c r="M436" s="85"/>
      <c r="N436" s="86" t="s">
        <v>164</v>
      </c>
      <c r="O436" s="86" t="s">
        <v>28</v>
      </c>
      <c r="P436" s="88"/>
      <c r="Q436" s="87"/>
      <c r="R436" s="70"/>
      <c r="S436" s="70"/>
      <c r="T436" s="70"/>
      <c r="U436" s="70"/>
      <c r="V436" s="70">
        <f t="shared" si="26"/>
        <v>0</v>
      </c>
      <c r="W436" s="69"/>
      <c r="X436" s="69"/>
      <c r="Y436" s="71" t="e">
        <f>IF(HRF[[#This Row],[31]]="WSKAŹNIK SPECYFICZNY",HRF[[#This Row],[15]]*#REF!,HRF[[#This Row],[32]]*#REF!+#REF!*#REF!+#REF!*#REF!)</f>
        <v>#REF!</v>
      </c>
      <c r="Z436" s="71" t="e">
        <f>IF(HRF[[#This Row],[31]]="WSKAŹNIK SPECYFICZNY","nie zdefinowano",HRF[[#This Row],[32]]*#REF!+#REF!*#REF!+#REF!*#REF!)</f>
        <v>#REF!</v>
      </c>
      <c r="AA436" s="71" t="e">
        <f>IF(HRF[[#This Row],[31]]="WSKAŹNIK SPECYFICZNY","nie zdefinowano",HRF[[#This Row],[32]]*#REF!+#REF!*#REF!+#REF!*#REF!)</f>
        <v>#REF!</v>
      </c>
      <c r="AB436" s="79" t="e">
        <f>IF(HRF[[#This Row],[31]]="WSKAŹNIK SPECYFICZNY",HRF[[#This Row],[15]]*#REF!,HRF[[#This Row],[32]]*#REF!+#REF!*#REF!+#REF!*#REF!)</f>
        <v>#REF!</v>
      </c>
    </row>
    <row r="437" spans="2:28" s="1" customFormat="1" ht="24">
      <c r="B437" s="95" t="s">
        <v>842</v>
      </c>
      <c r="C437" s="80" t="s">
        <v>175</v>
      </c>
      <c r="D437" s="80" t="s">
        <v>372</v>
      </c>
      <c r="E437" s="81" t="s">
        <v>2937</v>
      </c>
      <c r="F437" s="82" t="s">
        <v>1575</v>
      </c>
      <c r="G437" s="82" t="s">
        <v>24</v>
      </c>
      <c r="H437" s="86">
        <v>2021</v>
      </c>
      <c r="I437" s="86">
        <v>2021</v>
      </c>
      <c r="J437" s="84">
        <v>105000</v>
      </c>
      <c r="K437" s="85">
        <v>26.79</v>
      </c>
      <c r="L437" s="85">
        <v>26.79</v>
      </c>
      <c r="M437" s="85"/>
      <c r="N437" s="86" t="s">
        <v>164</v>
      </c>
      <c r="O437" s="86" t="s">
        <v>27</v>
      </c>
      <c r="P437" s="152"/>
      <c r="Q437" s="87"/>
      <c r="R437" s="70"/>
      <c r="S437" s="70"/>
      <c r="T437" s="70"/>
      <c r="U437" s="70"/>
      <c r="V437" s="70">
        <f t="shared" si="26"/>
        <v>0</v>
      </c>
      <c r="W437" s="69"/>
      <c r="X437" s="69"/>
      <c r="Y437" s="71" t="e">
        <f>IF(HRF[[#This Row],[31]]="WSKAŹNIK SPECYFICZNY",HRF[[#This Row],[15]]*#REF!,HRF[[#This Row],[32]]*#REF!+#REF!*#REF!+#REF!*#REF!)</f>
        <v>#REF!</v>
      </c>
      <c r="Z437" s="71" t="e">
        <f>IF(HRF[[#This Row],[31]]="WSKAŹNIK SPECYFICZNY","nie zdefinowano",HRF[[#This Row],[32]]*#REF!+#REF!*#REF!+#REF!*#REF!)</f>
        <v>#REF!</v>
      </c>
      <c r="AA437" s="71" t="e">
        <f>IF(HRF[[#This Row],[31]]="WSKAŹNIK SPECYFICZNY","nie zdefinowano",HRF[[#This Row],[32]]*#REF!+#REF!*#REF!+#REF!*#REF!)</f>
        <v>#REF!</v>
      </c>
      <c r="AB437" s="79" t="e">
        <f>IF(HRF[[#This Row],[31]]="WSKAŹNIK SPECYFICZNY",HRF[[#This Row],[15]]*#REF!,HRF[[#This Row],[32]]*#REF!+#REF!*#REF!+#REF!*#REF!)</f>
        <v>#REF!</v>
      </c>
    </row>
    <row r="438" spans="2:28" ht="24">
      <c r="B438" s="95" t="s">
        <v>3108</v>
      </c>
      <c r="C438" s="80" t="s">
        <v>175</v>
      </c>
      <c r="D438" s="80" t="s">
        <v>372</v>
      </c>
      <c r="E438" s="81" t="s">
        <v>3104</v>
      </c>
      <c r="F438" s="82"/>
      <c r="G438" s="82"/>
      <c r="H438" s="83"/>
      <c r="I438" s="83"/>
      <c r="J438" s="84"/>
      <c r="K438" s="85"/>
      <c r="L438" s="85"/>
      <c r="M438" s="85"/>
      <c r="N438" s="86"/>
      <c r="O438" s="86"/>
      <c r="P438" s="88"/>
      <c r="Q438" s="87"/>
      <c r="R438" s="70"/>
      <c r="S438" s="70"/>
      <c r="T438" s="70"/>
      <c r="U438" s="70"/>
      <c r="V438" s="70">
        <f t="shared" si="26"/>
        <v>0</v>
      </c>
      <c r="W438" s="69"/>
      <c r="X438" s="69"/>
      <c r="Y438" s="71" t="e">
        <f>IF(HRF[[#This Row],[31]]="WSKAŹNIK SPECYFICZNY",HRF[[#This Row],[15]]*#REF!,HRF[[#This Row],[32]]*#REF!+#REF!*#REF!+#REF!*#REF!)</f>
        <v>#REF!</v>
      </c>
      <c r="Z438" s="71" t="e">
        <f>IF(HRF[[#This Row],[31]]="WSKAŹNIK SPECYFICZNY","nie zdefinowano",HRF[[#This Row],[32]]*#REF!+#REF!*#REF!+#REF!*#REF!)</f>
        <v>#REF!</v>
      </c>
      <c r="AA438" s="71" t="e">
        <f>IF(HRF[[#This Row],[31]]="WSKAŹNIK SPECYFICZNY","nie zdefinowano",HRF[[#This Row],[32]]*#REF!+#REF!*#REF!+#REF!*#REF!)</f>
        <v>#REF!</v>
      </c>
      <c r="AB438" s="79" t="e">
        <f>IF(HRF[[#This Row],[31]]="WSKAŹNIK SPECYFICZNY",HRF[[#This Row],[15]]*#REF!,HRF[[#This Row],[32]]*#REF!+#REF!*#REF!+#REF!*#REF!)</f>
        <v>#REF!</v>
      </c>
    </row>
    <row r="439" spans="2:28" ht="24">
      <c r="B439" s="151" t="s">
        <v>843</v>
      </c>
      <c r="C439" s="80" t="s">
        <v>175</v>
      </c>
      <c r="D439" s="80" t="s">
        <v>372</v>
      </c>
      <c r="E439" s="81" t="s">
        <v>3104</v>
      </c>
      <c r="F439" s="82"/>
      <c r="G439" s="82"/>
      <c r="H439" s="83"/>
      <c r="I439" s="83"/>
      <c r="J439" s="84"/>
      <c r="K439" s="85"/>
      <c r="L439" s="85"/>
      <c r="M439" s="85"/>
      <c r="N439" s="86"/>
      <c r="O439" s="86"/>
      <c r="P439" s="88"/>
      <c r="Q439" s="87"/>
      <c r="R439" s="70"/>
      <c r="S439" s="70"/>
      <c r="T439" s="70"/>
      <c r="U439" s="70"/>
      <c r="V439" s="70">
        <f t="shared" si="26"/>
        <v>0</v>
      </c>
      <c r="W439" s="69"/>
      <c r="X439" s="69"/>
      <c r="Y439" s="71" t="e">
        <f>IF(HRF[[#This Row],[31]]="WSKAŹNIK SPECYFICZNY",HRF[[#This Row],[15]]*#REF!,HRF[[#This Row],[32]]*#REF!+#REF!*#REF!+#REF!*#REF!)</f>
        <v>#REF!</v>
      </c>
      <c r="Z439" s="71" t="e">
        <f>IF(HRF[[#This Row],[31]]="WSKAŹNIK SPECYFICZNY","nie zdefinowano",HRF[[#This Row],[32]]*#REF!+#REF!*#REF!+#REF!*#REF!)</f>
        <v>#REF!</v>
      </c>
      <c r="AA439" s="71" t="e">
        <f>IF(HRF[[#This Row],[31]]="WSKAŹNIK SPECYFICZNY","nie zdefinowano",HRF[[#This Row],[32]]*#REF!+#REF!*#REF!+#REF!*#REF!)</f>
        <v>#REF!</v>
      </c>
      <c r="AB439" s="79" t="e">
        <f>IF(HRF[[#This Row],[31]]="WSKAŹNIK SPECYFICZNY",HRF[[#This Row],[15]]*#REF!,HRF[[#This Row],[32]]*#REF!+#REF!*#REF!+#REF!*#REF!)</f>
        <v>#REF!</v>
      </c>
    </row>
    <row r="440" spans="2:28" ht="24">
      <c r="B440" s="151" t="s">
        <v>844</v>
      </c>
      <c r="C440" s="80" t="s">
        <v>175</v>
      </c>
      <c r="D440" s="80" t="s">
        <v>372</v>
      </c>
      <c r="E440" s="81" t="s">
        <v>3104</v>
      </c>
      <c r="F440" s="82"/>
      <c r="G440" s="82"/>
      <c r="H440" s="83"/>
      <c r="I440" s="83"/>
      <c r="J440" s="84"/>
      <c r="K440" s="85"/>
      <c r="L440" s="85"/>
      <c r="M440" s="85"/>
      <c r="N440" s="86"/>
      <c r="O440" s="86"/>
      <c r="P440" s="88"/>
      <c r="Q440" s="87"/>
      <c r="R440" s="70"/>
      <c r="S440" s="70"/>
      <c r="T440" s="70"/>
      <c r="U440" s="70"/>
      <c r="V440" s="70">
        <f t="shared" ref="V440:V476" si="27">SUM(R440:U440)</f>
        <v>0</v>
      </c>
      <c r="W440" s="69"/>
      <c r="X440" s="69"/>
      <c r="Y440" s="71" t="e">
        <f>IF(HRF[[#This Row],[31]]="WSKAŹNIK SPECYFICZNY",HRF[[#This Row],[15]]*#REF!,HRF[[#This Row],[32]]*#REF!+#REF!*#REF!+#REF!*#REF!)</f>
        <v>#REF!</v>
      </c>
      <c r="Z440" s="71" t="e">
        <f>IF(HRF[[#This Row],[31]]="WSKAŹNIK SPECYFICZNY","nie zdefinowano",HRF[[#This Row],[32]]*#REF!+#REF!*#REF!+#REF!*#REF!)</f>
        <v>#REF!</v>
      </c>
      <c r="AA440" s="71" t="e">
        <f>IF(HRF[[#This Row],[31]]="WSKAŹNIK SPECYFICZNY","nie zdefinowano",HRF[[#This Row],[32]]*#REF!+#REF!*#REF!+#REF!*#REF!)</f>
        <v>#REF!</v>
      </c>
      <c r="AB440" s="79" t="e">
        <f>IF(HRF[[#This Row],[31]]="WSKAŹNIK SPECYFICZNY",HRF[[#This Row],[15]]*#REF!,HRF[[#This Row],[32]]*#REF!+#REF!*#REF!+#REF!*#REF!)</f>
        <v>#REF!</v>
      </c>
    </row>
    <row r="441" spans="2:28" ht="24">
      <c r="B441" s="151" t="s">
        <v>845</v>
      </c>
      <c r="C441" s="80" t="s">
        <v>175</v>
      </c>
      <c r="D441" s="80" t="s">
        <v>372</v>
      </c>
      <c r="E441" s="81" t="s">
        <v>3104</v>
      </c>
      <c r="F441" s="82"/>
      <c r="G441" s="82"/>
      <c r="H441" s="83"/>
      <c r="I441" s="83"/>
      <c r="J441" s="84"/>
      <c r="K441" s="85"/>
      <c r="L441" s="85"/>
      <c r="M441" s="85"/>
      <c r="N441" s="86"/>
      <c r="O441" s="86"/>
      <c r="P441" s="88"/>
      <c r="Q441" s="87"/>
      <c r="R441" s="70"/>
      <c r="S441" s="70"/>
      <c r="T441" s="70"/>
      <c r="U441" s="70"/>
      <c r="V441" s="70">
        <f t="shared" si="27"/>
        <v>0</v>
      </c>
      <c r="W441" s="69"/>
      <c r="X441" s="69"/>
      <c r="Y441" s="71" t="e">
        <f>IF(HRF[[#This Row],[31]]="WSKAŹNIK SPECYFICZNY",HRF[[#This Row],[15]]*#REF!,HRF[[#This Row],[32]]*#REF!+#REF!*#REF!+#REF!*#REF!)</f>
        <v>#REF!</v>
      </c>
      <c r="Z441" s="71" t="e">
        <f>IF(HRF[[#This Row],[31]]="WSKAŹNIK SPECYFICZNY","nie zdefinowano",HRF[[#This Row],[32]]*#REF!+#REF!*#REF!+#REF!*#REF!)</f>
        <v>#REF!</v>
      </c>
      <c r="AA441" s="71" t="e">
        <f>IF(HRF[[#This Row],[31]]="WSKAŹNIK SPECYFICZNY","nie zdefinowano",HRF[[#This Row],[32]]*#REF!+#REF!*#REF!+#REF!*#REF!)</f>
        <v>#REF!</v>
      </c>
      <c r="AB441" s="79" t="e">
        <f>IF(HRF[[#This Row],[31]]="WSKAŹNIK SPECYFICZNY",HRF[[#This Row],[15]]*#REF!,HRF[[#This Row],[32]]*#REF!+#REF!*#REF!+#REF!*#REF!)</f>
        <v>#REF!</v>
      </c>
    </row>
    <row r="442" spans="2:28" ht="24">
      <c r="B442" s="151" t="s">
        <v>846</v>
      </c>
      <c r="C442" s="80" t="s">
        <v>175</v>
      </c>
      <c r="D442" s="80" t="s">
        <v>372</v>
      </c>
      <c r="E442" s="81" t="s">
        <v>2046</v>
      </c>
      <c r="F442" s="82" t="s">
        <v>392</v>
      </c>
      <c r="G442" s="82" t="s">
        <v>24</v>
      </c>
      <c r="H442" s="83">
        <v>2020</v>
      </c>
      <c r="I442" s="83">
        <v>2020</v>
      </c>
      <c r="J442" s="84">
        <v>19000</v>
      </c>
      <c r="K442" s="85">
        <v>3.7</v>
      </c>
      <c r="L442" s="85">
        <v>3.7</v>
      </c>
      <c r="M442" s="85"/>
      <c r="N442" s="86" t="s">
        <v>164</v>
      </c>
      <c r="O442" s="86" t="s">
        <v>27</v>
      </c>
      <c r="P442" s="88"/>
      <c r="Q442" s="87"/>
      <c r="R442" s="70"/>
      <c r="S442" s="70"/>
      <c r="T442" s="70"/>
      <c r="U442" s="70"/>
      <c r="V442" s="70">
        <f t="shared" si="27"/>
        <v>0</v>
      </c>
      <c r="W442" s="69"/>
      <c r="X442" s="69"/>
      <c r="Y442" s="71" t="e">
        <f>IF(HRF[[#This Row],[31]]="WSKAŹNIK SPECYFICZNY",HRF[[#This Row],[15]]*#REF!,HRF[[#This Row],[32]]*#REF!+#REF!*#REF!+#REF!*#REF!)</f>
        <v>#REF!</v>
      </c>
      <c r="Z442" s="71" t="e">
        <f>IF(HRF[[#This Row],[31]]="WSKAŹNIK SPECYFICZNY","nie zdefinowano",HRF[[#This Row],[32]]*#REF!+#REF!*#REF!+#REF!*#REF!)</f>
        <v>#REF!</v>
      </c>
      <c r="AA442" s="71" t="e">
        <f>IF(HRF[[#This Row],[31]]="WSKAŹNIK SPECYFICZNY","nie zdefinowano",HRF[[#This Row],[32]]*#REF!+#REF!*#REF!+#REF!*#REF!)</f>
        <v>#REF!</v>
      </c>
      <c r="AB442" s="79" t="e">
        <f>IF(HRF[[#This Row],[31]]="WSKAŹNIK SPECYFICZNY",HRF[[#This Row],[15]]*#REF!,HRF[[#This Row],[32]]*#REF!+#REF!*#REF!+#REF!*#REF!)</f>
        <v>#REF!</v>
      </c>
    </row>
    <row r="443" spans="2:28" ht="24">
      <c r="B443" s="151" t="s">
        <v>847</v>
      </c>
      <c r="C443" s="80" t="s">
        <v>175</v>
      </c>
      <c r="D443" s="80" t="s">
        <v>372</v>
      </c>
      <c r="E443" s="81" t="s">
        <v>2047</v>
      </c>
      <c r="F443" s="82" t="s">
        <v>392</v>
      </c>
      <c r="G443" s="82" t="s">
        <v>24</v>
      </c>
      <c r="H443" s="83">
        <v>2020</v>
      </c>
      <c r="I443" s="83">
        <v>2020</v>
      </c>
      <c r="J443" s="84">
        <v>30000</v>
      </c>
      <c r="K443" s="85">
        <v>4.8</v>
      </c>
      <c r="L443" s="85">
        <v>4.8</v>
      </c>
      <c r="M443" s="85"/>
      <c r="N443" s="86" t="s">
        <v>164</v>
      </c>
      <c r="O443" s="86" t="s">
        <v>28</v>
      </c>
      <c r="P443" s="88"/>
      <c r="Q443" s="87"/>
      <c r="R443" s="70"/>
      <c r="S443" s="70"/>
      <c r="T443" s="70"/>
      <c r="U443" s="70"/>
      <c r="V443" s="70">
        <f t="shared" si="27"/>
        <v>0</v>
      </c>
      <c r="W443" s="69"/>
      <c r="X443" s="69"/>
      <c r="Y443" s="71" t="e">
        <f>IF(HRF[[#This Row],[31]]="WSKAŹNIK SPECYFICZNY",HRF[[#This Row],[15]]*#REF!,HRF[[#This Row],[32]]*#REF!+#REF!*#REF!+#REF!*#REF!)</f>
        <v>#REF!</v>
      </c>
      <c r="Z443" s="71" t="e">
        <f>IF(HRF[[#This Row],[31]]="WSKAŹNIK SPECYFICZNY","nie zdefinowano",HRF[[#This Row],[32]]*#REF!+#REF!*#REF!+#REF!*#REF!)</f>
        <v>#REF!</v>
      </c>
      <c r="AA443" s="71" t="e">
        <f>IF(HRF[[#This Row],[31]]="WSKAŹNIK SPECYFICZNY","nie zdefinowano",HRF[[#This Row],[32]]*#REF!+#REF!*#REF!+#REF!*#REF!)</f>
        <v>#REF!</v>
      </c>
      <c r="AB443" s="79" t="e">
        <f>IF(HRF[[#This Row],[31]]="WSKAŹNIK SPECYFICZNY",HRF[[#This Row],[15]]*#REF!,HRF[[#This Row],[32]]*#REF!+#REF!*#REF!+#REF!*#REF!)</f>
        <v>#REF!</v>
      </c>
    </row>
    <row r="444" spans="2:28" ht="24">
      <c r="B444" s="151" t="s">
        <v>848</v>
      </c>
      <c r="C444" s="80" t="s">
        <v>175</v>
      </c>
      <c r="D444" s="80" t="s">
        <v>372</v>
      </c>
      <c r="E444" s="81" t="s">
        <v>2048</v>
      </c>
      <c r="F444" s="82" t="s">
        <v>392</v>
      </c>
      <c r="G444" s="82" t="s">
        <v>24</v>
      </c>
      <c r="H444" s="83">
        <v>2020</v>
      </c>
      <c r="I444" s="83">
        <v>2020</v>
      </c>
      <c r="J444" s="84">
        <v>28815</v>
      </c>
      <c r="K444" s="85">
        <v>4.4000000000000004</v>
      </c>
      <c r="L444" s="85">
        <v>4.4000000000000004</v>
      </c>
      <c r="M444" s="85"/>
      <c r="N444" s="86" t="s">
        <v>164</v>
      </c>
      <c r="O444" s="86" t="s">
        <v>28</v>
      </c>
      <c r="P444" s="88"/>
      <c r="Q444" s="87"/>
      <c r="R444" s="70"/>
      <c r="S444" s="70"/>
      <c r="T444" s="70"/>
      <c r="U444" s="70"/>
      <c r="V444" s="70">
        <f t="shared" si="27"/>
        <v>0</v>
      </c>
      <c r="W444" s="69"/>
      <c r="X444" s="69"/>
      <c r="Y444" s="71" t="e">
        <f>IF(HRF[[#This Row],[31]]="WSKAŹNIK SPECYFICZNY",HRF[[#This Row],[15]]*#REF!,HRF[[#This Row],[32]]*#REF!+#REF!*#REF!+#REF!*#REF!)</f>
        <v>#REF!</v>
      </c>
      <c r="Z444" s="71" t="e">
        <f>IF(HRF[[#This Row],[31]]="WSKAŹNIK SPECYFICZNY","nie zdefinowano",HRF[[#This Row],[32]]*#REF!+#REF!*#REF!+#REF!*#REF!)</f>
        <v>#REF!</v>
      </c>
      <c r="AA444" s="71" t="e">
        <f>IF(HRF[[#This Row],[31]]="WSKAŹNIK SPECYFICZNY","nie zdefinowano",HRF[[#This Row],[32]]*#REF!+#REF!*#REF!+#REF!*#REF!)</f>
        <v>#REF!</v>
      </c>
      <c r="AB444" s="79" t="e">
        <f>IF(HRF[[#This Row],[31]]="WSKAŹNIK SPECYFICZNY",HRF[[#This Row],[15]]*#REF!,HRF[[#This Row],[32]]*#REF!+#REF!*#REF!+#REF!*#REF!)</f>
        <v>#REF!</v>
      </c>
    </row>
    <row r="445" spans="2:28" ht="24">
      <c r="B445" s="151" t="s">
        <v>849</v>
      </c>
      <c r="C445" s="80" t="s">
        <v>175</v>
      </c>
      <c r="D445" s="80" t="s">
        <v>372</v>
      </c>
      <c r="E445" s="81" t="s">
        <v>2049</v>
      </c>
      <c r="F445" s="82" t="s">
        <v>392</v>
      </c>
      <c r="G445" s="82" t="s">
        <v>24</v>
      </c>
      <c r="H445" s="83">
        <v>2020</v>
      </c>
      <c r="I445" s="83">
        <v>2020</v>
      </c>
      <c r="J445" s="84">
        <v>17985</v>
      </c>
      <c r="K445" s="85">
        <v>3.06</v>
      </c>
      <c r="L445" s="85">
        <v>3.06</v>
      </c>
      <c r="M445" s="85"/>
      <c r="N445" s="86" t="s">
        <v>164</v>
      </c>
      <c r="O445" s="86" t="s">
        <v>28</v>
      </c>
      <c r="P445" s="88"/>
      <c r="Q445" s="87"/>
      <c r="R445" s="70"/>
      <c r="S445" s="70"/>
      <c r="T445" s="70"/>
      <c r="U445" s="70"/>
      <c r="V445" s="70">
        <f t="shared" si="27"/>
        <v>0</v>
      </c>
      <c r="W445" s="69"/>
      <c r="X445" s="69"/>
      <c r="Y445" s="71" t="e">
        <f>IF(HRF[[#This Row],[31]]="WSKAŹNIK SPECYFICZNY",HRF[[#This Row],[15]]*#REF!,HRF[[#This Row],[32]]*#REF!+#REF!*#REF!+#REF!*#REF!)</f>
        <v>#REF!</v>
      </c>
      <c r="Z445" s="71" t="e">
        <f>IF(HRF[[#This Row],[31]]="WSKAŹNIK SPECYFICZNY","nie zdefinowano",HRF[[#This Row],[32]]*#REF!+#REF!*#REF!+#REF!*#REF!)</f>
        <v>#REF!</v>
      </c>
      <c r="AA445" s="71" t="e">
        <f>IF(HRF[[#This Row],[31]]="WSKAŹNIK SPECYFICZNY","nie zdefinowano",HRF[[#This Row],[32]]*#REF!+#REF!*#REF!+#REF!*#REF!)</f>
        <v>#REF!</v>
      </c>
      <c r="AB445" s="79" t="e">
        <f>IF(HRF[[#This Row],[31]]="WSKAŹNIK SPECYFICZNY",HRF[[#This Row],[15]]*#REF!,HRF[[#This Row],[32]]*#REF!+#REF!*#REF!+#REF!*#REF!)</f>
        <v>#REF!</v>
      </c>
    </row>
    <row r="446" spans="2:28" ht="24">
      <c r="B446" s="151" t="s">
        <v>850</v>
      </c>
      <c r="C446" s="80" t="s">
        <v>175</v>
      </c>
      <c r="D446" s="80" t="s">
        <v>372</v>
      </c>
      <c r="E446" s="81" t="s">
        <v>2804</v>
      </c>
      <c r="F446" s="82" t="s">
        <v>851</v>
      </c>
      <c r="G446" s="82" t="s">
        <v>24</v>
      </c>
      <c r="H446" s="83">
        <v>2020</v>
      </c>
      <c r="I446" s="83">
        <v>2020</v>
      </c>
      <c r="J446" s="84">
        <v>99468.87</v>
      </c>
      <c r="K446" s="85">
        <v>23700</v>
      </c>
      <c r="L446" s="85">
        <v>23700</v>
      </c>
      <c r="M446" s="85"/>
      <c r="N446" s="86" t="s">
        <v>164</v>
      </c>
      <c r="O446" s="86" t="s">
        <v>28</v>
      </c>
      <c r="P446" s="88"/>
      <c r="Q446" s="87"/>
      <c r="R446" s="70"/>
      <c r="S446" s="70"/>
      <c r="T446" s="70"/>
      <c r="U446" s="70"/>
      <c r="V446" s="70">
        <f t="shared" si="27"/>
        <v>0</v>
      </c>
      <c r="W446" s="69"/>
      <c r="X446" s="69"/>
      <c r="Y446" s="71" t="e">
        <f>IF(HRF[[#This Row],[31]]="WSKAŹNIK SPECYFICZNY",HRF[[#This Row],[15]]*#REF!,HRF[[#This Row],[32]]*#REF!+#REF!*#REF!+#REF!*#REF!)</f>
        <v>#REF!</v>
      </c>
      <c r="Z446" s="71" t="e">
        <f>IF(HRF[[#This Row],[31]]="WSKAŹNIK SPECYFICZNY","nie zdefinowano",HRF[[#This Row],[32]]*#REF!+#REF!*#REF!+#REF!*#REF!)</f>
        <v>#REF!</v>
      </c>
      <c r="AA446" s="71" t="e">
        <f>IF(HRF[[#This Row],[31]]="WSKAŹNIK SPECYFICZNY","nie zdefinowano",HRF[[#This Row],[32]]*#REF!+#REF!*#REF!+#REF!*#REF!)</f>
        <v>#REF!</v>
      </c>
      <c r="AB446" s="79" t="e">
        <f>IF(HRF[[#This Row],[31]]="WSKAŹNIK SPECYFICZNY",HRF[[#This Row],[15]]*#REF!,HRF[[#This Row],[32]]*#REF!+#REF!*#REF!+#REF!*#REF!)</f>
        <v>#REF!</v>
      </c>
    </row>
    <row r="447" spans="2:28" ht="24">
      <c r="B447" s="151" t="s">
        <v>852</v>
      </c>
      <c r="C447" s="80" t="s">
        <v>175</v>
      </c>
      <c r="D447" s="80" t="s">
        <v>372</v>
      </c>
      <c r="E447" s="81" t="s">
        <v>2026</v>
      </c>
      <c r="F447" s="82" t="s">
        <v>392</v>
      </c>
      <c r="G447" s="82" t="s">
        <v>24</v>
      </c>
      <c r="H447" s="83">
        <v>2020</v>
      </c>
      <c r="I447" s="83">
        <v>2020</v>
      </c>
      <c r="J447" s="84">
        <v>25616</v>
      </c>
      <c r="K447" s="85">
        <v>3.2</v>
      </c>
      <c r="L447" s="85">
        <v>3.2</v>
      </c>
      <c r="M447" s="85"/>
      <c r="N447" s="86" t="s">
        <v>164</v>
      </c>
      <c r="O447" s="86" t="s">
        <v>28</v>
      </c>
      <c r="P447" s="88"/>
      <c r="Q447" s="87"/>
      <c r="R447" s="70"/>
      <c r="S447" s="70"/>
      <c r="T447" s="70"/>
      <c r="U447" s="70"/>
      <c r="V447" s="70">
        <f t="shared" si="27"/>
        <v>0</v>
      </c>
      <c r="W447" s="69"/>
      <c r="X447" s="69"/>
      <c r="Y447" s="71" t="e">
        <f>IF(HRF[[#This Row],[31]]="WSKAŹNIK SPECYFICZNY",HRF[[#This Row],[15]]*#REF!,HRF[[#This Row],[32]]*#REF!+#REF!*#REF!+#REF!*#REF!)</f>
        <v>#REF!</v>
      </c>
      <c r="Z447" s="71" t="e">
        <f>IF(HRF[[#This Row],[31]]="WSKAŹNIK SPECYFICZNY","nie zdefinowano",HRF[[#This Row],[32]]*#REF!+#REF!*#REF!+#REF!*#REF!)</f>
        <v>#REF!</v>
      </c>
      <c r="AA447" s="71" t="e">
        <f>IF(HRF[[#This Row],[31]]="WSKAŹNIK SPECYFICZNY","nie zdefinowano",HRF[[#This Row],[32]]*#REF!+#REF!*#REF!+#REF!*#REF!)</f>
        <v>#REF!</v>
      </c>
      <c r="AB447" s="79" t="e">
        <f>IF(HRF[[#This Row],[31]]="WSKAŹNIK SPECYFICZNY",HRF[[#This Row],[15]]*#REF!,HRF[[#This Row],[32]]*#REF!+#REF!*#REF!+#REF!*#REF!)</f>
        <v>#REF!</v>
      </c>
    </row>
    <row r="448" spans="2:28" ht="24">
      <c r="B448" s="151" t="s">
        <v>853</v>
      </c>
      <c r="C448" s="80" t="s">
        <v>175</v>
      </c>
      <c r="D448" s="80" t="s">
        <v>372</v>
      </c>
      <c r="E448" s="81" t="s">
        <v>3104</v>
      </c>
      <c r="F448" s="82"/>
      <c r="G448" s="82"/>
      <c r="H448" s="83"/>
      <c r="I448" s="83"/>
      <c r="J448" s="84"/>
      <c r="K448" s="85"/>
      <c r="L448" s="85"/>
      <c r="M448" s="85"/>
      <c r="N448" s="86"/>
      <c r="O448" s="86"/>
      <c r="P448" s="88"/>
      <c r="Q448" s="87"/>
      <c r="R448" s="70"/>
      <c r="S448" s="70"/>
      <c r="T448" s="70"/>
      <c r="U448" s="70"/>
      <c r="V448" s="70">
        <f t="shared" si="27"/>
        <v>0</v>
      </c>
      <c r="W448" s="69"/>
      <c r="X448" s="69"/>
      <c r="Y448" s="71" t="e">
        <f>IF(HRF[[#This Row],[31]]="WSKAŹNIK SPECYFICZNY",HRF[[#This Row],[15]]*#REF!,HRF[[#This Row],[32]]*#REF!+#REF!*#REF!+#REF!*#REF!)</f>
        <v>#REF!</v>
      </c>
      <c r="Z448" s="71" t="e">
        <f>IF(HRF[[#This Row],[31]]="WSKAŹNIK SPECYFICZNY","nie zdefinowano",HRF[[#This Row],[32]]*#REF!+#REF!*#REF!+#REF!*#REF!)</f>
        <v>#REF!</v>
      </c>
      <c r="AA448" s="71" t="e">
        <f>IF(HRF[[#This Row],[31]]="WSKAŹNIK SPECYFICZNY","nie zdefinowano",HRF[[#This Row],[32]]*#REF!+#REF!*#REF!+#REF!*#REF!)</f>
        <v>#REF!</v>
      </c>
      <c r="AB448" s="79" t="e">
        <f>IF(HRF[[#This Row],[31]]="WSKAŹNIK SPECYFICZNY",HRF[[#This Row],[15]]*#REF!,HRF[[#This Row],[32]]*#REF!+#REF!*#REF!+#REF!*#REF!)</f>
        <v>#REF!</v>
      </c>
    </row>
    <row r="449" spans="2:28" ht="24">
      <c r="B449" s="151" t="s">
        <v>854</v>
      </c>
      <c r="C449" s="80" t="s">
        <v>175</v>
      </c>
      <c r="D449" s="80" t="s">
        <v>372</v>
      </c>
      <c r="E449" s="81" t="s">
        <v>2050</v>
      </c>
      <c r="F449" s="82" t="s">
        <v>392</v>
      </c>
      <c r="G449" s="82" t="s">
        <v>24</v>
      </c>
      <c r="H449" s="83">
        <v>2020</v>
      </c>
      <c r="I449" s="83">
        <v>2020</v>
      </c>
      <c r="J449" s="84">
        <v>26928.11</v>
      </c>
      <c r="K449" s="85">
        <v>3.5</v>
      </c>
      <c r="L449" s="85">
        <v>3.5</v>
      </c>
      <c r="M449" s="85"/>
      <c r="N449" s="86" t="s">
        <v>164</v>
      </c>
      <c r="O449" s="86" t="s">
        <v>28</v>
      </c>
      <c r="P449" s="88"/>
      <c r="Q449" s="87"/>
      <c r="R449" s="70"/>
      <c r="S449" s="70"/>
      <c r="T449" s="70"/>
      <c r="U449" s="70"/>
      <c r="V449" s="70">
        <f>SUM(R449:U449)</f>
        <v>0</v>
      </c>
      <c r="W449" s="69"/>
      <c r="X449" s="69"/>
      <c r="Y449" s="71" t="e">
        <f>IF(HRF[[#This Row],[31]]="WSKAŹNIK SPECYFICZNY",HRF[[#This Row],[15]]*#REF!,HRF[[#This Row],[32]]*#REF!+#REF!*#REF!+#REF!*#REF!)</f>
        <v>#REF!</v>
      </c>
      <c r="Z449" s="71" t="e">
        <f>IF(HRF[[#This Row],[31]]="WSKAŹNIK SPECYFICZNY","nie zdefinowano",HRF[[#This Row],[32]]*#REF!+#REF!*#REF!+#REF!*#REF!)</f>
        <v>#REF!</v>
      </c>
      <c r="AA449" s="71" t="e">
        <f>IF(HRF[[#This Row],[31]]="WSKAŹNIK SPECYFICZNY","nie zdefinowano",HRF[[#This Row],[32]]*#REF!+#REF!*#REF!+#REF!*#REF!)</f>
        <v>#REF!</v>
      </c>
      <c r="AB449" s="79" t="e">
        <f>IF(HRF[[#This Row],[31]]="WSKAŹNIK SPECYFICZNY",HRF[[#This Row],[15]]*#REF!,HRF[[#This Row],[32]]*#REF!+#REF!*#REF!+#REF!*#REF!)</f>
        <v>#REF!</v>
      </c>
    </row>
    <row r="450" spans="2:28" ht="24">
      <c r="B450" s="151" t="s">
        <v>855</v>
      </c>
      <c r="C450" s="80" t="s">
        <v>175</v>
      </c>
      <c r="D450" s="80" t="s">
        <v>372</v>
      </c>
      <c r="E450" s="81" t="s">
        <v>3103</v>
      </c>
      <c r="F450" s="82" t="s">
        <v>851</v>
      </c>
      <c r="G450" s="82" t="s">
        <v>24</v>
      </c>
      <c r="H450" s="83">
        <v>2020</v>
      </c>
      <c r="I450" s="83">
        <v>2020</v>
      </c>
      <c r="J450" s="84">
        <v>196800</v>
      </c>
      <c r="K450" s="85">
        <v>49.88</v>
      </c>
      <c r="L450" s="85">
        <v>49.88</v>
      </c>
      <c r="M450" s="85"/>
      <c r="N450" s="86" t="s">
        <v>164</v>
      </c>
      <c r="O450" s="86" t="s">
        <v>26</v>
      </c>
      <c r="P450" s="88"/>
      <c r="Q450" s="87"/>
      <c r="R450" s="70"/>
      <c r="S450" s="70"/>
      <c r="T450" s="70"/>
      <c r="U450" s="70"/>
      <c r="V450" s="70">
        <f>SUM(R450:U450)</f>
        <v>0</v>
      </c>
      <c r="W450" s="69"/>
      <c r="X450" s="69"/>
      <c r="Y450" s="71" t="e">
        <f>IF(HRF[[#This Row],[31]]="WSKAŹNIK SPECYFICZNY",HRF[[#This Row],[15]]*#REF!,HRF[[#This Row],[32]]*#REF!+#REF!*#REF!+#REF!*#REF!)</f>
        <v>#REF!</v>
      </c>
      <c r="Z450" s="71" t="e">
        <f>IF(HRF[[#This Row],[31]]="WSKAŹNIK SPECYFICZNY","nie zdefinowano",HRF[[#This Row],[32]]*#REF!+#REF!*#REF!+#REF!*#REF!)</f>
        <v>#REF!</v>
      </c>
      <c r="AA450" s="71" t="e">
        <f>IF(HRF[[#This Row],[31]]="WSKAŹNIK SPECYFICZNY","nie zdefinowano",HRF[[#This Row],[32]]*#REF!+#REF!*#REF!+#REF!*#REF!)</f>
        <v>#REF!</v>
      </c>
      <c r="AB450" s="79" t="e">
        <f>IF(HRF[[#This Row],[31]]="WSKAŹNIK SPECYFICZNY",HRF[[#This Row],[15]]*#REF!,HRF[[#This Row],[32]]*#REF!+#REF!*#REF!+#REF!*#REF!)</f>
        <v>#REF!</v>
      </c>
    </row>
    <row r="451" spans="2:28" ht="24">
      <c r="B451" s="151" t="s">
        <v>856</v>
      </c>
      <c r="C451" s="80" t="s">
        <v>175</v>
      </c>
      <c r="D451" s="80" t="s">
        <v>372</v>
      </c>
      <c r="E451" s="81" t="s">
        <v>2805</v>
      </c>
      <c r="F451" s="82" t="s">
        <v>857</v>
      </c>
      <c r="G451" s="82" t="s">
        <v>24</v>
      </c>
      <c r="H451" s="83">
        <v>2020</v>
      </c>
      <c r="I451" s="83">
        <v>2020</v>
      </c>
      <c r="J451" s="84">
        <v>99000</v>
      </c>
      <c r="K451" s="85">
        <v>28.6</v>
      </c>
      <c r="L451" s="85">
        <v>28.6</v>
      </c>
      <c r="M451" s="85"/>
      <c r="N451" s="86" t="s">
        <v>164</v>
      </c>
      <c r="O451" s="86" t="s">
        <v>27</v>
      </c>
      <c r="P451" s="88"/>
      <c r="Q451" s="87"/>
      <c r="R451" s="70"/>
      <c r="S451" s="70"/>
      <c r="T451" s="70"/>
      <c r="U451" s="70"/>
      <c r="V451" s="70">
        <f>SUM(R451:U451)</f>
        <v>0</v>
      </c>
      <c r="W451" s="69"/>
      <c r="X451" s="69"/>
      <c r="Y451" s="71" t="e">
        <f>IF(HRF[[#This Row],[31]]="WSKAŹNIK SPECYFICZNY",HRF[[#This Row],[15]]*#REF!,HRF[[#This Row],[32]]*#REF!+#REF!*#REF!+#REF!*#REF!)</f>
        <v>#REF!</v>
      </c>
      <c r="Z451" s="71" t="e">
        <f>IF(HRF[[#This Row],[31]]="WSKAŹNIK SPECYFICZNY","nie zdefinowano",HRF[[#This Row],[32]]*#REF!+#REF!*#REF!+#REF!*#REF!)</f>
        <v>#REF!</v>
      </c>
      <c r="AA451" s="71" t="e">
        <f>IF(HRF[[#This Row],[31]]="WSKAŹNIK SPECYFICZNY","nie zdefinowano",HRF[[#This Row],[32]]*#REF!+#REF!*#REF!+#REF!*#REF!)</f>
        <v>#REF!</v>
      </c>
      <c r="AB451" s="79" t="e">
        <f>IF(HRF[[#This Row],[31]]="WSKAŹNIK SPECYFICZNY",HRF[[#This Row],[15]]*#REF!,HRF[[#This Row],[32]]*#REF!+#REF!*#REF!+#REF!*#REF!)</f>
        <v>#REF!</v>
      </c>
    </row>
    <row r="452" spans="2:28" ht="24">
      <c r="B452" s="151" t="s">
        <v>858</v>
      </c>
      <c r="C452" s="80" t="s">
        <v>175</v>
      </c>
      <c r="D452" s="80" t="s">
        <v>372</v>
      </c>
      <c r="E452" s="81" t="s">
        <v>2806</v>
      </c>
      <c r="F452" s="82" t="s">
        <v>859</v>
      </c>
      <c r="G452" s="82" t="s">
        <v>24</v>
      </c>
      <c r="H452" s="83">
        <v>2020</v>
      </c>
      <c r="I452" s="83">
        <v>2020</v>
      </c>
      <c r="J452" s="84">
        <v>173000</v>
      </c>
      <c r="K452" s="85">
        <v>50</v>
      </c>
      <c r="L452" s="85">
        <v>50</v>
      </c>
      <c r="M452" s="85"/>
      <c r="N452" s="86" t="s">
        <v>164</v>
      </c>
      <c r="O452" s="86" t="s">
        <v>26</v>
      </c>
      <c r="P452" s="88"/>
      <c r="Q452" s="87"/>
      <c r="R452" s="70"/>
      <c r="S452" s="70"/>
      <c r="T452" s="70"/>
      <c r="U452" s="70"/>
      <c r="V452" s="70">
        <f t="shared" si="27"/>
        <v>0</v>
      </c>
      <c r="W452" s="69"/>
      <c r="X452" s="69"/>
      <c r="Y452" s="71" t="e">
        <f>IF(HRF[[#This Row],[31]]="WSKAŹNIK SPECYFICZNY",HRF[[#This Row],[15]]*#REF!,HRF[[#This Row],[32]]*#REF!+#REF!*#REF!+#REF!*#REF!)</f>
        <v>#REF!</v>
      </c>
      <c r="Z452" s="71" t="e">
        <f>IF(HRF[[#This Row],[31]]="WSKAŹNIK SPECYFICZNY","nie zdefinowano",HRF[[#This Row],[32]]*#REF!+#REF!*#REF!+#REF!*#REF!)</f>
        <v>#REF!</v>
      </c>
      <c r="AA452" s="71" t="e">
        <f>IF(HRF[[#This Row],[31]]="WSKAŹNIK SPECYFICZNY","nie zdefinowano",HRF[[#This Row],[32]]*#REF!+#REF!*#REF!+#REF!*#REF!)</f>
        <v>#REF!</v>
      </c>
      <c r="AB452" s="79" t="e">
        <f>IF(HRF[[#This Row],[31]]="WSKAŹNIK SPECYFICZNY",HRF[[#This Row],[15]]*#REF!,HRF[[#This Row],[32]]*#REF!+#REF!*#REF!+#REF!*#REF!)</f>
        <v>#REF!</v>
      </c>
    </row>
    <row r="453" spans="2:28" ht="24">
      <c r="B453" s="151" t="s">
        <v>860</v>
      </c>
      <c r="C453" s="80" t="s">
        <v>175</v>
      </c>
      <c r="D453" s="80" t="s">
        <v>372</v>
      </c>
      <c r="E453" s="81" t="s">
        <v>2807</v>
      </c>
      <c r="F453" s="82" t="s">
        <v>861</v>
      </c>
      <c r="G453" s="82" t="s">
        <v>24</v>
      </c>
      <c r="H453" s="83">
        <v>2020</v>
      </c>
      <c r="I453" s="83">
        <v>2020</v>
      </c>
      <c r="J453" s="84">
        <v>168993.46</v>
      </c>
      <c r="K453" s="85">
        <v>37.72</v>
      </c>
      <c r="L453" s="85">
        <v>37.72</v>
      </c>
      <c r="M453" s="85"/>
      <c r="N453" s="86" t="s">
        <v>164</v>
      </c>
      <c r="O453" s="86" t="s">
        <v>27</v>
      </c>
      <c r="P453" s="88"/>
      <c r="Q453" s="87"/>
      <c r="R453" s="70"/>
      <c r="S453" s="70"/>
      <c r="T453" s="70"/>
      <c r="U453" s="70"/>
      <c r="V453" s="70">
        <f t="shared" ref="V453:V466" si="28">SUM(R453:U453)</f>
        <v>0</v>
      </c>
      <c r="W453" s="69"/>
      <c r="X453" s="69"/>
      <c r="Y453" s="71" t="e">
        <f>IF(HRF[[#This Row],[31]]="WSKAŹNIK SPECYFICZNY",HRF[[#This Row],[15]]*#REF!,HRF[[#This Row],[32]]*#REF!+#REF!*#REF!+#REF!*#REF!)</f>
        <v>#REF!</v>
      </c>
      <c r="Z453" s="71" t="e">
        <f>IF(HRF[[#This Row],[31]]="WSKAŹNIK SPECYFICZNY","nie zdefinowano",HRF[[#This Row],[32]]*#REF!+#REF!*#REF!+#REF!*#REF!)</f>
        <v>#REF!</v>
      </c>
      <c r="AA453" s="71" t="e">
        <f>IF(HRF[[#This Row],[31]]="WSKAŹNIK SPECYFICZNY","nie zdefinowano",HRF[[#This Row],[32]]*#REF!+#REF!*#REF!+#REF!*#REF!)</f>
        <v>#REF!</v>
      </c>
      <c r="AB453" s="79" t="e">
        <f>IF(HRF[[#This Row],[31]]="WSKAŹNIK SPECYFICZNY",HRF[[#This Row],[15]]*#REF!,HRF[[#This Row],[32]]*#REF!+#REF!*#REF!+#REF!*#REF!)</f>
        <v>#REF!</v>
      </c>
    </row>
    <row r="454" spans="2:28" ht="24">
      <c r="B454" s="151" t="s">
        <v>862</v>
      </c>
      <c r="C454" s="80" t="s">
        <v>175</v>
      </c>
      <c r="D454" s="80" t="s">
        <v>372</v>
      </c>
      <c r="E454" s="81" t="s">
        <v>2051</v>
      </c>
      <c r="F454" s="82" t="s">
        <v>392</v>
      </c>
      <c r="G454" s="82" t="s">
        <v>24</v>
      </c>
      <c r="H454" s="83">
        <v>2020</v>
      </c>
      <c r="I454" s="83">
        <v>2020</v>
      </c>
      <c r="J454" s="84">
        <v>31498</v>
      </c>
      <c r="K454" s="85">
        <v>4.47</v>
      </c>
      <c r="L454" s="85">
        <v>4.47</v>
      </c>
      <c r="M454" s="85"/>
      <c r="N454" s="86" t="s">
        <v>164</v>
      </c>
      <c r="O454" s="86" t="s">
        <v>28</v>
      </c>
      <c r="P454" s="88"/>
      <c r="Q454" s="87"/>
      <c r="R454" s="70"/>
      <c r="S454" s="70"/>
      <c r="T454" s="70"/>
      <c r="U454" s="70"/>
      <c r="V454" s="70">
        <f t="shared" si="28"/>
        <v>0</v>
      </c>
      <c r="W454" s="69"/>
      <c r="X454" s="69"/>
      <c r="Y454" s="71" t="e">
        <f>IF(HRF[[#This Row],[31]]="WSKAŹNIK SPECYFICZNY",HRF[[#This Row],[15]]*#REF!,HRF[[#This Row],[32]]*#REF!+#REF!*#REF!+#REF!*#REF!)</f>
        <v>#REF!</v>
      </c>
      <c r="Z454" s="71" t="e">
        <f>IF(HRF[[#This Row],[31]]="WSKAŹNIK SPECYFICZNY","nie zdefinowano",HRF[[#This Row],[32]]*#REF!+#REF!*#REF!+#REF!*#REF!)</f>
        <v>#REF!</v>
      </c>
      <c r="AA454" s="71" t="e">
        <f>IF(HRF[[#This Row],[31]]="WSKAŹNIK SPECYFICZNY","nie zdefinowano",HRF[[#This Row],[32]]*#REF!+#REF!*#REF!+#REF!*#REF!)</f>
        <v>#REF!</v>
      </c>
      <c r="AB454" s="79" t="e">
        <f>IF(HRF[[#This Row],[31]]="WSKAŹNIK SPECYFICZNY",HRF[[#This Row],[15]]*#REF!,HRF[[#This Row],[32]]*#REF!+#REF!*#REF!+#REF!*#REF!)</f>
        <v>#REF!</v>
      </c>
    </row>
    <row r="455" spans="2:28" ht="24">
      <c r="B455" s="151" t="s">
        <v>863</v>
      </c>
      <c r="C455" s="80" t="s">
        <v>175</v>
      </c>
      <c r="D455" s="80" t="s">
        <v>372</v>
      </c>
      <c r="E455" s="81" t="s">
        <v>2808</v>
      </c>
      <c r="F455" s="82" t="s">
        <v>864</v>
      </c>
      <c r="G455" s="82" t="s">
        <v>24</v>
      </c>
      <c r="H455" s="83">
        <v>2020</v>
      </c>
      <c r="I455" s="83">
        <v>2020</v>
      </c>
      <c r="J455" s="84">
        <v>30000</v>
      </c>
      <c r="K455" s="85">
        <v>7</v>
      </c>
      <c r="L455" s="85">
        <v>7</v>
      </c>
      <c r="M455" s="85"/>
      <c r="N455" s="86" t="s">
        <v>164</v>
      </c>
      <c r="O455" s="86" t="s">
        <v>27</v>
      </c>
      <c r="P455" s="88"/>
      <c r="Q455" s="87"/>
      <c r="R455" s="70"/>
      <c r="S455" s="70"/>
      <c r="T455" s="70"/>
      <c r="U455" s="70"/>
      <c r="V455" s="70">
        <f t="shared" si="28"/>
        <v>0</v>
      </c>
      <c r="W455" s="69"/>
      <c r="X455" s="69"/>
      <c r="Y455" s="71" t="e">
        <f>IF(HRF[[#This Row],[31]]="WSKAŹNIK SPECYFICZNY",HRF[[#This Row],[15]]*#REF!,HRF[[#This Row],[32]]*#REF!+#REF!*#REF!+#REF!*#REF!)</f>
        <v>#REF!</v>
      </c>
      <c r="Z455" s="71" t="e">
        <f>IF(HRF[[#This Row],[31]]="WSKAŹNIK SPECYFICZNY","nie zdefinowano",HRF[[#This Row],[32]]*#REF!+#REF!*#REF!+#REF!*#REF!)</f>
        <v>#REF!</v>
      </c>
      <c r="AA455" s="71" t="e">
        <f>IF(HRF[[#This Row],[31]]="WSKAŹNIK SPECYFICZNY","nie zdefinowano",HRF[[#This Row],[32]]*#REF!+#REF!*#REF!+#REF!*#REF!)</f>
        <v>#REF!</v>
      </c>
      <c r="AB455" s="79" t="e">
        <f>IF(HRF[[#This Row],[31]]="WSKAŹNIK SPECYFICZNY",HRF[[#This Row],[15]]*#REF!,HRF[[#This Row],[32]]*#REF!+#REF!*#REF!+#REF!*#REF!)</f>
        <v>#REF!</v>
      </c>
    </row>
    <row r="456" spans="2:28" ht="24">
      <c r="B456" s="151" t="s">
        <v>865</v>
      </c>
      <c r="C456" s="80" t="s">
        <v>175</v>
      </c>
      <c r="D456" s="80" t="s">
        <v>372</v>
      </c>
      <c r="E456" s="81" t="s">
        <v>2052</v>
      </c>
      <c r="F456" s="82" t="s">
        <v>392</v>
      </c>
      <c r="G456" s="82" t="s">
        <v>24</v>
      </c>
      <c r="H456" s="83">
        <v>2020</v>
      </c>
      <c r="I456" s="83">
        <v>2020</v>
      </c>
      <c r="J456" s="84">
        <v>35000</v>
      </c>
      <c r="K456" s="85">
        <v>7.6</v>
      </c>
      <c r="L456" s="85">
        <v>7.6</v>
      </c>
      <c r="M456" s="85"/>
      <c r="N456" s="86" t="s">
        <v>164</v>
      </c>
      <c r="O456" s="86" t="s">
        <v>27</v>
      </c>
      <c r="P456" s="88"/>
      <c r="Q456" s="87"/>
      <c r="R456" s="70"/>
      <c r="S456" s="70"/>
      <c r="T456" s="70"/>
      <c r="U456" s="70"/>
      <c r="V456" s="70">
        <f t="shared" si="28"/>
        <v>0</v>
      </c>
      <c r="W456" s="69"/>
      <c r="X456" s="69"/>
      <c r="Y456" s="71" t="e">
        <f>IF(HRF[[#This Row],[31]]="WSKAŹNIK SPECYFICZNY",HRF[[#This Row],[15]]*#REF!,HRF[[#This Row],[32]]*#REF!+#REF!*#REF!+#REF!*#REF!)</f>
        <v>#REF!</v>
      </c>
      <c r="Z456" s="71" t="e">
        <f>IF(HRF[[#This Row],[31]]="WSKAŹNIK SPECYFICZNY","nie zdefinowano",HRF[[#This Row],[32]]*#REF!+#REF!*#REF!+#REF!*#REF!)</f>
        <v>#REF!</v>
      </c>
      <c r="AA456" s="71" t="e">
        <f>IF(HRF[[#This Row],[31]]="WSKAŹNIK SPECYFICZNY","nie zdefinowano",HRF[[#This Row],[32]]*#REF!+#REF!*#REF!+#REF!*#REF!)</f>
        <v>#REF!</v>
      </c>
      <c r="AB456" s="79" t="e">
        <f>IF(HRF[[#This Row],[31]]="WSKAŹNIK SPECYFICZNY",HRF[[#This Row],[15]]*#REF!,HRF[[#This Row],[32]]*#REF!+#REF!*#REF!+#REF!*#REF!)</f>
        <v>#REF!</v>
      </c>
    </row>
    <row r="457" spans="2:28" ht="24">
      <c r="B457" s="151" t="s">
        <v>866</v>
      </c>
      <c r="C457" s="80" t="s">
        <v>175</v>
      </c>
      <c r="D457" s="80" t="s">
        <v>372</v>
      </c>
      <c r="E457" s="81" t="s">
        <v>2053</v>
      </c>
      <c r="F457" s="82" t="s">
        <v>392</v>
      </c>
      <c r="G457" s="82" t="s">
        <v>24</v>
      </c>
      <c r="H457" s="83">
        <v>2020</v>
      </c>
      <c r="I457" s="83">
        <v>2020</v>
      </c>
      <c r="J457" s="84">
        <v>17000</v>
      </c>
      <c r="K457" s="85">
        <v>3.1</v>
      </c>
      <c r="L457" s="85">
        <v>3.1</v>
      </c>
      <c r="M457" s="85"/>
      <c r="N457" s="86" t="s">
        <v>164</v>
      </c>
      <c r="O457" s="86" t="s">
        <v>28</v>
      </c>
      <c r="P457" s="88"/>
      <c r="Q457" s="87"/>
      <c r="R457" s="70"/>
      <c r="S457" s="70"/>
      <c r="T457" s="70"/>
      <c r="U457" s="70"/>
      <c r="V457" s="70">
        <f t="shared" si="28"/>
        <v>0</v>
      </c>
      <c r="W457" s="69"/>
      <c r="X457" s="69"/>
      <c r="Y457" s="71" t="e">
        <f>IF(HRF[[#This Row],[31]]="WSKAŹNIK SPECYFICZNY",HRF[[#This Row],[15]]*#REF!,HRF[[#This Row],[32]]*#REF!+#REF!*#REF!+#REF!*#REF!)</f>
        <v>#REF!</v>
      </c>
      <c r="Z457" s="71" t="e">
        <f>IF(HRF[[#This Row],[31]]="WSKAŹNIK SPECYFICZNY","nie zdefinowano",HRF[[#This Row],[32]]*#REF!+#REF!*#REF!+#REF!*#REF!)</f>
        <v>#REF!</v>
      </c>
      <c r="AA457" s="71" t="e">
        <f>IF(HRF[[#This Row],[31]]="WSKAŹNIK SPECYFICZNY","nie zdefinowano",HRF[[#This Row],[32]]*#REF!+#REF!*#REF!+#REF!*#REF!)</f>
        <v>#REF!</v>
      </c>
      <c r="AB457" s="79" t="e">
        <f>IF(HRF[[#This Row],[31]]="WSKAŹNIK SPECYFICZNY",HRF[[#This Row],[15]]*#REF!,HRF[[#This Row],[32]]*#REF!+#REF!*#REF!+#REF!*#REF!)</f>
        <v>#REF!</v>
      </c>
    </row>
    <row r="458" spans="2:28" ht="24">
      <c r="B458" s="151" t="s">
        <v>867</v>
      </c>
      <c r="C458" s="80" t="s">
        <v>175</v>
      </c>
      <c r="D458" s="80" t="s">
        <v>372</v>
      </c>
      <c r="E458" s="81" t="s">
        <v>2809</v>
      </c>
      <c r="F458" s="82" t="s">
        <v>868</v>
      </c>
      <c r="G458" s="82" t="s">
        <v>24</v>
      </c>
      <c r="H458" s="83">
        <v>2020</v>
      </c>
      <c r="I458" s="83">
        <v>2020</v>
      </c>
      <c r="J458" s="84">
        <v>45000</v>
      </c>
      <c r="K458" s="85">
        <v>9.5</v>
      </c>
      <c r="L458" s="85">
        <v>9.5</v>
      </c>
      <c r="M458" s="85"/>
      <c r="N458" s="86" t="s">
        <v>164</v>
      </c>
      <c r="O458" s="86" t="s">
        <v>26</v>
      </c>
      <c r="P458" s="88"/>
      <c r="Q458" s="87"/>
      <c r="R458" s="70"/>
      <c r="S458" s="70"/>
      <c r="T458" s="70"/>
      <c r="U458" s="70"/>
      <c r="V458" s="70">
        <f t="shared" si="28"/>
        <v>0</v>
      </c>
      <c r="W458" s="69"/>
      <c r="X458" s="69"/>
      <c r="Y458" s="71" t="e">
        <f>IF(HRF[[#This Row],[31]]="WSKAŹNIK SPECYFICZNY",HRF[[#This Row],[15]]*#REF!,HRF[[#This Row],[32]]*#REF!+#REF!*#REF!+#REF!*#REF!)</f>
        <v>#REF!</v>
      </c>
      <c r="Z458" s="71" t="e">
        <f>IF(HRF[[#This Row],[31]]="WSKAŹNIK SPECYFICZNY","nie zdefinowano",HRF[[#This Row],[32]]*#REF!+#REF!*#REF!+#REF!*#REF!)</f>
        <v>#REF!</v>
      </c>
      <c r="AA458" s="71" t="e">
        <f>IF(HRF[[#This Row],[31]]="WSKAŹNIK SPECYFICZNY","nie zdefinowano",HRF[[#This Row],[32]]*#REF!+#REF!*#REF!+#REF!*#REF!)</f>
        <v>#REF!</v>
      </c>
      <c r="AB458" s="79" t="e">
        <f>IF(HRF[[#This Row],[31]]="WSKAŹNIK SPECYFICZNY",HRF[[#This Row],[15]]*#REF!,HRF[[#This Row],[32]]*#REF!+#REF!*#REF!+#REF!*#REF!)</f>
        <v>#REF!</v>
      </c>
    </row>
    <row r="459" spans="2:28" ht="24">
      <c r="B459" s="151" t="s">
        <v>869</v>
      </c>
      <c r="C459" s="80" t="s">
        <v>175</v>
      </c>
      <c r="D459" s="80" t="s">
        <v>372</v>
      </c>
      <c r="E459" s="81" t="s">
        <v>2809</v>
      </c>
      <c r="F459" s="82" t="s">
        <v>870</v>
      </c>
      <c r="G459" s="82" t="s">
        <v>24</v>
      </c>
      <c r="H459" s="83">
        <v>2020</v>
      </c>
      <c r="I459" s="83">
        <v>2020</v>
      </c>
      <c r="J459" s="84">
        <v>35000</v>
      </c>
      <c r="K459" s="85">
        <v>12.6</v>
      </c>
      <c r="L459" s="85">
        <v>12.6</v>
      </c>
      <c r="M459" s="85"/>
      <c r="N459" s="86" t="s">
        <v>164</v>
      </c>
      <c r="O459" s="86" t="s">
        <v>26</v>
      </c>
      <c r="P459" s="88"/>
      <c r="Q459" s="87"/>
      <c r="R459" s="70"/>
      <c r="S459" s="70"/>
      <c r="T459" s="70"/>
      <c r="U459" s="70"/>
      <c r="V459" s="70">
        <f t="shared" si="28"/>
        <v>0</v>
      </c>
      <c r="W459" s="69"/>
      <c r="X459" s="69"/>
      <c r="Y459" s="71" t="e">
        <f>IF(HRF[[#This Row],[31]]="WSKAŹNIK SPECYFICZNY",HRF[[#This Row],[15]]*#REF!,HRF[[#This Row],[32]]*#REF!+#REF!*#REF!+#REF!*#REF!)</f>
        <v>#REF!</v>
      </c>
      <c r="Z459" s="71" t="e">
        <f>IF(HRF[[#This Row],[31]]="WSKAŹNIK SPECYFICZNY","nie zdefinowano",HRF[[#This Row],[32]]*#REF!+#REF!*#REF!+#REF!*#REF!)</f>
        <v>#REF!</v>
      </c>
      <c r="AA459" s="71" t="e">
        <f>IF(HRF[[#This Row],[31]]="WSKAŹNIK SPECYFICZNY","nie zdefinowano",HRF[[#This Row],[32]]*#REF!+#REF!*#REF!+#REF!*#REF!)</f>
        <v>#REF!</v>
      </c>
      <c r="AB459" s="79" t="e">
        <f>IF(HRF[[#This Row],[31]]="WSKAŹNIK SPECYFICZNY",HRF[[#This Row],[15]]*#REF!,HRF[[#This Row],[32]]*#REF!+#REF!*#REF!+#REF!*#REF!)</f>
        <v>#REF!</v>
      </c>
    </row>
    <row r="460" spans="2:28" ht="24">
      <c r="B460" s="151" t="s">
        <v>871</v>
      </c>
      <c r="C460" s="80" t="s">
        <v>175</v>
      </c>
      <c r="D460" s="80" t="s">
        <v>372</v>
      </c>
      <c r="E460" s="81" t="s">
        <v>2809</v>
      </c>
      <c r="F460" s="82" t="s">
        <v>870</v>
      </c>
      <c r="G460" s="82" t="s">
        <v>24</v>
      </c>
      <c r="H460" s="83">
        <v>2020</v>
      </c>
      <c r="I460" s="83">
        <v>2020</v>
      </c>
      <c r="J460" s="84">
        <v>52000</v>
      </c>
      <c r="K460" s="85">
        <v>10.6</v>
      </c>
      <c r="L460" s="85">
        <v>10.6</v>
      </c>
      <c r="M460" s="85"/>
      <c r="N460" s="86" t="s">
        <v>164</v>
      </c>
      <c r="O460" s="86" t="s">
        <v>26</v>
      </c>
      <c r="P460" s="88"/>
      <c r="Q460" s="87"/>
      <c r="R460" s="70"/>
      <c r="S460" s="70"/>
      <c r="T460" s="70"/>
      <c r="U460" s="70"/>
      <c r="V460" s="70">
        <f t="shared" si="28"/>
        <v>0</v>
      </c>
      <c r="W460" s="69"/>
      <c r="X460" s="69"/>
      <c r="Y460" s="71" t="e">
        <f>IF(HRF[[#This Row],[31]]="WSKAŹNIK SPECYFICZNY",HRF[[#This Row],[15]]*#REF!,HRF[[#This Row],[32]]*#REF!+#REF!*#REF!+#REF!*#REF!)</f>
        <v>#REF!</v>
      </c>
      <c r="Z460" s="71" t="e">
        <f>IF(HRF[[#This Row],[31]]="WSKAŹNIK SPECYFICZNY","nie zdefinowano",HRF[[#This Row],[32]]*#REF!+#REF!*#REF!+#REF!*#REF!)</f>
        <v>#REF!</v>
      </c>
      <c r="AA460" s="71" t="e">
        <f>IF(HRF[[#This Row],[31]]="WSKAŹNIK SPECYFICZNY","nie zdefinowano",HRF[[#This Row],[32]]*#REF!+#REF!*#REF!+#REF!*#REF!)</f>
        <v>#REF!</v>
      </c>
      <c r="AB460" s="79" t="e">
        <f>IF(HRF[[#This Row],[31]]="WSKAŹNIK SPECYFICZNY",HRF[[#This Row],[15]]*#REF!,HRF[[#This Row],[32]]*#REF!+#REF!*#REF!+#REF!*#REF!)</f>
        <v>#REF!</v>
      </c>
    </row>
    <row r="461" spans="2:28" ht="24">
      <c r="B461" s="151" t="s">
        <v>872</v>
      </c>
      <c r="C461" s="80" t="s">
        <v>175</v>
      </c>
      <c r="D461" s="80" t="s">
        <v>372</v>
      </c>
      <c r="E461" s="81" t="s">
        <v>2810</v>
      </c>
      <c r="F461" s="82" t="s">
        <v>870</v>
      </c>
      <c r="G461" s="82" t="s">
        <v>24</v>
      </c>
      <c r="H461" s="83">
        <v>2020</v>
      </c>
      <c r="I461" s="83">
        <v>2020</v>
      </c>
      <c r="J461" s="84">
        <v>100000</v>
      </c>
      <c r="K461" s="85">
        <v>21</v>
      </c>
      <c r="L461" s="85">
        <v>21</v>
      </c>
      <c r="M461" s="85"/>
      <c r="N461" s="86" t="s">
        <v>164</v>
      </c>
      <c r="O461" s="86" t="s">
        <v>26</v>
      </c>
      <c r="P461" s="88"/>
      <c r="Q461" s="87"/>
      <c r="R461" s="70"/>
      <c r="S461" s="70"/>
      <c r="T461" s="70"/>
      <c r="U461" s="70"/>
      <c r="V461" s="70">
        <f t="shared" si="28"/>
        <v>0</v>
      </c>
      <c r="W461" s="69"/>
      <c r="X461" s="69"/>
      <c r="Y461" s="71" t="e">
        <f>IF(HRF[[#This Row],[31]]="WSKAŹNIK SPECYFICZNY",HRF[[#This Row],[15]]*#REF!,HRF[[#This Row],[32]]*#REF!+#REF!*#REF!+#REF!*#REF!)</f>
        <v>#REF!</v>
      </c>
      <c r="Z461" s="71" t="e">
        <f>IF(HRF[[#This Row],[31]]="WSKAŹNIK SPECYFICZNY","nie zdefinowano",HRF[[#This Row],[32]]*#REF!+#REF!*#REF!+#REF!*#REF!)</f>
        <v>#REF!</v>
      </c>
      <c r="AA461" s="71" t="e">
        <f>IF(HRF[[#This Row],[31]]="WSKAŹNIK SPECYFICZNY","nie zdefinowano",HRF[[#This Row],[32]]*#REF!+#REF!*#REF!+#REF!*#REF!)</f>
        <v>#REF!</v>
      </c>
      <c r="AB461" s="79" t="e">
        <f>IF(HRF[[#This Row],[31]]="WSKAŹNIK SPECYFICZNY",HRF[[#This Row],[15]]*#REF!,HRF[[#This Row],[32]]*#REF!+#REF!*#REF!+#REF!*#REF!)</f>
        <v>#REF!</v>
      </c>
    </row>
    <row r="462" spans="2:28" ht="24">
      <c r="B462" s="151" t="s">
        <v>873</v>
      </c>
      <c r="C462" s="80" t="s">
        <v>175</v>
      </c>
      <c r="D462" s="80" t="s">
        <v>372</v>
      </c>
      <c r="E462" s="81" t="s">
        <v>2054</v>
      </c>
      <c r="F462" s="82" t="s">
        <v>392</v>
      </c>
      <c r="G462" s="82" t="s">
        <v>24</v>
      </c>
      <c r="H462" s="83">
        <v>2020</v>
      </c>
      <c r="I462" s="83">
        <v>2020</v>
      </c>
      <c r="J462" s="84">
        <v>46197.57</v>
      </c>
      <c r="K462" s="85">
        <v>9.5</v>
      </c>
      <c r="L462" s="85">
        <v>9.5</v>
      </c>
      <c r="M462" s="85"/>
      <c r="N462" s="86" t="s">
        <v>164</v>
      </c>
      <c r="O462" s="86" t="s">
        <v>28</v>
      </c>
      <c r="P462" s="88"/>
      <c r="Q462" s="87"/>
      <c r="R462" s="70"/>
      <c r="S462" s="70"/>
      <c r="T462" s="70"/>
      <c r="U462" s="70"/>
      <c r="V462" s="70">
        <f t="shared" si="28"/>
        <v>0</v>
      </c>
      <c r="W462" s="69"/>
      <c r="X462" s="69"/>
      <c r="Y462" s="71" t="e">
        <f>IF(HRF[[#This Row],[31]]="WSKAŹNIK SPECYFICZNY",HRF[[#This Row],[15]]*#REF!,HRF[[#This Row],[32]]*#REF!+#REF!*#REF!+#REF!*#REF!)</f>
        <v>#REF!</v>
      </c>
      <c r="Z462" s="71" t="e">
        <f>IF(HRF[[#This Row],[31]]="WSKAŹNIK SPECYFICZNY","nie zdefinowano",HRF[[#This Row],[32]]*#REF!+#REF!*#REF!+#REF!*#REF!)</f>
        <v>#REF!</v>
      </c>
      <c r="AA462" s="71" t="e">
        <f>IF(HRF[[#This Row],[31]]="WSKAŹNIK SPECYFICZNY","nie zdefinowano",HRF[[#This Row],[32]]*#REF!+#REF!*#REF!+#REF!*#REF!)</f>
        <v>#REF!</v>
      </c>
      <c r="AB462" s="79" t="e">
        <f>IF(HRF[[#This Row],[31]]="WSKAŹNIK SPECYFICZNY",HRF[[#This Row],[15]]*#REF!,HRF[[#This Row],[32]]*#REF!+#REF!*#REF!+#REF!*#REF!)</f>
        <v>#REF!</v>
      </c>
    </row>
    <row r="463" spans="2:28" ht="24">
      <c r="B463" s="151" t="s">
        <v>874</v>
      </c>
      <c r="C463" s="80" t="s">
        <v>175</v>
      </c>
      <c r="D463" s="80" t="s">
        <v>372</v>
      </c>
      <c r="E463" s="81" t="s">
        <v>2055</v>
      </c>
      <c r="F463" s="82" t="s">
        <v>392</v>
      </c>
      <c r="G463" s="82" t="s">
        <v>24</v>
      </c>
      <c r="H463" s="83">
        <v>2020</v>
      </c>
      <c r="I463" s="83">
        <v>2020</v>
      </c>
      <c r="J463" s="84">
        <v>19440</v>
      </c>
      <c r="K463" s="85">
        <v>1.6</v>
      </c>
      <c r="L463" s="85">
        <v>1.6</v>
      </c>
      <c r="M463" s="85"/>
      <c r="N463" s="86" t="s">
        <v>164</v>
      </c>
      <c r="O463" s="86" t="s">
        <v>28</v>
      </c>
      <c r="P463" s="88"/>
      <c r="Q463" s="87"/>
      <c r="R463" s="70"/>
      <c r="S463" s="70"/>
      <c r="T463" s="70"/>
      <c r="U463" s="70"/>
      <c r="V463" s="70">
        <f t="shared" si="28"/>
        <v>0</v>
      </c>
      <c r="W463" s="69"/>
      <c r="X463" s="69"/>
      <c r="Y463" s="71" t="e">
        <f>IF(HRF[[#This Row],[31]]="WSKAŹNIK SPECYFICZNY",HRF[[#This Row],[15]]*#REF!,HRF[[#This Row],[32]]*#REF!+#REF!*#REF!+#REF!*#REF!)</f>
        <v>#REF!</v>
      </c>
      <c r="Z463" s="71" t="e">
        <f>IF(HRF[[#This Row],[31]]="WSKAŹNIK SPECYFICZNY","nie zdefinowano",HRF[[#This Row],[32]]*#REF!+#REF!*#REF!+#REF!*#REF!)</f>
        <v>#REF!</v>
      </c>
      <c r="AA463" s="71" t="e">
        <f>IF(HRF[[#This Row],[31]]="WSKAŹNIK SPECYFICZNY","nie zdefinowano",HRF[[#This Row],[32]]*#REF!+#REF!*#REF!+#REF!*#REF!)</f>
        <v>#REF!</v>
      </c>
      <c r="AB463" s="79" t="e">
        <f>IF(HRF[[#This Row],[31]]="WSKAŹNIK SPECYFICZNY",HRF[[#This Row],[15]]*#REF!,HRF[[#This Row],[32]]*#REF!+#REF!*#REF!+#REF!*#REF!)</f>
        <v>#REF!</v>
      </c>
    </row>
    <row r="464" spans="2:28" ht="24">
      <c r="B464" s="151" t="s">
        <v>875</v>
      </c>
      <c r="C464" s="80" t="s">
        <v>175</v>
      </c>
      <c r="D464" s="80" t="s">
        <v>372</v>
      </c>
      <c r="E464" s="81" t="s">
        <v>2811</v>
      </c>
      <c r="F464" s="82" t="s">
        <v>826</v>
      </c>
      <c r="G464" s="82" t="s">
        <v>24</v>
      </c>
      <c r="H464" s="83">
        <v>2020</v>
      </c>
      <c r="I464" s="83">
        <v>2020</v>
      </c>
      <c r="J464" s="84">
        <v>98400</v>
      </c>
      <c r="K464" s="85">
        <v>19.329999999999998</v>
      </c>
      <c r="L464" s="85">
        <v>19.329999999999998</v>
      </c>
      <c r="M464" s="85"/>
      <c r="N464" s="86" t="s">
        <v>164</v>
      </c>
      <c r="O464" s="86" t="s">
        <v>27</v>
      </c>
      <c r="P464" s="88"/>
      <c r="Q464" s="87"/>
      <c r="R464" s="70"/>
      <c r="S464" s="70"/>
      <c r="T464" s="70"/>
      <c r="U464" s="70"/>
      <c r="V464" s="70">
        <f t="shared" si="28"/>
        <v>0</v>
      </c>
      <c r="W464" s="69"/>
      <c r="X464" s="69"/>
      <c r="Y464" s="71" t="e">
        <f>IF(HRF[[#This Row],[31]]="WSKAŹNIK SPECYFICZNY",HRF[[#This Row],[15]]*#REF!,HRF[[#This Row],[32]]*#REF!+#REF!*#REF!+#REF!*#REF!)</f>
        <v>#REF!</v>
      </c>
      <c r="Z464" s="71" t="e">
        <f>IF(HRF[[#This Row],[31]]="WSKAŹNIK SPECYFICZNY","nie zdefinowano",HRF[[#This Row],[32]]*#REF!+#REF!*#REF!+#REF!*#REF!)</f>
        <v>#REF!</v>
      </c>
      <c r="AA464" s="71" t="e">
        <f>IF(HRF[[#This Row],[31]]="WSKAŹNIK SPECYFICZNY","nie zdefinowano",HRF[[#This Row],[32]]*#REF!+#REF!*#REF!+#REF!*#REF!)</f>
        <v>#REF!</v>
      </c>
      <c r="AB464" s="79" t="e">
        <f>IF(HRF[[#This Row],[31]]="WSKAŹNIK SPECYFICZNY",HRF[[#This Row],[15]]*#REF!,HRF[[#This Row],[32]]*#REF!+#REF!*#REF!+#REF!*#REF!)</f>
        <v>#REF!</v>
      </c>
    </row>
    <row r="465" spans="2:43" ht="24">
      <c r="B465" s="151" t="s">
        <v>876</v>
      </c>
      <c r="C465" s="80" t="s">
        <v>175</v>
      </c>
      <c r="D465" s="80" t="s">
        <v>372</v>
      </c>
      <c r="E465" s="81" t="s">
        <v>2056</v>
      </c>
      <c r="F465" s="82" t="s">
        <v>392</v>
      </c>
      <c r="G465" s="82" t="s">
        <v>24</v>
      </c>
      <c r="H465" s="83">
        <v>2020</v>
      </c>
      <c r="I465" s="83">
        <v>2020</v>
      </c>
      <c r="J465" s="84">
        <v>22500</v>
      </c>
      <c r="K465" s="85">
        <v>4</v>
      </c>
      <c r="L465" s="85">
        <v>4</v>
      </c>
      <c r="M465" s="85"/>
      <c r="N465" s="86" t="s">
        <v>164</v>
      </c>
      <c r="O465" s="86" t="s">
        <v>26</v>
      </c>
      <c r="P465" s="88"/>
      <c r="Q465" s="87"/>
      <c r="R465" s="70"/>
      <c r="S465" s="70"/>
      <c r="T465" s="70"/>
      <c r="U465" s="70"/>
      <c r="V465" s="70">
        <f t="shared" si="28"/>
        <v>0</v>
      </c>
      <c r="W465" s="69"/>
      <c r="X465" s="69"/>
      <c r="Y465" s="71" t="e">
        <f>IF(HRF[[#This Row],[31]]="WSKAŹNIK SPECYFICZNY",HRF[[#This Row],[15]]*#REF!,HRF[[#This Row],[32]]*#REF!+#REF!*#REF!+#REF!*#REF!)</f>
        <v>#REF!</v>
      </c>
      <c r="Z465" s="71" t="e">
        <f>IF(HRF[[#This Row],[31]]="WSKAŹNIK SPECYFICZNY","nie zdefinowano",HRF[[#This Row],[32]]*#REF!+#REF!*#REF!+#REF!*#REF!)</f>
        <v>#REF!</v>
      </c>
      <c r="AA465" s="71" t="e">
        <f>IF(HRF[[#This Row],[31]]="WSKAŹNIK SPECYFICZNY","nie zdefinowano",HRF[[#This Row],[32]]*#REF!+#REF!*#REF!+#REF!*#REF!)</f>
        <v>#REF!</v>
      </c>
      <c r="AB465" s="79" t="e">
        <f>IF(HRF[[#This Row],[31]]="WSKAŹNIK SPECYFICZNY",HRF[[#This Row],[15]]*#REF!,HRF[[#This Row],[32]]*#REF!+#REF!*#REF!+#REF!*#REF!)</f>
        <v>#REF!</v>
      </c>
    </row>
    <row r="466" spans="2:43" ht="24">
      <c r="B466" s="151" t="s">
        <v>877</v>
      </c>
      <c r="C466" s="80" t="s">
        <v>175</v>
      </c>
      <c r="D466" s="80" t="s">
        <v>372</v>
      </c>
      <c r="E466" s="81" t="s">
        <v>2812</v>
      </c>
      <c r="F466" s="82" t="s">
        <v>878</v>
      </c>
      <c r="G466" s="82" t="s">
        <v>24</v>
      </c>
      <c r="H466" s="83">
        <v>2020</v>
      </c>
      <c r="I466" s="83">
        <v>2020</v>
      </c>
      <c r="J466" s="84">
        <v>172077</v>
      </c>
      <c r="K466" s="85">
        <v>50.7</v>
      </c>
      <c r="L466" s="85">
        <v>50.7</v>
      </c>
      <c r="M466" s="85"/>
      <c r="N466" s="86" t="s">
        <v>164</v>
      </c>
      <c r="O466" s="86" t="s">
        <v>27</v>
      </c>
      <c r="P466" s="88"/>
      <c r="Q466" s="87"/>
      <c r="R466" s="70"/>
      <c r="S466" s="70"/>
      <c r="T466" s="70"/>
      <c r="U466" s="70"/>
      <c r="V466" s="70">
        <f t="shared" si="28"/>
        <v>0</v>
      </c>
      <c r="W466" s="69"/>
      <c r="X466" s="69"/>
      <c r="Y466" s="71" t="e">
        <f>IF(HRF[[#This Row],[31]]="WSKAŹNIK SPECYFICZNY",HRF[[#This Row],[15]]*#REF!,HRF[[#This Row],[32]]*#REF!+#REF!*#REF!+#REF!*#REF!)</f>
        <v>#REF!</v>
      </c>
      <c r="Z466" s="71" t="e">
        <f>IF(HRF[[#This Row],[31]]="WSKAŹNIK SPECYFICZNY","nie zdefinowano",HRF[[#This Row],[32]]*#REF!+#REF!*#REF!+#REF!*#REF!)</f>
        <v>#REF!</v>
      </c>
      <c r="AA466" s="71" t="e">
        <f>IF(HRF[[#This Row],[31]]="WSKAŹNIK SPECYFICZNY","nie zdefinowano",HRF[[#This Row],[32]]*#REF!+#REF!*#REF!+#REF!*#REF!)</f>
        <v>#REF!</v>
      </c>
      <c r="AB466" s="79" t="e">
        <f>IF(HRF[[#This Row],[31]]="WSKAŹNIK SPECYFICZNY",HRF[[#This Row],[15]]*#REF!,HRF[[#This Row],[32]]*#REF!+#REF!*#REF!+#REF!*#REF!)</f>
        <v>#REF!</v>
      </c>
    </row>
    <row r="467" spans="2:43" ht="30.75" customHeight="1">
      <c r="B467" s="151" t="s">
        <v>879</v>
      </c>
      <c r="C467" s="80" t="s">
        <v>175</v>
      </c>
      <c r="D467" s="80" t="s">
        <v>372</v>
      </c>
      <c r="E467" s="81" t="s">
        <v>2813</v>
      </c>
      <c r="F467" s="82" t="s">
        <v>880</v>
      </c>
      <c r="G467" s="82" t="s">
        <v>24</v>
      </c>
      <c r="H467" s="83">
        <v>2020</v>
      </c>
      <c r="I467" s="83">
        <v>2020</v>
      </c>
      <c r="J467" s="84">
        <v>55000</v>
      </c>
      <c r="K467" s="85">
        <v>10.6</v>
      </c>
      <c r="L467" s="85">
        <v>10.6</v>
      </c>
      <c r="M467" s="85"/>
      <c r="N467" s="86" t="s">
        <v>164</v>
      </c>
      <c r="O467" s="86" t="s">
        <v>26</v>
      </c>
      <c r="P467" s="88"/>
      <c r="Q467" s="87"/>
      <c r="R467" s="70"/>
      <c r="S467" s="70"/>
      <c r="T467" s="70"/>
      <c r="U467" s="70"/>
      <c r="V467" s="70">
        <f t="shared" si="27"/>
        <v>0</v>
      </c>
      <c r="W467" s="69"/>
      <c r="X467" s="69"/>
      <c r="Y467" s="71" t="e">
        <f>IF(HRF[[#This Row],[31]]="WSKAŹNIK SPECYFICZNY",HRF[[#This Row],[15]]*#REF!,HRF[[#This Row],[32]]*#REF!+#REF!*#REF!+#REF!*#REF!)</f>
        <v>#REF!</v>
      </c>
      <c r="Z467" s="71" t="e">
        <f>IF(HRF[[#This Row],[31]]="WSKAŹNIK SPECYFICZNY","nie zdefinowano",HRF[[#This Row],[32]]*#REF!+#REF!*#REF!+#REF!*#REF!)</f>
        <v>#REF!</v>
      </c>
      <c r="AA467" s="71" t="e">
        <f>IF(HRF[[#This Row],[31]]="WSKAŹNIK SPECYFICZNY","nie zdefinowano",HRF[[#This Row],[32]]*#REF!+#REF!*#REF!+#REF!*#REF!)</f>
        <v>#REF!</v>
      </c>
      <c r="AB467" s="79" t="e">
        <f>IF(HRF[[#This Row],[31]]="WSKAŹNIK SPECYFICZNY",HRF[[#This Row],[15]]*#REF!,HRF[[#This Row],[32]]*#REF!+#REF!*#REF!+#REF!*#REF!)</f>
        <v>#REF!</v>
      </c>
    </row>
    <row r="468" spans="2:43" ht="40.5" customHeight="1">
      <c r="B468" s="151" t="s">
        <v>881</v>
      </c>
      <c r="C468" s="80" t="s">
        <v>175</v>
      </c>
      <c r="D468" s="80" t="s">
        <v>372</v>
      </c>
      <c r="E468" s="81" t="s">
        <v>2814</v>
      </c>
      <c r="F468" s="82" t="s">
        <v>882</v>
      </c>
      <c r="G468" s="82" t="s">
        <v>24</v>
      </c>
      <c r="H468" s="83">
        <v>2020</v>
      </c>
      <c r="I468" s="83">
        <v>2020</v>
      </c>
      <c r="J468" s="84">
        <v>48000</v>
      </c>
      <c r="K468" s="85">
        <v>12.6</v>
      </c>
      <c r="L468" s="85">
        <v>12.6</v>
      </c>
      <c r="M468" s="85"/>
      <c r="N468" s="86" t="s">
        <v>164</v>
      </c>
      <c r="O468" s="86" t="s">
        <v>26</v>
      </c>
      <c r="P468" s="88"/>
      <c r="Q468" s="87"/>
      <c r="R468" s="70"/>
      <c r="S468" s="70"/>
      <c r="T468" s="70"/>
      <c r="U468" s="70"/>
      <c r="V468" s="70">
        <f>SUM(R468:U468)</f>
        <v>0</v>
      </c>
      <c r="W468" s="69"/>
      <c r="X468" s="69"/>
      <c r="Y468" s="71" t="e">
        <f>IF(HRF[[#This Row],[31]]="WSKAŹNIK SPECYFICZNY",HRF[[#This Row],[15]]*#REF!,HRF[[#This Row],[32]]*#REF!+#REF!*#REF!+#REF!*#REF!)</f>
        <v>#REF!</v>
      </c>
      <c r="Z468" s="71" t="e">
        <f>IF(HRF[[#This Row],[31]]="WSKAŹNIK SPECYFICZNY","nie zdefinowano",HRF[[#This Row],[32]]*#REF!+#REF!*#REF!+#REF!*#REF!)</f>
        <v>#REF!</v>
      </c>
      <c r="AA468" s="71" t="e">
        <f>IF(HRF[[#This Row],[31]]="WSKAŹNIK SPECYFICZNY","nie zdefinowano",HRF[[#This Row],[32]]*#REF!+#REF!*#REF!+#REF!*#REF!)</f>
        <v>#REF!</v>
      </c>
      <c r="AB468" s="79" t="e">
        <f>IF(HRF[[#This Row],[31]]="WSKAŹNIK SPECYFICZNY",HRF[[#This Row],[15]]*#REF!,HRF[[#This Row],[32]]*#REF!+#REF!*#REF!+#REF!*#REF!)</f>
        <v>#REF!</v>
      </c>
    </row>
    <row r="469" spans="2:43" ht="40.5" customHeight="1">
      <c r="B469" s="151" t="s">
        <v>883</v>
      </c>
      <c r="C469" s="80" t="s">
        <v>175</v>
      </c>
      <c r="D469" s="80" t="s">
        <v>372</v>
      </c>
      <c r="E469" s="81" t="s">
        <v>2815</v>
      </c>
      <c r="F469" s="82" t="s">
        <v>882</v>
      </c>
      <c r="G469" s="82" t="s">
        <v>24</v>
      </c>
      <c r="H469" s="83">
        <v>2020</v>
      </c>
      <c r="I469" s="83">
        <v>2020</v>
      </c>
      <c r="J469" s="84">
        <v>28500</v>
      </c>
      <c r="K469" s="85">
        <v>6.5</v>
      </c>
      <c r="L469" s="85">
        <v>6.5</v>
      </c>
      <c r="M469" s="85"/>
      <c r="N469" s="86" t="s">
        <v>164</v>
      </c>
      <c r="O469" s="86" t="s">
        <v>26</v>
      </c>
      <c r="P469" s="88"/>
      <c r="Q469" s="87"/>
      <c r="R469" s="70"/>
      <c r="S469" s="70"/>
      <c r="T469" s="70"/>
      <c r="U469" s="70"/>
      <c r="V469" s="70">
        <f>SUM(R469:U469)</f>
        <v>0</v>
      </c>
      <c r="W469" s="69"/>
      <c r="X469" s="69"/>
      <c r="Y469" s="71" t="e">
        <f>IF(HRF[[#This Row],[31]]="WSKAŹNIK SPECYFICZNY",HRF[[#This Row],[15]]*#REF!,HRF[[#This Row],[32]]*#REF!+#REF!*#REF!+#REF!*#REF!)</f>
        <v>#REF!</v>
      </c>
      <c r="Z469" s="71" t="e">
        <f>IF(HRF[[#This Row],[31]]="WSKAŹNIK SPECYFICZNY","nie zdefinowano",HRF[[#This Row],[32]]*#REF!+#REF!*#REF!+#REF!*#REF!)</f>
        <v>#REF!</v>
      </c>
      <c r="AA469" s="71" t="e">
        <f>IF(HRF[[#This Row],[31]]="WSKAŹNIK SPECYFICZNY","nie zdefinowano",HRF[[#This Row],[32]]*#REF!+#REF!*#REF!+#REF!*#REF!)</f>
        <v>#REF!</v>
      </c>
      <c r="AB469" s="79" t="e">
        <f>IF(HRF[[#This Row],[31]]="WSKAŹNIK SPECYFICZNY",HRF[[#This Row],[15]]*#REF!,HRF[[#This Row],[32]]*#REF!+#REF!*#REF!+#REF!*#REF!)</f>
        <v>#REF!</v>
      </c>
    </row>
    <row r="470" spans="2:43" ht="24">
      <c r="B470" s="151" t="s">
        <v>884</v>
      </c>
      <c r="C470" s="80" t="s">
        <v>175</v>
      </c>
      <c r="D470" s="80" t="s">
        <v>372</v>
      </c>
      <c r="E470" s="81" t="s">
        <v>2057</v>
      </c>
      <c r="F470" s="82" t="s">
        <v>392</v>
      </c>
      <c r="G470" s="82" t="s">
        <v>24</v>
      </c>
      <c r="H470" s="83">
        <v>2020</v>
      </c>
      <c r="I470" s="83">
        <v>2020</v>
      </c>
      <c r="J470" s="84">
        <v>15547.19</v>
      </c>
      <c r="K470" s="85">
        <v>2.5</v>
      </c>
      <c r="L470" s="85">
        <v>2.5</v>
      </c>
      <c r="M470" s="85"/>
      <c r="N470" s="86" t="s">
        <v>164</v>
      </c>
      <c r="O470" s="86" t="s">
        <v>28</v>
      </c>
      <c r="P470" s="88"/>
      <c r="Q470" s="87"/>
      <c r="R470" s="70"/>
      <c r="S470" s="70"/>
      <c r="T470" s="70"/>
      <c r="U470" s="70"/>
      <c r="V470" s="70">
        <f t="shared" si="27"/>
        <v>0</v>
      </c>
      <c r="W470" s="69"/>
      <c r="X470" s="69"/>
      <c r="Y470" s="71" t="e">
        <f>IF(HRF[[#This Row],[31]]="WSKAŹNIK SPECYFICZNY",HRF[[#This Row],[15]]*#REF!,HRF[[#This Row],[32]]*#REF!+#REF!*#REF!+#REF!*#REF!)</f>
        <v>#REF!</v>
      </c>
      <c r="Z470" s="71" t="e">
        <f>IF(HRF[[#This Row],[31]]="WSKAŹNIK SPECYFICZNY","nie zdefinowano",HRF[[#This Row],[32]]*#REF!+#REF!*#REF!+#REF!*#REF!)</f>
        <v>#REF!</v>
      </c>
      <c r="AA470" s="71" t="e">
        <f>IF(HRF[[#This Row],[31]]="WSKAŹNIK SPECYFICZNY","nie zdefinowano",HRF[[#This Row],[32]]*#REF!+#REF!*#REF!+#REF!*#REF!)</f>
        <v>#REF!</v>
      </c>
      <c r="AB470" s="79" t="e">
        <f>IF(HRF[[#This Row],[31]]="WSKAŹNIK SPECYFICZNY",HRF[[#This Row],[15]]*#REF!,HRF[[#This Row],[32]]*#REF!+#REF!*#REF!+#REF!*#REF!)</f>
        <v>#REF!</v>
      </c>
    </row>
    <row r="471" spans="2:43" ht="24">
      <c r="B471" s="151" t="s">
        <v>885</v>
      </c>
      <c r="C471" s="80" t="s">
        <v>175</v>
      </c>
      <c r="D471" s="80" t="s">
        <v>372</v>
      </c>
      <c r="E471" s="81" t="s">
        <v>2058</v>
      </c>
      <c r="F471" s="82" t="s">
        <v>392</v>
      </c>
      <c r="G471" s="82" t="s">
        <v>24</v>
      </c>
      <c r="H471" s="83">
        <v>2020</v>
      </c>
      <c r="I471" s="83">
        <v>2020</v>
      </c>
      <c r="J471" s="84">
        <v>35500</v>
      </c>
      <c r="K471" s="85">
        <v>7</v>
      </c>
      <c r="L471" s="85">
        <v>7</v>
      </c>
      <c r="M471" s="85"/>
      <c r="N471" s="86" t="s">
        <v>164</v>
      </c>
      <c r="O471" s="86" t="s">
        <v>28</v>
      </c>
      <c r="P471" s="88"/>
      <c r="Q471" s="87"/>
      <c r="R471" s="70"/>
      <c r="S471" s="70"/>
      <c r="T471" s="70"/>
      <c r="U471" s="70"/>
      <c r="V471" s="70">
        <f>SUM(R471:U471)</f>
        <v>0</v>
      </c>
      <c r="W471" s="69"/>
      <c r="X471" s="69"/>
      <c r="Y471" s="71" t="e">
        <f>IF(HRF[[#This Row],[31]]="WSKAŹNIK SPECYFICZNY",HRF[[#This Row],[15]]*#REF!,HRF[[#This Row],[32]]*#REF!+#REF!*#REF!+#REF!*#REF!)</f>
        <v>#REF!</v>
      </c>
      <c r="Z471" s="71" t="e">
        <f>IF(HRF[[#This Row],[31]]="WSKAŹNIK SPECYFICZNY","nie zdefinowano",HRF[[#This Row],[32]]*#REF!+#REF!*#REF!+#REF!*#REF!)</f>
        <v>#REF!</v>
      </c>
      <c r="AA471" s="71" t="e">
        <f>IF(HRF[[#This Row],[31]]="WSKAŹNIK SPECYFICZNY","nie zdefinowano",HRF[[#This Row],[32]]*#REF!+#REF!*#REF!+#REF!*#REF!)</f>
        <v>#REF!</v>
      </c>
      <c r="AB471" s="79" t="e">
        <f>IF(HRF[[#This Row],[31]]="WSKAŹNIK SPECYFICZNY",HRF[[#This Row],[15]]*#REF!,HRF[[#This Row],[32]]*#REF!+#REF!*#REF!+#REF!*#REF!)</f>
        <v>#REF!</v>
      </c>
    </row>
    <row r="472" spans="2:43" ht="24">
      <c r="B472" s="151" t="s">
        <v>886</v>
      </c>
      <c r="C472" s="80" t="s">
        <v>175</v>
      </c>
      <c r="D472" s="80" t="s">
        <v>372</v>
      </c>
      <c r="E472" s="81" t="s">
        <v>2059</v>
      </c>
      <c r="F472" s="82" t="s">
        <v>392</v>
      </c>
      <c r="G472" s="82" t="s">
        <v>24</v>
      </c>
      <c r="H472" s="83">
        <v>2020</v>
      </c>
      <c r="I472" s="83">
        <v>2020</v>
      </c>
      <c r="J472" s="84">
        <v>21000</v>
      </c>
      <c r="K472" s="85">
        <v>3</v>
      </c>
      <c r="L472" s="85">
        <v>3</v>
      </c>
      <c r="M472" s="85"/>
      <c r="N472" s="86" t="s">
        <v>164</v>
      </c>
      <c r="O472" s="86" t="s">
        <v>26</v>
      </c>
      <c r="P472" s="88"/>
      <c r="Q472" s="87"/>
      <c r="R472" s="70"/>
      <c r="S472" s="70"/>
      <c r="T472" s="70"/>
      <c r="U472" s="70"/>
      <c r="V472" s="70">
        <f>SUM(R472:U472)</f>
        <v>0</v>
      </c>
      <c r="W472" s="69"/>
      <c r="X472" s="69"/>
      <c r="Y472" s="71" t="e">
        <f>IF(HRF[[#This Row],[31]]="WSKAŹNIK SPECYFICZNY",HRF[[#This Row],[15]]*#REF!,HRF[[#This Row],[32]]*#REF!+#REF!*#REF!+#REF!*#REF!)</f>
        <v>#REF!</v>
      </c>
      <c r="Z472" s="71" t="e">
        <f>IF(HRF[[#This Row],[31]]="WSKAŹNIK SPECYFICZNY","nie zdefinowano",HRF[[#This Row],[32]]*#REF!+#REF!*#REF!+#REF!*#REF!)</f>
        <v>#REF!</v>
      </c>
      <c r="AA472" s="71" t="e">
        <f>IF(HRF[[#This Row],[31]]="WSKAŹNIK SPECYFICZNY","nie zdefinowano",HRF[[#This Row],[32]]*#REF!+#REF!*#REF!+#REF!*#REF!)</f>
        <v>#REF!</v>
      </c>
      <c r="AB472" s="79" t="e">
        <f>IF(HRF[[#This Row],[31]]="WSKAŹNIK SPECYFICZNY",HRF[[#This Row],[15]]*#REF!,HRF[[#This Row],[32]]*#REF!+#REF!*#REF!+#REF!*#REF!)</f>
        <v>#REF!</v>
      </c>
    </row>
    <row r="473" spans="2:43" s="92" customFormat="1" ht="24">
      <c r="B473" s="95" t="s">
        <v>887</v>
      </c>
      <c r="C473" s="80" t="s">
        <v>175</v>
      </c>
      <c r="D473" s="80" t="s">
        <v>372</v>
      </c>
      <c r="E473" s="81" t="s">
        <v>2816</v>
      </c>
      <c r="F473" s="82" t="s">
        <v>889</v>
      </c>
      <c r="G473" s="82" t="s">
        <v>24</v>
      </c>
      <c r="H473" s="86">
        <v>2020</v>
      </c>
      <c r="I473" s="86">
        <v>2020</v>
      </c>
      <c r="J473" s="89">
        <v>60000</v>
      </c>
      <c r="K473" s="85">
        <v>20</v>
      </c>
      <c r="L473" s="85">
        <v>20</v>
      </c>
      <c r="M473" s="93"/>
      <c r="N473" s="86" t="s">
        <v>164</v>
      </c>
      <c r="O473" s="86" t="s">
        <v>26</v>
      </c>
      <c r="P473" s="93"/>
      <c r="Q473" s="90"/>
      <c r="R473" s="17"/>
      <c r="S473" s="17"/>
      <c r="T473" s="17"/>
      <c r="U473" s="17"/>
      <c r="V473" s="17">
        <f>SUM(R473:U473)</f>
        <v>0</v>
      </c>
      <c r="W473" s="5"/>
      <c r="X473" s="5"/>
      <c r="Y473" s="35" t="e">
        <f>IF(HRF[[#This Row],[31]]="WSKAŹNIK SPECYFICZNY",HRF[[#This Row],[15]]*#REF!,HRF[[#This Row],[32]]*#REF!+#REF!*#REF!+#REF!*#REF!)</f>
        <v>#REF!</v>
      </c>
      <c r="Z473" s="35" t="e">
        <f>IF(HRF[[#This Row],[31]]="WSKAŹNIK SPECYFICZNY","nie zdefinowano",HRF[[#This Row],[32]]*#REF!+#REF!*#REF!+#REF!*#REF!)</f>
        <v>#REF!</v>
      </c>
      <c r="AA473" s="35" t="e">
        <f>IF(HRF[[#This Row],[31]]="WSKAŹNIK SPECYFICZNY","nie zdefinowano",HRF[[#This Row],[32]]*#REF!+#REF!*#REF!+#REF!*#REF!)</f>
        <v>#REF!</v>
      </c>
      <c r="AB473" s="91" t="e">
        <f>IF(HRF[[#This Row],[31]]="WSKAŹNIK SPECYFICZNY",HRF[[#This Row],[15]]*#REF!,HRF[[#This Row],[32]]*#REF!+#REF!*#REF!+#REF!*#REF!)</f>
        <v>#REF!</v>
      </c>
      <c r="AC473" s="94"/>
      <c r="AE473" s="94"/>
      <c r="AF473" s="94"/>
      <c r="AG473" s="94"/>
      <c r="AH473" s="94"/>
      <c r="AI473" s="94"/>
      <c r="AJ473" s="94"/>
      <c r="AK473" s="94"/>
      <c r="AL473" s="94"/>
      <c r="AM473" s="94"/>
      <c r="AN473" s="94"/>
      <c r="AO473" s="94"/>
      <c r="AP473" s="94"/>
      <c r="AQ473" s="94"/>
    </row>
    <row r="474" spans="2:43" ht="24">
      <c r="B474" s="151" t="s">
        <v>888</v>
      </c>
      <c r="C474" s="80" t="s">
        <v>175</v>
      </c>
      <c r="D474" s="80" t="s">
        <v>372</v>
      </c>
      <c r="E474" s="81" t="s">
        <v>2060</v>
      </c>
      <c r="F474" s="82" t="s">
        <v>392</v>
      </c>
      <c r="G474" s="82" t="s">
        <v>24</v>
      </c>
      <c r="H474" s="83">
        <v>2020</v>
      </c>
      <c r="I474" s="83">
        <v>2020</v>
      </c>
      <c r="J474" s="84">
        <v>21500</v>
      </c>
      <c r="K474" s="85">
        <v>4</v>
      </c>
      <c r="L474" s="85">
        <v>4</v>
      </c>
      <c r="M474" s="85"/>
      <c r="N474" s="86" t="s">
        <v>164</v>
      </c>
      <c r="O474" s="86" t="s">
        <v>28</v>
      </c>
      <c r="P474" s="88"/>
      <c r="Q474" s="87"/>
      <c r="R474" s="70"/>
      <c r="S474" s="70"/>
      <c r="T474" s="70"/>
      <c r="U474" s="70"/>
      <c r="V474" s="70">
        <f>SUM(R474:U474)</f>
        <v>0</v>
      </c>
      <c r="W474" s="69"/>
      <c r="X474" s="69"/>
      <c r="Y474" s="71" t="e">
        <f>IF(HRF[[#This Row],[31]]="WSKAŹNIK SPECYFICZNY",HRF[[#This Row],[15]]*#REF!,HRF[[#This Row],[32]]*#REF!+#REF!*#REF!+#REF!*#REF!)</f>
        <v>#REF!</v>
      </c>
      <c r="Z474" s="71" t="e">
        <f>IF(HRF[[#This Row],[31]]="WSKAŹNIK SPECYFICZNY","nie zdefinowano",HRF[[#This Row],[32]]*#REF!+#REF!*#REF!+#REF!*#REF!)</f>
        <v>#REF!</v>
      </c>
      <c r="AA474" s="71" t="e">
        <f>IF(HRF[[#This Row],[31]]="WSKAŹNIK SPECYFICZNY","nie zdefinowano",HRF[[#This Row],[32]]*#REF!+#REF!*#REF!+#REF!*#REF!)</f>
        <v>#REF!</v>
      </c>
      <c r="AB474" s="79" t="e">
        <f>IF(HRF[[#This Row],[31]]="WSKAŹNIK SPECYFICZNY",HRF[[#This Row],[15]]*#REF!,HRF[[#This Row],[32]]*#REF!+#REF!*#REF!+#REF!*#REF!)</f>
        <v>#REF!</v>
      </c>
    </row>
    <row r="475" spans="2:43" ht="24">
      <c r="B475" s="95" t="s">
        <v>890</v>
      </c>
      <c r="C475" s="80" t="s">
        <v>175</v>
      </c>
      <c r="D475" s="80" t="s">
        <v>372</v>
      </c>
      <c r="E475" s="81" t="s">
        <v>2060</v>
      </c>
      <c r="F475" s="82" t="s">
        <v>392</v>
      </c>
      <c r="G475" s="82" t="s">
        <v>24</v>
      </c>
      <c r="H475" s="83">
        <v>2020</v>
      </c>
      <c r="I475" s="83">
        <v>2020</v>
      </c>
      <c r="J475" s="84">
        <v>31000</v>
      </c>
      <c r="K475" s="85">
        <v>6.55</v>
      </c>
      <c r="L475" s="85">
        <v>6.55</v>
      </c>
      <c r="M475" s="85"/>
      <c r="N475" s="86" t="s">
        <v>164</v>
      </c>
      <c r="O475" s="86" t="s">
        <v>28</v>
      </c>
      <c r="P475" s="88"/>
      <c r="Q475" s="87"/>
      <c r="R475" s="70"/>
      <c r="S475" s="70"/>
      <c r="T475" s="70"/>
      <c r="U475" s="70"/>
      <c r="V475" s="70">
        <f>SUM(R475:U475)</f>
        <v>0</v>
      </c>
      <c r="W475" s="69"/>
      <c r="X475" s="69"/>
      <c r="Y475" s="71" t="e">
        <f>IF(HRF[[#This Row],[31]]="WSKAŹNIK SPECYFICZNY",HRF[[#This Row],[15]]*#REF!,HRF[[#This Row],[32]]*#REF!+#REF!*#REF!+#REF!*#REF!)</f>
        <v>#REF!</v>
      </c>
      <c r="Z475" s="71" t="e">
        <f>IF(HRF[[#This Row],[31]]="WSKAŹNIK SPECYFICZNY","nie zdefinowano",HRF[[#This Row],[32]]*#REF!+#REF!*#REF!+#REF!*#REF!)</f>
        <v>#REF!</v>
      </c>
      <c r="AA475" s="71" t="e">
        <f>IF(HRF[[#This Row],[31]]="WSKAŹNIK SPECYFICZNY","nie zdefinowano",HRF[[#This Row],[32]]*#REF!+#REF!*#REF!+#REF!*#REF!)</f>
        <v>#REF!</v>
      </c>
      <c r="AB475" s="79" t="e">
        <f>IF(HRF[[#This Row],[31]]="WSKAŹNIK SPECYFICZNY",HRF[[#This Row],[15]]*#REF!,HRF[[#This Row],[32]]*#REF!+#REF!*#REF!+#REF!*#REF!)</f>
        <v>#REF!</v>
      </c>
    </row>
    <row r="476" spans="2:43" ht="24">
      <c r="B476" s="95" t="s">
        <v>891</v>
      </c>
      <c r="C476" s="80" t="s">
        <v>175</v>
      </c>
      <c r="D476" s="80" t="s">
        <v>372</v>
      </c>
      <c r="E476" s="81" t="s">
        <v>2817</v>
      </c>
      <c r="F476" s="82" t="s">
        <v>892</v>
      </c>
      <c r="G476" s="82" t="s">
        <v>24</v>
      </c>
      <c r="H476" s="86">
        <v>2020</v>
      </c>
      <c r="I476" s="86">
        <v>2020</v>
      </c>
      <c r="J476" s="84">
        <v>212545.3</v>
      </c>
      <c r="K476" s="85">
        <v>49.95</v>
      </c>
      <c r="L476" s="85">
        <v>49.95</v>
      </c>
      <c r="M476" s="85"/>
      <c r="N476" s="86" t="s">
        <v>164</v>
      </c>
      <c r="O476" s="86" t="s">
        <v>26</v>
      </c>
      <c r="P476" s="88"/>
      <c r="Q476" s="87"/>
      <c r="R476" s="70"/>
      <c r="S476" s="70"/>
      <c r="T476" s="70"/>
      <c r="U476" s="70"/>
      <c r="V476" s="70">
        <f t="shared" si="27"/>
        <v>0</v>
      </c>
      <c r="W476" s="69"/>
      <c r="X476" s="69"/>
      <c r="Y476" s="71" t="e">
        <f>IF(HRF[[#This Row],[31]]="WSKAŹNIK SPECYFICZNY",HRF[[#This Row],[15]]*#REF!,HRF[[#This Row],[32]]*#REF!+#REF!*#REF!+#REF!*#REF!)</f>
        <v>#REF!</v>
      </c>
      <c r="Z476" s="71" t="e">
        <f>IF(HRF[[#This Row],[31]]="WSKAŹNIK SPECYFICZNY","nie zdefinowano",HRF[[#This Row],[32]]*#REF!+#REF!*#REF!+#REF!*#REF!)</f>
        <v>#REF!</v>
      </c>
      <c r="AA476" s="71" t="e">
        <f>IF(HRF[[#This Row],[31]]="WSKAŹNIK SPECYFICZNY","nie zdefinowano",HRF[[#This Row],[32]]*#REF!+#REF!*#REF!+#REF!*#REF!)</f>
        <v>#REF!</v>
      </c>
      <c r="AB476" s="79" t="e">
        <f>IF(HRF[[#This Row],[31]]="WSKAŹNIK SPECYFICZNY",HRF[[#This Row],[15]]*#REF!,HRF[[#This Row],[32]]*#REF!+#REF!*#REF!+#REF!*#REF!)</f>
        <v>#REF!</v>
      </c>
    </row>
    <row r="477" spans="2:43" ht="28.5" customHeight="1">
      <c r="B477" s="95" t="s">
        <v>893</v>
      </c>
      <c r="C477" s="80" t="s">
        <v>175</v>
      </c>
      <c r="D477" s="80" t="s">
        <v>372</v>
      </c>
      <c r="E477" s="81" t="s">
        <v>2818</v>
      </c>
      <c r="F477" s="82" t="s">
        <v>894</v>
      </c>
      <c r="G477" s="82" t="s">
        <v>24</v>
      </c>
      <c r="H477" s="86">
        <v>2020</v>
      </c>
      <c r="I477" s="86">
        <v>2020</v>
      </c>
      <c r="J477" s="84">
        <v>115000</v>
      </c>
      <c r="K477" s="85">
        <v>20.85</v>
      </c>
      <c r="L477" s="85">
        <v>20.85</v>
      </c>
      <c r="M477" s="85"/>
      <c r="N477" s="86" t="s">
        <v>164</v>
      </c>
      <c r="O477" s="86" t="s">
        <v>27</v>
      </c>
      <c r="P477" s="88"/>
      <c r="Q477" s="87"/>
      <c r="R477" s="70"/>
      <c r="S477" s="70"/>
      <c r="T477" s="70"/>
      <c r="U477" s="70"/>
      <c r="V477" s="70">
        <f t="shared" si="26"/>
        <v>0</v>
      </c>
      <c r="W477" s="69"/>
      <c r="X477" s="69"/>
      <c r="Y477" s="71" t="e">
        <f>IF(HRF[[#This Row],[31]]="WSKAŹNIK SPECYFICZNY",HRF[[#This Row],[15]]*#REF!,HRF[[#This Row],[32]]*#REF!+#REF!*#REF!+#REF!*#REF!)</f>
        <v>#REF!</v>
      </c>
      <c r="Z477" s="71" t="e">
        <f>IF(HRF[[#This Row],[31]]="WSKAŹNIK SPECYFICZNY","nie zdefinowano",HRF[[#This Row],[32]]*#REF!+#REF!*#REF!+#REF!*#REF!)</f>
        <v>#REF!</v>
      </c>
      <c r="AA477" s="71" t="e">
        <f>IF(HRF[[#This Row],[31]]="WSKAŹNIK SPECYFICZNY","nie zdefinowano",HRF[[#This Row],[32]]*#REF!+#REF!*#REF!+#REF!*#REF!)</f>
        <v>#REF!</v>
      </c>
      <c r="AB477" s="79" t="e">
        <f>IF(HRF[[#This Row],[31]]="WSKAŹNIK SPECYFICZNY",HRF[[#This Row],[15]]*#REF!,HRF[[#This Row],[32]]*#REF!+#REF!*#REF!+#REF!*#REF!)</f>
        <v>#REF!</v>
      </c>
    </row>
    <row r="478" spans="2:43" ht="28.5" customHeight="1">
      <c r="B478" s="95" t="s">
        <v>895</v>
      </c>
      <c r="C478" s="80" t="s">
        <v>175</v>
      </c>
      <c r="D478" s="80" t="s">
        <v>372</v>
      </c>
      <c r="E478" s="81" t="s">
        <v>2819</v>
      </c>
      <c r="F478" s="82" t="s">
        <v>894</v>
      </c>
      <c r="G478" s="82" t="s">
        <v>24</v>
      </c>
      <c r="H478" s="86">
        <v>2020</v>
      </c>
      <c r="I478" s="86">
        <v>2020</v>
      </c>
      <c r="J478" s="84">
        <v>240000</v>
      </c>
      <c r="K478" s="85">
        <v>49.95</v>
      </c>
      <c r="L478" s="85">
        <v>49.95</v>
      </c>
      <c r="M478" s="85"/>
      <c r="N478" s="86" t="s">
        <v>164</v>
      </c>
      <c r="O478" s="86" t="s">
        <v>27</v>
      </c>
      <c r="P478" s="88"/>
      <c r="Q478" s="87"/>
      <c r="R478" s="70"/>
      <c r="S478" s="70"/>
      <c r="T478" s="70"/>
      <c r="U478" s="70"/>
      <c r="V478" s="70">
        <f t="shared" ref="V478:V512" si="29">SUM(R478:U478)</f>
        <v>0</v>
      </c>
      <c r="W478" s="69"/>
      <c r="X478" s="69"/>
      <c r="Y478" s="71" t="e">
        <f>IF(HRF[[#This Row],[31]]="WSKAŹNIK SPECYFICZNY",HRF[[#This Row],[15]]*#REF!,HRF[[#This Row],[32]]*#REF!+#REF!*#REF!+#REF!*#REF!)</f>
        <v>#REF!</v>
      </c>
      <c r="Z478" s="71" t="e">
        <f>IF(HRF[[#This Row],[31]]="WSKAŹNIK SPECYFICZNY","nie zdefinowano",HRF[[#This Row],[32]]*#REF!+#REF!*#REF!+#REF!*#REF!)</f>
        <v>#REF!</v>
      </c>
      <c r="AA478" s="71" t="e">
        <f>IF(HRF[[#This Row],[31]]="WSKAŹNIK SPECYFICZNY","nie zdefinowano",HRF[[#This Row],[32]]*#REF!+#REF!*#REF!+#REF!*#REF!)</f>
        <v>#REF!</v>
      </c>
      <c r="AB478" s="79" t="e">
        <f>IF(HRF[[#This Row],[31]]="WSKAŹNIK SPECYFICZNY",HRF[[#This Row],[15]]*#REF!,HRF[[#This Row],[32]]*#REF!+#REF!*#REF!+#REF!*#REF!)</f>
        <v>#REF!</v>
      </c>
    </row>
    <row r="479" spans="2:43" ht="28.5" customHeight="1">
      <c r="B479" s="95" t="s">
        <v>896</v>
      </c>
      <c r="C479" s="80" t="s">
        <v>175</v>
      </c>
      <c r="D479" s="80" t="s">
        <v>372</v>
      </c>
      <c r="E479" s="81" t="s">
        <v>2061</v>
      </c>
      <c r="F479" s="82" t="s">
        <v>392</v>
      </c>
      <c r="G479" s="82" t="s">
        <v>24</v>
      </c>
      <c r="H479" s="83">
        <v>2020</v>
      </c>
      <c r="I479" s="83">
        <v>2020</v>
      </c>
      <c r="J479" s="84">
        <v>36123</v>
      </c>
      <c r="K479" s="85">
        <v>4.8</v>
      </c>
      <c r="L479" s="85">
        <v>4.8</v>
      </c>
      <c r="M479" s="85"/>
      <c r="N479" s="86" t="s">
        <v>164</v>
      </c>
      <c r="O479" s="86" t="s">
        <v>28</v>
      </c>
      <c r="P479" s="88"/>
      <c r="Q479" s="87"/>
      <c r="R479" s="70"/>
      <c r="S479" s="70"/>
      <c r="T479" s="70"/>
      <c r="U479" s="70"/>
      <c r="V479" s="70">
        <f t="shared" si="29"/>
        <v>0</v>
      </c>
      <c r="W479" s="69"/>
      <c r="X479" s="69"/>
      <c r="Y479" s="71" t="e">
        <f>IF(HRF[[#This Row],[31]]="WSKAŹNIK SPECYFICZNY",HRF[[#This Row],[15]]*#REF!,HRF[[#This Row],[32]]*#REF!+#REF!*#REF!+#REF!*#REF!)</f>
        <v>#REF!</v>
      </c>
      <c r="Z479" s="71" t="e">
        <f>IF(HRF[[#This Row],[31]]="WSKAŹNIK SPECYFICZNY","nie zdefinowano",HRF[[#This Row],[32]]*#REF!+#REF!*#REF!+#REF!*#REF!)</f>
        <v>#REF!</v>
      </c>
      <c r="AA479" s="71" t="e">
        <f>IF(HRF[[#This Row],[31]]="WSKAŹNIK SPECYFICZNY","nie zdefinowano",HRF[[#This Row],[32]]*#REF!+#REF!*#REF!+#REF!*#REF!)</f>
        <v>#REF!</v>
      </c>
      <c r="AB479" s="79" t="e">
        <f>IF(HRF[[#This Row],[31]]="WSKAŹNIK SPECYFICZNY",HRF[[#This Row],[15]]*#REF!,HRF[[#This Row],[32]]*#REF!+#REF!*#REF!+#REF!*#REF!)</f>
        <v>#REF!</v>
      </c>
    </row>
    <row r="480" spans="2:43" ht="28.5" customHeight="1">
      <c r="B480" s="95" t="s">
        <v>897</v>
      </c>
      <c r="C480" s="80" t="s">
        <v>175</v>
      </c>
      <c r="D480" s="80" t="s">
        <v>372</v>
      </c>
      <c r="E480" s="81" t="s">
        <v>2820</v>
      </c>
      <c r="F480" s="82" t="s">
        <v>898</v>
      </c>
      <c r="G480" s="82" t="s">
        <v>24</v>
      </c>
      <c r="H480" s="86">
        <v>2020</v>
      </c>
      <c r="I480" s="86">
        <v>2020</v>
      </c>
      <c r="J480" s="84">
        <v>198030</v>
      </c>
      <c r="K480" s="85">
        <v>51</v>
      </c>
      <c r="L480" s="85">
        <v>51</v>
      </c>
      <c r="M480" s="85"/>
      <c r="N480" s="86" t="s">
        <v>164</v>
      </c>
      <c r="O480" s="86" t="s">
        <v>27</v>
      </c>
      <c r="P480" s="88"/>
      <c r="Q480" s="87"/>
      <c r="R480" s="70"/>
      <c r="S480" s="70"/>
      <c r="T480" s="70"/>
      <c r="U480" s="70"/>
      <c r="V480" s="70">
        <f t="shared" si="29"/>
        <v>0</v>
      </c>
      <c r="W480" s="69"/>
      <c r="X480" s="69"/>
      <c r="Y480" s="71" t="e">
        <f>IF(HRF[[#This Row],[31]]="WSKAŹNIK SPECYFICZNY",HRF[[#This Row],[15]]*#REF!,HRF[[#This Row],[32]]*#REF!+#REF!*#REF!+#REF!*#REF!)</f>
        <v>#REF!</v>
      </c>
      <c r="Z480" s="71" t="e">
        <f>IF(HRF[[#This Row],[31]]="WSKAŹNIK SPECYFICZNY","nie zdefinowano",HRF[[#This Row],[32]]*#REF!+#REF!*#REF!+#REF!*#REF!)</f>
        <v>#REF!</v>
      </c>
      <c r="AA480" s="71" t="e">
        <f>IF(HRF[[#This Row],[31]]="WSKAŹNIK SPECYFICZNY","nie zdefinowano",HRF[[#This Row],[32]]*#REF!+#REF!*#REF!+#REF!*#REF!)</f>
        <v>#REF!</v>
      </c>
      <c r="AB480" s="79" t="e">
        <f>IF(HRF[[#This Row],[31]]="WSKAŹNIK SPECYFICZNY",HRF[[#This Row],[15]]*#REF!,HRF[[#This Row],[32]]*#REF!+#REF!*#REF!+#REF!*#REF!)</f>
        <v>#REF!</v>
      </c>
    </row>
    <row r="481" spans="2:28" ht="28.5" customHeight="1">
      <c r="B481" s="95" t="s">
        <v>899</v>
      </c>
      <c r="C481" s="80" t="s">
        <v>175</v>
      </c>
      <c r="D481" s="80" t="s">
        <v>372</v>
      </c>
      <c r="E481" s="81" t="s">
        <v>2062</v>
      </c>
      <c r="F481" s="82" t="s">
        <v>392</v>
      </c>
      <c r="G481" s="82" t="s">
        <v>24</v>
      </c>
      <c r="H481" s="83">
        <v>2020</v>
      </c>
      <c r="I481" s="83">
        <v>2020</v>
      </c>
      <c r="J481" s="84">
        <v>24500</v>
      </c>
      <c r="K481" s="85">
        <v>3.7</v>
      </c>
      <c r="L481" s="85">
        <v>3.7</v>
      </c>
      <c r="M481" s="85"/>
      <c r="N481" s="86" t="s">
        <v>164</v>
      </c>
      <c r="O481" s="86" t="s">
        <v>28</v>
      </c>
      <c r="P481" s="88"/>
      <c r="Q481" s="87"/>
      <c r="R481" s="70"/>
      <c r="S481" s="70"/>
      <c r="T481" s="70"/>
      <c r="U481" s="70"/>
      <c r="V481" s="70">
        <f t="shared" si="29"/>
        <v>0</v>
      </c>
      <c r="W481" s="69"/>
      <c r="X481" s="69"/>
      <c r="Y481" s="71" t="e">
        <f>IF(HRF[[#This Row],[31]]="WSKAŹNIK SPECYFICZNY",HRF[[#This Row],[15]]*#REF!,HRF[[#This Row],[32]]*#REF!+#REF!*#REF!+#REF!*#REF!)</f>
        <v>#REF!</v>
      </c>
      <c r="Z481" s="71" t="e">
        <f>IF(HRF[[#This Row],[31]]="WSKAŹNIK SPECYFICZNY","nie zdefinowano",HRF[[#This Row],[32]]*#REF!+#REF!*#REF!+#REF!*#REF!)</f>
        <v>#REF!</v>
      </c>
      <c r="AA481" s="71" t="e">
        <f>IF(HRF[[#This Row],[31]]="WSKAŹNIK SPECYFICZNY","nie zdefinowano",HRF[[#This Row],[32]]*#REF!+#REF!*#REF!+#REF!*#REF!)</f>
        <v>#REF!</v>
      </c>
      <c r="AB481" s="79" t="e">
        <f>IF(HRF[[#This Row],[31]]="WSKAŹNIK SPECYFICZNY",HRF[[#This Row],[15]]*#REF!,HRF[[#This Row],[32]]*#REF!+#REF!*#REF!+#REF!*#REF!)</f>
        <v>#REF!</v>
      </c>
    </row>
    <row r="482" spans="2:28" ht="28.5" customHeight="1">
      <c r="B482" s="95" t="s">
        <v>900</v>
      </c>
      <c r="C482" s="80" t="s">
        <v>175</v>
      </c>
      <c r="D482" s="80" t="s">
        <v>372</v>
      </c>
      <c r="E482" s="81" t="s">
        <v>2821</v>
      </c>
      <c r="F482" s="82" t="s">
        <v>892</v>
      </c>
      <c r="G482" s="82" t="s">
        <v>24</v>
      </c>
      <c r="H482" s="86">
        <v>2020</v>
      </c>
      <c r="I482" s="86">
        <v>2020</v>
      </c>
      <c r="J482" s="84">
        <v>199750</v>
      </c>
      <c r="K482" s="85">
        <v>49.95</v>
      </c>
      <c r="L482" s="85">
        <v>49.95</v>
      </c>
      <c r="M482" s="85"/>
      <c r="N482" s="86" t="s">
        <v>164</v>
      </c>
      <c r="O482" s="86" t="s">
        <v>26</v>
      </c>
      <c r="P482" s="88"/>
      <c r="Q482" s="87"/>
      <c r="R482" s="70"/>
      <c r="S482" s="70"/>
      <c r="T482" s="70"/>
      <c r="U482" s="70"/>
      <c r="V482" s="70">
        <f t="shared" si="29"/>
        <v>0</v>
      </c>
      <c r="W482" s="69"/>
      <c r="X482" s="69"/>
      <c r="Y482" s="71" t="e">
        <f>IF(HRF[[#This Row],[31]]="WSKAŹNIK SPECYFICZNY",HRF[[#This Row],[15]]*#REF!,HRF[[#This Row],[32]]*#REF!+#REF!*#REF!+#REF!*#REF!)</f>
        <v>#REF!</v>
      </c>
      <c r="Z482" s="71" t="e">
        <f>IF(HRF[[#This Row],[31]]="WSKAŹNIK SPECYFICZNY","nie zdefinowano",HRF[[#This Row],[32]]*#REF!+#REF!*#REF!+#REF!*#REF!)</f>
        <v>#REF!</v>
      </c>
      <c r="AA482" s="71" t="e">
        <f>IF(HRF[[#This Row],[31]]="WSKAŹNIK SPECYFICZNY","nie zdefinowano",HRF[[#This Row],[32]]*#REF!+#REF!*#REF!+#REF!*#REF!)</f>
        <v>#REF!</v>
      </c>
      <c r="AB482" s="79" t="e">
        <f>IF(HRF[[#This Row],[31]]="WSKAŹNIK SPECYFICZNY",HRF[[#This Row],[15]]*#REF!,HRF[[#This Row],[32]]*#REF!+#REF!*#REF!+#REF!*#REF!)</f>
        <v>#REF!</v>
      </c>
    </row>
    <row r="483" spans="2:28" ht="28.5" customHeight="1">
      <c r="B483" s="95" t="s">
        <v>901</v>
      </c>
      <c r="C483" s="80" t="s">
        <v>175</v>
      </c>
      <c r="D483" s="80" t="s">
        <v>372</v>
      </c>
      <c r="E483" s="81" t="s">
        <v>2822</v>
      </c>
      <c r="F483" s="82" t="s">
        <v>902</v>
      </c>
      <c r="G483" s="82" t="s">
        <v>24</v>
      </c>
      <c r="H483" s="86">
        <v>2020</v>
      </c>
      <c r="I483" s="86">
        <v>2020</v>
      </c>
      <c r="J483" s="84">
        <v>393600</v>
      </c>
      <c r="K483" s="85">
        <v>39.42</v>
      </c>
      <c r="L483" s="85">
        <v>39.42</v>
      </c>
      <c r="M483" s="85"/>
      <c r="N483" s="86" t="s">
        <v>164</v>
      </c>
      <c r="O483" s="86" t="s">
        <v>28</v>
      </c>
      <c r="P483" s="88"/>
      <c r="Q483" s="87"/>
      <c r="R483" s="70"/>
      <c r="S483" s="70"/>
      <c r="T483" s="70"/>
      <c r="U483" s="70"/>
      <c r="V483" s="70">
        <f t="shared" si="29"/>
        <v>0</v>
      </c>
      <c r="W483" s="69"/>
      <c r="X483" s="69"/>
      <c r="Y483" s="71" t="e">
        <f>IF(HRF[[#This Row],[31]]="WSKAŹNIK SPECYFICZNY",HRF[[#This Row],[15]]*#REF!,HRF[[#This Row],[32]]*#REF!+#REF!*#REF!+#REF!*#REF!)</f>
        <v>#REF!</v>
      </c>
      <c r="Z483" s="71" t="e">
        <f>IF(HRF[[#This Row],[31]]="WSKAŹNIK SPECYFICZNY","nie zdefinowano",HRF[[#This Row],[32]]*#REF!+#REF!*#REF!+#REF!*#REF!)</f>
        <v>#REF!</v>
      </c>
      <c r="AA483" s="71" t="e">
        <f>IF(HRF[[#This Row],[31]]="WSKAŹNIK SPECYFICZNY","nie zdefinowano",HRF[[#This Row],[32]]*#REF!+#REF!*#REF!+#REF!*#REF!)</f>
        <v>#REF!</v>
      </c>
      <c r="AB483" s="79" t="e">
        <f>IF(HRF[[#This Row],[31]]="WSKAŹNIK SPECYFICZNY",HRF[[#This Row],[15]]*#REF!,HRF[[#This Row],[32]]*#REF!+#REF!*#REF!+#REF!*#REF!)</f>
        <v>#REF!</v>
      </c>
    </row>
    <row r="484" spans="2:28" ht="28.5" customHeight="1">
      <c r="B484" s="95" t="s">
        <v>903</v>
      </c>
      <c r="C484" s="80" t="s">
        <v>175</v>
      </c>
      <c r="D484" s="80" t="s">
        <v>372</v>
      </c>
      <c r="E484" s="81" t="s">
        <v>2063</v>
      </c>
      <c r="F484" s="82" t="s">
        <v>392</v>
      </c>
      <c r="G484" s="82" t="s">
        <v>24</v>
      </c>
      <c r="H484" s="83">
        <v>2020</v>
      </c>
      <c r="I484" s="83">
        <v>2020</v>
      </c>
      <c r="J484" s="84">
        <v>32000</v>
      </c>
      <c r="K484" s="85">
        <v>6.4</v>
      </c>
      <c r="L484" s="85">
        <v>6.4</v>
      </c>
      <c r="M484" s="85"/>
      <c r="N484" s="86" t="s">
        <v>164</v>
      </c>
      <c r="O484" s="86" t="s">
        <v>28</v>
      </c>
      <c r="P484" s="88"/>
      <c r="Q484" s="87"/>
      <c r="R484" s="70"/>
      <c r="S484" s="70"/>
      <c r="T484" s="70"/>
      <c r="U484" s="70"/>
      <c r="V484" s="70">
        <f t="shared" si="29"/>
        <v>0</v>
      </c>
      <c r="W484" s="69"/>
      <c r="X484" s="69"/>
      <c r="Y484" s="71" t="e">
        <f>IF(HRF[[#This Row],[31]]="WSKAŹNIK SPECYFICZNY",HRF[[#This Row],[15]]*#REF!,HRF[[#This Row],[32]]*#REF!+#REF!*#REF!+#REF!*#REF!)</f>
        <v>#REF!</v>
      </c>
      <c r="Z484" s="71" t="e">
        <f>IF(HRF[[#This Row],[31]]="WSKAŹNIK SPECYFICZNY","nie zdefinowano",HRF[[#This Row],[32]]*#REF!+#REF!*#REF!+#REF!*#REF!)</f>
        <v>#REF!</v>
      </c>
      <c r="AA484" s="71" t="e">
        <f>IF(HRF[[#This Row],[31]]="WSKAŹNIK SPECYFICZNY","nie zdefinowano",HRF[[#This Row],[32]]*#REF!+#REF!*#REF!+#REF!*#REF!)</f>
        <v>#REF!</v>
      </c>
      <c r="AB484" s="79" t="e">
        <f>IF(HRF[[#This Row],[31]]="WSKAŹNIK SPECYFICZNY",HRF[[#This Row],[15]]*#REF!,HRF[[#This Row],[32]]*#REF!+#REF!*#REF!+#REF!*#REF!)</f>
        <v>#REF!</v>
      </c>
    </row>
    <row r="485" spans="2:28" ht="28.5" customHeight="1">
      <c r="B485" s="95" t="s">
        <v>904</v>
      </c>
      <c r="C485" s="80" t="s">
        <v>175</v>
      </c>
      <c r="D485" s="80" t="s">
        <v>372</v>
      </c>
      <c r="E485" s="81" t="s">
        <v>2064</v>
      </c>
      <c r="F485" s="82" t="s">
        <v>392</v>
      </c>
      <c r="G485" s="82" t="s">
        <v>24</v>
      </c>
      <c r="H485" s="83">
        <v>2020</v>
      </c>
      <c r="I485" s="83">
        <v>2020</v>
      </c>
      <c r="J485" s="84">
        <v>25500</v>
      </c>
      <c r="K485" s="85">
        <v>6</v>
      </c>
      <c r="L485" s="85">
        <v>6</v>
      </c>
      <c r="M485" s="85"/>
      <c r="N485" s="86" t="s">
        <v>164</v>
      </c>
      <c r="O485" s="86" t="s">
        <v>28</v>
      </c>
      <c r="P485" s="88"/>
      <c r="Q485" s="87"/>
      <c r="R485" s="70"/>
      <c r="S485" s="70"/>
      <c r="T485" s="70"/>
      <c r="U485" s="70"/>
      <c r="V485" s="70">
        <f t="shared" si="29"/>
        <v>0</v>
      </c>
      <c r="W485" s="69"/>
      <c r="X485" s="69"/>
      <c r="Y485" s="71" t="e">
        <f>IF(HRF[[#This Row],[31]]="WSKAŹNIK SPECYFICZNY",HRF[[#This Row],[15]]*#REF!,HRF[[#This Row],[32]]*#REF!+#REF!*#REF!+#REF!*#REF!)</f>
        <v>#REF!</v>
      </c>
      <c r="Z485" s="71" t="e">
        <f>IF(HRF[[#This Row],[31]]="WSKAŹNIK SPECYFICZNY","nie zdefinowano",HRF[[#This Row],[32]]*#REF!+#REF!*#REF!+#REF!*#REF!)</f>
        <v>#REF!</v>
      </c>
      <c r="AA485" s="71" t="e">
        <f>IF(HRF[[#This Row],[31]]="WSKAŹNIK SPECYFICZNY","nie zdefinowano",HRF[[#This Row],[32]]*#REF!+#REF!*#REF!+#REF!*#REF!)</f>
        <v>#REF!</v>
      </c>
      <c r="AB485" s="79" t="e">
        <f>IF(HRF[[#This Row],[31]]="WSKAŹNIK SPECYFICZNY",HRF[[#This Row],[15]]*#REF!,HRF[[#This Row],[32]]*#REF!+#REF!*#REF!+#REF!*#REF!)</f>
        <v>#REF!</v>
      </c>
    </row>
    <row r="486" spans="2:28" ht="28.5" customHeight="1">
      <c r="B486" s="95" t="s">
        <v>905</v>
      </c>
      <c r="C486" s="80" t="s">
        <v>175</v>
      </c>
      <c r="D486" s="80" t="s">
        <v>372</v>
      </c>
      <c r="E486" s="81" t="s">
        <v>2823</v>
      </c>
      <c r="F486" s="82" t="s">
        <v>906</v>
      </c>
      <c r="G486" s="82" t="s">
        <v>24</v>
      </c>
      <c r="H486" s="83">
        <v>2020</v>
      </c>
      <c r="I486" s="83">
        <v>2020</v>
      </c>
      <c r="J486" s="84">
        <v>87412.36</v>
      </c>
      <c r="K486" s="85">
        <v>15</v>
      </c>
      <c r="L486" s="85">
        <v>15</v>
      </c>
      <c r="M486" s="85"/>
      <c r="N486" s="86" t="s">
        <v>164</v>
      </c>
      <c r="O486" s="86" t="s">
        <v>28</v>
      </c>
      <c r="P486" s="88"/>
      <c r="Q486" s="87"/>
      <c r="R486" s="70"/>
      <c r="S486" s="70"/>
      <c r="T486" s="70"/>
      <c r="U486" s="70"/>
      <c r="V486" s="70">
        <f t="shared" si="29"/>
        <v>0</v>
      </c>
      <c r="W486" s="69"/>
      <c r="X486" s="69"/>
      <c r="Y486" s="71" t="e">
        <f>IF(HRF[[#This Row],[31]]="WSKAŹNIK SPECYFICZNY",HRF[[#This Row],[15]]*#REF!,HRF[[#This Row],[32]]*#REF!+#REF!*#REF!+#REF!*#REF!)</f>
        <v>#REF!</v>
      </c>
      <c r="Z486" s="71" t="e">
        <f>IF(HRF[[#This Row],[31]]="WSKAŹNIK SPECYFICZNY","nie zdefinowano",HRF[[#This Row],[32]]*#REF!+#REF!*#REF!+#REF!*#REF!)</f>
        <v>#REF!</v>
      </c>
      <c r="AA486" s="71" t="e">
        <f>IF(HRF[[#This Row],[31]]="WSKAŹNIK SPECYFICZNY","nie zdefinowano",HRF[[#This Row],[32]]*#REF!+#REF!*#REF!+#REF!*#REF!)</f>
        <v>#REF!</v>
      </c>
      <c r="AB486" s="79" t="e">
        <f>IF(HRF[[#This Row],[31]]="WSKAŹNIK SPECYFICZNY",HRF[[#This Row],[15]]*#REF!,HRF[[#This Row],[32]]*#REF!+#REF!*#REF!+#REF!*#REF!)</f>
        <v>#REF!</v>
      </c>
    </row>
    <row r="487" spans="2:28" ht="28.5" customHeight="1">
      <c r="B487" s="95" t="s">
        <v>907</v>
      </c>
      <c r="C487" s="80" t="s">
        <v>175</v>
      </c>
      <c r="D487" s="80" t="s">
        <v>372</v>
      </c>
      <c r="E487" s="81" t="s">
        <v>2065</v>
      </c>
      <c r="F487" s="82" t="s">
        <v>392</v>
      </c>
      <c r="G487" s="82" t="s">
        <v>24</v>
      </c>
      <c r="H487" s="83">
        <v>2020</v>
      </c>
      <c r="I487" s="83">
        <v>2020</v>
      </c>
      <c r="J487" s="84">
        <v>18000</v>
      </c>
      <c r="K487" s="85">
        <v>2.4</v>
      </c>
      <c r="L487" s="85">
        <v>2.4</v>
      </c>
      <c r="M487" s="85"/>
      <c r="N487" s="86" t="s">
        <v>164</v>
      </c>
      <c r="O487" s="86" t="s">
        <v>28</v>
      </c>
      <c r="P487" s="88"/>
      <c r="Q487" s="87"/>
      <c r="R487" s="70"/>
      <c r="S487" s="70"/>
      <c r="T487" s="70"/>
      <c r="U487" s="70"/>
      <c r="V487" s="70">
        <f t="shared" si="29"/>
        <v>0</v>
      </c>
      <c r="W487" s="69"/>
      <c r="X487" s="69"/>
      <c r="Y487" s="71" t="e">
        <f>IF(HRF[[#This Row],[31]]="WSKAŹNIK SPECYFICZNY",HRF[[#This Row],[15]]*#REF!,HRF[[#This Row],[32]]*#REF!+#REF!*#REF!+#REF!*#REF!)</f>
        <v>#REF!</v>
      </c>
      <c r="Z487" s="71" t="e">
        <f>IF(HRF[[#This Row],[31]]="WSKAŹNIK SPECYFICZNY","nie zdefinowano",HRF[[#This Row],[32]]*#REF!+#REF!*#REF!+#REF!*#REF!)</f>
        <v>#REF!</v>
      </c>
      <c r="AA487" s="71" t="e">
        <f>IF(HRF[[#This Row],[31]]="WSKAŹNIK SPECYFICZNY","nie zdefinowano",HRF[[#This Row],[32]]*#REF!+#REF!*#REF!+#REF!*#REF!)</f>
        <v>#REF!</v>
      </c>
      <c r="AB487" s="79" t="e">
        <f>IF(HRF[[#This Row],[31]]="WSKAŹNIK SPECYFICZNY",HRF[[#This Row],[15]]*#REF!,HRF[[#This Row],[32]]*#REF!+#REF!*#REF!+#REF!*#REF!)</f>
        <v>#REF!</v>
      </c>
    </row>
    <row r="488" spans="2:28" ht="28.5" customHeight="1">
      <c r="B488" s="95" t="s">
        <v>908</v>
      </c>
      <c r="C488" s="80" t="s">
        <v>175</v>
      </c>
      <c r="D488" s="80" t="s">
        <v>372</v>
      </c>
      <c r="E488" s="81" t="s">
        <v>2824</v>
      </c>
      <c r="F488" s="82" t="s">
        <v>909</v>
      </c>
      <c r="G488" s="82" t="s">
        <v>24</v>
      </c>
      <c r="H488" s="86">
        <v>2020</v>
      </c>
      <c r="I488" s="86">
        <v>2020</v>
      </c>
      <c r="J488" s="84">
        <v>95550</v>
      </c>
      <c r="K488" s="85">
        <v>16.68</v>
      </c>
      <c r="L488" s="85">
        <v>16.68</v>
      </c>
      <c r="M488" s="85"/>
      <c r="N488" s="86" t="s">
        <v>164</v>
      </c>
      <c r="O488" s="86" t="s">
        <v>28</v>
      </c>
      <c r="P488" s="88"/>
      <c r="Q488" s="87"/>
      <c r="R488" s="70"/>
      <c r="S488" s="70"/>
      <c r="T488" s="70"/>
      <c r="U488" s="70"/>
      <c r="V488" s="70">
        <f t="shared" si="29"/>
        <v>0</v>
      </c>
      <c r="W488" s="69"/>
      <c r="X488" s="69"/>
      <c r="Y488" s="71" t="e">
        <f>IF(HRF[[#This Row],[31]]="WSKAŹNIK SPECYFICZNY",HRF[[#This Row],[15]]*#REF!,HRF[[#This Row],[32]]*#REF!+#REF!*#REF!+#REF!*#REF!)</f>
        <v>#REF!</v>
      </c>
      <c r="Z488" s="71" t="e">
        <f>IF(HRF[[#This Row],[31]]="WSKAŹNIK SPECYFICZNY","nie zdefinowano",HRF[[#This Row],[32]]*#REF!+#REF!*#REF!+#REF!*#REF!)</f>
        <v>#REF!</v>
      </c>
      <c r="AA488" s="71" t="e">
        <f>IF(HRF[[#This Row],[31]]="WSKAŹNIK SPECYFICZNY","nie zdefinowano",HRF[[#This Row],[32]]*#REF!+#REF!*#REF!+#REF!*#REF!)</f>
        <v>#REF!</v>
      </c>
      <c r="AB488" s="79" t="e">
        <f>IF(HRF[[#This Row],[31]]="WSKAŹNIK SPECYFICZNY",HRF[[#This Row],[15]]*#REF!,HRF[[#This Row],[32]]*#REF!+#REF!*#REF!+#REF!*#REF!)</f>
        <v>#REF!</v>
      </c>
    </row>
    <row r="489" spans="2:28" ht="28.5" customHeight="1">
      <c r="B489" s="95" t="s">
        <v>910</v>
      </c>
      <c r="C489" s="80" t="s">
        <v>175</v>
      </c>
      <c r="D489" s="80" t="s">
        <v>372</v>
      </c>
      <c r="E489" s="81" t="s">
        <v>2066</v>
      </c>
      <c r="F489" s="82" t="s">
        <v>392</v>
      </c>
      <c r="G489" s="82" t="s">
        <v>24</v>
      </c>
      <c r="H489" s="83">
        <v>2020</v>
      </c>
      <c r="I489" s="83">
        <v>2020</v>
      </c>
      <c r="J489" s="84">
        <v>21043.7</v>
      </c>
      <c r="K489" s="85">
        <v>2.7</v>
      </c>
      <c r="L489" s="85">
        <v>2.7</v>
      </c>
      <c r="M489" s="85"/>
      <c r="N489" s="86" t="s">
        <v>911</v>
      </c>
      <c r="O489" s="86" t="s">
        <v>28</v>
      </c>
      <c r="P489" s="88"/>
      <c r="Q489" s="87"/>
      <c r="R489" s="70"/>
      <c r="S489" s="70"/>
      <c r="T489" s="70"/>
      <c r="U489" s="70"/>
      <c r="V489" s="70">
        <f t="shared" si="29"/>
        <v>0</v>
      </c>
      <c r="W489" s="69"/>
      <c r="X489" s="69"/>
      <c r="Y489" s="71" t="e">
        <f>IF(HRF[[#This Row],[31]]="WSKAŹNIK SPECYFICZNY",HRF[[#This Row],[15]]*#REF!,HRF[[#This Row],[32]]*#REF!+#REF!*#REF!+#REF!*#REF!)</f>
        <v>#REF!</v>
      </c>
      <c r="Z489" s="71" t="e">
        <f>IF(HRF[[#This Row],[31]]="WSKAŹNIK SPECYFICZNY","nie zdefinowano",HRF[[#This Row],[32]]*#REF!+#REF!*#REF!+#REF!*#REF!)</f>
        <v>#REF!</v>
      </c>
      <c r="AA489" s="71" t="e">
        <f>IF(HRF[[#This Row],[31]]="WSKAŹNIK SPECYFICZNY","nie zdefinowano",HRF[[#This Row],[32]]*#REF!+#REF!*#REF!+#REF!*#REF!)</f>
        <v>#REF!</v>
      </c>
      <c r="AB489" s="79" t="e">
        <f>IF(HRF[[#This Row],[31]]="WSKAŹNIK SPECYFICZNY",HRF[[#This Row],[15]]*#REF!,HRF[[#This Row],[32]]*#REF!+#REF!*#REF!+#REF!*#REF!)</f>
        <v>#REF!</v>
      </c>
    </row>
    <row r="490" spans="2:28" ht="28.5" customHeight="1">
      <c r="B490" s="95" t="s">
        <v>912</v>
      </c>
      <c r="C490" s="80" t="s">
        <v>175</v>
      </c>
      <c r="D490" s="80" t="s">
        <v>372</v>
      </c>
      <c r="E490" s="81" t="s">
        <v>2067</v>
      </c>
      <c r="F490" s="82" t="s">
        <v>392</v>
      </c>
      <c r="G490" s="82" t="s">
        <v>24</v>
      </c>
      <c r="H490" s="83">
        <v>2020</v>
      </c>
      <c r="I490" s="83">
        <v>2020</v>
      </c>
      <c r="J490" s="84">
        <v>25253</v>
      </c>
      <c r="K490" s="85">
        <v>6</v>
      </c>
      <c r="L490" s="85">
        <v>6</v>
      </c>
      <c r="M490" s="85"/>
      <c r="N490" s="86" t="s">
        <v>164</v>
      </c>
      <c r="O490" s="86" t="s">
        <v>28</v>
      </c>
      <c r="P490" s="88"/>
      <c r="Q490" s="87"/>
      <c r="R490" s="70"/>
      <c r="S490" s="70"/>
      <c r="T490" s="70"/>
      <c r="U490" s="70"/>
      <c r="V490" s="70">
        <f t="shared" si="29"/>
        <v>0</v>
      </c>
      <c r="W490" s="69"/>
      <c r="X490" s="69"/>
      <c r="Y490" s="71" t="e">
        <f>IF(HRF[[#This Row],[31]]="WSKAŹNIK SPECYFICZNY",HRF[[#This Row],[15]]*#REF!,HRF[[#This Row],[32]]*#REF!+#REF!*#REF!+#REF!*#REF!)</f>
        <v>#REF!</v>
      </c>
      <c r="Z490" s="71" t="e">
        <f>IF(HRF[[#This Row],[31]]="WSKAŹNIK SPECYFICZNY","nie zdefinowano",HRF[[#This Row],[32]]*#REF!+#REF!*#REF!+#REF!*#REF!)</f>
        <v>#REF!</v>
      </c>
      <c r="AA490" s="71" t="e">
        <f>IF(HRF[[#This Row],[31]]="WSKAŹNIK SPECYFICZNY","nie zdefinowano",HRF[[#This Row],[32]]*#REF!+#REF!*#REF!+#REF!*#REF!)</f>
        <v>#REF!</v>
      </c>
      <c r="AB490" s="79" t="e">
        <f>IF(HRF[[#This Row],[31]]="WSKAŹNIK SPECYFICZNY",HRF[[#This Row],[15]]*#REF!,HRF[[#This Row],[32]]*#REF!+#REF!*#REF!+#REF!*#REF!)</f>
        <v>#REF!</v>
      </c>
    </row>
    <row r="491" spans="2:28" ht="28.5" customHeight="1">
      <c r="B491" s="95" t="s">
        <v>913</v>
      </c>
      <c r="C491" s="80" t="s">
        <v>175</v>
      </c>
      <c r="D491" s="80" t="s">
        <v>372</v>
      </c>
      <c r="E491" s="81" t="s">
        <v>2068</v>
      </c>
      <c r="F491" s="82" t="s">
        <v>392</v>
      </c>
      <c r="G491" s="82" t="s">
        <v>24</v>
      </c>
      <c r="H491" s="83">
        <v>2020</v>
      </c>
      <c r="I491" s="83">
        <v>2020</v>
      </c>
      <c r="J491" s="84">
        <v>50990.879999999997</v>
      </c>
      <c r="K491" s="85">
        <v>9.6</v>
      </c>
      <c r="L491" s="85">
        <v>9.6</v>
      </c>
      <c r="M491" s="85"/>
      <c r="N491" s="86" t="s">
        <v>164</v>
      </c>
      <c r="O491" s="86" t="s">
        <v>28</v>
      </c>
      <c r="P491" s="88"/>
      <c r="Q491" s="87"/>
      <c r="R491" s="70"/>
      <c r="S491" s="70"/>
      <c r="T491" s="70"/>
      <c r="U491" s="70"/>
      <c r="V491" s="70">
        <f t="shared" si="29"/>
        <v>0</v>
      </c>
      <c r="W491" s="69"/>
      <c r="X491" s="69"/>
      <c r="Y491" s="71" t="e">
        <f>IF(HRF[[#This Row],[31]]="WSKAŹNIK SPECYFICZNY",HRF[[#This Row],[15]]*#REF!,HRF[[#This Row],[32]]*#REF!+#REF!*#REF!+#REF!*#REF!)</f>
        <v>#REF!</v>
      </c>
      <c r="Z491" s="71" t="e">
        <f>IF(HRF[[#This Row],[31]]="WSKAŹNIK SPECYFICZNY","nie zdefinowano",HRF[[#This Row],[32]]*#REF!+#REF!*#REF!+#REF!*#REF!)</f>
        <v>#REF!</v>
      </c>
      <c r="AA491" s="71" t="e">
        <f>IF(HRF[[#This Row],[31]]="WSKAŹNIK SPECYFICZNY","nie zdefinowano",HRF[[#This Row],[32]]*#REF!+#REF!*#REF!+#REF!*#REF!)</f>
        <v>#REF!</v>
      </c>
      <c r="AB491" s="79" t="e">
        <f>IF(HRF[[#This Row],[31]]="WSKAŹNIK SPECYFICZNY",HRF[[#This Row],[15]]*#REF!,HRF[[#This Row],[32]]*#REF!+#REF!*#REF!+#REF!*#REF!)</f>
        <v>#REF!</v>
      </c>
    </row>
    <row r="492" spans="2:28" ht="28.5" customHeight="1">
      <c r="B492" s="95" t="s">
        <v>914</v>
      </c>
      <c r="C492" s="80" t="s">
        <v>175</v>
      </c>
      <c r="D492" s="80" t="s">
        <v>372</v>
      </c>
      <c r="E492" s="81" t="s">
        <v>2069</v>
      </c>
      <c r="F492" s="82" t="s">
        <v>392</v>
      </c>
      <c r="G492" s="82" t="s">
        <v>24</v>
      </c>
      <c r="H492" s="83">
        <v>2020</v>
      </c>
      <c r="I492" s="83">
        <v>2020</v>
      </c>
      <c r="J492" s="84">
        <v>15505</v>
      </c>
      <c r="K492" s="85">
        <v>3</v>
      </c>
      <c r="L492" s="85">
        <v>3</v>
      </c>
      <c r="M492" s="85"/>
      <c r="N492" s="86" t="s">
        <v>164</v>
      </c>
      <c r="O492" s="86" t="s">
        <v>28</v>
      </c>
      <c r="P492" s="88"/>
      <c r="Q492" s="87"/>
      <c r="R492" s="70"/>
      <c r="S492" s="70"/>
      <c r="T492" s="70"/>
      <c r="U492" s="70"/>
      <c r="V492" s="70">
        <f t="shared" si="29"/>
        <v>0</v>
      </c>
      <c r="W492" s="69"/>
      <c r="X492" s="69"/>
      <c r="Y492" s="71" t="e">
        <f>IF(HRF[[#This Row],[31]]="WSKAŹNIK SPECYFICZNY",HRF[[#This Row],[15]]*#REF!,HRF[[#This Row],[32]]*#REF!+#REF!*#REF!+#REF!*#REF!)</f>
        <v>#REF!</v>
      </c>
      <c r="Z492" s="71" t="e">
        <f>IF(HRF[[#This Row],[31]]="WSKAŹNIK SPECYFICZNY","nie zdefinowano",HRF[[#This Row],[32]]*#REF!+#REF!*#REF!+#REF!*#REF!)</f>
        <v>#REF!</v>
      </c>
      <c r="AA492" s="71" t="e">
        <f>IF(HRF[[#This Row],[31]]="WSKAŹNIK SPECYFICZNY","nie zdefinowano",HRF[[#This Row],[32]]*#REF!+#REF!*#REF!+#REF!*#REF!)</f>
        <v>#REF!</v>
      </c>
      <c r="AB492" s="79" t="e">
        <f>IF(HRF[[#This Row],[31]]="WSKAŹNIK SPECYFICZNY",HRF[[#This Row],[15]]*#REF!,HRF[[#This Row],[32]]*#REF!+#REF!*#REF!+#REF!*#REF!)</f>
        <v>#REF!</v>
      </c>
    </row>
    <row r="493" spans="2:28" ht="28.5" customHeight="1">
      <c r="B493" s="95" t="s">
        <v>915</v>
      </c>
      <c r="C493" s="80" t="s">
        <v>175</v>
      </c>
      <c r="D493" s="80" t="s">
        <v>372</v>
      </c>
      <c r="E493" s="81" t="s">
        <v>2047</v>
      </c>
      <c r="F493" s="82" t="s">
        <v>392</v>
      </c>
      <c r="G493" s="82" t="s">
        <v>24</v>
      </c>
      <c r="H493" s="83">
        <v>2020</v>
      </c>
      <c r="I493" s="83">
        <v>2020</v>
      </c>
      <c r="J493" s="84">
        <v>27721.599999999999</v>
      </c>
      <c r="K493" s="85">
        <v>4.8</v>
      </c>
      <c r="L493" s="85">
        <v>4.8</v>
      </c>
      <c r="M493" s="85"/>
      <c r="N493" s="86" t="s">
        <v>164</v>
      </c>
      <c r="O493" s="86" t="s">
        <v>28</v>
      </c>
      <c r="P493" s="88"/>
      <c r="Q493" s="87"/>
      <c r="R493" s="70"/>
      <c r="S493" s="70"/>
      <c r="T493" s="70"/>
      <c r="U493" s="70"/>
      <c r="V493" s="70">
        <f t="shared" si="29"/>
        <v>0</v>
      </c>
      <c r="W493" s="69"/>
      <c r="X493" s="69"/>
      <c r="Y493" s="71" t="e">
        <f>IF(HRF[[#This Row],[31]]="WSKAŹNIK SPECYFICZNY",HRF[[#This Row],[15]]*#REF!,HRF[[#This Row],[32]]*#REF!+#REF!*#REF!+#REF!*#REF!)</f>
        <v>#REF!</v>
      </c>
      <c r="Z493" s="71" t="e">
        <f>IF(HRF[[#This Row],[31]]="WSKAŹNIK SPECYFICZNY","nie zdefinowano",HRF[[#This Row],[32]]*#REF!+#REF!*#REF!+#REF!*#REF!)</f>
        <v>#REF!</v>
      </c>
      <c r="AA493" s="71" t="e">
        <f>IF(HRF[[#This Row],[31]]="WSKAŹNIK SPECYFICZNY","nie zdefinowano",HRF[[#This Row],[32]]*#REF!+#REF!*#REF!+#REF!*#REF!)</f>
        <v>#REF!</v>
      </c>
      <c r="AB493" s="79" t="e">
        <f>IF(HRF[[#This Row],[31]]="WSKAŹNIK SPECYFICZNY",HRF[[#This Row],[15]]*#REF!,HRF[[#This Row],[32]]*#REF!+#REF!*#REF!+#REF!*#REF!)</f>
        <v>#REF!</v>
      </c>
    </row>
    <row r="494" spans="2:28" ht="28.5" customHeight="1">
      <c r="B494" s="95" t="s">
        <v>916</v>
      </c>
      <c r="C494" s="80" t="s">
        <v>175</v>
      </c>
      <c r="D494" s="80" t="s">
        <v>372</v>
      </c>
      <c r="E494" s="81" t="s">
        <v>2070</v>
      </c>
      <c r="F494" s="82" t="s">
        <v>392</v>
      </c>
      <c r="G494" s="82" t="s">
        <v>24</v>
      </c>
      <c r="H494" s="83">
        <v>2020</v>
      </c>
      <c r="I494" s="83">
        <v>2020</v>
      </c>
      <c r="J494" s="84">
        <v>33683.660000000003</v>
      </c>
      <c r="K494" s="85">
        <v>5.7</v>
      </c>
      <c r="L494" s="85">
        <v>5.7</v>
      </c>
      <c r="M494" s="85"/>
      <c r="N494" s="86" t="s">
        <v>164</v>
      </c>
      <c r="O494" s="86" t="s">
        <v>28</v>
      </c>
      <c r="P494" s="88"/>
      <c r="Q494" s="87"/>
      <c r="R494" s="70"/>
      <c r="S494" s="70"/>
      <c r="T494" s="70"/>
      <c r="U494" s="70"/>
      <c r="V494" s="70">
        <f t="shared" si="29"/>
        <v>0</v>
      </c>
      <c r="W494" s="69"/>
      <c r="X494" s="69"/>
      <c r="Y494" s="71" t="e">
        <f>IF(HRF[[#This Row],[31]]="WSKAŹNIK SPECYFICZNY",HRF[[#This Row],[15]]*#REF!,HRF[[#This Row],[32]]*#REF!+#REF!*#REF!+#REF!*#REF!)</f>
        <v>#REF!</v>
      </c>
      <c r="Z494" s="71" t="e">
        <f>IF(HRF[[#This Row],[31]]="WSKAŹNIK SPECYFICZNY","nie zdefinowano",HRF[[#This Row],[32]]*#REF!+#REF!*#REF!+#REF!*#REF!)</f>
        <v>#REF!</v>
      </c>
      <c r="AA494" s="71" t="e">
        <f>IF(HRF[[#This Row],[31]]="WSKAŹNIK SPECYFICZNY","nie zdefinowano",HRF[[#This Row],[32]]*#REF!+#REF!*#REF!+#REF!*#REF!)</f>
        <v>#REF!</v>
      </c>
      <c r="AB494" s="79" t="e">
        <f>IF(HRF[[#This Row],[31]]="WSKAŹNIK SPECYFICZNY",HRF[[#This Row],[15]]*#REF!,HRF[[#This Row],[32]]*#REF!+#REF!*#REF!+#REF!*#REF!)</f>
        <v>#REF!</v>
      </c>
    </row>
    <row r="495" spans="2:28" ht="28.5" customHeight="1">
      <c r="B495" s="95" t="s">
        <v>917</v>
      </c>
      <c r="C495" s="80" t="s">
        <v>175</v>
      </c>
      <c r="D495" s="80" t="s">
        <v>372</v>
      </c>
      <c r="E495" s="81" t="s">
        <v>2825</v>
      </c>
      <c r="F495" s="82" t="s">
        <v>918</v>
      </c>
      <c r="G495" s="82" t="s">
        <v>24</v>
      </c>
      <c r="H495" s="86">
        <v>2020</v>
      </c>
      <c r="I495" s="86">
        <v>2020</v>
      </c>
      <c r="J495" s="84">
        <v>106332.27</v>
      </c>
      <c r="K495" s="85">
        <v>29</v>
      </c>
      <c r="L495" s="85">
        <v>29</v>
      </c>
      <c r="M495" s="85"/>
      <c r="N495" s="86" t="s">
        <v>164</v>
      </c>
      <c r="O495" s="86" t="s">
        <v>28</v>
      </c>
      <c r="P495" s="88"/>
      <c r="Q495" s="87"/>
      <c r="R495" s="70"/>
      <c r="S495" s="70"/>
      <c r="T495" s="70"/>
      <c r="U495" s="70"/>
      <c r="V495" s="70">
        <f t="shared" si="29"/>
        <v>0</v>
      </c>
      <c r="W495" s="69"/>
      <c r="X495" s="69"/>
      <c r="Y495" s="71" t="e">
        <f>IF(HRF[[#This Row],[31]]="WSKAŹNIK SPECYFICZNY",HRF[[#This Row],[15]]*#REF!,HRF[[#This Row],[32]]*#REF!+#REF!*#REF!+#REF!*#REF!)</f>
        <v>#REF!</v>
      </c>
      <c r="Z495" s="71" t="e">
        <f>IF(HRF[[#This Row],[31]]="WSKAŹNIK SPECYFICZNY","nie zdefinowano",HRF[[#This Row],[32]]*#REF!+#REF!*#REF!+#REF!*#REF!)</f>
        <v>#REF!</v>
      </c>
      <c r="AA495" s="71" t="e">
        <f>IF(HRF[[#This Row],[31]]="WSKAŹNIK SPECYFICZNY","nie zdefinowano",HRF[[#This Row],[32]]*#REF!+#REF!*#REF!+#REF!*#REF!)</f>
        <v>#REF!</v>
      </c>
      <c r="AB495" s="79" t="e">
        <f>IF(HRF[[#This Row],[31]]="WSKAŹNIK SPECYFICZNY",HRF[[#This Row],[15]]*#REF!,HRF[[#This Row],[32]]*#REF!+#REF!*#REF!+#REF!*#REF!)</f>
        <v>#REF!</v>
      </c>
    </row>
    <row r="496" spans="2:28" ht="28.5" customHeight="1">
      <c r="B496" s="95" t="s">
        <v>919</v>
      </c>
      <c r="C496" s="80" t="s">
        <v>175</v>
      </c>
      <c r="D496" s="80" t="s">
        <v>372</v>
      </c>
      <c r="E496" s="81" t="s">
        <v>2071</v>
      </c>
      <c r="F496" s="82" t="s">
        <v>392</v>
      </c>
      <c r="G496" s="82" t="s">
        <v>24</v>
      </c>
      <c r="H496" s="83">
        <v>2020</v>
      </c>
      <c r="I496" s="83">
        <v>2020</v>
      </c>
      <c r="J496" s="84">
        <v>19700</v>
      </c>
      <c r="K496" s="85">
        <v>3.6</v>
      </c>
      <c r="L496" s="85">
        <v>3.6</v>
      </c>
      <c r="M496" s="85"/>
      <c r="N496" s="86" t="s">
        <v>164</v>
      </c>
      <c r="O496" s="86" t="s">
        <v>28</v>
      </c>
      <c r="P496" s="88"/>
      <c r="Q496" s="87"/>
      <c r="R496" s="70"/>
      <c r="S496" s="70"/>
      <c r="T496" s="70"/>
      <c r="U496" s="70"/>
      <c r="V496" s="70">
        <f t="shared" si="29"/>
        <v>0</v>
      </c>
      <c r="W496" s="69"/>
      <c r="X496" s="69"/>
      <c r="Y496" s="71" t="e">
        <f>IF(HRF[[#This Row],[31]]="WSKAŹNIK SPECYFICZNY",HRF[[#This Row],[15]]*#REF!,HRF[[#This Row],[32]]*#REF!+#REF!*#REF!+#REF!*#REF!)</f>
        <v>#REF!</v>
      </c>
      <c r="Z496" s="71" t="e">
        <f>IF(HRF[[#This Row],[31]]="WSKAŹNIK SPECYFICZNY","nie zdefinowano",HRF[[#This Row],[32]]*#REF!+#REF!*#REF!+#REF!*#REF!)</f>
        <v>#REF!</v>
      </c>
      <c r="AA496" s="71" t="e">
        <f>IF(HRF[[#This Row],[31]]="WSKAŹNIK SPECYFICZNY","nie zdefinowano",HRF[[#This Row],[32]]*#REF!+#REF!*#REF!+#REF!*#REF!)</f>
        <v>#REF!</v>
      </c>
      <c r="AB496" s="79" t="e">
        <f>IF(HRF[[#This Row],[31]]="WSKAŹNIK SPECYFICZNY",HRF[[#This Row],[15]]*#REF!,HRF[[#This Row],[32]]*#REF!+#REF!*#REF!+#REF!*#REF!)</f>
        <v>#REF!</v>
      </c>
    </row>
    <row r="497" spans="2:28" ht="28.5" customHeight="1">
      <c r="B497" s="95" t="s">
        <v>920</v>
      </c>
      <c r="C497" s="80" t="s">
        <v>175</v>
      </c>
      <c r="D497" s="80" t="s">
        <v>372</v>
      </c>
      <c r="E497" s="81" t="s">
        <v>2071</v>
      </c>
      <c r="F497" s="82" t="s">
        <v>392</v>
      </c>
      <c r="G497" s="82" t="s">
        <v>24</v>
      </c>
      <c r="H497" s="83">
        <v>2020</v>
      </c>
      <c r="I497" s="83">
        <v>2020</v>
      </c>
      <c r="J497" s="84">
        <v>18514.84</v>
      </c>
      <c r="K497" s="85">
        <v>2.64</v>
      </c>
      <c r="L497" s="85">
        <v>2.64</v>
      </c>
      <c r="M497" s="85"/>
      <c r="N497" s="86" t="s">
        <v>164</v>
      </c>
      <c r="O497" s="86" t="s">
        <v>28</v>
      </c>
      <c r="P497" s="88"/>
      <c r="Q497" s="87"/>
      <c r="R497" s="70"/>
      <c r="S497" s="70"/>
      <c r="T497" s="70"/>
      <c r="U497" s="70"/>
      <c r="V497" s="70">
        <f t="shared" si="29"/>
        <v>0</v>
      </c>
      <c r="W497" s="69"/>
      <c r="X497" s="69"/>
      <c r="Y497" s="71" t="e">
        <f>IF(HRF[[#This Row],[31]]="WSKAŹNIK SPECYFICZNY",HRF[[#This Row],[15]]*#REF!,HRF[[#This Row],[32]]*#REF!+#REF!*#REF!+#REF!*#REF!)</f>
        <v>#REF!</v>
      </c>
      <c r="Z497" s="71" t="e">
        <f>IF(HRF[[#This Row],[31]]="WSKAŹNIK SPECYFICZNY","nie zdefinowano",HRF[[#This Row],[32]]*#REF!+#REF!*#REF!+#REF!*#REF!)</f>
        <v>#REF!</v>
      </c>
      <c r="AA497" s="71" t="e">
        <f>IF(HRF[[#This Row],[31]]="WSKAŹNIK SPECYFICZNY","nie zdefinowano",HRF[[#This Row],[32]]*#REF!+#REF!*#REF!+#REF!*#REF!)</f>
        <v>#REF!</v>
      </c>
      <c r="AB497" s="79" t="e">
        <f>IF(HRF[[#This Row],[31]]="WSKAŹNIK SPECYFICZNY",HRF[[#This Row],[15]]*#REF!,HRF[[#This Row],[32]]*#REF!+#REF!*#REF!+#REF!*#REF!)</f>
        <v>#REF!</v>
      </c>
    </row>
    <row r="498" spans="2:28" ht="28.5" customHeight="1">
      <c r="B498" s="95" t="s">
        <v>921</v>
      </c>
      <c r="C498" s="80" t="s">
        <v>175</v>
      </c>
      <c r="D498" s="80" t="s">
        <v>372</v>
      </c>
      <c r="E498" s="81" t="s">
        <v>3106</v>
      </c>
      <c r="F498" s="82" t="s">
        <v>392</v>
      </c>
      <c r="G498" s="82" t="s">
        <v>24</v>
      </c>
      <c r="H498" s="83">
        <v>2020</v>
      </c>
      <c r="I498" s="83">
        <v>2020</v>
      </c>
      <c r="J498" s="84">
        <v>35000</v>
      </c>
      <c r="K498" s="85">
        <v>3.5</v>
      </c>
      <c r="L498" s="85">
        <v>3.5</v>
      </c>
      <c r="M498" s="85"/>
      <c r="N498" s="86" t="s">
        <v>164</v>
      </c>
      <c r="O498" s="86" t="s">
        <v>28</v>
      </c>
      <c r="P498" s="88"/>
      <c r="Q498" s="87"/>
      <c r="R498" s="70"/>
      <c r="S498" s="70"/>
      <c r="T498" s="70"/>
      <c r="U498" s="70"/>
      <c r="V498" s="70">
        <f t="shared" si="29"/>
        <v>0</v>
      </c>
      <c r="W498" s="69"/>
      <c r="X498" s="69"/>
      <c r="Y498" s="71" t="e">
        <f>IF(HRF[[#This Row],[31]]="WSKAŹNIK SPECYFICZNY",HRF[[#This Row],[15]]*#REF!,HRF[[#This Row],[32]]*#REF!+#REF!*#REF!+#REF!*#REF!)</f>
        <v>#REF!</v>
      </c>
      <c r="Z498" s="71" t="e">
        <f>IF(HRF[[#This Row],[31]]="WSKAŹNIK SPECYFICZNY","nie zdefinowano",HRF[[#This Row],[32]]*#REF!+#REF!*#REF!+#REF!*#REF!)</f>
        <v>#REF!</v>
      </c>
      <c r="AA498" s="71" t="e">
        <f>IF(HRF[[#This Row],[31]]="WSKAŹNIK SPECYFICZNY","nie zdefinowano",HRF[[#This Row],[32]]*#REF!+#REF!*#REF!+#REF!*#REF!)</f>
        <v>#REF!</v>
      </c>
      <c r="AB498" s="79" t="e">
        <f>IF(HRF[[#This Row],[31]]="WSKAŹNIK SPECYFICZNY",HRF[[#This Row],[15]]*#REF!,HRF[[#This Row],[32]]*#REF!+#REF!*#REF!+#REF!*#REF!)</f>
        <v>#REF!</v>
      </c>
    </row>
    <row r="499" spans="2:28" ht="28.5" customHeight="1">
      <c r="B499" s="95" t="s">
        <v>922</v>
      </c>
      <c r="C499" s="80" t="s">
        <v>175</v>
      </c>
      <c r="D499" s="80" t="s">
        <v>372</v>
      </c>
      <c r="E499" s="81" t="s">
        <v>2072</v>
      </c>
      <c r="F499" s="82" t="s">
        <v>392</v>
      </c>
      <c r="G499" s="82" t="s">
        <v>24</v>
      </c>
      <c r="H499" s="83">
        <v>2020</v>
      </c>
      <c r="I499" s="83">
        <v>2020</v>
      </c>
      <c r="J499" s="84">
        <v>39960</v>
      </c>
      <c r="K499" s="85">
        <v>10</v>
      </c>
      <c r="L499" s="85">
        <v>10</v>
      </c>
      <c r="M499" s="85"/>
      <c r="N499" s="86" t="s">
        <v>164</v>
      </c>
      <c r="O499" s="86" t="s">
        <v>27</v>
      </c>
      <c r="P499" s="88"/>
      <c r="Q499" s="87"/>
      <c r="R499" s="70"/>
      <c r="S499" s="70"/>
      <c r="T499" s="70"/>
      <c r="U499" s="70"/>
      <c r="V499" s="70">
        <f t="shared" si="29"/>
        <v>0</v>
      </c>
      <c r="W499" s="69"/>
      <c r="X499" s="69"/>
      <c r="Y499" s="71" t="e">
        <f>IF(HRF[[#This Row],[31]]="WSKAŹNIK SPECYFICZNY",HRF[[#This Row],[15]]*#REF!,HRF[[#This Row],[32]]*#REF!+#REF!*#REF!+#REF!*#REF!)</f>
        <v>#REF!</v>
      </c>
      <c r="Z499" s="71" t="e">
        <f>IF(HRF[[#This Row],[31]]="WSKAŹNIK SPECYFICZNY","nie zdefinowano",HRF[[#This Row],[32]]*#REF!+#REF!*#REF!+#REF!*#REF!)</f>
        <v>#REF!</v>
      </c>
      <c r="AA499" s="71" t="e">
        <f>IF(HRF[[#This Row],[31]]="WSKAŹNIK SPECYFICZNY","nie zdefinowano",HRF[[#This Row],[32]]*#REF!+#REF!*#REF!+#REF!*#REF!)</f>
        <v>#REF!</v>
      </c>
      <c r="AB499" s="79" t="e">
        <f>IF(HRF[[#This Row],[31]]="WSKAŹNIK SPECYFICZNY",HRF[[#This Row],[15]]*#REF!,HRF[[#This Row],[32]]*#REF!+#REF!*#REF!+#REF!*#REF!)</f>
        <v>#REF!</v>
      </c>
    </row>
    <row r="500" spans="2:28" ht="28.5" customHeight="1">
      <c r="B500" s="95" t="s">
        <v>923</v>
      </c>
      <c r="C500" s="80" t="s">
        <v>175</v>
      </c>
      <c r="D500" s="80" t="s">
        <v>372</v>
      </c>
      <c r="E500" s="81" t="s">
        <v>2072</v>
      </c>
      <c r="F500" s="82" t="s">
        <v>392</v>
      </c>
      <c r="G500" s="82" t="s">
        <v>24</v>
      </c>
      <c r="H500" s="83">
        <v>2020</v>
      </c>
      <c r="I500" s="83">
        <v>2020</v>
      </c>
      <c r="J500" s="84">
        <v>18500</v>
      </c>
      <c r="K500" s="85">
        <v>8</v>
      </c>
      <c r="L500" s="85">
        <v>8</v>
      </c>
      <c r="M500" s="85"/>
      <c r="N500" s="86" t="s">
        <v>164</v>
      </c>
      <c r="O500" s="86" t="s">
        <v>28</v>
      </c>
      <c r="P500" s="88"/>
      <c r="Q500" s="87"/>
      <c r="R500" s="70"/>
      <c r="S500" s="70"/>
      <c r="T500" s="70"/>
      <c r="U500" s="70"/>
      <c r="V500" s="70">
        <f t="shared" si="29"/>
        <v>0</v>
      </c>
      <c r="W500" s="69"/>
      <c r="X500" s="69"/>
      <c r="Y500" s="71" t="e">
        <f>IF(HRF[[#This Row],[31]]="WSKAŹNIK SPECYFICZNY",HRF[[#This Row],[15]]*#REF!,HRF[[#This Row],[32]]*#REF!+#REF!*#REF!+#REF!*#REF!)</f>
        <v>#REF!</v>
      </c>
      <c r="Z500" s="71" t="e">
        <f>IF(HRF[[#This Row],[31]]="WSKAŹNIK SPECYFICZNY","nie zdefinowano",HRF[[#This Row],[32]]*#REF!+#REF!*#REF!+#REF!*#REF!)</f>
        <v>#REF!</v>
      </c>
      <c r="AA500" s="71" t="e">
        <f>IF(HRF[[#This Row],[31]]="WSKAŹNIK SPECYFICZNY","nie zdefinowano",HRF[[#This Row],[32]]*#REF!+#REF!*#REF!+#REF!*#REF!)</f>
        <v>#REF!</v>
      </c>
      <c r="AB500" s="79" t="e">
        <f>IF(HRF[[#This Row],[31]]="WSKAŹNIK SPECYFICZNY",HRF[[#This Row],[15]]*#REF!,HRF[[#This Row],[32]]*#REF!+#REF!*#REF!+#REF!*#REF!)</f>
        <v>#REF!</v>
      </c>
    </row>
    <row r="501" spans="2:28" ht="51.75" customHeight="1">
      <c r="B501" s="95" t="s">
        <v>924</v>
      </c>
      <c r="C501" s="80" t="s">
        <v>175</v>
      </c>
      <c r="D501" s="80" t="s">
        <v>372</v>
      </c>
      <c r="E501" s="81" t="s">
        <v>2826</v>
      </c>
      <c r="F501" s="82" t="s">
        <v>925</v>
      </c>
      <c r="G501" s="82" t="s">
        <v>24</v>
      </c>
      <c r="H501" s="83">
        <v>2020</v>
      </c>
      <c r="I501" s="83">
        <v>2020</v>
      </c>
      <c r="J501" s="84">
        <v>91266</v>
      </c>
      <c r="K501" s="85">
        <v>39</v>
      </c>
      <c r="L501" s="85">
        <v>39</v>
      </c>
      <c r="M501" s="85"/>
      <c r="N501" s="86" t="s">
        <v>164</v>
      </c>
      <c r="O501" s="86" t="s">
        <v>28</v>
      </c>
      <c r="P501" s="88"/>
      <c r="Q501" s="87"/>
      <c r="R501" s="70"/>
      <c r="S501" s="70"/>
      <c r="T501" s="70"/>
      <c r="U501" s="70"/>
      <c r="V501" s="70">
        <f t="shared" si="29"/>
        <v>0</v>
      </c>
      <c r="W501" s="69"/>
      <c r="X501" s="69"/>
      <c r="Y501" s="71" t="e">
        <f>IF(HRF[[#This Row],[31]]="WSKAŹNIK SPECYFICZNY",HRF[[#This Row],[15]]*#REF!,HRF[[#This Row],[32]]*#REF!+#REF!*#REF!+#REF!*#REF!)</f>
        <v>#REF!</v>
      </c>
      <c r="Z501" s="71" t="e">
        <f>IF(HRF[[#This Row],[31]]="WSKAŹNIK SPECYFICZNY","nie zdefinowano",HRF[[#This Row],[32]]*#REF!+#REF!*#REF!+#REF!*#REF!)</f>
        <v>#REF!</v>
      </c>
      <c r="AA501" s="71" t="e">
        <f>IF(HRF[[#This Row],[31]]="WSKAŹNIK SPECYFICZNY","nie zdefinowano",HRF[[#This Row],[32]]*#REF!+#REF!*#REF!+#REF!*#REF!)</f>
        <v>#REF!</v>
      </c>
      <c r="AB501" s="79" t="e">
        <f>IF(HRF[[#This Row],[31]]="WSKAŹNIK SPECYFICZNY",HRF[[#This Row],[15]]*#REF!,HRF[[#This Row],[32]]*#REF!+#REF!*#REF!+#REF!*#REF!)</f>
        <v>#REF!</v>
      </c>
    </row>
    <row r="502" spans="2:28" ht="28.5" customHeight="1">
      <c r="B502" s="95" t="s">
        <v>926</v>
      </c>
      <c r="C502" s="80" t="s">
        <v>175</v>
      </c>
      <c r="D502" s="80" t="s">
        <v>372</v>
      </c>
      <c r="E502" s="81" t="s">
        <v>2073</v>
      </c>
      <c r="F502" s="82" t="s">
        <v>392</v>
      </c>
      <c r="G502" s="82" t="s">
        <v>24</v>
      </c>
      <c r="H502" s="83">
        <v>2020</v>
      </c>
      <c r="I502" s="83">
        <v>2020</v>
      </c>
      <c r="J502" s="84">
        <v>29782.94</v>
      </c>
      <c r="K502" s="85">
        <v>3</v>
      </c>
      <c r="L502" s="85">
        <v>3</v>
      </c>
      <c r="M502" s="85"/>
      <c r="N502" s="86" t="s">
        <v>164</v>
      </c>
      <c r="O502" s="86" t="s">
        <v>28</v>
      </c>
      <c r="P502" s="88"/>
      <c r="Q502" s="87"/>
      <c r="R502" s="70"/>
      <c r="S502" s="70"/>
      <c r="T502" s="70"/>
      <c r="U502" s="70"/>
      <c r="V502" s="70">
        <f t="shared" si="29"/>
        <v>0</v>
      </c>
      <c r="W502" s="69"/>
      <c r="X502" s="69"/>
      <c r="Y502" s="71" t="e">
        <f>IF(HRF[[#This Row],[31]]="WSKAŹNIK SPECYFICZNY",HRF[[#This Row],[15]]*#REF!,HRF[[#This Row],[32]]*#REF!+#REF!*#REF!+#REF!*#REF!)</f>
        <v>#REF!</v>
      </c>
      <c r="Z502" s="71" t="e">
        <f>IF(HRF[[#This Row],[31]]="WSKAŹNIK SPECYFICZNY","nie zdefinowano",HRF[[#This Row],[32]]*#REF!+#REF!*#REF!+#REF!*#REF!)</f>
        <v>#REF!</v>
      </c>
      <c r="AA502" s="71" t="e">
        <f>IF(HRF[[#This Row],[31]]="WSKAŹNIK SPECYFICZNY","nie zdefinowano",HRF[[#This Row],[32]]*#REF!+#REF!*#REF!+#REF!*#REF!)</f>
        <v>#REF!</v>
      </c>
      <c r="AB502" s="79" t="e">
        <f>IF(HRF[[#This Row],[31]]="WSKAŹNIK SPECYFICZNY",HRF[[#This Row],[15]]*#REF!,HRF[[#This Row],[32]]*#REF!+#REF!*#REF!+#REF!*#REF!)</f>
        <v>#REF!</v>
      </c>
    </row>
    <row r="503" spans="2:28" ht="28.5" customHeight="1">
      <c r="B503" s="95" t="s">
        <v>927</v>
      </c>
      <c r="C503" s="80" t="s">
        <v>175</v>
      </c>
      <c r="D503" s="80" t="s">
        <v>372</v>
      </c>
      <c r="E503" s="81" t="s">
        <v>2074</v>
      </c>
      <c r="F503" s="82" t="s">
        <v>392</v>
      </c>
      <c r="G503" s="82" t="s">
        <v>24</v>
      </c>
      <c r="H503" s="83">
        <v>2020</v>
      </c>
      <c r="I503" s="83"/>
      <c r="J503" s="84">
        <v>213405</v>
      </c>
      <c r="K503" s="85">
        <v>51.66</v>
      </c>
      <c r="L503" s="85">
        <v>51.66</v>
      </c>
      <c r="M503" s="85"/>
      <c r="N503" s="86" t="s">
        <v>164</v>
      </c>
      <c r="O503" s="86" t="s">
        <v>27</v>
      </c>
      <c r="P503" s="88"/>
      <c r="Q503" s="87"/>
      <c r="R503" s="70"/>
      <c r="S503" s="70"/>
      <c r="T503" s="70"/>
      <c r="U503" s="70"/>
      <c r="V503" s="70">
        <f t="shared" si="29"/>
        <v>0</v>
      </c>
      <c r="W503" s="69"/>
      <c r="X503" s="69"/>
      <c r="Y503" s="71" t="e">
        <f>IF(HRF[[#This Row],[31]]="WSKAŹNIK SPECYFICZNY",HRF[[#This Row],[15]]*#REF!,HRF[[#This Row],[32]]*#REF!+#REF!*#REF!+#REF!*#REF!)</f>
        <v>#REF!</v>
      </c>
      <c r="Z503" s="71" t="e">
        <f>IF(HRF[[#This Row],[31]]="WSKAŹNIK SPECYFICZNY","nie zdefinowano",HRF[[#This Row],[32]]*#REF!+#REF!*#REF!+#REF!*#REF!)</f>
        <v>#REF!</v>
      </c>
      <c r="AA503" s="71" t="e">
        <f>IF(HRF[[#This Row],[31]]="WSKAŹNIK SPECYFICZNY","nie zdefinowano",HRF[[#This Row],[32]]*#REF!+#REF!*#REF!+#REF!*#REF!)</f>
        <v>#REF!</v>
      </c>
      <c r="AB503" s="79" t="e">
        <f>IF(HRF[[#This Row],[31]]="WSKAŹNIK SPECYFICZNY",HRF[[#This Row],[15]]*#REF!,HRF[[#This Row],[32]]*#REF!+#REF!*#REF!+#REF!*#REF!)</f>
        <v>#REF!</v>
      </c>
    </row>
    <row r="504" spans="2:28" ht="28.5" customHeight="1">
      <c r="B504" s="95" t="s">
        <v>928</v>
      </c>
      <c r="C504" s="80" t="s">
        <v>175</v>
      </c>
      <c r="D504" s="80" t="s">
        <v>372</v>
      </c>
      <c r="E504" s="81" t="s">
        <v>2075</v>
      </c>
      <c r="F504" s="82" t="s">
        <v>392</v>
      </c>
      <c r="G504" s="82" t="s">
        <v>24</v>
      </c>
      <c r="H504" s="83">
        <v>2020</v>
      </c>
      <c r="I504" s="83">
        <v>2020</v>
      </c>
      <c r="J504" s="84">
        <v>25875.37</v>
      </c>
      <c r="K504" s="85">
        <v>4.5</v>
      </c>
      <c r="L504" s="85">
        <v>4.5</v>
      </c>
      <c r="M504" s="85"/>
      <c r="N504" s="86" t="s">
        <v>164</v>
      </c>
      <c r="O504" s="86" t="s">
        <v>28</v>
      </c>
      <c r="P504" s="88"/>
      <c r="R504" s="70"/>
      <c r="S504" s="70"/>
      <c r="T504" s="70"/>
      <c r="U504" s="70"/>
      <c r="V504" s="70">
        <f t="shared" si="29"/>
        <v>0</v>
      </c>
      <c r="W504" s="69"/>
      <c r="X504" s="69"/>
      <c r="Y504" s="71" t="e">
        <f>IF(HRF[[#This Row],[31]]="WSKAŹNIK SPECYFICZNY",HRF[[#This Row],[15]]*#REF!,HRF[[#This Row],[32]]*#REF!+#REF!*#REF!+#REF!*#REF!)</f>
        <v>#REF!</v>
      </c>
      <c r="Z504" s="71" t="e">
        <f>IF(HRF[[#This Row],[31]]="WSKAŹNIK SPECYFICZNY","nie zdefinowano",HRF[[#This Row],[32]]*#REF!+#REF!*#REF!+#REF!*#REF!)</f>
        <v>#REF!</v>
      </c>
      <c r="AA504" s="71" t="e">
        <f>IF(HRF[[#This Row],[31]]="WSKAŹNIK SPECYFICZNY","nie zdefinowano",HRF[[#This Row],[32]]*#REF!+#REF!*#REF!+#REF!*#REF!)</f>
        <v>#REF!</v>
      </c>
      <c r="AB504" s="79" t="e">
        <f>IF(HRF[[#This Row],[31]]="WSKAŹNIK SPECYFICZNY",HRF[[#This Row],[15]]*#REF!,HRF[[#This Row],[32]]*#REF!+#REF!*#REF!+#REF!*#REF!)</f>
        <v>#REF!</v>
      </c>
    </row>
    <row r="505" spans="2:28" ht="37.5" customHeight="1">
      <c r="B505" s="95" t="s">
        <v>929</v>
      </c>
      <c r="C505" s="80" t="s">
        <v>175</v>
      </c>
      <c r="D505" s="80" t="s">
        <v>372</v>
      </c>
      <c r="E505" s="81" t="s">
        <v>2827</v>
      </c>
      <c r="F505" s="82" t="s">
        <v>930</v>
      </c>
      <c r="G505" s="82" t="s">
        <v>24</v>
      </c>
      <c r="H505" s="83">
        <v>2020</v>
      </c>
      <c r="I505" s="83">
        <v>2020</v>
      </c>
      <c r="J505" s="84">
        <v>147000</v>
      </c>
      <c r="K505" s="85">
        <v>53.36</v>
      </c>
      <c r="L505" s="85">
        <v>53.36</v>
      </c>
      <c r="M505" s="85"/>
      <c r="N505" s="86" t="s">
        <v>164</v>
      </c>
      <c r="O505" s="86" t="s">
        <v>27</v>
      </c>
      <c r="P505" s="88"/>
      <c r="Q505" s="87"/>
      <c r="R505" s="70"/>
      <c r="S505" s="70"/>
      <c r="T505" s="70"/>
      <c r="U505" s="70"/>
      <c r="V505" s="70">
        <f t="shared" si="29"/>
        <v>0</v>
      </c>
      <c r="W505" s="69"/>
      <c r="X505" s="69"/>
      <c r="Y505" s="71" t="e">
        <f>IF(HRF[[#This Row],[31]]="WSKAŹNIK SPECYFICZNY",HRF[[#This Row],[15]]*#REF!,HRF[[#This Row],[32]]*#REF!+#REF!*#REF!+#REF!*#REF!)</f>
        <v>#REF!</v>
      </c>
      <c r="Z505" s="71" t="e">
        <f>IF(HRF[[#This Row],[31]]="WSKAŹNIK SPECYFICZNY","nie zdefinowano",HRF[[#This Row],[32]]*#REF!+#REF!*#REF!+#REF!*#REF!)</f>
        <v>#REF!</v>
      </c>
      <c r="AA505" s="71" t="e">
        <f>IF(HRF[[#This Row],[31]]="WSKAŹNIK SPECYFICZNY","nie zdefinowano",HRF[[#This Row],[32]]*#REF!+#REF!*#REF!+#REF!*#REF!)</f>
        <v>#REF!</v>
      </c>
      <c r="AB505" s="79" t="e">
        <f>IF(HRF[[#This Row],[31]]="WSKAŹNIK SPECYFICZNY",HRF[[#This Row],[15]]*#REF!,HRF[[#This Row],[32]]*#REF!+#REF!*#REF!+#REF!*#REF!)</f>
        <v>#REF!</v>
      </c>
    </row>
    <row r="506" spans="2:28" ht="28.5" customHeight="1">
      <c r="B506" s="95" t="s">
        <v>931</v>
      </c>
      <c r="C506" s="80" t="s">
        <v>175</v>
      </c>
      <c r="D506" s="80" t="s">
        <v>372</v>
      </c>
      <c r="E506" s="81" t="s">
        <v>2076</v>
      </c>
      <c r="F506" s="82" t="s">
        <v>392</v>
      </c>
      <c r="G506" s="82" t="s">
        <v>24</v>
      </c>
      <c r="H506" s="83">
        <v>2020</v>
      </c>
      <c r="I506" s="83">
        <v>2020</v>
      </c>
      <c r="J506" s="84">
        <v>22662.28</v>
      </c>
      <c r="K506" s="85">
        <v>4.2</v>
      </c>
      <c r="L506" s="85">
        <v>4.2</v>
      </c>
      <c r="M506" s="85"/>
      <c r="N506" s="86" t="s">
        <v>164</v>
      </c>
      <c r="O506" s="86" t="s">
        <v>28</v>
      </c>
      <c r="P506" s="88"/>
      <c r="Q506" s="87"/>
      <c r="R506" s="70"/>
      <c r="S506" s="70"/>
      <c r="T506" s="70"/>
      <c r="U506" s="70"/>
      <c r="V506" s="70">
        <f t="shared" si="29"/>
        <v>0</v>
      </c>
      <c r="W506" s="69"/>
      <c r="X506" s="69"/>
      <c r="Y506" s="71" t="e">
        <f>IF(HRF[[#This Row],[31]]="WSKAŹNIK SPECYFICZNY",HRF[[#This Row],[15]]*#REF!,HRF[[#This Row],[32]]*#REF!+#REF!*#REF!+#REF!*#REF!)</f>
        <v>#REF!</v>
      </c>
      <c r="Z506" s="71" t="e">
        <f>IF(HRF[[#This Row],[31]]="WSKAŹNIK SPECYFICZNY","nie zdefinowano",HRF[[#This Row],[32]]*#REF!+#REF!*#REF!+#REF!*#REF!)</f>
        <v>#REF!</v>
      </c>
      <c r="AA506" s="71" t="e">
        <f>IF(HRF[[#This Row],[31]]="WSKAŹNIK SPECYFICZNY","nie zdefinowano",HRF[[#This Row],[32]]*#REF!+#REF!*#REF!+#REF!*#REF!)</f>
        <v>#REF!</v>
      </c>
      <c r="AB506" s="79" t="e">
        <f>IF(HRF[[#This Row],[31]]="WSKAŹNIK SPECYFICZNY",HRF[[#This Row],[15]]*#REF!,HRF[[#This Row],[32]]*#REF!+#REF!*#REF!+#REF!*#REF!)</f>
        <v>#REF!</v>
      </c>
    </row>
    <row r="507" spans="2:28" ht="28.5" customHeight="1">
      <c r="B507" s="95" t="s">
        <v>932</v>
      </c>
      <c r="C507" s="80" t="s">
        <v>175</v>
      </c>
      <c r="D507" s="80" t="s">
        <v>372</v>
      </c>
      <c r="E507" s="81" t="s">
        <v>2077</v>
      </c>
      <c r="F507" s="82" t="s">
        <v>392</v>
      </c>
      <c r="G507" s="82" t="s">
        <v>24</v>
      </c>
      <c r="H507" s="83">
        <v>2020</v>
      </c>
      <c r="I507" s="83">
        <v>2020</v>
      </c>
      <c r="J507" s="84">
        <v>15002</v>
      </c>
      <c r="K507" s="85">
        <v>2.8</v>
      </c>
      <c r="L507" s="85">
        <v>2.8</v>
      </c>
      <c r="M507" s="85"/>
      <c r="N507" s="86" t="s">
        <v>164</v>
      </c>
      <c r="O507" s="86" t="s">
        <v>28</v>
      </c>
      <c r="P507" s="88"/>
      <c r="Q507" s="87"/>
      <c r="R507" s="70"/>
      <c r="S507" s="70"/>
      <c r="T507" s="70"/>
      <c r="U507" s="70"/>
      <c r="V507" s="70">
        <f t="shared" si="29"/>
        <v>0</v>
      </c>
      <c r="W507" s="69"/>
      <c r="X507" s="69"/>
      <c r="Y507" s="71" t="e">
        <f>IF(HRF[[#This Row],[31]]="WSKAŹNIK SPECYFICZNY",HRF[[#This Row],[15]]*#REF!,HRF[[#This Row],[32]]*#REF!+#REF!*#REF!+#REF!*#REF!)</f>
        <v>#REF!</v>
      </c>
      <c r="Z507" s="71" t="e">
        <f>IF(HRF[[#This Row],[31]]="WSKAŹNIK SPECYFICZNY","nie zdefinowano",HRF[[#This Row],[32]]*#REF!+#REF!*#REF!+#REF!*#REF!)</f>
        <v>#REF!</v>
      </c>
      <c r="AA507" s="71" t="e">
        <f>IF(HRF[[#This Row],[31]]="WSKAŹNIK SPECYFICZNY","nie zdefinowano",HRF[[#This Row],[32]]*#REF!+#REF!*#REF!+#REF!*#REF!)</f>
        <v>#REF!</v>
      </c>
      <c r="AB507" s="79" t="e">
        <f>IF(HRF[[#This Row],[31]]="WSKAŹNIK SPECYFICZNY",HRF[[#This Row],[15]]*#REF!,HRF[[#This Row],[32]]*#REF!+#REF!*#REF!+#REF!*#REF!)</f>
        <v>#REF!</v>
      </c>
    </row>
    <row r="508" spans="2:28" ht="28.5" customHeight="1">
      <c r="B508" s="95" t="s">
        <v>933</v>
      </c>
      <c r="C508" s="80" t="s">
        <v>175</v>
      </c>
      <c r="D508" s="80" t="s">
        <v>372</v>
      </c>
      <c r="E508" s="81" t="s">
        <v>2078</v>
      </c>
      <c r="F508" s="82" t="s">
        <v>392</v>
      </c>
      <c r="G508" s="82" t="s">
        <v>24</v>
      </c>
      <c r="H508" s="83">
        <v>2020</v>
      </c>
      <c r="I508" s="83">
        <v>2020</v>
      </c>
      <c r="J508" s="84">
        <v>23394.61</v>
      </c>
      <c r="K508" s="85">
        <v>3.4</v>
      </c>
      <c r="L508" s="85">
        <v>3.4</v>
      </c>
      <c r="M508" s="85"/>
      <c r="N508" s="86" t="s">
        <v>164</v>
      </c>
      <c r="O508" s="86" t="s">
        <v>28</v>
      </c>
      <c r="P508" s="88"/>
      <c r="Q508" s="87"/>
      <c r="R508" s="70"/>
      <c r="S508" s="70"/>
      <c r="T508" s="70"/>
      <c r="U508" s="70"/>
      <c r="V508" s="70">
        <f t="shared" si="29"/>
        <v>0</v>
      </c>
      <c r="W508" s="69"/>
      <c r="X508" s="69"/>
      <c r="Y508" s="71" t="e">
        <f>IF(HRF[[#This Row],[31]]="WSKAŹNIK SPECYFICZNY",HRF[[#This Row],[15]]*#REF!,HRF[[#This Row],[32]]*#REF!+#REF!*#REF!+#REF!*#REF!)</f>
        <v>#REF!</v>
      </c>
      <c r="Z508" s="71" t="e">
        <f>IF(HRF[[#This Row],[31]]="WSKAŹNIK SPECYFICZNY","nie zdefinowano",HRF[[#This Row],[32]]*#REF!+#REF!*#REF!+#REF!*#REF!)</f>
        <v>#REF!</v>
      </c>
      <c r="AA508" s="71" t="e">
        <f>IF(HRF[[#This Row],[31]]="WSKAŹNIK SPECYFICZNY","nie zdefinowano",HRF[[#This Row],[32]]*#REF!+#REF!*#REF!+#REF!*#REF!)</f>
        <v>#REF!</v>
      </c>
      <c r="AB508" s="79" t="e">
        <f>IF(HRF[[#This Row],[31]]="WSKAŹNIK SPECYFICZNY",HRF[[#This Row],[15]]*#REF!,HRF[[#This Row],[32]]*#REF!+#REF!*#REF!+#REF!*#REF!)</f>
        <v>#REF!</v>
      </c>
    </row>
    <row r="509" spans="2:28" ht="28.5" customHeight="1">
      <c r="B509" s="95" t="s">
        <v>934</v>
      </c>
      <c r="C509" s="80" t="s">
        <v>175</v>
      </c>
      <c r="D509" s="80" t="s">
        <v>372</v>
      </c>
      <c r="E509" s="81" t="s">
        <v>2079</v>
      </c>
      <c r="F509" s="82" t="s">
        <v>894</v>
      </c>
      <c r="G509" s="82" t="s">
        <v>24</v>
      </c>
      <c r="H509" s="83">
        <v>2020</v>
      </c>
      <c r="I509" s="83">
        <v>2020</v>
      </c>
      <c r="J509" s="84">
        <v>140000</v>
      </c>
      <c r="K509" s="85">
        <v>30</v>
      </c>
      <c r="L509" s="85">
        <v>30</v>
      </c>
      <c r="M509" s="85"/>
      <c r="N509" s="86" t="s">
        <v>164</v>
      </c>
      <c r="O509" s="86" t="s">
        <v>26</v>
      </c>
      <c r="P509" s="88"/>
      <c r="Q509" s="87"/>
      <c r="R509" s="70"/>
      <c r="S509" s="70"/>
      <c r="T509" s="70"/>
      <c r="U509" s="70"/>
      <c r="V509" s="70">
        <f t="shared" si="29"/>
        <v>0</v>
      </c>
      <c r="W509" s="69"/>
      <c r="X509" s="69"/>
      <c r="Y509" s="71" t="e">
        <f>IF(HRF[[#This Row],[31]]="WSKAŹNIK SPECYFICZNY",HRF[[#This Row],[15]]*#REF!,HRF[[#This Row],[32]]*#REF!+#REF!*#REF!+#REF!*#REF!)</f>
        <v>#REF!</v>
      </c>
      <c r="Z509" s="71" t="e">
        <f>IF(HRF[[#This Row],[31]]="WSKAŹNIK SPECYFICZNY","nie zdefinowano",HRF[[#This Row],[32]]*#REF!+#REF!*#REF!+#REF!*#REF!)</f>
        <v>#REF!</v>
      </c>
      <c r="AA509" s="71" t="e">
        <f>IF(HRF[[#This Row],[31]]="WSKAŹNIK SPECYFICZNY","nie zdefinowano",HRF[[#This Row],[32]]*#REF!+#REF!*#REF!+#REF!*#REF!)</f>
        <v>#REF!</v>
      </c>
      <c r="AB509" s="79" t="e">
        <f>IF(HRF[[#This Row],[31]]="WSKAŹNIK SPECYFICZNY",HRF[[#This Row],[15]]*#REF!,HRF[[#This Row],[32]]*#REF!+#REF!*#REF!+#REF!*#REF!)</f>
        <v>#REF!</v>
      </c>
    </row>
    <row r="510" spans="2:28" ht="28.5" customHeight="1">
      <c r="B510" s="95" t="s">
        <v>935</v>
      </c>
      <c r="C510" s="80" t="s">
        <v>175</v>
      </c>
      <c r="D510" s="80" t="s">
        <v>372</v>
      </c>
      <c r="E510" s="81" t="s">
        <v>2080</v>
      </c>
      <c r="F510" s="82" t="s">
        <v>392</v>
      </c>
      <c r="G510" s="82" t="s">
        <v>24</v>
      </c>
      <c r="H510" s="83">
        <v>2020</v>
      </c>
      <c r="I510" s="83">
        <v>2020</v>
      </c>
      <c r="J510" s="84">
        <v>34800</v>
      </c>
      <c r="K510" s="85">
        <v>5.0999999999999996</v>
      </c>
      <c r="L510" s="85">
        <v>5.0999999999999996</v>
      </c>
      <c r="M510" s="85"/>
      <c r="N510" s="86" t="s">
        <v>164</v>
      </c>
      <c r="O510" s="86" t="s">
        <v>28</v>
      </c>
      <c r="P510" s="88"/>
      <c r="Q510" s="87"/>
      <c r="R510" s="70"/>
      <c r="S510" s="70"/>
      <c r="T510" s="70"/>
      <c r="U510" s="70"/>
      <c r="V510" s="70">
        <f t="shared" si="29"/>
        <v>0</v>
      </c>
      <c r="W510" s="69"/>
      <c r="X510" s="69"/>
      <c r="Y510" s="71" t="e">
        <f>IF(HRF[[#This Row],[31]]="WSKAŹNIK SPECYFICZNY",HRF[[#This Row],[15]]*#REF!,HRF[[#This Row],[32]]*#REF!+#REF!*#REF!+#REF!*#REF!)</f>
        <v>#REF!</v>
      </c>
      <c r="Z510" s="71" t="e">
        <f>IF(HRF[[#This Row],[31]]="WSKAŹNIK SPECYFICZNY","nie zdefinowano",HRF[[#This Row],[32]]*#REF!+#REF!*#REF!+#REF!*#REF!)</f>
        <v>#REF!</v>
      </c>
      <c r="AA510" s="71" t="e">
        <f>IF(HRF[[#This Row],[31]]="WSKAŹNIK SPECYFICZNY","nie zdefinowano",HRF[[#This Row],[32]]*#REF!+#REF!*#REF!+#REF!*#REF!)</f>
        <v>#REF!</v>
      </c>
      <c r="AB510" s="79" t="e">
        <f>IF(HRF[[#This Row],[31]]="WSKAŹNIK SPECYFICZNY",HRF[[#This Row],[15]]*#REF!,HRF[[#This Row],[32]]*#REF!+#REF!*#REF!+#REF!*#REF!)</f>
        <v>#REF!</v>
      </c>
    </row>
    <row r="511" spans="2:28" ht="28.5" customHeight="1">
      <c r="B511" s="95" t="s">
        <v>936</v>
      </c>
      <c r="C511" s="80" t="s">
        <v>175</v>
      </c>
      <c r="D511" s="80" t="s">
        <v>372</v>
      </c>
      <c r="E511" s="81" t="s">
        <v>2081</v>
      </c>
      <c r="F511" s="82" t="s">
        <v>392</v>
      </c>
      <c r="G511" s="82" t="s">
        <v>24</v>
      </c>
      <c r="H511" s="83">
        <v>2020</v>
      </c>
      <c r="I511" s="83">
        <v>2020</v>
      </c>
      <c r="J511" s="84">
        <v>23220</v>
      </c>
      <c r="K511" s="85">
        <v>5</v>
      </c>
      <c r="L511" s="85">
        <v>5</v>
      </c>
      <c r="M511" s="85"/>
      <c r="N511" s="86" t="s">
        <v>164</v>
      </c>
      <c r="O511" s="86" t="s">
        <v>28</v>
      </c>
      <c r="P511" s="88"/>
      <c r="Q511" s="87"/>
      <c r="R511" s="70"/>
      <c r="S511" s="70"/>
      <c r="T511" s="70"/>
      <c r="U511" s="70"/>
      <c r="V511" s="70">
        <f t="shared" si="29"/>
        <v>0</v>
      </c>
      <c r="W511" s="69"/>
      <c r="X511" s="69"/>
      <c r="Y511" s="71" t="e">
        <f>IF(HRF[[#This Row],[31]]="WSKAŹNIK SPECYFICZNY",HRF[[#This Row],[15]]*#REF!,HRF[[#This Row],[32]]*#REF!+#REF!*#REF!+#REF!*#REF!)</f>
        <v>#REF!</v>
      </c>
      <c r="Z511" s="71" t="e">
        <f>IF(HRF[[#This Row],[31]]="WSKAŹNIK SPECYFICZNY","nie zdefinowano",HRF[[#This Row],[32]]*#REF!+#REF!*#REF!+#REF!*#REF!)</f>
        <v>#REF!</v>
      </c>
      <c r="AA511" s="71" t="e">
        <f>IF(HRF[[#This Row],[31]]="WSKAŹNIK SPECYFICZNY","nie zdefinowano",HRF[[#This Row],[32]]*#REF!+#REF!*#REF!+#REF!*#REF!)</f>
        <v>#REF!</v>
      </c>
      <c r="AB511" s="79" t="e">
        <f>IF(HRF[[#This Row],[31]]="WSKAŹNIK SPECYFICZNY",HRF[[#This Row],[15]]*#REF!,HRF[[#This Row],[32]]*#REF!+#REF!*#REF!+#REF!*#REF!)</f>
        <v>#REF!</v>
      </c>
    </row>
    <row r="512" spans="2:28" ht="28.5" customHeight="1">
      <c r="B512" s="95" t="s">
        <v>937</v>
      </c>
      <c r="C512" s="80" t="s">
        <v>175</v>
      </c>
      <c r="D512" s="80" t="s">
        <v>372</v>
      </c>
      <c r="E512" s="81" t="s">
        <v>2828</v>
      </c>
      <c r="F512" s="82" t="s">
        <v>938</v>
      </c>
      <c r="G512" s="82" t="s">
        <v>24</v>
      </c>
      <c r="H512" s="83">
        <v>2020</v>
      </c>
      <c r="I512" s="83">
        <v>2020</v>
      </c>
      <c r="J512" s="84">
        <v>126690</v>
      </c>
      <c r="K512" s="85">
        <v>25.92</v>
      </c>
      <c r="L512" s="85">
        <v>25.92</v>
      </c>
      <c r="M512" s="85"/>
      <c r="N512" s="86" t="s">
        <v>164</v>
      </c>
      <c r="O512" s="86" t="s">
        <v>28</v>
      </c>
      <c r="P512" s="88"/>
      <c r="Q512" s="87"/>
      <c r="R512" s="70"/>
      <c r="S512" s="70"/>
      <c r="T512" s="70"/>
      <c r="U512" s="70"/>
      <c r="V512" s="70">
        <f t="shared" si="29"/>
        <v>0</v>
      </c>
      <c r="W512" s="69"/>
      <c r="X512" s="69"/>
      <c r="Y512" s="71" t="e">
        <f>IF(HRF[[#This Row],[31]]="WSKAŹNIK SPECYFICZNY",HRF[[#This Row],[15]]*#REF!,HRF[[#This Row],[32]]*#REF!+#REF!*#REF!+#REF!*#REF!)</f>
        <v>#REF!</v>
      </c>
      <c r="Z512" s="71" t="e">
        <f>IF(HRF[[#This Row],[31]]="WSKAŹNIK SPECYFICZNY","nie zdefinowano",HRF[[#This Row],[32]]*#REF!+#REF!*#REF!+#REF!*#REF!)</f>
        <v>#REF!</v>
      </c>
      <c r="AA512" s="71" t="e">
        <f>IF(HRF[[#This Row],[31]]="WSKAŹNIK SPECYFICZNY","nie zdefinowano",HRF[[#This Row],[32]]*#REF!+#REF!*#REF!+#REF!*#REF!)</f>
        <v>#REF!</v>
      </c>
      <c r="AB512" s="79" t="e">
        <f>IF(HRF[[#This Row],[31]]="WSKAŹNIK SPECYFICZNY",HRF[[#This Row],[15]]*#REF!,HRF[[#This Row],[32]]*#REF!+#REF!*#REF!+#REF!*#REF!)</f>
        <v>#REF!</v>
      </c>
    </row>
    <row r="513" spans="2:28" ht="28.5" customHeight="1">
      <c r="B513" s="95" t="s">
        <v>939</v>
      </c>
      <c r="C513" s="80" t="s">
        <v>175</v>
      </c>
      <c r="D513" s="80" t="s">
        <v>372</v>
      </c>
      <c r="E513" s="81" t="s">
        <v>2082</v>
      </c>
      <c r="F513" s="82" t="s">
        <v>392</v>
      </c>
      <c r="G513" s="82" t="s">
        <v>24</v>
      </c>
      <c r="H513" s="83">
        <v>2020</v>
      </c>
      <c r="I513" s="83">
        <v>2020</v>
      </c>
      <c r="J513" s="84">
        <v>23000</v>
      </c>
      <c r="K513" s="85">
        <v>2</v>
      </c>
      <c r="L513" s="85">
        <v>2</v>
      </c>
      <c r="M513" s="85"/>
      <c r="N513" s="86" t="s">
        <v>164</v>
      </c>
      <c r="O513" s="86" t="s">
        <v>28</v>
      </c>
      <c r="P513" s="88"/>
      <c r="Q513" s="87"/>
      <c r="R513" s="70"/>
      <c r="S513" s="70"/>
      <c r="T513" s="70"/>
      <c r="U513" s="70"/>
      <c r="V513" s="70">
        <f t="shared" ref="V513:V521" si="30">SUM(R513:U513)</f>
        <v>0</v>
      </c>
      <c r="W513" s="69"/>
      <c r="X513" s="69"/>
      <c r="Y513" s="71" t="e">
        <f>IF(HRF[[#This Row],[31]]="WSKAŹNIK SPECYFICZNY",HRF[[#This Row],[15]]*#REF!,HRF[[#This Row],[32]]*#REF!+#REF!*#REF!+#REF!*#REF!)</f>
        <v>#REF!</v>
      </c>
      <c r="Z513" s="71" t="e">
        <f>IF(HRF[[#This Row],[31]]="WSKAŹNIK SPECYFICZNY","nie zdefinowano",HRF[[#This Row],[32]]*#REF!+#REF!*#REF!+#REF!*#REF!)</f>
        <v>#REF!</v>
      </c>
      <c r="AA513" s="71" t="e">
        <f>IF(HRF[[#This Row],[31]]="WSKAŹNIK SPECYFICZNY","nie zdefinowano",HRF[[#This Row],[32]]*#REF!+#REF!*#REF!+#REF!*#REF!)</f>
        <v>#REF!</v>
      </c>
      <c r="AB513" s="79" t="e">
        <f>IF(HRF[[#This Row],[31]]="WSKAŹNIK SPECYFICZNY",HRF[[#This Row],[15]]*#REF!,HRF[[#This Row],[32]]*#REF!+#REF!*#REF!+#REF!*#REF!)</f>
        <v>#REF!</v>
      </c>
    </row>
    <row r="514" spans="2:28" ht="28.5" customHeight="1">
      <c r="B514" s="95" t="s">
        <v>940</v>
      </c>
      <c r="C514" s="80" t="s">
        <v>175</v>
      </c>
      <c r="D514" s="80" t="s">
        <v>372</v>
      </c>
      <c r="E514" s="81" t="s">
        <v>2083</v>
      </c>
      <c r="F514" s="82" t="s">
        <v>392</v>
      </c>
      <c r="G514" s="82" t="s">
        <v>24</v>
      </c>
      <c r="H514" s="83">
        <v>2020</v>
      </c>
      <c r="I514" s="83">
        <v>2020</v>
      </c>
      <c r="J514" s="84">
        <v>20000</v>
      </c>
      <c r="K514" s="85">
        <v>4</v>
      </c>
      <c r="L514" s="85">
        <v>4</v>
      </c>
      <c r="M514" s="85"/>
      <c r="N514" s="86" t="s">
        <v>164</v>
      </c>
      <c r="O514" s="86" t="s">
        <v>28</v>
      </c>
      <c r="P514" s="88"/>
      <c r="Q514" s="87"/>
      <c r="R514" s="70"/>
      <c r="S514" s="70"/>
      <c r="T514" s="70"/>
      <c r="U514" s="70"/>
      <c r="V514" s="70">
        <f t="shared" si="30"/>
        <v>0</v>
      </c>
      <c r="W514" s="69"/>
      <c r="X514" s="69"/>
      <c r="Y514" s="71" t="e">
        <f>IF(HRF[[#This Row],[31]]="WSKAŹNIK SPECYFICZNY",HRF[[#This Row],[15]]*#REF!,HRF[[#This Row],[32]]*#REF!+#REF!*#REF!+#REF!*#REF!)</f>
        <v>#REF!</v>
      </c>
      <c r="Z514" s="71" t="e">
        <f>IF(HRF[[#This Row],[31]]="WSKAŹNIK SPECYFICZNY","nie zdefinowano",HRF[[#This Row],[32]]*#REF!+#REF!*#REF!+#REF!*#REF!)</f>
        <v>#REF!</v>
      </c>
      <c r="AA514" s="71" t="e">
        <f>IF(HRF[[#This Row],[31]]="WSKAŹNIK SPECYFICZNY","nie zdefinowano",HRF[[#This Row],[32]]*#REF!+#REF!*#REF!+#REF!*#REF!)</f>
        <v>#REF!</v>
      </c>
      <c r="AB514" s="79" t="e">
        <f>IF(HRF[[#This Row],[31]]="WSKAŹNIK SPECYFICZNY",HRF[[#This Row],[15]]*#REF!,HRF[[#This Row],[32]]*#REF!+#REF!*#REF!+#REF!*#REF!)</f>
        <v>#REF!</v>
      </c>
    </row>
    <row r="515" spans="2:28" ht="28.5" customHeight="1">
      <c r="B515" s="95" t="s">
        <v>941</v>
      </c>
      <c r="C515" s="80" t="s">
        <v>175</v>
      </c>
      <c r="D515" s="80" t="s">
        <v>372</v>
      </c>
      <c r="E515" s="81" t="s">
        <v>2829</v>
      </c>
      <c r="F515" s="82" t="s">
        <v>942</v>
      </c>
      <c r="G515" s="82" t="s">
        <v>24</v>
      </c>
      <c r="H515" s="83">
        <v>2020</v>
      </c>
      <c r="I515" s="83">
        <v>2020</v>
      </c>
      <c r="J515" s="84">
        <v>47970</v>
      </c>
      <c r="K515" s="85">
        <v>9.77</v>
      </c>
      <c r="L515" s="85">
        <v>9.77</v>
      </c>
      <c r="M515" s="85"/>
      <c r="N515" s="86" t="s">
        <v>164</v>
      </c>
      <c r="O515" s="86" t="s">
        <v>27</v>
      </c>
      <c r="P515" s="88"/>
      <c r="Q515" s="87"/>
      <c r="R515" s="70"/>
      <c r="S515" s="70"/>
      <c r="T515" s="70"/>
      <c r="U515" s="70"/>
      <c r="V515" s="70">
        <f t="shared" si="30"/>
        <v>0</v>
      </c>
      <c r="W515" s="69"/>
      <c r="X515" s="69"/>
      <c r="Y515" s="71" t="e">
        <f>IF(HRF[[#This Row],[31]]="WSKAŹNIK SPECYFICZNY",HRF[[#This Row],[15]]*#REF!,HRF[[#This Row],[32]]*#REF!+#REF!*#REF!+#REF!*#REF!)</f>
        <v>#REF!</v>
      </c>
      <c r="Z515" s="71" t="e">
        <f>IF(HRF[[#This Row],[31]]="WSKAŹNIK SPECYFICZNY","nie zdefinowano",HRF[[#This Row],[32]]*#REF!+#REF!*#REF!+#REF!*#REF!)</f>
        <v>#REF!</v>
      </c>
      <c r="AA515" s="71" t="e">
        <f>IF(HRF[[#This Row],[31]]="WSKAŹNIK SPECYFICZNY","nie zdefinowano",HRF[[#This Row],[32]]*#REF!+#REF!*#REF!+#REF!*#REF!)</f>
        <v>#REF!</v>
      </c>
      <c r="AB515" s="79" t="e">
        <f>IF(HRF[[#This Row],[31]]="WSKAŹNIK SPECYFICZNY",HRF[[#This Row],[15]]*#REF!,HRF[[#This Row],[32]]*#REF!+#REF!*#REF!+#REF!*#REF!)</f>
        <v>#REF!</v>
      </c>
    </row>
    <row r="516" spans="2:28" ht="28.5" customHeight="1">
      <c r="B516" s="95" t="s">
        <v>943</v>
      </c>
      <c r="C516" s="80" t="s">
        <v>175</v>
      </c>
      <c r="D516" s="80" t="s">
        <v>372</v>
      </c>
      <c r="E516" s="81" t="s">
        <v>2830</v>
      </c>
      <c r="F516" s="82" t="s">
        <v>942</v>
      </c>
      <c r="G516" s="82" t="s">
        <v>24</v>
      </c>
      <c r="H516" s="83">
        <v>2020</v>
      </c>
      <c r="I516" s="83">
        <v>2020</v>
      </c>
      <c r="J516" s="84">
        <v>89790</v>
      </c>
      <c r="K516" s="85">
        <v>14.16</v>
      </c>
      <c r="L516" s="85">
        <v>14.16</v>
      </c>
      <c r="M516" s="85"/>
      <c r="N516" s="86" t="s">
        <v>164</v>
      </c>
      <c r="O516" s="86" t="s">
        <v>27</v>
      </c>
      <c r="P516" s="88"/>
      <c r="Q516" s="87"/>
      <c r="R516" s="70"/>
      <c r="S516" s="70"/>
      <c r="T516" s="70"/>
      <c r="U516" s="70"/>
      <c r="V516" s="70">
        <f t="shared" si="30"/>
        <v>0</v>
      </c>
      <c r="W516" s="69"/>
      <c r="X516" s="69"/>
      <c r="Y516" s="71" t="e">
        <f>IF(HRF[[#This Row],[31]]="WSKAŹNIK SPECYFICZNY",HRF[[#This Row],[15]]*#REF!,HRF[[#This Row],[32]]*#REF!+#REF!*#REF!+#REF!*#REF!)</f>
        <v>#REF!</v>
      </c>
      <c r="Z516" s="71" t="e">
        <f>IF(HRF[[#This Row],[31]]="WSKAŹNIK SPECYFICZNY","nie zdefinowano",HRF[[#This Row],[32]]*#REF!+#REF!*#REF!+#REF!*#REF!)</f>
        <v>#REF!</v>
      </c>
      <c r="AA516" s="71" t="e">
        <f>IF(HRF[[#This Row],[31]]="WSKAŹNIK SPECYFICZNY","nie zdefinowano",HRF[[#This Row],[32]]*#REF!+#REF!*#REF!+#REF!*#REF!)</f>
        <v>#REF!</v>
      </c>
      <c r="AB516" s="79" t="e">
        <f>IF(HRF[[#This Row],[31]]="WSKAŹNIK SPECYFICZNY",HRF[[#This Row],[15]]*#REF!,HRF[[#This Row],[32]]*#REF!+#REF!*#REF!+#REF!*#REF!)</f>
        <v>#REF!</v>
      </c>
    </row>
    <row r="517" spans="2:28" ht="59.25" customHeight="1">
      <c r="B517" s="95" t="s">
        <v>944</v>
      </c>
      <c r="C517" s="80" t="s">
        <v>175</v>
      </c>
      <c r="D517" s="80" t="s">
        <v>372</v>
      </c>
      <c r="E517" s="81" t="s">
        <v>2831</v>
      </c>
      <c r="F517" s="82" t="s">
        <v>945</v>
      </c>
      <c r="G517" s="82" t="s">
        <v>24</v>
      </c>
      <c r="H517" s="83">
        <v>2020</v>
      </c>
      <c r="I517" s="83">
        <v>2020</v>
      </c>
      <c r="J517" s="84">
        <v>159034.07999999999</v>
      </c>
      <c r="K517" s="85">
        <v>31.48</v>
      </c>
      <c r="L517" s="85">
        <v>31.48</v>
      </c>
      <c r="M517" s="85"/>
      <c r="N517" s="86" t="s">
        <v>164</v>
      </c>
      <c r="O517" s="86" t="s">
        <v>28</v>
      </c>
      <c r="P517" s="88"/>
      <c r="Q517" s="87"/>
      <c r="R517" s="70"/>
      <c r="S517" s="70"/>
      <c r="T517" s="70"/>
      <c r="U517" s="70"/>
      <c r="V517" s="70">
        <f t="shared" si="30"/>
        <v>0</v>
      </c>
      <c r="W517" s="69"/>
      <c r="X517" s="69"/>
      <c r="Y517" s="71" t="e">
        <f>IF(HRF[[#This Row],[31]]="WSKAŹNIK SPECYFICZNY",HRF[[#This Row],[15]]*#REF!,HRF[[#This Row],[32]]*#REF!+#REF!*#REF!+#REF!*#REF!)</f>
        <v>#REF!</v>
      </c>
      <c r="Z517" s="71" t="e">
        <f>IF(HRF[[#This Row],[31]]="WSKAŹNIK SPECYFICZNY","nie zdefinowano",HRF[[#This Row],[32]]*#REF!+#REF!*#REF!+#REF!*#REF!)</f>
        <v>#REF!</v>
      </c>
      <c r="AA517" s="71" t="e">
        <f>IF(HRF[[#This Row],[31]]="WSKAŹNIK SPECYFICZNY","nie zdefinowano",HRF[[#This Row],[32]]*#REF!+#REF!*#REF!+#REF!*#REF!)</f>
        <v>#REF!</v>
      </c>
      <c r="AB517" s="79" t="e">
        <f>IF(HRF[[#This Row],[31]]="WSKAŹNIK SPECYFICZNY",HRF[[#This Row],[15]]*#REF!,HRF[[#This Row],[32]]*#REF!+#REF!*#REF!+#REF!*#REF!)</f>
        <v>#REF!</v>
      </c>
    </row>
    <row r="518" spans="2:28" ht="27" customHeight="1">
      <c r="B518" s="95" t="s">
        <v>946</v>
      </c>
      <c r="C518" s="80" t="s">
        <v>175</v>
      </c>
      <c r="D518" s="80" t="s">
        <v>372</v>
      </c>
      <c r="E518" s="81" t="s">
        <v>2084</v>
      </c>
      <c r="F518" s="82" t="s">
        <v>392</v>
      </c>
      <c r="G518" s="82" t="s">
        <v>24</v>
      </c>
      <c r="H518" s="83">
        <v>2020</v>
      </c>
      <c r="I518" s="83">
        <v>2020</v>
      </c>
      <c r="J518" s="84">
        <v>24874.03</v>
      </c>
      <c r="K518" s="85">
        <v>5.3</v>
      </c>
      <c r="L518" s="85">
        <v>5.3</v>
      </c>
      <c r="M518" s="85"/>
      <c r="N518" s="86" t="s">
        <v>164</v>
      </c>
      <c r="O518" s="86" t="s">
        <v>28</v>
      </c>
      <c r="P518" s="88"/>
      <c r="Q518" s="87"/>
      <c r="R518" s="70"/>
      <c r="S518" s="70"/>
      <c r="T518" s="70"/>
      <c r="U518" s="70"/>
      <c r="V518" s="70">
        <f t="shared" si="30"/>
        <v>0</v>
      </c>
      <c r="W518" s="69"/>
      <c r="X518" s="69"/>
      <c r="Y518" s="71" t="e">
        <f>IF(HRF[[#This Row],[31]]="WSKAŹNIK SPECYFICZNY",HRF[[#This Row],[15]]*#REF!,HRF[[#This Row],[32]]*#REF!+#REF!*#REF!+#REF!*#REF!)</f>
        <v>#REF!</v>
      </c>
      <c r="Z518" s="71" t="e">
        <f>IF(HRF[[#This Row],[31]]="WSKAŹNIK SPECYFICZNY","nie zdefinowano",HRF[[#This Row],[32]]*#REF!+#REF!*#REF!+#REF!*#REF!)</f>
        <v>#REF!</v>
      </c>
      <c r="AA518" s="71" t="e">
        <f>IF(HRF[[#This Row],[31]]="WSKAŹNIK SPECYFICZNY","nie zdefinowano",HRF[[#This Row],[32]]*#REF!+#REF!*#REF!+#REF!*#REF!)</f>
        <v>#REF!</v>
      </c>
      <c r="AB518" s="79" t="e">
        <f>IF(HRF[[#This Row],[31]]="WSKAŹNIK SPECYFICZNY",HRF[[#This Row],[15]]*#REF!,HRF[[#This Row],[32]]*#REF!+#REF!*#REF!+#REF!*#REF!)</f>
        <v>#REF!</v>
      </c>
    </row>
    <row r="519" spans="2:28" ht="28.5" customHeight="1">
      <c r="B519" s="95" t="s">
        <v>947</v>
      </c>
      <c r="C519" s="80" t="s">
        <v>175</v>
      </c>
      <c r="D519" s="80" t="s">
        <v>372</v>
      </c>
      <c r="E519" s="81" t="s">
        <v>2832</v>
      </c>
      <c r="F519" s="82" t="s">
        <v>942</v>
      </c>
      <c r="G519" s="82" t="s">
        <v>24</v>
      </c>
      <c r="H519" s="83">
        <v>2020</v>
      </c>
      <c r="I519" s="83">
        <v>2020</v>
      </c>
      <c r="J519" s="84">
        <v>175890</v>
      </c>
      <c r="K519" s="85">
        <v>35.42</v>
      </c>
      <c r="L519" s="85">
        <v>35.42</v>
      </c>
      <c r="M519" s="85"/>
      <c r="N519" s="86" t="s">
        <v>164</v>
      </c>
      <c r="O519" s="86" t="s">
        <v>27</v>
      </c>
      <c r="P519" s="88"/>
      <c r="Q519" s="87"/>
      <c r="R519" s="70"/>
      <c r="S519" s="70"/>
      <c r="T519" s="70"/>
      <c r="U519" s="70"/>
      <c r="V519" s="70">
        <f t="shared" si="30"/>
        <v>0</v>
      </c>
      <c r="W519" s="69"/>
      <c r="X519" s="69"/>
      <c r="Y519" s="71" t="e">
        <f>IF(HRF[[#This Row],[31]]="WSKAŹNIK SPECYFICZNY",HRF[[#This Row],[15]]*#REF!,HRF[[#This Row],[32]]*#REF!+#REF!*#REF!+#REF!*#REF!)</f>
        <v>#REF!</v>
      </c>
      <c r="Z519" s="71" t="e">
        <f>IF(HRF[[#This Row],[31]]="WSKAŹNIK SPECYFICZNY","nie zdefinowano",HRF[[#This Row],[32]]*#REF!+#REF!*#REF!+#REF!*#REF!)</f>
        <v>#REF!</v>
      </c>
      <c r="AA519" s="71" t="e">
        <f>IF(HRF[[#This Row],[31]]="WSKAŹNIK SPECYFICZNY","nie zdefinowano",HRF[[#This Row],[32]]*#REF!+#REF!*#REF!+#REF!*#REF!)</f>
        <v>#REF!</v>
      </c>
      <c r="AB519" s="79" t="e">
        <f>IF(HRF[[#This Row],[31]]="WSKAŹNIK SPECYFICZNY",HRF[[#This Row],[15]]*#REF!,HRF[[#This Row],[32]]*#REF!+#REF!*#REF!+#REF!*#REF!)</f>
        <v>#REF!</v>
      </c>
    </row>
    <row r="520" spans="2:28" ht="28.5" customHeight="1">
      <c r="B520" s="95" t="s">
        <v>948</v>
      </c>
      <c r="C520" s="80" t="s">
        <v>175</v>
      </c>
      <c r="D520" s="80" t="s">
        <v>372</v>
      </c>
      <c r="E520" s="81" t="s">
        <v>2085</v>
      </c>
      <c r="F520" s="82" t="s">
        <v>392</v>
      </c>
      <c r="G520" s="82" t="s">
        <v>24</v>
      </c>
      <c r="H520" s="83">
        <v>2020</v>
      </c>
      <c r="I520" s="83">
        <v>2020</v>
      </c>
      <c r="J520" s="84">
        <v>49750</v>
      </c>
      <c r="K520" s="85">
        <v>8.8000000000000007</v>
      </c>
      <c r="L520" s="85">
        <v>8.8000000000000007</v>
      </c>
      <c r="M520" s="85"/>
      <c r="N520" s="86" t="s">
        <v>164</v>
      </c>
      <c r="O520" s="86" t="s">
        <v>28</v>
      </c>
      <c r="P520" s="88"/>
      <c r="Q520" s="87"/>
      <c r="R520" s="70"/>
      <c r="S520" s="70"/>
      <c r="T520" s="70"/>
      <c r="U520" s="70"/>
      <c r="V520" s="70">
        <f t="shared" si="30"/>
        <v>0</v>
      </c>
      <c r="W520" s="69"/>
      <c r="X520" s="69"/>
      <c r="Y520" s="71" t="e">
        <f>IF(HRF[[#This Row],[31]]="WSKAŹNIK SPECYFICZNY",HRF[[#This Row],[15]]*#REF!,HRF[[#This Row],[32]]*#REF!+#REF!*#REF!+#REF!*#REF!)</f>
        <v>#REF!</v>
      </c>
      <c r="Z520" s="71" t="e">
        <f>IF(HRF[[#This Row],[31]]="WSKAŹNIK SPECYFICZNY","nie zdefinowano",HRF[[#This Row],[32]]*#REF!+#REF!*#REF!+#REF!*#REF!)</f>
        <v>#REF!</v>
      </c>
      <c r="AA520" s="71" t="e">
        <f>IF(HRF[[#This Row],[31]]="WSKAŹNIK SPECYFICZNY","nie zdefinowano",HRF[[#This Row],[32]]*#REF!+#REF!*#REF!+#REF!*#REF!)</f>
        <v>#REF!</v>
      </c>
      <c r="AB520" s="79" t="e">
        <f>IF(HRF[[#This Row],[31]]="WSKAŹNIK SPECYFICZNY",HRF[[#This Row],[15]]*#REF!,HRF[[#This Row],[32]]*#REF!+#REF!*#REF!+#REF!*#REF!)</f>
        <v>#REF!</v>
      </c>
    </row>
    <row r="521" spans="2:28" ht="28.5" customHeight="1">
      <c r="B521" s="95" t="s">
        <v>949</v>
      </c>
      <c r="C521" s="80" t="s">
        <v>175</v>
      </c>
      <c r="D521" s="80" t="s">
        <v>372</v>
      </c>
      <c r="E521" s="81" t="s">
        <v>2086</v>
      </c>
      <c r="F521" s="82" t="s">
        <v>392</v>
      </c>
      <c r="G521" s="82" t="s">
        <v>24</v>
      </c>
      <c r="H521" s="83">
        <v>2020</v>
      </c>
      <c r="I521" s="83">
        <v>2020</v>
      </c>
      <c r="J521" s="84">
        <v>19168</v>
      </c>
      <c r="K521" s="85">
        <v>4.2</v>
      </c>
      <c r="L521" s="85">
        <v>4.2</v>
      </c>
      <c r="M521" s="85"/>
      <c r="N521" s="86" t="s">
        <v>950</v>
      </c>
      <c r="O521" s="86" t="s">
        <v>28</v>
      </c>
      <c r="P521" s="88"/>
      <c r="Q521" s="87"/>
      <c r="R521" s="70"/>
      <c r="S521" s="70"/>
      <c r="T521" s="70"/>
      <c r="U521" s="70"/>
      <c r="V521" s="70">
        <f t="shared" si="30"/>
        <v>0</v>
      </c>
      <c r="W521" s="69"/>
      <c r="X521" s="69"/>
      <c r="Y521" s="71" t="e">
        <f>IF(HRF[[#This Row],[31]]="WSKAŹNIK SPECYFICZNY",HRF[[#This Row],[15]]*#REF!,HRF[[#This Row],[32]]*#REF!+#REF!*#REF!+#REF!*#REF!)</f>
        <v>#REF!</v>
      </c>
      <c r="Z521" s="71" t="e">
        <f>IF(HRF[[#This Row],[31]]="WSKAŹNIK SPECYFICZNY","nie zdefinowano",HRF[[#This Row],[32]]*#REF!+#REF!*#REF!+#REF!*#REF!)</f>
        <v>#REF!</v>
      </c>
      <c r="AA521" s="71" t="e">
        <f>IF(HRF[[#This Row],[31]]="WSKAŹNIK SPECYFICZNY","nie zdefinowano",HRF[[#This Row],[32]]*#REF!+#REF!*#REF!+#REF!*#REF!)</f>
        <v>#REF!</v>
      </c>
      <c r="AB521" s="79" t="e">
        <f>IF(HRF[[#This Row],[31]]="WSKAŹNIK SPECYFICZNY",HRF[[#This Row],[15]]*#REF!,HRF[[#This Row],[32]]*#REF!+#REF!*#REF!+#REF!*#REF!)</f>
        <v>#REF!</v>
      </c>
    </row>
    <row r="522" spans="2:28" ht="24">
      <c r="B522" s="151" t="s">
        <v>951</v>
      </c>
      <c r="C522" s="80" t="s">
        <v>175</v>
      </c>
      <c r="D522" s="80" t="s">
        <v>372</v>
      </c>
      <c r="E522" s="81" t="s">
        <v>2087</v>
      </c>
      <c r="F522" s="82" t="s">
        <v>392</v>
      </c>
      <c r="G522" s="82" t="s">
        <v>24</v>
      </c>
      <c r="H522" s="83">
        <v>2020</v>
      </c>
      <c r="I522" s="83">
        <v>2020</v>
      </c>
      <c r="J522" s="84">
        <v>23000</v>
      </c>
      <c r="K522" s="85">
        <v>3.8</v>
      </c>
      <c r="L522" s="85">
        <v>3.8</v>
      </c>
      <c r="M522" s="85"/>
      <c r="N522" s="86" t="s">
        <v>164</v>
      </c>
      <c r="O522" s="86" t="s">
        <v>28</v>
      </c>
      <c r="P522" s="88"/>
      <c r="Q522" s="87"/>
      <c r="R522" s="70"/>
      <c r="S522" s="70"/>
      <c r="T522" s="70"/>
      <c r="U522" s="70"/>
      <c r="V522" s="70">
        <f t="shared" si="25"/>
        <v>0</v>
      </c>
      <c r="W522" s="69"/>
      <c r="X522" s="69"/>
      <c r="Y522" s="71" t="e">
        <f>IF(HRF[[#This Row],[31]]="WSKAŹNIK SPECYFICZNY",HRF[[#This Row],[15]]*#REF!,HRF[[#This Row],[32]]*#REF!+#REF!*#REF!+#REF!*#REF!)</f>
        <v>#REF!</v>
      </c>
      <c r="Z522" s="71" t="e">
        <f>IF(HRF[[#This Row],[31]]="WSKAŹNIK SPECYFICZNY","nie zdefinowano",HRF[[#This Row],[32]]*#REF!+#REF!*#REF!+#REF!*#REF!)</f>
        <v>#REF!</v>
      </c>
      <c r="AA522" s="71" t="e">
        <f>IF(HRF[[#This Row],[31]]="WSKAŹNIK SPECYFICZNY","nie zdefinowano",HRF[[#This Row],[32]]*#REF!+#REF!*#REF!+#REF!*#REF!)</f>
        <v>#REF!</v>
      </c>
      <c r="AB522" s="79" t="e">
        <f>IF(HRF[[#This Row],[31]]="WSKAŹNIK SPECYFICZNY",HRF[[#This Row],[15]]*#REF!,HRF[[#This Row],[32]]*#REF!+#REF!*#REF!+#REF!*#REF!)</f>
        <v>#REF!</v>
      </c>
    </row>
    <row r="523" spans="2:28" ht="24">
      <c r="B523" s="151" t="s">
        <v>952</v>
      </c>
      <c r="C523" s="80" t="s">
        <v>175</v>
      </c>
      <c r="D523" s="80" t="s">
        <v>372</v>
      </c>
      <c r="E523" s="81" t="s">
        <v>2833</v>
      </c>
      <c r="F523" s="82" t="s">
        <v>953</v>
      </c>
      <c r="G523" s="82" t="s">
        <v>24</v>
      </c>
      <c r="H523" s="83">
        <v>2020</v>
      </c>
      <c r="I523" s="83">
        <v>2020</v>
      </c>
      <c r="J523" s="84">
        <v>168100</v>
      </c>
      <c r="K523" s="85">
        <v>46.47</v>
      </c>
      <c r="L523" s="85">
        <v>46.47</v>
      </c>
      <c r="M523" s="85"/>
      <c r="N523" s="86" t="s">
        <v>164</v>
      </c>
      <c r="O523" s="86" t="s">
        <v>27</v>
      </c>
      <c r="P523" s="88"/>
      <c r="Q523" s="87"/>
      <c r="R523" s="70"/>
      <c r="S523" s="70"/>
      <c r="T523" s="70"/>
      <c r="U523" s="70"/>
      <c r="V523" s="70">
        <f t="shared" ref="V523:V555" si="31">SUM(R523:U523)</f>
        <v>0</v>
      </c>
      <c r="W523" s="69"/>
      <c r="X523" s="69"/>
      <c r="Y523" s="71" t="e">
        <f>IF(HRF[[#This Row],[31]]="WSKAŹNIK SPECYFICZNY",HRF[[#This Row],[15]]*#REF!,HRF[[#This Row],[32]]*#REF!+#REF!*#REF!+#REF!*#REF!)</f>
        <v>#REF!</v>
      </c>
      <c r="Z523" s="71" t="e">
        <f>IF(HRF[[#This Row],[31]]="WSKAŹNIK SPECYFICZNY","nie zdefinowano",HRF[[#This Row],[32]]*#REF!+#REF!*#REF!+#REF!*#REF!)</f>
        <v>#REF!</v>
      </c>
      <c r="AA523" s="71" t="e">
        <f>IF(HRF[[#This Row],[31]]="WSKAŹNIK SPECYFICZNY","nie zdefinowano",HRF[[#This Row],[32]]*#REF!+#REF!*#REF!+#REF!*#REF!)</f>
        <v>#REF!</v>
      </c>
      <c r="AB523" s="79" t="e">
        <f>IF(HRF[[#This Row],[31]]="WSKAŹNIK SPECYFICZNY",HRF[[#This Row],[15]]*#REF!,HRF[[#This Row],[32]]*#REF!+#REF!*#REF!+#REF!*#REF!)</f>
        <v>#REF!</v>
      </c>
    </row>
    <row r="524" spans="2:28" ht="60">
      <c r="B524" s="151" t="s">
        <v>954</v>
      </c>
      <c r="C524" s="80" t="s">
        <v>175</v>
      </c>
      <c r="D524" s="80" t="s">
        <v>372</v>
      </c>
      <c r="E524" s="81" t="s">
        <v>2834</v>
      </c>
      <c r="F524" s="82" t="s">
        <v>955</v>
      </c>
      <c r="G524" s="82" t="s">
        <v>24</v>
      </c>
      <c r="H524" s="83">
        <v>2020</v>
      </c>
      <c r="I524" s="83">
        <v>2020</v>
      </c>
      <c r="J524" s="84">
        <v>127000</v>
      </c>
      <c r="K524" s="85">
        <v>37.409999999999997</v>
      </c>
      <c r="L524" s="85">
        <v>37.409999999999997</v>
      </c>
      <c r="M524" s="85"/>
      <c r="N524" s="86" t="s">
        <v>164</v>
      </c>
      <c r="O524" s="86" t="s">
        <v>27</v>
      </c>
      <c r="P524" s="88"/>
      <c r="Q524" s="87"/>
      <c r="R524" s="70"/>
      <c r="S524" s="70"/>
      <c r="T524" s="70"/>
      <c r="U524" s="70"/>
      <c r="V524" s="70">
        <f t="shared" si="31"/>
        <v>0</v>
      </c>
      <c r="W524" s="69"/>
      <c r="X524" s="69"/>
      <c r="Y524" s="71" t="e">
        <f>IF(HRF[[#This Row],[31]]="WSKAŹNIK SPECYFICZNY",HRF[[#This Row],[15]]*#REF!,HRF[[#This Row],[32]]*#REF!+#REF!*#REF!+#REF!*#REF!)</f>
        <v>#REF!</v>
      </c>
      <c r="Z524" s="71" t="e">
        <f>IF(HRF[[#This Row],[31]]="WSKAŹNIK SPECYFICZNY","nie zdefinowano",HRF[[#This Row],[32]]*#REF!+#REF!*#REF!+#REF!*#REF!)</f>
        <v>#REF!</v>
      </c>
      <c r="AA524" s="71" t="e">
        <f>IF(HRF[[#This Row],[31]]="WSKAŹNIK SPECYFICZNY","nie zdefinowano",HRF[[#This Row],[32]]*#REF!+#REF!*#REF!+#REF!*#REF!)</f>
        <v>#REF!</v>
      </c>
      <c r="AB524" s="79" t="e">
        <f>IF(HRF[[#This Row],[31]]="WSKAŹNIK SPECYFICZNY",HRF[[#This Row],[15]]*#REF!,HRF[[#This Row],[32]]*#REF!+#REF!*#REF!+#REF!*#REF!)</f>
        <v>#REF!</v>
      </c>
    </row>
    <row r="525" spans="2:28" ht="24">
      <c r="B525" s="151" t="s">
        <v>956</v>
      </c>
      <c r="C525" s="80" t="s">
        <v>175</v>
      </c>
      <c r="D525" s="80" t="s">
        <v>372</v>
      </c>
      <c r="E525" s="81" t="s">
        <v>2088</v>
      </c>
      <c r="F525" s="82" t="s">
        <v>392</v>
      </c>
      <c r="G525" s="82" t="s">
        <v>24</v>
      </c>
      <c r="H525" s="83">
        <v>2020</v>
      </c>
      <c r="I525" s="83">
        <v>2020</v>
      </c>
      <c r="J525" s="84">
        <v>23350</v>
      </c>
      <c r="K525" s="85">
        <v>4.5</v>
      </c>
      <c r="L525" s="85">
        <v>4.5</v>
      </c>
      <c r="M525" s="85"/>
      <c r="N525" s="86" t="s">
        <v>950</v>
      </c>
      <c r="O525" s="86" t="s">
        <v>28</v>
      </c>
      <c r="P525" s="88"/>
      <c r="Q525" s="87"/>
      <c r="R525" s="70"/>
      <c r="S525" s="70"/>
      <c r="T525" s="70"/>
      <c r="U525" s="70"/>
      <c r="V525" s="70">
        <f t="shared" si="31"/>
        <v>0</v>
      </c>
      <c r="W525" s="69"/>
      <c r="X525" s="69"/>
      <c r="Y525" s="71" t="e">
        <f>IF(HRF[[#This Row],[31]]="WSKAŹNIK SPECYFICZNY",HRF[[#This Row],[15]]*#REF!,HRF[[#This Row],[32]]*#REF!+#REF!*#REF!+#REF!*#REF!)</f>
        <v>#REF!</v>
      </c>
      <c r="Z525" s="71" t="e">
        <f>IF(HRF[[#This Row],[31]]="WSKAŹNIK SPECYFICZNY","nie zdefinowano",HRF[[#This Row],[32]]*#REF!+#REF!*#REF!+#REF!*#REF!)</f>
        <v>#REF!</v>
      </c>
      <c r="AA525" s="71" t="e">
        <f>IF(HRF[[#This Row],[31]]="WSKAŹNIK SPECYFICZNY","nie zdefinowano",HRF[[#This Row],[32]]*#REF!+#REF!*#REF!+#REF!*#REF!)</f>
        <v>#REF!</v>
      </c>
      <c r="AB525" s="79" t="e">
        <f>IF(HRF[[#This Row],[31]]="WSKAŹNIK SPECYFICZNY",HRF[[#This Row],[15]]*#REF!,HRF[[#This Row],[32]]*#REF!+#REF!*#REF!+#REF!*#REF!)</f>
        <v>#REF!</v>
      </c>
    </row>
    <row r="526" spans="2:28" ht="24">
      <c r="B526" s="151" t="s">
        <v>957</v>
      </c>
      <c r="C526" s="80" t="s">
        <v>175</v>
      </c>
      <c r="D526" s="80" t="s">
        <v>372</v>
      </c>
      <c r="E526" s="81" t="s">
        <v>2037</v>
      </c>
      <c r="F526" s="82" t="s">
        <v>392</v>
      </c>
      <c r="G526" s="82" t="s">
        <v>24</v>
      </c>
      <c r="H526" s="83">
        <v>2020</v>
      </c>
      <c r="I526" s="83">
        <v>2020</v>
      </c>
      <c r="J526" s="84">
        <v>29000</v>
      </c>
      <c r="K526" s="85">
        <v>3.8</v>
      </c>
      <c r="L526" s="85">
        <v>3.8</v>
      </c>
      <c r="M526" s="85"/>
      <c r="N526" s="86" t="s">
        <v>164</v>
      </c>
      <c r="O526" s="86" t="s">
        <v>28</v>
      </c>
      <c r="P526" s="88"/>
      <c r="Q526" s="87"/>
      <c r="R526" s="70"/>
      <c r="S526" s="70"/>
      <c r="T526" s="70"/>
      <c r="U526" s="70"/>
      <c r="V526" s="70">
        <f t="shared" si="31"/>
        <v>0</v>
      </c>
      <c r="W526" s="69"/>
      <c r="X526" s="69"/>
      <c r="Y526" s="71" t="e">
        <f>IF(HRF[[#This Row],[31]]="WSKAŹNIK SPECYFICZNY",HRF[[#This Row],[15]]*#REF!,HRF[[#This Row],[32]]*#REF!+#REF!*#REF!+#REF!*#REF!)</f>
        <v>#REF!</v>
      </c>
      <c r="Z526" s="71" t="e">
        <f>IF(HRF[[#This Row],[31]]="WSKAŹNIK SPECYFICZNY","nie zdefinowano",HRF[[#This Row],[32]]*#REF!+#REF!*#REF!+#REF!*#REF!)</f>
        <v>#REF!</v>
      </c>
      <c r="AA526" s="71" t="e">
        <f>IF(HRF[[#This Row],[31]]="WSKAŹNIK SPECYFICZNY","nie zdefinowano",HRF[[#This Row],[32]]*#REF!+#REF!*#REF!+#REF!*#REF!)</f>
        <v>#REF!</v>
      </c>
      <c r="AB526" s="79" t="e">
        <f>IF(HRF[[#This Row],[31]]="WSKAŹNIK SPECYFICZNY",HRF[[#This Row],[15]]*#REF!,HRF[[#This Row],[32]]*#REF!+#REF!*#REF!+#REF!*#REF!)</f>
        <v>#REF!</v>
      </c>
    </row>
    <row r="527" spans="2:28" ht="24">
      <c r="B527" s="151" t="s">
        <v>958</v>
      </c>
      <c r="C527" s="80" t="s">
        <v>175</v>
      </c>
      <c r="D527" s="80" t="s">
        <v>372</v>
      </c>
      <c r="E527" s="81" t="s">
        <v>2089</v>
      </c>
      <c r="F527" s="82" t="s">
        <v>392</v>
      </c>
      <c r="G527" s="82" t="s">
        <v>24</v>
      </c>
      <c r="H527" s="83">
        <v>2020</v>
      </c>
      <c r="I527" s="83">
        <v>2020</v>
      </c>
      <c r="J527" s="84">
        <v>31000</v>
      </c>
      <c r="K527" s="85">
        <v>4.88</v>
      </c>
      <c r="L527" s="85">
        <v>4.88</v>
      </c>
      <c r="M527" s="85"/>
      <c r="N527" s="86" t="s">
        <v>164</v>
      </c>
      <c r="O527" s="86" t="s">
        <v>28</v>
      </c>
      <c r="P527" s="88"/>
      <c r="Q527" s="87"/>
      <c r="R527" s="70"/>
      <c r="S527" s="70"/>
      <c r="T527" s="70"/>
      <c r="U527" s="70"/>
      <c r="V527" s="70">
        <f t="shared" si="31"/>
        <v>0</v>
      </c>
      <c r="W527" s="69"/>
      <c r="X527" s="69"/>
      <c r="Y527" s="71" t="e">
        <f>IF(HRF[[#This Row],[31]]="WSKAŹNIK SPECYFICZNY",HRF[[#This Row],[15]]*#REF!,HRF[[#This Row],[32]]*#REF!+#REF!*#REF!+#REF!*#REF!)</f>
        <v>#REF!</v>
      </c>
      <c r="Z527" s="71" t="e">
        <f>IF(HRF[[#This Row],[31]]="WSKAŹNIK SPECYFICZNY","nie zdefinowano",HRF[[#This Row],[32]]*#REF!+#REF!*#REF!+#REF!*#REF!)</f>
        <v>#REF!</v>
      </c>
      <c r="AA527" s="71" t="e">
        <f>IF(HRF[[#This Row],[31]]="WSKAŹNIK SPECYFICZNY","nie zdefinowano",HRF[[#This Row],[32]]*#REF!+#REF!*#REF!+#REF!*#REF!)</f>
        <v>#REF!</v>
      </c>
      <c r="AB527" s="79" t="e">
        <f>IF(HRF[[#This Row],[31]]="WSKAŹNIK SPECYFICZNY",HRF[[#This Row],[15]]*#REF!,HRF[[#This Row],[32]]*#REF!+#REF!*#REF!+#REF!*#REF!)</f>
        <v>#REF!</v>
      </c>
    </row>
    <row r="528" spans="2:28" ht="24">
      <c r="B528" s="151" t="s">
        <v>959</v>
      </c>
      <c r="C528" s="80" t="s">
        <v>175</v>
      </c>
      <c r="D528" s="80" t="s">
        <v>372</v>
      </c>
      <c r="E528" s="81" t="s">
        <v>2090</v>
      </c>
      <c r="F528" s="82" t="s">
        <v>392</v>
      </c>
      <c r="G528" s="82" t="s">
        <v>24</v>
      </c>
      <c r="H528" s="83">
        <v>2020</v>
      </c>
      <c r="I528" s="83">
        <v>2020</v>
      </c>
      <c r="J528" s="84">
        <v>18500</v>
      </c>
      <c r="K528" s="85">
        <v>4</v>
      </c>
      <c r="L528" s="85">
        <v>4</v>
      </c>
      <c r="M528" s="85"/>
      <c r="N528" s="86" t="s">
        <v>164</v>
      </c>
      <c r="O528" s="86" t="s">
        <v>28</v>
      </c>
      <c r="P528" s="88"/>
      <c r="Q528" s="87"/>
      <c r="R528" s="70"/>
      <c r="S528" s="70"/>
      <c r="T528" s="70"/>
      <c r="U528" s="70"/>
      <c r="V528" s="70">
        <f t="shared" si="31"/>
        <v>0</v>
      </c>
      <c r="W528" s="69"/>
      <c r="X528" s="69"/>
      <c r="Y528" s="71" t="e">
        <f>IF(HRF[[#This Row],[31]]="WSKAŹNIK SPECYFICZNY",HRF[[#This Row],[15]]*#REF!,HRF[[#This Row],[32]]*#REF!+#REF!*#REF!+#REF!*#REF!)</f>
        <v>#REF!</v>
      </c>
      <c r="Z528" s="71" t="e">
        <f>IF(HRF[[#This Row],[31]]="WSKAŹNIK SPECYFICZNY","nie zdefinowano",HRF[[#This Row],[32]]*#REF!+#REF!*#REF!+#REF!*#REF!)</f>
        <v>#REF!</v>
      </c>
      <c r="AA528" s="71" t="e">
        <f>IF(HRF[[#This Row],[31]]="WSKAŹNIK SPECYFICZNY","nie zdefinowano",HRF[[#This Row],[32]]*#REF!+#REF!*#REF!+#REF!*#REF!)</f>
        <v>#REF!</v>
      </c>
      <c r="AB528" s="79" t="e">
        <f>IF(HRF[[#This Row],[31]]="WSKAŹNIK SPECYFICZNY",HRF[[#This Row],[15]]*#REF!,HRF[[#This Row],[32]]*#REF!+#REF!*#REF!+#REF!*#REF!)</f>
        <v>#REF!</v>
      </c>
    </row>
    <row r="529" spans="2:28" ht="24">
      <c r="B529" s="151" t="s">
        <v>960</v>
      </c>
      <c r="C529" s="80" t="s">
        <v>175</v>
      </c>
      <c r="D529" s="80" t="s">
        <v>372</v>
      </c>
      <c r="E529" s="81" t="s">
        <v>2091</v>
      </c>
      <c r="F529" s="82" t="s">
        <v>392</v>
      </c>
      <c r="G529" s="82" t="s">
        <v>24</v>
      </c>
      <c r="H529" s="83">
        <v>2020</v>
      </c>
      <c r="I529" s="83">
        <v>2020</v>
      </c>
      <c r="J529" s="84">
        <v>43900</v>
      </c>
      <c r="K529" s="85">
        <v>9</v>
      </c>
      <c r="L529" s="85">
        <v>9</v>
      </c>
      <c r="M529" s="85"/>
      <c r="N529" s="86" t="s">
        <v>164</v>
      </c>
      <c r="O529" s="86" t="s">
        <v>28</v>
      </c>
      <c r="P529" s="88"/>
      <c r="Q529" s="87"/>
      <c r="R529" s="70"/>
      <c r="S529" s="70"/>
      <c r="T529" s="70"/>
      <c r="U529" s="70"/>
      <c r="V529" s="70">
        <f t="shared" si="31"/>
        <v>0</v>
      </c>
      <c r="W529" s="69"/>
      <c r="X529" s="69"/>
      <c r="Y529" s="71" t="e">
        <f>IF(HRF[[#This Row],[31]]="WSKAŹNIK SPECYFICZNY",HRF[[#This Row],[15]]*#REF!,HRF[[#This Row],[32]]*#REF!+#REF!*#REF!+#REF!*#REF!)</f>
        <v>#REF!</v>
      </c>
      <c r="Z529" s="71" t="e">
        <f>IF(HRF[[#This Row],[31]]="WSKAŹNIK SPECYFICZNY","nie zdefinowano",HRF[[#This Row],[32]]*#REF!+#REF!*#REF!+#REF!*#REF!)</f>
        <v>#REF!</v>
      </c>
      <c r="AA529" s="71" t="e">
        <f>IF(HRF[[#This Row],[31]]="WSKAŹNIK SPECYFICZNY","nie zdefinowano",HRF[[#This Row],[32]]*#REF!+#REF!*#REF!+#REF!*#REF!)</f>
        <v>#REF!</v>
      </c>
      <c r="AB529" s="79" t="e">
        <f>IF(HRF[[#This Row],[31]]="WSKAŹNIK SPECYFICZNY",HRF[[#This Row],[15]]*#REF!,HRF[[#This Row],[32]]*#REF!+#REF!*#REF!+#REF!*#REF!)</f>
        <v>#REF!</v>
      </c>
    </row>
    <row r="530" spans="2:28" ht="24">
      <c r="B530" s="151" t="s">
        <v>961</v>
      </c>
      <c r="C530" s="80" t="s">
        <v>175</v>
      </c>
      <c r="D530" s="80" t="s">
        <v>372</v>
      </c>
      <c r="E530" s="81" t="s">
        <v>2092</v>
      </c>
      <c r="F530" s="82" t="s">
        <v>392</v>
      </c>
      <c r="G530" s="82" t="s">
        <v>24</v>
      </c>
      <c r="H530" s="83">
        <v>2020</v>
      </c>
      <c r="I530" s="83">
        <v>2020</v>
      </c>
      <c r="J530" s="84">
        <v>34600</v>
      </c>
      <c r="K530" s="85">
        <v>5.26</v>
      </c>
      <c r="L530" s="85">
        <v>5.26</v>
      </c>
      <c r="M530" s="85"/>
      <c r="N530" s="86" t="s">
        <v>164</v>
      </c>
      <c r="O530" s="86" t="s">
        <v>28</v>
      </c>
      <c r="P530" s="88"/>
      <c r="Q530" s="87"/>
      <c r="R530" s="70"/>
      <c r="S530" s="70"/>
      <c r="T530" s="70"/>
      <c r="U530" s="70"/>
      <c r="V530" s="70">
        <f t="shared" si="31"/>
        <v>0</v>
      </c>
      <c r="W530" s="69"/>
      <c r="X530" s="69"/>
      <c r="Y530" s="71" t="e">
        <f>IF(HRF[[#This Row],[31]]="WSKAŹNIK SPECYFICZNY",HRF[[#This Row],[15]]*#REF!,HRF[[#This Row],[32]]*#REF!+#REF!*#REF!+#REF!*#REF!)</f>
        <v>#REF!</v>
      </c>
      <c r="Z530" s="71" t="e">
        <f>IF(HRF[[#This Row],[31]]="WSKAŹNIK SPECYFICZNY","nie zdefinowano",HRF[[#This Row],[32]]*#REF!+#REF!*#REF!+#REF!*#REF!)</f>
        <v>#REF!</v>
      </c>
      <c r="AA530" s="71" t="e">
        <f>IF(HRF[[#This Row],[31]]="WSKAŹNIK SPECYFICZNY","nie zdefinowano",HRF[[#This Row],[32]]*#REF!+#REF!*#REF!+#REF!*#REF!)</f>
        <v>#REF!</v>
      </c>
      <c r="AB530" s="79" t="e">
        <f>IF(HRF[[#This Row],[31]]="WSKAŹNIK SPECYFICZNY",HRF[[#This Row],[15]]*#REF!,HRF[[#This Row],[32]]*#REF!+#REF!*#REF!+#REF!*#REF!)</f>
        <v>#REF!</v>
      </c>
    </row>
    <row r="531" spans="2:28" ht="24">
      <c r="B531" s="151" t="s">
        <v>962</v>
      </c>
      <c r="C531" s="80" t="s">
        <v>175</v>
      </c>
      <c r="D531" s="80" t="s">
        <v>372</v>
      </c>
      <c r="E531" s="81" t="s">
        <v>2093</v>
      </c>
      <c r="F531" s="82" t="s">
        <v>392</v>
      </c>
      <c r="G531" s="82" t="s">
        <v>24</v>
      </c>
      <c r="H531" s="83">
        <v>2020</v>
      </c>
      <c r="I531" s="83">
        <v>2020</v>
      </c>
      <c r="J531" s="84">
        <v>31912</v>
      </c>
      <c r="K531" s="85">
        <v>6.5</v>
      </c>
      <c r="L531" s="85">
        <v>6.5</v>
      </c>
      <c r="M531" s="85"/>
      <c r="N531" s="86" t="s">
        <v>164</v>
      </c>
      <c r="O531" s="86" t="s">
        <v>28</v>
      </c>
      <c r="P531" s="88"/>
      <c r="Q531" s="87"/>
      <c r="R531" s="70"/>
      <c r="S531" s="70"/>
      <c r="T531" s="70"/>
      <c r="U531" s="70"/>
      <c r="V531" s="70">
        <f t="shared" si="31"/>
        <v>0</v>
      </c>
      <c r="W531" s="69"/>
      <c r="X531" s="69"/>
      <c r="Y531" s="71" t="e">
        <f>IF(HRF[[#This Row],[31]]="WSKAŹNIK SPECYFICZNY",HRF[[#This Row],[15]]*#REF!,HRF[[#This Row],[32]]*#REF!+#REF!*#REF!+#REF!*#REF!)</f>
        <v>#REF!</v>
      </c>
      <c r="Z531" s="71" t="e">
        <f>IF(HRF[[#This Row],[31]]="WSKAŹNIK SPECYFICZNY","nie zdefinowano",HRF[[#This Row],[32]]*#REF!+#REF!*#REF!+#REF!*#REF!)</f>
        <v>#REF!</v>
      </c>
      <c r="AA531" s="71" t="e">
        <f>IF(HRF[[#This Row],[31]]="WSKAŹNIK SPECYFICZNY","nie zdefinowano",HRF[[#This Row],[32]]*#REF!+#REF!*#REF!+#REF!*#REF!)</f>
        <v>#REF!</v>
      </c>
      <c r="AB531" s="79" t="e">
        <f>IF(HRF[[#This Row],[31]]="WSKAŹNIK SPECYFICZNY",HRF[[#This Row],[15]]*#REF!,HRF[[#This Row],[32]]*#REF!+#REF!*#REF!+#REF!*#REF!)</f>
        <v>#REF!</v>
      </c>
    </row>
    <row r="532" spans="2:28" ht="24">
      <c r="B532" s="151" t="s">
        <v>963</v>
      </c>
      <c r="C532" s="80" t="s">
        <v>175</v>
      </c>
      <c r="D532" s="80" t="s">
        <v>372</v>
      </c>
      <c r="E532" s="81" t="s">
        <v>2835</v>
      </c>
      <c r="F532" s="82" t="s">
        <v>964</v>
      </c>
      <c r="G532" s="82" t="s">
        <v>24</v>
      </c>
      <c r="H532" s="83">
        <v>2020</v>
      </c>
      <c r="I532" s="83">
        <v>2020</v>
      </c>
      <c r="J532" s="84">
        <v>150000</v>
      </c>
      <c r="K532" s="85">
        <v>51.39</v>
      </c>
      <c r="L532" s="85">
        <v>51.39</v>
      </c>
      <c r="M532" s="85"/>
      <c r="N532" s="86" t="s">
        <v>164</v>
      </c>
      <c r="O532" s="86" t="s">
        <v>28</v>
      </c>
      <c r="P532" s="88"/>
      <c r="Q532" s="87"/>
      <c r="R532" s="70"/>
      <c r="S532" s="70"/>
      <c r="T532" s="70"/>
      <c r="U532" s="70"/>
      <c r="V532" s="70">
        <f t="shared" si="31"/>
        <v>0</v>
      </c>
      <c r="W532" s="69"/>
      <c r="X532" s="69"/>
      <c r="Y532" s="71" t="e">
        <f>IF(HRF[[#This Row],[31]]="WSKAŹNIK SPECYFICZNY",HRF[[#This Row],[15]]*#REF!,HRF[[#This Row],[32]]*#REF!+#REF!*#REF!+#REF!*#REF!)</f>
        <v>#REF!</v>
      </c>
      <c r="Z532" s="71" t="e">
        <f>IF(HRF[[#This Row],[31]]="WSKAŹNIK SPECYFICZNY","nie zdefinowano",HRF[[#This Row],[32]]*#REF!+#REF!*#REF!+#REF!*#REF!)</f>
        <v>#REF!</v>
      </c>
      <c r="AA532" s="71" t="e">
        <f>IF(HRF[[#This Row],[31]]="WSKAŹNIK SPECYFICZNY","nie zdefinowano",HRF[[#This Row],[32]]*#REF!+#REF!*#REF!+#REF!*#REF!)</f>
        <v>#REF!</v>
      </c>
      <c r="AB532" s="79" t="e">
        <f>IF(HRF[[#This Row],[31]]="WSKAŹNIK SPECYFICZNY",HRF[[#This Row],[15]]*#REF!,HRF[[#This Row],[32]]*#REF!+#REF!*#REF!+#REF!*#REF!)</f>
        <v>#REF!</v>
      </c>
    </row>
    <row r="533" spans="2:28" ht="24">
      <c r="B533" s="151" t="s">
        <v>965</v>
      </c>
      <c r="C533" s="80" t="s">
        <v>175</v>
      </c>
      <c r="D533" s="80" t="s">
        <v>372</v>
      </c>
      <c r="E533" s="81" t="s">
        <v>2094</v>
      </c>
      <c r="F533" s="82" t="s">
        <v>392</v>
      </c>
      <c r="G533" s="82" t="s">
        <v>24</v>
      </c>
      <c r="H533" s="83">
        <v>2020</v>
      </c>
      <c r="I533" s="83">
        <v>2020</v>
      </c>
      <c r="J533" s="84">
        <v>29000</v>
      </c>
      <c r="K533" s="85">
        <v>2.4</v>
      </c>
      <c r="L533" s="85">
        <v>2.4</v>
      </c>
      <c r="M533" s="85"/>
      <c r="N533" s="86" t="s">
        <v>164</v>
      </c>
      <c r="O533" s="86" t="s">
        <v>28</v>
      </c>
      <c r="P533" s="88"/>
      <c r="Q533" s="87"/>
      <c r="R533" s="70"/>
      <c r="S533" s="70"/>
      <c r="T533" s="70"/>
      <c r="U533" s="70"/>
      <c r="V533" s="70">
        <f t="shared" si="31"/>
        <v>0</v>
      </c>
      <c r="W533" s="69"/>
      <c r="X533" s="69"/>
      <c r="Y533" s="71" t="e">
        <f>IF(HRF[[#This Row],[31]]="WSKAŹNIK SPECYFICZNY",HRF[[#This Row],[15]]*#REF!,HRF[[#This Row],[32]]*#REF!+#REF!*#REF!+#REF!*#REF!)</f>
        <v>#REF!</v>
      </c>
      <c r="Z533" s="71" t="e">
        <f>IF(HRF[[#This Row],[31]]="WSKAŹNIK SPECYFICZNY","nie zdefinowano",HRF[[#This Row],[32]]*#REF!+#REF!*#REF!+#REF!*#REF!)</f>
        <v>#REF!</v>
      </c>
      <c r="AA533" s="71" t="e">
        <f>IF(HRF[[#This Row],[31]]="WSKAŹNIK SPECYFICZNY","nie zdefinowano",HRF[[#This Row],[32]]*#REF!+#REF!*#REF!+#REF!*#REF!)</f>
        <v>#REF!</v>
      </c>
      <c r="AB533" s="79" t="e">
        <f>IF(HRF[[#This Row],[31]]="WSKAŹNIK SPECYFICZNY",HRF[[#This Row],[15]]*#REF!,HRF[[#This Row],[32]]*#REF!+#REF!*#REF!+#REF!*#REF!)</f>
        <v>#REF!</v>
      </c>
    </row>
    <row r="534" spans="2:28" ht="24">
      <c r="B534" s="151" t="s">
        <v>966</v>
      </c>
      <c r="C534" s="80" t="s">
        <v>175</v>
      </c>
      <c r="D534" s="80" t="s">
        <v>372</v>
      </c>
      <c r="E534" s="81" t="s">
        <v>2836</v>
      </c>
      <c r="F534" s="82" t="s">
        <v>967</v>
      </c>
      <c r="G534" s="82" t="s">
        <v>24</v>
      </c>
      <c r="H534" s="83">
        <v>2020</v>
      </c>
      <c r="I534" s="83">
        <v>2020</v>
      </c>
      <c r="J534" s="84">
        <v>44801.43</v>
      </c>
      <c r="K534" s="85">
        <v>9.8000000000000007</v>
      </c>
      <c r="L534" s="85">
        <v>9.8000000000000007</v>
      </c>
      <c r="M534" s="85"/>
      <c r="N534" s="86" t="s">
        <v>164</v>
      </c>
      <c r="O534" s="86" t="s">
        <v>27</v>
      </c>
      <c r="P534" s="88"/>
      <c r="Q534" s="87"/>
      <c r="R534" s="70"/>
      <c r="S534" s="70"/>
      <c r="T534" s="70"/>
      <c r="U534" s="70"/>
      <c r="V534" s="70">
        <f t="shared" si="31"/>
        <v>0</v>
      </c>
      <c r="W534" s="69"/>
      <c r="X534" s="69"/>
      <c r="Y534" s="71" t="e">
        <f>IF(HRF[[#This Row],[31]]="WSKAŹNIK SPECYFICZNY",HRF[[#This Row],[15]]*#REF!,HRF[[#This Row],[32]]*#REF!+#REF!*#REF!+#REF!*#REF!)</f>
        <v>#REF!</v>
      </c>
      <c r="Z534" s="71" t="e">
        <f>IF(HRF[[#This Row],[31]]="WSKAŹNIK SPECYFICZNY","nie zdefinowano",HRF[[#This Row],[32]]*#REF!+#REF!*#REF!+#REF!*#REF!)</f>
        <v>#REF!</v>
      </c>
      <c r="AA534" s="71" t="e">
        <f>IF(HRF[[#This Row],[31]]="WSKAŹNIK SPECYFICZNY","nie zdefinowano",HRF[[#This Row],[32]]*#REF!+#REF!*#REF!+#REF!*#REF!)</f>
        <v>#REF!</v>
      </c>
      <c r="AB534" s="79" t="e">
        <f>IF(HRF[[#This Row],[31]]="WSKAŹNIK SPECYFICZNY",HRF[[#This Row],[15]]*#REF!,HRF[[#This Row],[32]]*#REF!+#REF!*#REF!+#REF!*#REF!)</f>
        <v>#REF!</v>
      </c>
    </row>
    <row r="535" spans="2:28" ht="24">
      <c r="B535" s="151" t="s">
        <v>968</v>
      </c>
      <c r="C535" s="80" t="s">
        <v>175</v>
      </c>
      <c r="D535" s="80" t="s">
        <v>372</v>
      </c>
      <c r="E535" s="81" t="s">
        <v>2095</v>
      </c>
      <c r="F535" s="82" t="s">
        <v>392</v>
      </c>
      <c r="G535" s="82" t="s">
        <v>24</v>
      </c>
      <c r="H535" s="83">
        <v>2020</v>
      </c>
      <c r="I535" s="83">
        <v>2020</v>
      </c>
      <c r="J535" s="84">
        <v>35000</v>
      </c>
      <c r="K535" s="85">
        <v>9.9</v>
      </c>
      <c r="L535" s="85">
        <v>9.9</v>
      </c>
      <c r="M535" s="85"/>
      <c r="N535" s="86" t="s">
        <v>164</v>
      </c>
      <c r="O535" s="86" t="s">
        <v>27</v>
      </c>
      <c r="P535" s="88"/>
      <c r="Q535" s="87"/>
      <c r="R535" s="70"/>
      <c r="S535" s="70"/>
      <c r="T535" s="70"/>
      <c r="U535" s="70"/>
      <c r="V535" s="70">
        <f t="shared" si="31"/>
        <v>0</v>
      </c>
      <c r="W535" s="69"/>
      <c r="X535" s="69"/>
      <c r="Y535" s="71" t="e">
        <f>IF(HRF[[#This Row],[31]]="WSKAŹNIK SPECYFICZNY",HRF[[#This Row],[15]]*#REF!,HRF[[#This Row],[32]]*#REF!+#REF!*#REF!+#REF!*#REF!)</f>
        <v>#REF!</v>
      </c>
      <c r="Z535" s="71" t="e">
        <f>IF(HRF[[#This Row],[31]]="WSKAŹNIK SPECYFICZNY","nie zdefinowano",HRF[[#This Row],[32]]*#REF!+#REF!*#REF!+#REF!*#REF!)</f>
        <v>#REF!</v>
      </c>
      <c r="AA535" s="71" t="e">
        <f>IF(HRF[[#This Row],[31]]="WSKAŹNIK SPECYFICZNY","nie zdefinowano",HRF[[#This Row],[32]]*#REF!+#REF!*#REF!+#REF!*#REF!)</f>
        <v>#REF!</v>
      </c>
      <c r="AB535" s="79" t="e">
        <f>IF(HRF[[#This Row],[31]]="WSKAŹNIK SPECYFICZNY",HRF[[#This Row],[15]]*#REF!,HRF[[#This Row],[32]]*#REF!+#REF!*#REF!+#REF!*#REF!)</f>
        <v>#REF!</v>
      </c>
    </row>
    <row r="536" spans="2:28" ht="24">
      <c r="B536" s="151" t="s">
        <v>969</v>
      </c>
      <c r="C536" s="80" t="s">
        <v>175</v>
      </c>
      <c r="D536" s="80" t="s">
        <v>372</v>
      </c>
      <c r="E536" s="81" t="s">
        <v>2096</v>
      </c>
      <c r="F536" s="82" t="s">
        <v>392</v>
      </c>
      <c r="G536" s="82" t="s">
        <v>24</v>
      </c>
      <c r="H536" s="83">
        <v>2020</v>
      </c>
      <c r="I536" s="83">
        <v>2020</v>
      </c>
      <c r="J536" s="84">
        <v>24116.400000000001</v>
      </c>
      <c r="K536" s="85">
        <v>3.8</v>
      </c>
      <c r="L536" s="85">
        <v>3.8</v>
      </c>
      <c r="M536" s="85"/>
      <c r="N536" s="86" t="s">
        <v>950</v>
      </c>
      <c r="O536" s="86" t="s">
        <v>28</v>
      </c>
      <c r="P536" s="88"/>
      <c r="Q536" s="87"/>
      <c r="R536" s="70"/>
      <c r="S536" s="70"/>
      <c r="T536" s="70"/>
      <c r="U536" s="70"/>
      <c r="V536" s="70">
        <f t="shared" si="31"/>
        <v>0</v>
      </c>
      <c r="W536" s="69"/>
      <c r="X536" s="69"/>
      <c r="Y536" s="71" t="e">
        <f>IF(HRF[[#This Row],[31]]="WSKAŹNIK SPECYFICZNY",HRF[[#This Row],[15]]*#REF!,HRF[[#This Row],[32]]*#REF!+#REF!*#REF!+#REF!*#REF!)</f>
        <v>#REF!</v>
      </c>
      <c r="Z536" s="71" t="e">
        <f>IF(HRF[[#This Row],[31]]="WSKAŹNIK SPECYFICZNY","nie zdefinowano",HRF[[#This Row],[32]]*#REF!+#REF!*#REF!+#REF!*#REF!)</f>
        <v>#REF!</v>
      </c>
      <c r="AA536" s="71" t="e">
        <f>IF(HRF[[#This Row],[31]]="WSKAŹNIK SPECYFICZNY","nie zdefinowano",HRF[[#This Row],[32]]*#REF!+#REF!*#REF!+#REF!*#REF!)</f>
        <v>#REF!</v>
      </c>
      <c r="AB536" s="79" t="e">
        <f>IF(HRF[[#This Row],[31]]="WSKAŹNIK SPECYFICZNY",HRF[[#This Row],[15]]*#REF!,HRF[[#This Row],[32]]*#REF!+#REF!*#REF!+#REF!*#REF!)</f>
        <v>#REF!</v>
      </c>
    </row>
    <row r="537" spans="2:28" ht="24">
      <c r="B537" s="151" t="s">
        <v>970</v>
      </c>
      <c r="C537" s="80" t="s">
        <v>175</v>
      </c>
      <c r="D537" s="80" t="s">
        <v>372</v>
      </c>
      <c r="E537" s="81" t="s">
        <v>2097</v>
      </c>
      <c r="F537" s="82" t="s">
        <v>392</v>
      </c>
      <c r="G537" s="82" t="s">
        <v>24</v>
      </c>
      <c r="H537" s="83">
        <v>2020</v>
      </c>
      <c r="I537" s="83">
        <v>2020</v>
      </c>
      <c r="J537" s="84">
        <v>38655.5</v>
      </c>
      <c r="K537" s="85">
        <v>5.71</v>
      </c>
      <c r="L537" s="85">
        <v>5.71</v>
      </c>
      <c r="M537" s="85"/>
      <c r="N537" s="86" t="s">
        <v>950</v>
      </c>
      <c r="O537" s="86" t="s">
        <v>28</v>
      </c>
      <c r="P537" s="88"/>
      <c r="Q537" s="87"/>
      <c r="R537" s="70"/>
      <c r="S537" s="70"/>
      <c r="T537" s="70"/>
      <c r="U537" s="70"/>
      <c r="V537" s="70">
        <f>SUM(R537:U537)</f>
        <v>0</v>
      </c>
      <c r="W537" s="69"/>
      <c r="X537" s="69"/>
      <c r="Y537" s="71" t="e">
        <f>IF(HRF[[#This Row],[31]]="WSKAŹNIK SPECYFICZNY",HRF[[#This Row],[15]]*#REF!,HRF[[#This Row],[32]]*#REF!+#REF!*#REF!+#REF!*#REF!)</f>
        <v>#REF!</v>
      </c>
      <c r="Z537" s="71" t="e">
        <f>IF(HRF[[#This Row],[31]]="WSKAŹNIK SPECYFICZNY","nie zdefinowano",HRF[[#This Row],[32]]*#REF!+#REF!*#REF!+#REF!*#REF!)</f>
        <v>#REF!</v>
      </c>
      <c r="AA537" s="71" t="e">
        <f>IF(HRF[[#This Row],[31]]="WSKAŹNIK SPECYFICZNY","nie zdefinowano",HRF[[#This Row],[32]]*#REF!+#REF!*#REF!+#REF!*#REF!)</f>
        <v>#REF!</v>
      </c>
      <c r="AB537" s="79" t="e">
        <f>IF(HRF[[#This Row],[31]]="WSKAŹNIK SPECYFICZNY",HRF[[#This Row],[15]]*#REF!,HRF[[#This Row],[32]]*#REF!+#REF!*#REF!+#REF!*#REF!)</f>
        <v>#REF!</v>
      </c>
    </row>
    <row r="538" spans="2:28" ht="24">
      <c r="B538" s="151" t="s">
        <v>971</v>
      </c>
      <c r="C538" s="80" t="s">
        <v>175</v>
      </c>
      <c r="D538" s="80" t="s">
        <v>372</v>
      </c>
      <c r="E538" s="81" t="s">
        <v>2098</v>
      </c>
      <c r="F538" s="82" t="s">
        <v>392</v>
      </c>
      <c r="G538" s="82" t="s">
        <v>24</v>
      </c>
      <c r="H538" s="83">
        <v>2020</v>
      </c>
      <c r="I538" s="83">
        <v>2020</v>
      </c>
      <c r="J538" s="84">
        <v>23600</v>
      </c>
      <c r="K538" s="85">
        <v>4.8</v>
      </c>
      <c r="L538" s="85">
        <v>4.8</v>
      </c>
      <c r="M538" s="85"/>
      <c r="N538" s="86" t="s">
        <v>164</v>
      </c>
      <c r="O538" s="86" t="s">
        <v>28</v>
      </c>
      <c r="P538" s="88"/>
      <c r="Q538" s="87"/>
      <c r="R538" s="70"/>
      <c r="S538" s="70"/>
      <c r="T538" s="70"/>
      <c r="U538" s="70"/>
      <c r="V538" s="70">
        <f>SUM(R538:U538)</f>
        <v>0</v>
      </c>
      <c r="W538" s="69"/>
      <c r="X538" s="69"/>
      <c r="Y538" s="71" t="e">
        <f>IF(HRF[[#This Row],[31]]="WSKAŹNIK SPECYFICZNY",HRF[[#This Row],[15]]*#REF!,HRF[[#This Row],[32]]*#REF!+#REF!*#REF!+#REF!*#REF!)</f>
        <v>#REF!</v>
      </c>
      <c r="Z538" s="71" t="e">
        <f>IF(HRF[[#This Row],[31]]="WSKAŹNIK SPECYFICZNY","nie zdefinowano",HRF[[#This Row],[32]]*#REF!+#REF!*#REF!+#REF!*#REF!)</f>
        <v>#REF!</v>
      </c>
      <c r="AA538" s="71" t="e">
        <f>IF(HRF[[#This Row],[31]]="WSKAŹNIK SPECYFICZNY","nie zdefinowano",HRF[[#This Row],[32]]*#REF!+#REF!*#REF!+#REF!*#REF!)</f>
        <v>#REF!</v>
      </c>
      <c r="AB538" s="79" t="e">
        <f>IF(HRF[[#This Row],[31]]="WSKAŹNIK SPECYFICZNY",HRF[[#This Row],[15]]*#REF!,HRF[[#This Row],[32]]*#REF!+#REF!*#REF!+#REF!*#REF!)</f>
        <v>#REF!</v>
      </c>
    </row>
    <row r="539" spans="2:28" ht="24">
      <c r="B539" s="151" t="s">
        <v>972</v>
      </c>
      <c r="C539" s="80" t="s">
        <v>175</v>
      </c>
      <c r="D539" s="80" t="s">
        <v>372</v>
      </c>
      <c r="E539" s="81" t="s">
        <v>2099</v>
      </c>
      <c r="F539" s="82" t="s">
        <v>392</v>
      </c>
      <c r="G539" s="82" t="s">
        <v>24</v>
      </c>
      <c r="H539" s="83">
        <v>2020</v>
      </c>
      <c r="I539" s="83">
        <v>2020</v>
      </c>
      <c r="J539" s="84">
        <v>31000</v>
      </c>
      <c r="K539" s="85">
        <v>7</v>
      </c>
      <c r="L539" s="85">
        <v>7</v>
      </c>
      <c r="M539" s="85"/>
      <c r="N539" s="86" t="s">
        <v>164</v>
      </c>
      <c r="O539" s="86" t="s">
        <v>28</v>
      </c>
      <c r="P539" s="88"/>
      <c r="Q539" s="87"/>
      <c r="R539" s="70"/>
      <c r="S539" s="70"/>
      <c r="T539" s="70"/>
      <c r="U539" s="70"/>
      <c r="V539" s="70">
        <f>SUM(R539:U539)</f>
        <v>0</v>
      </c>
      <c r="W539" s="69"/>
      <c r="X539" s="69"/>
      <c r="Y539" s="71" t="e">
        <f>IF(HRF[[#This Row],[31]]="WSKAŹNIK SPECYFICZNY",HRF[[#This Row],[15]]*#REF!,HRF[[#This Row],[32]]*#REF!+#REF!*#REF!+#REF!*#REF!)</f>
        <v>#REF!</v>
      </c>
      <c r="Z539" s="71" t="e">
        <f>IF(HRF[[#This Row],[31]]="WSKAŹNIK SPECYFICZNY","nie zdefinowano",HRF[[#This Row],[32]]*#REF!+#REF!*#REF!+#REF!*#REF!)</f>
        <v>#REF!</v>
      </c>
      <c r="AA539" s="71" t="e">
        <f>IF(HRF[[#This Row],[31]]="WSKAŹNIK SPECYFICZNY","nie zdefinowano",HRF[[#This Row],[32]]*#REF!+#REF!*#REF!+#REF!*#REF!)</f>
        <v>#REF!</v>
      </c>
      <c r="AB539" s="79" t="e">
        <f>IF(HRF[[#This Row],[31]]="WSKAŹNIK SPECYFICZNY",HRF[[#This Row],[15]]*#REF!,HRF[[#This Row],[32]]*#REF!+#REF!*#REF!+#REF!*#REF!)</f>
        <v>#REF!</v>
      </c>
    </row>
    <row r="540" spans="2:28" ht="24">
      <c r="B540" s="151" t="s">
        <v>973</v>
      </c>
      <c r="C540" s="80" t="s">
        <v>175</v>
      </c>
      <c r="D540" s="80" t="s">
        <v>372</v>
      </c>
      <c r="E540" s="81" t="s">
        <v>2100</v>
      </c>
      <c r="F540" s="82" t="s">
        <v>392</v>
      </c>
      <c r="G540" s="82" t="s">
        <v>24</v>
      </c>
      <c r="H540" s="83">
        <v>2020</v>
      </c>
      <c r="I540" s="83">
        <v>2020</v>
      </c>
      <c r="J540" s="84">
        <v>47520</v>
      </c>
      <c r="K540" s="85">
        <v>9</v>
      </c>
      <c r="L540" s="85">
        <v>9</v>
      </c>
      <c r="M540" s="85"/>
      <c r="N540" s="86" t="s">
        <v>164</v>
      </c>
      <c r="O540" s="86" t="s">
        <v>28</v>
      </c>
      <c r="P540" s="88"/>
      <c r="Q540" s="87"/>
      <c r="R540" s="70"/>
      <c r="S540" s="70"/>
      <c r="T540" s="70"/>
      <c r="U540" s="70"/>
      <c r="V540" s="70">
        <f t="shared" si="31"/>
        <v>0</v>
      </c>
      <c r="W540" s="69"/>
      <c r="X540" s="69"/>
      <c r="Y540" s="71" t="e">
        <f>IF(HRF[[#This Row],[31]]="WSKAŹNIK SPECYFICZNY",HRF[[#This Row],[15]]*#REF!,HRF[[#This Row],[32]]*#REF!+#REF!*#REF!+#REF!*#REF!)</f>
        <v>#REF!</v>
      </c>
      <c r="Z540" s="71" t="e">
        <f>IF(HRF[[#This Row],[31]]="WSKAŹNIK SPECYFICZNY","nie zdefinowano",HRF[[#This Row],[32]]*#REF!+#REF!*#REF!+#REF!*#REF!)</f>
        <v>#REF!</v>
      </c>
      <c r="AA540" s="71" t="e">
        <f>IF(HRF[[#This Row],[31]]="WSKAŹNIK SPECYFICZNY","nie zdefinowano",HRF[[#This Row],[32]]*#REF!+#REF!*#REF!+#REF!*#REF!)</f>
        <v>#REF!</v>
      </c>
      <c r="AB540" s="79" t="e">
        <f>IF(HRF[[#This Row],[31]]="WSKAŹNIK SPECYFICZNY",HRF[[#This Row],[15]]*#REF!,HRF[[#This Row],[32]]*#REF!+#REF!*#REF!+#REF!*#REF!)</f>
        <v>#REF!</v>
      </c>
    </row>
    <row r="541" spans="2:28" ht="24">
      <c r="B541" s="151" t="s">
        <v>974</v>
      </c>
      <c r="C541" s="80" t="s">
        <v>175</v>
      </c>
      <c r="D541" s="80" t="s">
        <v>372</v>
      </c>
      <c r="E541" s="81" t="s">
        <v>2101</v>
      </c>
      <c r="F541" s="82" t="s">
        <v>392</v>
      </c>
      <c r="G541" s="82" t="s">
        <v>24</v>
      </c>
      <c r="H541" s="83">
        <v>2020</v>
      </c>
      <c r="I541" s="83">
        <v>2020</v>
      </c>
      <c r="J541" s="84">
        <v>16500</v>
      </c>
      <c r="K541" s="85">
        <v>3.3</v>
      </c>
      <c r="L541" s="85">
        <v>3.3</v>
      </c>
      <c r="M541" s="85"/>
      <c r="N541" s="86" t="s">
        <v>164</v>
      </c>
      <c r="O541" s="86" t="s">
        <v>28</v>
      </c>
      <c r="P541" s="88"/>
      <c r="Q541" s="87"/>
      <c r="R541" s="70"/>
      <c r="S541" s="70"/>
      <c r="T541" s="70"/>
      <c r="U541" s="70"/>
      <c r="V541" s="70">
        <f>SUM(R541:U541)</f>
        <v>0</v>
      </c>
      <c r="W541" s="69"/>
      <c r="X541" s="69"/>
      <c r="Y541" s="71" t="e">
        <f>IF(HRF[[#This Row],[31]]="WSKAŹNIK SPECYFICZNY",HRF[[#This Row],[15]]*#REF!,HRF[[#This Row],[32]]*#REF!+#REF!*#REF!+#REF!*#REF!)</f>
        <v>#REF!</v>
      </c>
      <c r="Z541" s="71" t="e">
        <f>IF(HRF[[#This Row],[31]]="WSKAŹNIK SPECYFICZNY","nie zdefinowano",HRF[[#This Row],[32]]*#REF!+#REF!*#REF!+#REF!*#REF!)</f>
        <v>#REF!</v>
      </c>
      <c r="AA541" s="71" t="e">
        <f>IF(HRF[[#This Row],[31]]="WSKAŹNIK SPECYFICZNY","nie zdefinowano",HRF[[#This Row],[32]]*#REF!+#REF!*#REF!+#REF!*#REF!)</f>
        <v>#REF!</v>
      </c>
      <c r="AB541" s="79" t="e">
        <f>IF(HRF[[#This Row],[31]]="WSKAŹNIK SPECYFICZNY",HRF[[#This Row],[15]]*#REF!,HRF[[#This Row],[32]]*#REF!+#REF!*#REF!+#REF!*#REF!)</f>
        <v>#REF!</v>
      </c>
    </row>
    <row r="542" spans="2:28" ht="24">
      <c r="B542" s="151" t="s">
        <v>975</v>
      </c>
      <c r="C542" s="80" t="s">
        <v>175</v>
      </c>
      <c r="D542" s="80" t="s">
        <v>372</v>
      </c>
      <c r="E542" s="81" t="s">
        <v>2102</v>
      </c>
      <c r="F542" s="82" t="s">
        <v>392</v>
      </c>
      <c r="G542" s="82" t="s">
        <v>24</v>
      </c>
      <c r="H542" s="83">
        <v>2020</v>
      </c>
      <c r="I542" s="83">
        <v>2020</v>
      </c>
      <c r="J542" s="84">
        <v>33096.839999999997</v>
      </c>
      <c r="K542" s="85">
        <v>8.8000000000000007</v>
      </c>
      <c r="L542" s="85">
        <v>8.8000000000000007</v>
      </c>
      <c r="M542" s="85"/>
      <c r="N542" s="86" t="s">
        <v>950</v>
      </c>
      <c r="O542" s="86" t="s">
        <v>28</v>
      </c>
      <c r="P542" s="88"/>
      <c r="Q542" s="87"/>
      <c r="R542" s="70"/>
      <c r="S542" s="70"/>
      <c r="T542" s="70"/>
      <c r="U542" s="70"/>
      <c r="V542" s="70">
        <f>SUM(R542:U542)</f>
        <v>0</v>
      </c>
      <c r="W542" s="69"/>
      <c r="X542" s="69"/>
      <c r="Y542" s="71" t="e">
        <f>IF(HRF[[#This Row],[31]]="WSKAŹNIK SPECYFICZNY",HRF[[#This Row],[15]]*#REF!,HRF[[#This Row],[32]]*#REF!+#REF!*#REF!+#REF!*#REF!)</f>
        <v>#REF!</v>
      </c>
      <c r="Z542" s="71" t="e">
        <f>IF(HRF[[#This Row],[31]]="WSKAŹNIK SPECYFICZNY","nie zdefinowano",HRF[[#This Row],[32]]*#REF!+#REF!*#REF!+#REF!*#REF!)</f>
        <v>#REF!</v>
      </c>
      <c r="AA542" s="71" t="e">
        <f>IF(HRF[[#This Row],[31]]="WSKAŹNIK SPECYFICZNY","nie zdefinowano",HRF[[#This Row],[32]]*#REF!+#REF!*#REF!+#REF!*#REF!)</f>
        <v>#REF!</v>
      </c>
      <c r="AB542" s="79" t="e">
        <f>IF(HRF[[#This Row],[31]]="WSKAŹNIK SPECYFICZNY",HRF[[#This Row],[15]]*#REF!,HRF[[#This Row],[32]]*#REF!+#REF!*#REF!+#REF!*#REF!)</f>
        <v>#REF!</v>
      </c>
    </row>
    <row r="543" spans="2:28" ht="24">
      <c r="B543" s="151" t="s">
        <v>976</v>
      </c>
      <c r="C543" s="80" t="s">
        <v>175</v>
      </c>
      <c r="D543" s="80" t="s">
        <v>372</v>
      </c>
      <c r="E543" s="81" t="s">
        <v>2103</v>
      </c>
      <c r="F543" s="82" t="s">
        <v>392</v>
      </c>
      <c r="G543" s="82" t="s">
        <v>24</v>
      </c>
      <c r="H543" s="83">
        <v>2020</v>
      </c>
      <c r="I543" s="83">
        <v>2020</v>
      </c>
      <c r="J543" s="84">
        <v>25500</v>
      </c>
      <c r="K543" s="85">
        <v>6</v>
      </c>
      <c r="L543" s="85">
        <v>6</v>
      </c>
      <c r="M543" s="85"/>
      <c r="N543" s="86" t="s">
        <v>164</v>
      </c>
      <c r="O543" s="86" t="s">
        <v>28</v>
      </c>
      <c r="P543" s="88"/>
      <c r="Q543" s="87"/>
      <c r="R543" s="70"/>
      <c r="S543" s="70"/>
      <c r="T543" s="70"/>
      <c r="U543" s="70"/>
      <c r="V543" s="70">
        <f t="shared" si="31"/>
        <v>0</v>
      </c>
      <c r="W543" s="69"/>
      <c r="X543" s="69"/>
      <c r="Y543" s="71" t="e">
        <f>IF(HRF[[#This Row],[31]]="WSKAŹNIK SPECYFICZNY",HRF[[#This Row],[15]]*#REF!,HRF[[#This Row],[32]]*#REF!+#REF!*#REF!+#REF!*#REF!)</f>
        <v>#REF!</v>
      </c>
      <c r="Z543" s="71" t="e">
        <f>IF(HRF[[#This Row],[31]]="WSKAŹNIK SPECYFICZNY","nie zdefinowano",HRF[[#This Row],[32]]*#REF!+#REF!*#REF!+#REF!*#REF!)</f>
        <v>#REF!</v>
      </c>
      <c r="AA543" s="71" t="e">
        <f>IF(HRF[[#This Row],[31]]="WSKAŹNIK SPECYFICZNY","nie zdefinowano",HRF[[#This Row],[32]]*#REF!+#REF!*#REF!+#REF!*#REF!)</f>
        <v>#REF!</v>
      </c>
      <c r="AB543" s="79" t="e">
        <f>IF(HRF[[#This Row],[31]]="WSKAŹNIK SPECYFICZNY",HRF[[#This Row],[15]]*#REF!,HRF[[#This Row],[32]]*#REF!+#REF!*#REF!+#REF!*#REF!)</f>
        <v>#REF!</v>
      </c>
    </row>
    <row r="544" spans="2:28" ht="24">
      <c r="B544" s="151" t="s">
        <v>977</v>
      </c>
      <c r="C544" s="80" t="s">
        <v>175</v>
      </c>
      <c r="D544" s="80" t="s">
        <v>372</v>
      </c>
      <c r="E544" s="81" t="s">
        <v>2104</v>
      </c>
      <c r="F544" s="82" t="s">
        <v>392</v>
      </c>
      <c r="G544" s="82" t="s">
        <v>24</v>
      </c>
      <c r="H544" s="83">
        <v>2020</v>
      </c>
      <c r="I544" s="83">
        <v>2020</v>
      </c>
      <c r="J544" s="84">
        <v>22500</v>
      </c>
      <c r="K544" s="85">
        <v>5</v>
      </c>
      <c r="L544" s="85">
        <v>5</v>
      </c>
      <c r="M544" s="85"/>
      <c r="N544" s="86" t="s">
        <v>164</v>
      </c>
      <c r="O544" s="86" t="s">
        <v>28</v>
      </c>
      <c r="P544" s="88"/>
      <c r="Q544" s="87"/>
      <c r="R544" s="70"/>
      <c r="S544" s="70"/>
      <c r="T544" s="70"/>
      <c r="U544" s="70"/>
      <c r="V544" s="70">
        <f t="shared" si="31"/>
        <v>0</v>
      </c>
      <c r="W544" s="69"/>
      <c r="X544" s="69"/>
      <c r="Y544" s="71" t="e">
        <f>IF(HRF[[#This Row],[31]]="WSKAŹNIK SPECYFICZNY",HRF[[#This Row],[15]]*#REF!,HRF[[#This Row],[32]]*#REF!+#REF!*#REF!+#REF!*#REF!)</f>
        <v>#REF!</v>
      </c>
      <c r="Z544" s="71" t="e">
        <f>IF(HRF[[#This Row],[31]]="WSKAŹNIK SPECYFICZNY","nie zdefinowano",HRF[[#This Row],[32]]*#REF!+#REF!*#REF!+#REF!*#REF!)</f>
        <v>#REF!</v>
      </c>
      <c r="AA544" s="71" t="e">
        <f>IF(HRF[[#This Row],[31]]="WSKAŹNIK SPECYFICZNY","nie zdefinowano",HRF[[#This Row],[32]]*#REF!+#REF!*#REF!+#REF!*#REF!)</f>
        <v>#REF!</v>
      </c>
      <c r="AB544" s="79" t="e">
        <f>IF(HRF[[#This Row],[31]]="WSKAŹNIK SPECYFICZNY",HRF[[#This Row],[15]]*#REF!,HRF[[#This Row],[32]]*#REF!+#REF!*#REF!+#REF!*#REF!)</f>
        <v>#REF!</v>
      </c>
    </row>
    <row r="545" spans="2:28" ht="24">
      <c r="B545" s="151" t="s">
        <v>978</v>
      </c>
      <c r="C545" s="80" t="s">
        <v>175</v>
      </c>
      <c r="D545" s="80" t="s">
        <v>372</v>
      </c>
      <c r="E545" s="81" t="s">
        <v>2837</v>
      </c>
      <c r="F545" s="82" t="s">
        <v>979</v>
      </c>
      <c r="G545" s="82" t="s">
        <v>24</v>
      </c>
      <c r="H545" s="83">
        <v>2020</v>
      </c>
      <c r="I545" s="83">
        <v>2020</v>
      </c>
      <c r="J545" s="84">
        <v>46000</v>
      </c>
      <c r="K545" s="85">
        <v>9.6</v>
      </c>
      <c r="L545" s="85">
        <v>9.6</v>
      </c>
      <c r="M545" s="85"/>
      <c r="N545" s="86" t="s">
        <v>164</v>
      </c>
      <c r="O545" s="86" t="s">
        <v>28</v>
      </c>
      <c r="P545" s="88"/>
      <c r="Q545" s="87"/>
      <c r="R545" s="70"/>
      <c r="S545" s="70"/>
      <c r="T545" s="70"/>
      <c r="U545" s="70"/>
      <c r="V545" s="70">
        <f t="shared" si="31"/>
        <v>0</v>
      </c>
      <c r="W545" s="69"/>
      <c r="X545" s="69"/>
      <c r="Y545" s="71" t="e">
        <f>IF(HRF[[#This Row],[31]]="WSKAŹNIK SPECYFICZNY",HRF[[#This Row],[15]]*#REF!,HRF[[#This Row],[32]]*#REF!+#REF!*#REF!+#REF!*#REF!)</f>
        <v>#REF!</v>
      </c>
      <c r="Z545" s="71" t="e">
        <f>IF(HRF[[#This Row],[31]]="WSKAŹNIK SPECYFICZNY","nie zdefinowano",HRF[[#This Row],[32]]*#REF!+#REF!*#REF!+#REF!*#REF!)</f>
        <v>#REF!</v>
      </c>
      <c r="AA545" s="71" t="e">
        <f>IF(HRF[[#This Row],[31]]="WSKAŹNIK SPECYFICZNY","nie zdefinowano",HRF[[#This Row],[32]]*#REF!+#REF!*#REF!+#REF!*#REF!)</f>
        <v>#REF!</v>
      </c>
      <c r="AB545" s="79" t="e">
        <f>IF(HRF[[#This Row],[31]]="WSKAŹNIK SPECYFICZNY",HRF[[#This Row],[15]]*#REF!,HRF[[#This Row],[32]]*#REF!+#REF!*#REF!+#REF!*#REF!)</f>
        <v>#REF!</v>
      </c>
    </row>
    <row r="546" spans="2:28" ht="36">
      <c r="B546" s="151" t="s">
        <v>980</v>
      </c>
      <c r="C546" s="80" t="s">
        <v>175</v>
      </c>
      <c r="D546" s="80" t="s">
        <v>372</v>
      </c>
      <c r="E546" s="81" t="s">
        <v>2838</v>
      </c>
      <c r="F546" s="82" t="s">
        <v>981</v>
      </c>
      <c r="G546" s="82" t="s">
        <v>24</v>
      </c>
      <c r="H546" s="83">
        <v>2020</v>
      </c>
      <c r="I546" s="83">
        <v>2020</v>
      </c>
      <c r="J546" s="84">
        <v>193300</v>
      </c>
      <c r="K546" s="85">
        <v>48.51</v>
      </c>
      <c r="L546" s="85">
        <v>48.51</v>
      </c>
      <c r="M546" s="85"/>
      <c r="N546" s="86" t="s">
        <v>164</v>
      </c>
      <c r="O546" s="86" t="s">
        <v>27</v>
      </c>
      <c r="P546" s="88"/>
      <c r="Q546" s="87"/>
      <c r="R546" s="70"/>
      <c r="S546" s="70"/>
      <c r="T546" s="70"/>
      <c r="U546" s="70"/>
      <c r="V546" s="70">
        <f t="shared" ref="V546:V554" si="32">SUM(R546:U546)</f>
        <v>0</v>
      </c>
      <c r="W546" s="69"/>
      <c r="X546" s="69"/>
      <c r="Y546" s="71" t="e">
        <f>IF(HRF[[#This Row],[31]]="WSKAŹNIK SPECYFICZNY",HRF[[#This Row],[15]]*#REF!,HRF[[#This Row],[32]]*#REF!+#REF!*#REF!+#REF!*#REF!)</f>
        <v>#REF!</v>
      </c>
      <c r="Z546" s="71" t="e">
        <f>IF(HRF[[#This Row],[31]]="WSKAŹNIK SPECYFICZNY","nie zdefinowano",HRF[[#This Row],[32]]*#REF!+#REF!*#REF!+#REF!*#REF!)</f>
        <v>#REF!</v>
      </c>
      <c r="AA546" s="71" t="e">
        <f>IF(HRF[[#This Row],[31]]="WSKAŹNIK SPECYFICZNY","nie zdefinowano",HRF[[#This Row],[32]]*#REF!+#REF!*#REF!+#REF!*#REF!)</f>
        <v>#REF!</v>
      </c>
      <c r="AB546" s="79" t="e">
        <f>IF(HRF[[#This Row],[31]]="WSKAŹNIK SPECYFICZNY",HRF[[#This Row],[15]]*#REF!,HRF[[#This Row],[32]]*#REF!+#REF!*#REF!+#REF!*#REF!)</f>
        <v>#REF!</v>
      </c>
    </row>
    <row r="547" spans="2:28" ht="24">
      <c r="B547" s="151" t="s">
        <v>982</v>
      </c>
      <c r="C547" s="80" t="s">
        <v>175</v>
      </c>
      <c r="D547" s="80" t="s">
        <v>372</v>
      </c>
      <c r="E547" s="81" t="s">
        <v>2105</v>
      </c>
      <c r="F547" s="82" t="s">
        <v>392</v>
      </c>
      <c r="G547" s="82" t="s">
        <v>24</v>
      </c>
      <c r="H547" s="83">
        <v>2020</v>
      </c>
      <c r="I547" s="83">
        <v>2020</v>
      </c>
      <c r="J547" s="84">
        <v>22000</v>
      </c>
      <c r="K547" s="85">
        <v>2.2200000000000002</v>
      </c>
      <c r="L547" s="85">
        <v>2.2200000000000002</v>
      </c>
      <c r="M547" s="85"/>
      <c r="N547" s="86" t="s">
        <v>164</v>
      </c>
      <c r="O547" s="86" t="s">
        <v>28</v>
      </c>
      <c r="P547" s="88"/>
      <c r="Q547" s="87"/>
      <c r="R547" s="70"/>
      <c r="S547" s="70"/>
      <c r="T547" s="70"/>
      <c r="U547" s="70"/>
      <c r="V547" s="70">
        <f t="shared" si="32"/>
        <v>0</v>
      </c>
      <c r="W547" s="69"/>
      <c r="X547" s="69"/>
      <c r="Y547" s="71" t="e">
        <f>IF(HRF[[#This Row],[31]]="WSKAŹNIK SPECYFICZNY",HRF[[#This Row],[15]]*#REF!,HRF[[#This Row],[32]]*#REF!+#REF!*#REF!+#REF!*#REF!)</f>
        <v>#REF!</v>
      </c>
      <c r="Z547" s="71" t="e">
        <f>IF(HRF[[#This Row],[31]]="WSKAŹNIK SPECYFICZNY","nie zdefinowano",HRF[[#This Row],[32]]*#REF!+#REF!*#REF!+#REF!*#REF!)</f>
        <v>#REF!</v>
      </c>
      <c r="AA547" s="71" t="e">
        <f>IF(HRF[[#This Row],[31]]="WSKAŹNIK SPECYFICZNY","nie zdefinowano",HRF[[#This Row],[32]]*#REF!+#REF!*#REF!+#REF!*#REF!)</f>
        <v>#REF!</v>
      </c>
      <c r="AB547" s="79" t="e">
        <f>IF(HRF[[#This Row],[31]]="WSKAŹNIK SPECYFICZNY",HRF[[#This Row],[15]]*#REF!,HRF[[#This Row],[32]]*#REF!+#REF!*#REF!+#REF!*#REF!)</f>
        <v>#REF!</v>
      </c>
    </row>
    <row r="548" spans="2:28" ht="24">
      <c r="B548" s="151" t="s">
        <v>983</v>
      </c>
      <c r="C548" s="80" t="s">
        <v>175</v>
      </c>
      <c r="D548" s="80" t="s">
        <v>372</v>
      </c>
      <c r="E548" s="81" t="s">
        <v>2106</v>
      </c>
      <c r="F548" s="82" t="s">
        <v>392</v>
      </c>
      <c r="G548" s="82" t="s">
        <v>24</v>
      </c>
      <c r="H548" s="83">
        <v>2020</v>
      </c>
      <c r="I548" s="83">
        <v>2020</v>
      </c>
      <c r="J548" s="84">
        <v>18500</v>
      </c>
      <c r="K548" s="85">
        <v>4.9000000000000004</v>
      </c>
      <c r="L548" s="85">
        <v>4.9000000000000004</v>
      </c>
      <c r="M548" s="85"/>
      <c r="N548" s="86" t="s">
        <v>164</v>
      </c>
      <c r="O548" s="86" t="s">
        <v>28</v>
      </c>
      <c r="P548" s="88"/>
      <c r="Q548" s="87"/>
      <c r="R548" s="70"/>
      <c r="S548" s="70"/>
      <c r="T548" s="70"/>
      <c r="U548" s="70"/>
      <c r="V548" s="70">
        <f t="shared" si="32"/>
        <v>0</v>
      </c>
      <c r="W548" s="69"/>
      <c r="X548" s="69"/>
      <c r="Y548" s="71" t="e">
        <f>IF(HRF[[#This Row],[31]]="WSKAŹNIK SPECYFICZNY",HRF[[#This Row],[15]]*#REF!,HRF[[#This Row],[32]]*#REF!+#REF!*#REF!+#REF!*#REF!)</f>
        <v>#REF!</v>
      </c>
      <c r="Z548" s="71" t="e">
        <f>IF(HRF[[#This Row],[31]]="WSKAŹNIK SPECYFICZNY","nie zdefinowano",HRF[[#This Row],[32]]*#REF!+#REF!*#REF!+#REF!*#REF!)</f>
        <v>#REF!</v>
      </c>
      <c r="AA548" s="71" t="e">
        <f>IF(HRF[[#This Row],[31]]="WSKAŹNIK SPECYFICZNY","nie zdefinowano",HRF[[#This Row],[32]]*#REF!+#REF!*#REF!+#REF!*#REF!)</f>
        <v>#REF!</v>
      </c>
      <c r="AB548" s="79" t="e">
        <f>IF(HRF[[#This Row],[31]]="WSKAŹNIK SPECYFICZNY",HRF[[#This Row],[15]]*#REF!,HRF[[#This Row],[32]]*#REF!+#REF!*#REF!+#REF!*#REF!)</f>
        <v>#REF!</v>
      </c>
    </row>
    <row r="549" spans="2:28" ht="24">
      <c r="B549" s="151" t="s">
        <v>984</v>
      </c>
      <c r="C549" s="80" t="s">
        <v>175</v>
      </c>
      <c r="D549" s="80" t="s">
        <v>372</v>
      </c>
      <c r="E549" s="81" t="s">
        <v>2107</v>
      </c>
      <c r="F549" s="82" t="s">
        <v>392</v>
      </c>
      <c r="G549" s="82" t="s">
        <v>24</v>
      </c>
      <c r="H549" s="83">
        <v>2020</v>
      </c>
      <c r="I549" s="83">
        <v>2020</v>
      </c>
      <c r="J549" s="84">
        <v>18000</v>
      </c>
      <c r="K549" s="85">
        <v>3</v>
      </c>
      <c r="L549" s="85">
        <v>3</v>
      </c>
      <c r="M549" s="85"/>
      <c r="N549" s="86" t="s">
        <v>950</v>
      </c>
      <c r="O549" s="86" t="s">
        <v>28</v>
      </c>
      <c r="P549" s="88"/>
      <c r="Q549" s="87"/>
      <c r="R549" s="70"/>
      <c r="S549" s="70"/>
      <c r="T549" s="70"/>
      <c r="U549" s="70"/>
      <c r="V549" s="70">
        <f t="shared" si="32"/>
        <v>0</v>
      </c>
      <c r="W549" s="69"/>
      <c r="X549" s="69"/>
      <c r="Y549" s="71" t="e">
        <f>IF(HRF[[#This Row],[31]]="WSKAŹNIK SPECYFICZNY",HRF[[#This Row],[15]]*#REF!,HRF[[#This Row],[32]]*#REF!+#REF!*#REF!+#REF!*#REF!)</f>
        <v>#REF!</v>
      </c>
      <c r="Z549" s="71" t="e">
        <f>IF(HRF[[#This Row],[31]]="WSKAŹNIK SPECYFICZNY","nie zdefinowano",HRF[[#This Row],[32]]*#REF!+#REF!*#REF!+#REF!*#REF!)</f>
        <v>#REF!</v>
      </c>
      <c r="AA549" s="71" t="e">
        <f>IF(HRF[[#This Row],[31]]="WSKAŹNIK SPECYFICZNY","nie zdefinowano",HRF[[#This Row],[32]]*#REF!+#REF!*#REF!+#REF!*#REF!)</f>
        <v>#REF!</v>
      </c>
      <c r="AB549" s="79" t="e">
        <f>IF(HRF[[#This Row],[31]]="WSKAŹNIK SPECYFICZNY",HRF[[#This Row],[15]]*#REF!,HRF[[#This Row],[32]]*#REF!+#REF!*#REF!+#REF!*#REF!)</f>
        <v>#REF!</v>
      </c>
    </row>
    <row r="550" spans="2:28" ht="24">
      <c r="B550" s="151" t="s">
        <v>985</v>
      </c>
      <c r="C550" s="80" t="s">
        <v>175</v>
      </c>
      <c r="D550" s="80" t="s">
        <v>372</v>
      </c>
      <c r="E550" s="81" t="s">
        <v>2108</v>
      </c>
      <c r="F550" s="82" t="s">
        <v>392</v>
      </c>
      <c r="G550" s="82" t="s">
        <v>24</v>
      </c>
      <c r="H550" s="83">
        <v>2020</v>
      </c>
      <c r="I550" s="83">
        <v>2020</v>
      </c>
      <c r="J550" s="84">
        <v>20000</v>
      </c>
      <c r="K550" s="85">
        <v>3</v>
      </c>
      <c r="L550" s="85">
        <v>3</v>
      </c>
      <c r="M550" s="85"/>
      <c r="N550" s="86" t="s">
        <v>950</v>
      </c>
      <c r="O550" s="86" t="s">
        <v>28</v>
      </c>
      <c r="P550" s="88"/>
      <c r="Q550" s="87"/>
      <c r="R550" s="70"/>
      <c r="S550" s="70"/>
      <c r="T550" s="70"/>
      <c r="U550" s="70"/>
      <c r="V550" s="70">
        <f t="shared" si="32"/>
        <v>0</v>
      </c>
      <c r="W550" s="69"/>
      <c r="X550" s="69"/>
      <c r="Y550" s="71" t="e">
        <f>IF(HRF[[#This Row],[31]]="WSKAŹNIK SPECYFICZNY",HRF[[#This Row],[15]]*#REF!,HRF[[#This Row],[32]]*#REF!+#REF!*#REF!+#REF!*#REF!)</f>
        <v>#REF!</v>
      </c>
      <c r="Z550" s="71" t="e">
        <f>IF(HRF[[#This Row],[31]]="WSKAŹNIK SPECYFICZNY","nie zdefinowano",HRF[[#This Row],[32]]*#REF!+#REF!*#REF!+#REF!*#REF!)</f>
        <v>#REF!</v>
      </c>
      <c r="AA550" s="71" t="e">
        <f>IF(HRF[[#This Row],[31]]="WSKAŹNIK SPECYFICZNY","nie zdefinowano",HRF[[#This Row],[32]]*#REF!+#REF!*#REF!+#REF!*#REF!)</f>
        <v>#REF!</v>
      </c>
      <c r="AB550" s="79" t="e">
        <f>IF(HRF[[#This Row],[31]]="WSKAŹNIK SPECYFICZNY",HRF[[#This Row],[15]]*#REF!,HRF[[#This Row],[32]]*#REF!+#REF!*#REF!+#REF!*#REF!)</f>
        <v>#REF!</v>
      </c>
    </row>
    <row r="551" spans="2:28" ht="24">
      <c r="B551" s="151" t="s">
        <v>986</v>
      </c>
      <c r="C551" s="80" t="s">
        <v>175</v>
      </c>
      <c r="D551" s="80" t="s">
        <v>372</v>
      </c>
      <c r="E551" s="81" t="s">
        <v>2109</v>
      </c>
      <c r="F551" s="82" t="s">
        <v>392</v>
      </c>
      <c r="G551" s="82" t="s">
        <v>24</v>
      </c>
      <c r="H551" s="83">
        <v>2020</v>
      </c>
      <c r="I551" s="83">
        <v>2020</v>
      </c>
      <c r="J551" s="84">
        <v>22000</v>
      </c>
      <c r="K551" s="85">
        <v>4.5</v>
      </c>
      <c r="L551" s="85">
        <v>4.5</v>
      </c>
      <c r="M551" s="85"/>
      <c r="N551" s="86" t="s">
        <v>164</v>
      </c>
      <c r="O551" s="86" t="s">
        <v>28</v>
      </c>
      <c r="P551" s="88"/>
      <c r="Q551" s="87"/>
      <c r="R551" s="70"/>
      <c r="S551" s="70"/>
      <c r="T551" s="70"/>
      <c r="U551" s="70"/>
      <c r="V551" s="70">
        <f t="shared" si="32"/>
        <v>0</v>
      </c>
      <c r="W551" s="69"/>
      <c r="X551" s="69"/>
      <c r="Y551" s="71" t="e">
        <f>IF(HRF[[#This Row],[31]]="WSKAŹNIK SPECYFICZNY",HRF[[#This Row],[15]]*#REF!,HRF[[#This Row],[32]]*#REF!+#REF!*#REF!+#REF!*#REF!)</f>
        <v>#REF!</v>
      </c>
      <c r="Z551" s="71" t="e">
        <f>IF(HRF[[#This Row],[31]]="WSKAŹNIK SPECYFICZNY","nie zdefinowano",HRF[[#This Row],[32]]*#REF!+#REF!*#REF!+#REF!*#REF!)</f>
        <v>#REF!</v>
      </c>
      <c r="AA551" s="71" t="e">
        <f>IF(HRF[[#This Row],[31]]="WSKAŹNIK SPECYFICZNY","nie zdefinowano",HRF[[#This Row],[32]]*#REF!+#REF!*#REF!+#REF!*#REF!)</f>
        <v>#REF!</v>
      </c>
      <c r="AB551" s="79" t="e">
        <f>IF(HRF[[#This Row],[31]]="WSKAŹNIK SPECYFICZNY",HRF[[#This Row],[15]]*#REF!,HRF[[#This Row],[32]]*#REF!+#REF!*#REF!+#REF!*#REF!)</f>
        <v>#REF!</v>
      </c>
    </row>
    <row r="552" spans="2:28" ht="24">
      <c r="B552" s="151" t="s">
        <v>987</v>
      </c>
      <c r="C552" s="80" t="s">
        <v>175</v>
      </c>
      <c r="D552" s="80" t="s">
        <v>372</v>
      </c>
      <c r="E552" s="81" t="s">
        <v>2110</v>
      </c>
      <c r="F552" s="82" t="s">
        <v>392</v>
      </c>
      <c r="G552" s="82" t="s">
        <v>24</v>
      </c>
      <c r="H552" s="83">
        <v>2020</v>
      </c>
      <c r="I552" s="83">
        <v>2020</v>
      </c>
      <c r="J552" s="84">
        <v>20646</v>
      </c>
      <c r="K552" s="85">
        <v>2.2000000000000002</v>
      </c>
      <c r="L552" s="85">
        <v>2.2000000000000002</v>
      </c>
      <c r="M552" s="85"/>
      <c r="N552" s="86" t="s">
        <v>164</v>
      </c>
      <c r="O552" s="86" t="s">
        <v>28</v>
      </c>
      <c r="P552" s="88"/>
      <c r="Q552" s="87"/>
      <c r="R552" s="70"/>
      <c r="S552" s="70"/>
      <c r="T552" s="70"/>
      <c r="U552" s="70"/>
      <c r="V552" s="70">
        <f t="shared" si="32"/>
        <v>0</v>
      </c>
      <c r="W552" s="69"/>
      <c r="X552" s="69"/>
      <c r="Y552" s="71" t="e">
        <f>IF(HRF[[#This Row],[31]]="WSKAŹNIK SPECYFICZNY",HRF[[#This Row],[15]]*#REF!,HRF[[#This Row],[32]]*#REF!+#REF!*#REF!+#REF!*#REF!)</f>
        <v>#REF!</v>
      </c>
      <c r="Z552" s="71" t="e">
        <f>IF(HRF[[#This Row],[31]]="WSKAŹNIK SPECYFICZNY","nie zdefinowano",HRF[[#This Row],[32]]*#REF!+#REF!*#REF!+#REF!*#REF!)</f>
        <v>#REF!</v>
      </c>
      <c r="AA552" s="71" t="e">
        <f>IF(HRF[[#This Row],[31]]="WSKAŹNIK SPECYFICZNY","nie zdefinowano",HRF[[#This Row],[32]]*#REF!+#REF!*#REF!+#REF!*#REF!)</f>
        <v>#REF!</v>
      </c>
      <c r="AB552" s="79" t="e">
        <f>IF(HRF[[#This Row],[31]]="WSKAŹNIK SPECYFICZNY",HRF[[#This Row],[15]]*#REF!,HRF[[#This Row],[32]]*#REF!+#REF!*#REF!+#REF!*#REF!)</f>
        <v>#REF!</v>
      </c>
    </row>
    <row r="553" spans="2:28" ht="24">
      <c r="B553" s="151" t="s">
        <v>988</v>
      </c>
      <c r="C553" s="80" t="s">
        <v>175</v>
      </c>
      <c r="D553" s="80" t="s">
        <v>372</v>
      </c>
      <c r="E553" s="81" t="s">
        <v>2111</v>
      </c>
      <c r="F553" s="82" t="s">
        <v>392</v>
      </c>
      <c r="G553" s="82" t="s">
        <v>24</v>
      </c>
      <c r="H553" s="83">
        <v>2020</v>
      </c>
      <c r="I553" s="83">
        <v>2020</v>
      </c>
      <c r="J553" s="84">
        <v>23039</v>
      </c>
      <c r="K553" s="85">
        <v>3.4</v>
      </c>
      <c r="L553" s="85">
        <v>3.4</v>
      </c>
      <c r="M553" s="85"/>
      <c r="N553" s="86" t="s">
        <v>164</v>
      </c>
      <c r="O553" s="86" t="s">
        <v>27</v>
      </c>
      <c r="P553" s="88"/>
      <c r="Q553" s="87"/>
      <c r="R553" s="70"/>
      <c r="S553" s="70"/>
      <c r="T553" s="70"/>
      <c r="U553" s="70"/>
      <c r="V553" s="70">
        <f t="shared" si="32"/>
        <v>0</v>
      </c>
      <c r="W553" s="69"/>
      <c r="X553" s="69"/>
      <c r="Y553" s="71" t="e">
        <f>IF(HRF[[#This Row],[31]]="WSKAŹNIK SPECYFICZNY",HRF[[#This Row],[15]]*#REF!,HRF[[#This Row],[32]]*#REF!+#REF!*#REF!+#REF!*#REF!)</f>
        <v>#REF!</v>
      </c>
      <c r="Z553" s="71" t="e">
        <f>IF(HRF[[#This Row],[31]]="WSKAŹNIK SPECYFICZNY","nie zdefinowano",HRF[[#This Row],[32]]*#REF!+#REF!*#REF!+#REF!*#REF!)</f>
        <v>#REF!</v>
      </c>
      <c r="AA553" s="71" t="e">
        <f>IF(HRF[[#This Row],[31]]="WSKAŹNIK SPECYFICZNY","nie zdefinowano",HRF[[#This Row],[32]]*#REF!+#REF!*#REF!+#REF!*#REF!)</f>
        <v>#REF!</v>
      </c>
      <c r="AB553" s="79" t="e">
        <f>IF(HRF[[#This Row],[31]]="WSKAŹNIK SPECYFICZNY",HRF[[#This Row],[15]]*#REF!,HRF[[#This Row],[32]]*#REF!+#REF!*#REF!+#REF!*#REF!)</f>
        <v>#REF!</v>
      </c>
    </row>
    <row r="554" spans="2:28" ht="24">
      <c r="B554" s="151" t="s">
        <v>989</v>
      </c>
      <c r="C554" s="80" t="s">
        <v>175</v>
      </c>
      <c r="D554" s="80" t="s">
        <v>372</v>
      </c>
      <c r="E554" s="81" t="s">
        <v>2839</v>
      </c>
      <c r="F554" s="82" t="s">
        <v>990</v>
      </c>
      <c r="G554" s="82" t="s">
        <v>24</v>
      </c>
      <c r="H554" s="83">
        <v>2020</v>
      </c>
      <c r="I554" s="83">
        <v>2020</v>
      </c>
      <c r="J554" s="84">
        <v>150000</v>
      </c>
      <c r="K554" s="85">
        <v>51</v>
      </c>
      <c r="L554" s="85">
        <v>51</v>
      </c>
      <c r="M554" s="85"/>
      <c r="N554" s="86" t="s">
        <v>164</v>
      </c>
      <c r="O554" s="86" t="s">
        <v>28</v>
      </c>
      <c r="P554" s="88"/>
      <c r="Q554" s="87"/>
      <c r="R554" s="70"/>
      <c r="S554" s="70"/>
      <c r="T554" s="70"/>
      <c r="U554" s="70"/>
      <c r="V554" s="70">
        <f t="shared" si="32"/>
        <v>0</v>
      </c>
      <c r="W554" s="69"/>
      <c r="X554" s="69"/>
      <c r="Y554" s="71" t="e">
        <f>IF(HRF[[#This Row],[31]]="WSKAŹNIK SPECYFICZNY",HRF[[#This Row],[15]]*#REF!,HRF[[#This Row],[32]]*#REF!+#REF!*#REF!+#REF!*#REF!)</f>
        <v>#REF!</v>
      </c>
      <c r="Z554" s="71" t="e">
        <f>IF(HRF[[#This Row],[31]]="WSKAŹNIK SPECYFICZNY","nie zdefinowano",HRF[[#This Row],[32]]*#REF!+#REF!*#REF!+#REF!*#REF!)</f>
        <v>#REF!</v>
      </c>
      <c r="AA554" s="71" t="e">
        <f>IF(HRF[[#This Row],[31]]="WSKAŹNIK SPECYFICZNY","nie zdefinowano",HRF[[#This Row],[32]]*#REF!+#REF!*#REF!+#REF!*#REF!)</f>
        <v>#REF!</v>
      </c>
      <c r="AB554" s="79" t="e">
        <f>IF(HRF[[#This Row],[31]]="WSKAŹNIK SPECYFICZNY",HRF[[#This Row],[15]]*#REF!,HRF[[#This Row],[32]]*#REF!+#REF!*#REF!+#REF!*#REF!)</f>
        <v>#REF!</v>
      </c>
    </row>
    <row r="555" spans="2:28" ht="24">
      <c r="B555" s="151" t="s">
        <v>992</v>
      </c>
      <c r="C555" s="80" t="s">
        <v>175</v>
      </c>
      <c r="D555" s="80" t="s">
        <v>372</v>
      </c>
      <c r="E555" s="81" t="s">
        <v>2840</v>
      </c>
      <c r="F555" s="82" t="s">
        <v>991</v>
      </c>
      <c r="G555" s="82" t="s">
        <v>24</v>
      </c>
      <c r="H555" s="83">
        <v>2020</v>
      </c>
      <c r="I555" s="83">
        <v>2020</v>
      </c>
      <c r="J555" s="84">
        <v>68000</v>
      </c>
      <c r="K555" s="85">
        <v>15</v>
      </c>
      <c r="L555" s="85">
        <v>15</v>
      </c>
      <c r="M555" s="85"/>
      <c r="N555" s="86" t="s">
        <v>164</v>
      </c>
      <c r="O555" s="86" t="s">
        <v>26</v>
      </c>
      <c r="P555" s="88"/>
      <c r="Q555" s="87"/>
      <c r="R555" s="70"/>
      <c r="S555" s="70"/>
      <c r="T555" s="70"/>
      <c r="U555" s="70"/>
      <c r="V555" s="70">
        <f t="shared" si="31"/>
        <v>0</v>
      </c>
      <c r="W555" s="69"/>
      <c r="X555" s="69"/>
      <c r="Y555" s="71" t="e">
        <f>IF(HRF[[#This Row],[31]]="WSKAŹNIK SPECYFICZNY",HRF[[#This Row],[15]]*#REF!,HRF[[#This Row],[32]]*#REF!+#REF!*#REF!+#REF!*#REF!)</f>
        <v>#REF!</v>
      </c>
      <c r="Z555" s="71" t="e">
        <f>IF(HRF[[#This Row],[31]]="WSKAŹNIK SPECYFICZNY","nie zdefinowano",HRF[[#This Row],[32]]*#REF!+#REF!*#REF!+#REF!*#REF!)</f>
        <v>#REF!</v>
      </c>
      <c r="AA555" s="71" t="e">
        <f>IF(HRF[[#This Row],[31]]="WSKAŹNIK SPECYFICZNY","nie zdefinowano",HRF[[#This Row],[32]]*#REF!+#REF!*#REF!+#REF!*#REF!)</f>
        <v>#REF!</v>
      </c>
      <c r="AB555" s="79" t="e">
        <f>IF(HRF[[#This Row],[31]]="WSKAŹNIK SPECYFICZNY",HRF[[#This Row],[15]]*#REF!,HRF[[#This Row],[32]]*#REF!+#REF!*#REF!+#REF!*#REF!)</f>
        <v>#REF!</v>
      </c>
    </row>
    <row r="556" spans="2:28" ht="24">
      <c r="B556" s="151" t="s">
        <v>993</v>
      </c>
      <c r="C556" s="80" t="s">
        <v>175</v>
      </c>
      <c r="D556" s="80" t="s">
        <v>372</v>
      </c>
      <c r="E556" s="81" t="s">
        <v>2089</v>
      </c>
      <c r="F556" s="82" t="s">
        <v>392</v>
      </c>
      <c r="G556" s="82" t="s">
        <v>24</v>
      </c>
      <c r="H556" s="83">
        <v>2020</v>
      </c>
      <c r="I556" s="83">
        <v>2020</v>
      </c>
      <c r="J556" s="84">
        <v>20203</v>
      </c>
      <c r="K556" s="85">
        <v>3.5</v>
      </c>
      <c r="L556" s="85">
        <v>3.5</v>
      </c>
      <c r="M556" s="85"/>
      <c r="N556" s="86" t="s">
        <v>164</v>
      </c>
      <c r="O556" s="86" t="s">
        <v>28</v>
      </c>
      <c r="P556" s="88"/>
      <c r="Q556" s="87"/>
      <c r="R556" s="70"/>
      <c r="S556" s="70"/>
      <c r="T556" s="70"/>
      <c r="U556" s="70"/>
      <c r="V556" s="70">
        <f t="shared" ref="V556:V566" si="33">SUM(R556:U556)</f>
        <v>0</v>
      </c>
      <c r="W556" s="69"/>
      <c r="X556" s="69"/>
      <c r="Y556" s="71" t="e">
        <f>IF(HRF[[#This Row],[31]]="WSKAŹNIK SPECYFICZNY",HRF[[#This Row],[15]]*#REF!,HRF[[#This Row],[32]]*#REF!+#REF!*#REF!+#REF!*#REF!)</f>
        <v>#REF!</v>
      </c>
      <c r="Z556" s="71" t="e">
        <f>IF(HRF[[#This Row],[31]]="WSKAŹNIK SPECYFICZNY","nie zdefinowano",HRF[[#This Row],[32]]*#REF!+#REF!*#REF!+#REF!*#REF!)</f>
        <v>#REF!</v>
      </c>
      <c r="AA556" s="71" t="e">
        <f>IF(HRF[[#This Row],[31]]="WSKAŹNIK SPECYFICZNY","nie zdefinowano",HRF[[#This Row],[32]]*#REF!+#REF!*#REF!+#REF!*#REF!)</f>
        <v>#REF!</v>
      </c>
      <c r="AB556" s="79" t="e">
        <f>IF(HRF[[#This Row],[31]]="WSKAŹNIK SPECYFICZNY",HRF[[#This Row],[15]]*#REF!,HRF[[#This Row],[32]]*#REF!+#REF!*#REF!+#REF!*#REF!)</f>
        <v>#REF!</v>
      </c>
    </row>
    <row r="557" spans="2:28" ht="24">
      <c r="B557" s="151" t="s">
        <v>994</v>
      </c>
      <c r="C557" s="80" t="s">
        <v>175</v>
      </c>
      <c r="D557" s="80" t="s">
        <v>372</v>
      </c>
      <c r="E557" s="81" t="s">
        <v>2112</v>
      </c>
      <c r="F557" s="82" t="s">
        <v>392</v>
      </c>
      <c r="G557" s="82" t="s">
        <v>24</v>
      </c>
      <c r="H557" s="83">
        <v>2020</v>
      </c>
      <c r="I557" s="83">
        <v>2020</v>
      </c>
      <c r="J557" s="84">
        <v>30600</v>
      </c>
      <c r="K557" s="85">
        <v>4.4000000000000004</v>
      </c>
      <c r="L557" s="85">
        <v>4.4000000000000004</v>
      </c>
      <c r="M557" s="85"/>
      <c r="N557" s="86" t="s">
        <v>164</v>
      </c>
      <c r="O557" s="86" t="s">
        <v>28</v>
      </c>
      <c r="P557" s="88"/>
      <c r="Q557" s="87"/>
      <c r="R557" s="70"/>
      <c r="S557" s="70"/>
      <c r="T557" s="70"/>
      <c r="U557" s="70"/>
      <c r="V557" s="70">
        <f t="shared" si="33"/>
        <v>0</v>
      </c>
      <c r="W557" s="69"/>
      <c r="X557" s="69"/>
      <c r="Y557" s="71" t="e">
        <f>IF(HRF[[#This Row],[31]]="WSKAŹNIK SPECYFICZNY",HRF[[#This Row],[15]]*#REF!,HRF[[#This Row],[32]]*#REF!+#REF!*#REF!+#REF!*#REF!)</f>
        <v>#REF!</v>
      </c>
      <c r="Z557" s="71" t="e">
        <f>IF(HRF[[#This Row],[31]]="WSKAŹNIK SPECYFICZNY","nie zdefinowano",HRF[[#This Row],[32]]*#REF!+#REF!*#REF!+#REF!*#REF!)</f>
        <v>#REF!</v>
      </c>
      <c r="AA557" s="71" t="e">
        <f>IF(HRF[[#This Row],[31]]="WSKAŹNIK SPECYFICZNY","nie zdefinowano",HRF[[#This Row],[32]]*#REF!+#REF!*#REF!+#REF!*#REF!)</f>
        <v>#REF!</v>
      </c>
      <c r="AB557" s="79" t="e">
        <f>IF(HRF[[#This Row],[31]]="WSKAŹNIK SPECYFICZNY",HRF[[#This Row],[15]]*#REF!,HRF[[#This Row],[32]]*#REF!+#REF!*#REF!+#REF!*#REF!)</f>
        <v>#REF!</v>
      </c>
    </row>
    <row r="558" spans="2:28" ht="24">
      <c r="B558" s="151" t="s">
        <v>995</v>
      </c>
      <c r="C558" s="80" t="s">
        <v>175</v>
      </c>
      <c r="D558" s="80" t="s">
        <v>372</v>
      </c>
      <c r="E558" s="81" t="s">
        <v>2113</v>
      </c>
      <c r="F558" s="82" t="s">
        <v>392</v>
      </c>
      <c r="G558" s="82" t="s">
        <v>24</v>
      </c>
      <c r="H558" s="83">
        <v>2020</v>
      </c>
      <c r="I558" s="83">
        <v>2020</v>
      </c>
      <c r="J558" s="84">
        <v>40500</v>
      </c>
      <c r="K558" s="85">
        <v>10</v>
      </c>
      <c r="L558" s="85">
        <v>10</v>
      </c>
      <c r="M558" s="85"/>
      <c r="N558" s="86" t="s">
        <v>164</v>
      </c>
      <c r="O558" s="86" t="s">
        <v>28</v>
      </c>
      <c r="P558" s="88"/>
      <c r="Q558" s="87"/>
      <c r="R558" s="70"/>
      <c r="S558" s="70"/>
      <c r="T558" s="70"/>
      <c r="U558" s="70"/>
      <c r="V558" s="70">
        <f t="shared" si="33"/>
        <v>0</v>
      </c>
      <c r="W558" s="69"/>
      <c r="X558" s="69"/>
      <c r="Y558" s="71" t="e">
        <f>IF(HRF[[#This Row],[31]]="WSKAŹNIK SPECYFICZNY",HRF[[#This Row],[15]]*#REF!,HRF[[#This Row],[32]]*#REF!+#REF!*#REF!+#REF!*#REF!)</f>
        <v>#REF!</v>
      </c>
      <c r="Z558" s="71" t="e">
        <f>IF(HRF[[#This Row],[31]]="WSKAŹNIK SPECYFICZNY","nie zdefinowano",HRF[[#This Row],[32]]*#REF!+#REF!*#REF!+#REF!*#REF!)</f>
        <v>#REF!</v>
      </c>
      <c r="AA558" s="71" t="e">
        <f>IF(HRF[[#This Row],[31]]="WSKAŹNIK SPECYFICZNY","nie zdefinowano",HRF[[#This Row],[32]]*#REF!+#REF!*#REF!+#REF!*#REF!)</f>
        <v>#REF!</v>
      </c>
      <c r="AB558" s="79" t="e">
        <f>IF(HRF[[#This Row],[31]]="WSKAŹNIK SPECYFICZNY",HRF[[#This Row],[15]]*#REF!,HRF[[#This Row],[32]]*#REF!+#REF!*#REF!+#REF!*#REF!)</f>
        <v>#REF!</v>
      </c>
    </row>
    <row r="559" spans="2:28" ht="24">
      <c r="B559" s="151" t="s">
        <v>996</v>
      </c>
      <c r="C559" s="80" t="s">
        <v>175</v>
      </c>
      <c r="D559" s="80" t="s">
        <v>372</v>
      </c>
      <c r="E559" s="81" t="s">
        <v>2114</v>
      </c>
      <c r="F559" s="82" t="s">
        <v>392</v>
      </c>
      <c r="G559" s="82" t="s">
        <v>24</v>
      </c>
      <c r="H559" s="83">
        <v>2020</v>
      </c>
      <c r="I559" s="83">
        <v>2020</v>
      </c>
      <c r="J559" s="84">
        <v>22780</v>
      </c>
      <c r="K559" s="85">
        <v>4.1479999999999997</v>
      </c>
      <c r="L559" s="85">
        <v>4.1500000000000004</v>
      </c>
      <c r="M559" s="85"/>
      <c r="N559" s="86" t="s">
        <v>164</v>
      </c>
      <c r="O559" s="86" t="s">
        <v>28</v>
      </c>
      <c r="P559" s="88"/>
      <c r="Q559" s="87"/>
      <c r="R559" s="70"/>
      <c r="S559" s="70"/>
      <c r="T559" s="70"/>
      <c r="U559" s="70"/>
      <c r="V559" s="70">
        <f t="shared" si="33"/>
        <v>0</v>
      </c>
      <c r="W559" s="69"/>
      <c r="X559" s="69"/>
      <c r="Y559" s="71" t="e">
        <f>IF(HRF[[#This Row],[31]]="WSKAŹNIK SPECYFICZNY",HRF[[#This Row],[15]]*#REF!,HRF[[#This Row],[32]]*#REF!+#REF!*#REF!+#REF!*#REF!)</f>
        <v>#REF!</v>
      </c>
      <c r="Z559" s="71" t="e">
        <f>IF(HRF[[#This Row],[31]]="WSKAŹNIK SPECYFICZNY","nie zdefinowano",HRF[[#This Row],[32]]*#REF!+#REF!*#REF!+#REF!*#REF!)</f>
        <v>#REF!</v>
      </c>
      <c r="AA559" s="71" t="e">
        <f>IF(HRF[[#This Row],[31]]="WSKAŹNIK SPECYFICZNY","nie zdefinowano",HRF[[#This Row],[32]]*#REF!+#REF!*#REF!+#REF!*#REF!)</f>
        <v>#REF!</v>
      </c>
      <c r="AB559" s="79" t="e">
        <f>IF(HRF[[#This Row],[31]]="WSKAŹNIK SPECYFICZNY",HRF[[#This Row],[15]]*#REF!,HRF[[#This Row],[32]]*#REF!+#REF!*#REF!+#REF!*#REF!)</f>
        <v>#REF!</v>
      </c>
    </row>
    <row r="560" spans="2:28" ht="24">
      <c r="B560" s="151" t="s">
        <v>997</v>
      </c>
      <c r="C560" s="80" t="s">
        <v>175</v>
      </c>
      <c r="D560" s="80" t="s">
        <v>372</v>
      </c>
      <c r="E560" s="81" t="s">
        <v>2115</v>
      </c>
      <c r="F560" s="82" t="s">
        <v>392</v>
      </c>
      <c r="G560" s="82" t="s">
        <v>24</v>
      </c>
      <c r="H560" s="83">
        <v>2020</v>
      </c>
      <c r="I560" s="83">
        <v>2020</v>
      </c>
      <c r="J560" s="84">
        <v>19699.2</v>
      </c>
      <c r="K560" s="85">
        <v>4</v>
      </c>
      <c r="L560" s="85">
        <v>4</v>
      </c>
      <c r="M560" s="85"/>
      <c r="N560" s="86" t="s">
        <v>164</v>
      </c>
      <c r="O560" s="86" t="s">
        <v>28</v>
      </c>
      <c r="P560" s="88"/>
      <c r="Q560" s="87"/>
      <c r="R560" s="70"/>
      <c r="S560" s="70"/>
      <c r="T560" s="70"/>
      <c r="U560" s="70"/>
      <c r="V560" s="70">
        <f t="shared" si="33"/>
        <v>0</v>
      </c>
      <c r="W560" s="69"/>
      <c r="X560" s="69"/>
      <c r="Y560" s="71" t="e">
        <f>IF(HRF[[#This Row],[31]]="WSKAŹNIK SPECYFICZNY",HRF[[#This Row],[15]]*#REF!,HRF[[#This Row],[32]]*#REF!+#REF!*#REF!+#REF!*#REF!)</f>
        <v>#REF!</v>
      </c>
      <c r="Z560" s="71" t="e">
        <f>IF(HRF[[#This Row],[31]]="WSKAŹNIK SPECYFICZNY","nie zdefinowano",HRF[[#This Row],[32]]*#REF!+#REF!*#REF!+#REF!*#REF!)</f>
        <v>#REF!</v>
      </c>
      <c r="AA560" s="71" t="e">
        <f>IF(HRF[[#This Row],[31]]="WSKAŹNIK SPECYFICZNY","nie zdefinowano",HRF[[#This Row],[32]]*#REF!+#REF!*#REF!+#REF!*#REF!)</f>
        <v>#REF!</v>
      </c>
      <c r="AB560" s="79" t="e">
        <f>IF(HRF[[#This Row],[31]]="WSKAŹNIK SPECYFICZNY",HRF[[#This Row],[15]]*#REF!,HRF[[#This Row],[32]]*#REF!+#REF!*#REF!+#REF!*#REF!)</f>
        <v>#REF!</v>
      </c>
    </row>
    <row r="561" spans="2:28" ht="24">
      <c r="B561" s="151" t="s">
        <v>998</v>
      </c>
      <c r="C561" s="80" t="s">
        <v>175</v>
      </c>
      <c r="D561" s="80" t="s">
        <v>372</v>
      </c>
      <c r="E561" s="81" t="s">
        <v>2841</v>
      </c>
      <c r="F561" s="82" t="s">
        <v>999</v>
      </c>
      <c r="G561" s="82" t="s">
        <v>24</v>
      </c>
      <c r="H561" s="83">
        <v>2020</v>
      </c>
      <c r="I561" s="83">
        <v>2020</v>
      </c>
      <c r="J561" s="84">
        <v>340000</v>
      </c>
      <c r="K561" s="85">
        <v>44</v>
      </c>
      <c r="L561" s="85">
        <v>44</v>
      </c>
      <c r="M561" s="85"/>
      <c r="N561" s="86" t="s">
        <v>164</v>
      </c>
      <c r="O561" s="86" t="s">
        <v>28</v>
      </c>
      <c r="P561" s="88"/>
      <c r="Q561" s="87"/>
      <c r="R561" s="70"/>
      <c r="S561" s="70"/>
      <c r="T561" s="70"/>
      <c r="U561" s="70"/>
      <c r="V561" s="70">
        <f t="shared" si="33"/>
        <v>0</v>
      </c>
      <c r="W561" s="69"/>
      <c r="X561" s="69"/>
      <c r="Y561" s="71" t="e">
        <f>IF(HRF[[#This Row],[31]]="WSKAŹNIK SPECYFICZNY",HRF[[#This Row],[15]]*#REF!,HRF[[#This Row],[32]]*#REF!+#REF!*#REF!+#REF!*#REF!)</f>
        <v>#REF!</v>
      </c>
      <c r="Z561" s="71" t="e">
        <f>IF(HRF[[#This Row],[31]]="WSKAŹNIK SPECYFICZNY","nie zdefinowano",HRF[[#This Row],[32]]*#REF!+#REF!*#REF!+#REF!*#REF!)</f>
        <v>#REF!</v>
      </c>
      <c r="AA561" s="71" t="e">
        <f>IF(HRF[[#This Row],[31]]="WSKAŹNIK SPECYFICZNY","nie zdefinowano",HRF[[#This Row],[32]]*#REF!+#REF!*#REF!+#REF!*#REF!)</f>
        <v>#REF!</v>
      </c>
      <c r="AB561" s="79" t="e">
        <f>IF(HRF[[#This Row],[31]]="WSKAŹNIK SPECYFICZNY",HRF[[#This Row],[15]]*#REF!,HRF[[#This Row],[32]]*#REF!+#REF!*#REF!+#REF!*#REF!)</f>
        <v>#REF!</v>
      </c>
    </row>
    <row r="562" spans="2:28" ht="24">
      <c r="B562" s="151" t="s">
        <v>1000</v>
      </c>
      <c r="C562" s="80" t="s">
        <v>175</v>
      </c>
      <c r="D562" s="80" t="s">
        <v>372</v>
      </c>
      <c r="E562" s="81" t="s">
        <v>2842</v>
      </c>
      <c r="F562" s="82" t="s">
        <v>1001</v>
      </c>
      <c r="G562" s="82" t="s">
        <v>24</v>
      </c>
      <c r="H562" s="83">
        <v>2020</v>
      </c>
      <c r="I562" s="83">
        <v>2020</v>
      </c>
      <c r="J562" s="84">
        <v>121530</v>
      </c>
      <c r="K562" s="85">
        <v>38.770000000000003</v>
      </c>
      <c r="L562" s="85">
        <v>38.770000000000003</v>
      </c>
      <c r="M562" s="85"/>
      <c r="N562" s="86" t="s">
        <v>164</v>
      </c>
      <c r="O562" s="86" t="s">
        <v>27</v>
      </c>
      <c r="P562" s="88"/>
      <c r="Q562" s="87"/>
      <c r="R562" s="70"/>
      <c r="S562" s="70"/>
      <c r="T562" s="70"/>
      <c r="U562" s="70"/>
      <c r="V562" s="70">
        <f t="shared" si="33"/>
        <v>0</v>
      </c>
      <c r="W562" s="69"/>
      <c r="X562" s="69"/>
      <c r="Y562" s="71" t="e">
        <f>IF(HRF[[#This Row],[31]]="WSKAŹNIK SPECYFICZNY",HRF[[#This Row],[15]]*#REF!,HRF[[#This Row],[32]]*#REF!+#REF!*#REF!+#REF!*#REF!)</f>
        <v>#REF!</v>
      </c>
      <c r="Z562" s="71" t="e">
        <f>IF(HRF[[#This Row],[31]]="WSKAŹNIK SPECYFICZNY","nie zdefinowano",HRF[[#This Row],[32]]*#REF!+#REF!*#REF!+#REF!*#REF!)</f>
        <v>#REF!</v>
      </c>
      <c r="AA562" s="71" t="e">
        <f>IF(HRF[[#This Row],[31]]="WSKAŹNIK SPECYFICZNY","nie zdefinowano",HRF[[#This Row],[32]]*#REF!+#REF!*#REF!+#REF!*#REF!)</f>
        <v>#REF!</v>
      </c>
      <c r="AB562" s="79" t="e">
        <f>IF(HRF[[#This Row],[31]]="WSKAŹNIK SPECYFICZNY",HRF[[#This Row],[15]]*#REF!,HRF[[#This Row],[32]]*#REF!+#REF!*#REF!+#REF!*#REF!)</f>
        <v>#REF!</v>
      </c>
    </row>
    <row r="563" spans="2:28" ht="24">
      <c r="B563" s="151" t="s">
        <v>1002</v>
      </c>
      <c r="C563" s="80" t="s">
        <v>175</v>
      </c>
      <c r="D563" s="80" t="s">
        <v>372</v>
      </c>
      <c r="E563" s="81" t="s">
        <v>2850</v>
      </c>
      <c r="F563" s="82" t="s">
        <v>1003</v>
      </c>
      <c r="G563" s="82" t="s">
        <v>24</v>
      </c>
      <c r="H563" s="83">
        <v>2020</v>
      </c>
      <c r="I563" s="83">
        <v>2020</v>
      </c>
      <c r="J563" s="84">
        <v>184500</v>
      </c>
      <c r="K563" s="85">
        <v>49</v>
      </c>
      <c r="L563" s="85">
        <v>49</v>
      </c>
      <c r="M563" s="85"/>
      <c r="N563" s="86" t="s">
        <v>164</v>
      </c>
      <c r="O563" s="86" t="s">
        <v>28</v>
      </c>
      <c r="P563" s="88"/>
      <c r="Q563" s="87"/>
      <c r="R563" s="70"/>
      <c r="S563" s="70"/>
      <c r="T563" s="70"/>
      <c r="U563" s="70"/>
      <c r="V563" s="70">
        <f t="shared" si="33"/>
        <v>0</v>
      </c>
      <c r="W563" s="69"/>
      <c r="X563" s="69"/>
      <c r="Y563" s="71" t="e">
        <f>IF(HRF[[#This Row],[31]]="WSKAŹNIK SPECYFICZNY",HRF[[#This Row],[15]]*#REF!,HRF[[#This Row],[32]]*#REF!+#REF!*#REF!+#REF!*#REF!)</f>
        <v>#REF!</v>
      </c>
      <c r="Z563" s="71" t="e">
        <f>IF(HRF[[#This Row],[31]]="WSKAŹNIK SPECYFICZNY","nie zdefinowano",HRF[[#This Row],[32]]*#REF!+#REF!*#REF!+#REF!*#REF!)</f>
        <v>#REF!</v>
      </c>
      <c r="AA563" s="71" t="e">
        <f>IF(HRF[[#This Row],[31]]="WSKAŹNIK SPECYFICZNY","nie zdefinowano",HRF[[#This Row],[32]]*#REF!+#REF!*#REF!+#REF!*#REF!)</f>
        <v>#REF!</v>
      </c>
      <c r="AB563" s="79" t="e">
        <f>IF(HRF[[#This Row],[31]]="WSKAŹNIK SPECYFICZNY",HRF[[#This Row],[15]]*#REF!,HRF[[#This Row],[32]]*#REF!+#REF!*#REF!+#REF!*#REF!)</f>
        <v>#REF!</v>
      </c>
    </row>
    <row r="564" spans="2:28" ht="24">
      <c r="B564" s="151" t="s">
        <v>1004</v>
      </c>
      <c r="C564" s="80" t="s">
        <v>175</v>
      </c>
      <c r="D564" s="80" t="s">
        <v>372</v>
      </c>
      <c r="E564" s="81" t="s">
        <v>2116</v>
      </c>
      <c r="F564" s="82" t="s">
        <v>392</v>
      </c>
      <c r="G564" s="82" t="s">
        <v>24</v>
      </c>
      <c r="H564" s="83">
        <v>2020</v>
      </c>
      <c r="I564" s="83">
        <v>2020</v>
      </c>
      <c r="J564" s="84">
        <v>27500</v>
      </c>
      <c r="K564" s="85">
        <v>6</v>
      </c>
      <c r="L564" s="85">
        <v>6</v>
      </c>
      <c r="M564" s="85"/>
      <c r="N564" s="86" t="s">
        <v>164</v>
      </c>
      <c r="O564" s="198" t="s">
        <v>27</v>
      </c>
      <c r="P564" s="88"/>
      <c r="Q564" s="87"/>
      <c r="R564" s="70"/>
      <c r="S564" s="70"/>
      <c r="T564" s="70"/>
      <c r="U564" s="70"/>
      <c r="V564" s="70">
        <f t="shared" si="33"/>
        <v>0</v>
      </c>
      <c r="W564" s="69"/>
      <c r="X564" s="69"/>
      <c r="Y564" s="71" t="e">
        <f>IF(HRF[[#This Row],[31]]="WSKAŹNIK SPECYFICZNY",HRF[[#This Row],[15]]*#REF!,HRF[[#This Row],[32]]*#REF!+#REF!*#REF!+#REF!*#REF!)</f>
        <v>#REF!</v>
      </c>
      <c r="Z564" s="71" t="e">
        <f>IF(HRF[[#This Row],[31]]="WSKAŹNIK SPECYFICZNY","nie zdefinowano",HRF[[#This Row],[32]]*#REF!+#REF!*#REF!+#REF!*#REF!)</f>
        <v>#REF!</v>
      </c>
      <c r="AA564" s="71" t="e">
        <f>IF(HRF[[#This Row],[31]]="WSKAŹNIK SPECYFICZNY","nie zdefinowano",HRF[[#This Row],[32]]*#REF!+#REF!*#REF!+#REF!*#REF!)</f>
        <v>#REF!</v>
      </c>
      <c r="AB564" s="79" t="e">
        <f>IF(HRF[[#This Row],[31]]="WSKAŹNIK SPECYFICZNY",HRF[[#This Row],[15]]*#REF!,HRF[[#This Row],[32]]*#REF!+#REF!*#REF!+#REF!*#REF!)</f>
        <v>#REF!</v>
      </c>
    </row>
    <row r="565" spans="2:28" ht="24">
      <c r="B565" s="151" t="s">
        <v>1005</v>
      </c>
      <c r="C565" s="80" t="s">
        <v>175</v>
      </c>
      <c r="D565" s="80" t="s">
        <v>372</v>
      </c>
      <c r="E565" s="81" t="s">
        <v>2117</v>
      </c>
      <c r="F565" s="82" t="s">
        <v>392</v>
      </c>
      <c r="G565" s="82" t="s">
        <v>24</v>
      </c>
      <c r="H565" s="83">
        <v>2020</v>
      </c>
      <c r="I565" s="83">
        <v>2020</v>
      </c>
      <c r="J565" s="84">
        <v>25665</v>
      </c>
      <c r="K565" s="85">
        <v>4.4000000000000004</v>
      </c>
      <c r="L565" s="85">
        <v>4.4000000000000004</v>
      </c>
      <c r="M565" s="85"/>
      <c r="N565" s="86" t="s">
        <v>164</v>
      </c>
      <c r="O565" s="86" t="s">
        <v>28</v>
      </c>
      <c r="P565" s="88"/>
      <c r="Q565" s="87"/>
      <c r="R565" s="70"/>
      <c r="S565" s="70"/>
      <c r="T565" s="70"/>
      <c r="U565" s="70"/>
      <c r="V565" s="70">
        <f>SUM(R565:U565)</f>
        <v>0</v>
      </c>
      <c r="W565" s="69"/>
      <c r="X565" s="69"/>
      <c r="Y565" s="71" t="e">
        <f>IF(HRF[[#This Row],[31]]="WSKAŹNIK SPECYFICZNY",HRF[[#This Row],[15]]*#REF!,HRF[[#This Row],[32]]*#REF!+#REF!*#REF!+#REF!*#REF!)</f>
        <v>#REF!</v>
      </c>
      <c r="Z565" s="71" t="e">
        <f>IF(HRF[[#This Row],[31]]="WSKAŹNIK SPECYFICZNY","nie zdefinowano",HRF[[#This Row],[32]]*#REF!+#REF!*#REF!+#REF!*#REF!)</f>
        <v>#REF!</v>
      </c>
      <c r="AA565" s="71" t="e">
        <f>IF(HRF[[#This Row],[31]]="WSKAŹNIK SPECYFICZNY","nie zdefinowano",HRF[[#This Row],[32]]*#REF!+#REF!*#REF!+#REF!*#REF!)</f>
        <v>#REF!</v>
      </c>
      <c r="AB565" s="79" t="e">
        <f>IF(HRF[[#This Row],[31]]="WSKAŹNIK SPECYFICZNY",HRF[[#This Row],[15]]*#REF!,HRF[[#This Row],[32]]*#REF!+#REF!*#REF!+#REF!*#REF!)</f>
        <v>#REF!</v>
      </c>
    </row>
    <row r="566" spans="2:28" ht="24">
      <c r="B566" s="151" t="s">
        <v>1006</v>
      </c>
      <c r="C566" s="80" t="s">
        <v>175</v>
      </c>
      <c r="D566" s="80" t="s">
        <v>372</v>
      </c>
      <c r="E566" s="81" t="s">
        <v>2118</v>
      </c>
      <c r="F566" s="82" t="s">
        <v>392</v>
      </c>
      <c r="G566" s="82" t="s">
        <v>24</v>
      </c>
      <c r="H566" s="83">
        <v>2020</v>
      </c>
      <c r="I566" s="83">
        <v>2020</v>
      </c>
      <c r="J566" s="84">
        <v>36607</v>
      </c>
      <c r="K566" s="85">
        <v>9.99</v>
      </c>
      <c r="L566" s="85">
        <v>9.99</v>
      </c>
      <c r="M566" s="85"/>
      <c r="N566" s="86" t="s">
        <v>164</v>
      </c>
      <c r="O566" s="86" t="s">
        <v>28</v>
      </c>
      <c r="P566" s="88"/>
      <c r="Q566" s="87"/>
      <c r="R566" s="70"/>
      <c r="S566" s="70"/>
      <c r="T566" s="70"/>
      <c r="U566" s="70"/>
      <c r="V566" s="70">
        <f t="shared" si="33"/>
        <v>0</v>
      </c>
      <c r="W566" s="69"/>
      <c r="X566" s="69"/>
      <c r="Y566" s="71" t="e">
        <f>IF(HRF[[#This Row],[31]]="WSKAŹNIK SPECYFICZNY",HRF[[#This Row],[15]]*#REF!,HRF[[#This Row],[32]]*#REF!+#REF!*#REF!+#REF!*#REF!)</f>
        <v>#REF!</v>
      </c>
      <c r="Z566" s="71" t="e">
        <f>IF(HRF[[#This Row],[31]]="WSKAŹNIK SPECYFICZNY","nie zdefinowano",HRF[[#This Row],[32]]*#REF!+#REF!*#REF!+#REF!*#REF!)</f>
        <v>#REF!</v>
      </c>
      <c r="AA566" s="71" t="e">
        <f>IF(HRF[[#This Row],[31]]="WSKAŹNIK SPECYFICZNY","nie zdefinowano",HRF[[#This Row],[32]]*#REF!+#REF!*#REF!+#REF!*#REF!)</f>
        <v>#REF!</v>
      </c>
      <c r="AB566" s="79" t="e">
        <f>IF(HRF[[#This Row],[31]]="WSKAŹNIK SPECYFICZNY",HRF[[#This Row],[15]]*#REF!,HRF[[#This Row],[32]]*#REF!+#REF!*#REF!+#REF!*#REF!)</f>
        <v>#REF!</v>
      </c>
    </row>
    <row r="567" spans="2:28" ht="24">
      <c r="B567" s="151" t="s">
        <v>1007</v>
      </c>
      <c r="C567" s="80" t="s">
        <v>175</v>
      </c>
      <c r="D567" s="80" t="s">
        <v>372</v>
      </c>
      <c r="E567" s="81" t="s">
        <v>2119</v>
      </c>
      <c r="F567" s="82" t="s">
        <v>392</v>
      </c>
      <c r="G567" s="82" t="s">
        <v>24</v>
      </c>
      <c r="H567" s="83">
        <v>2020</v>
      </c>
      <c r="I567" s="83">
        <v>2020</v>
      </c>
      <c r="J567" s="84">
        <v>53000</v>
      </c>
      <c r="K567" s="85">
        <v>9</v>
      </c>
      <c r="L567" s="85">
        <v>9</v>
      </c>
      <c r="M567" s="85"/>
      <c r="N567" s="86" t="s">
        <v>164</v>
      </c>
      <c r="O567" s="86" t="s">
        <v>28</v>
      </c>
      <c r="P567" s="88"/>
      <c r="Q567" s="87"/>
      <c r="R567" s="70"/>
      <c r="S567" s="70"/>
      <c r="T567" s="70"/>
      <c r="U567" s="70"/>
      <c r="V567" s="70">
        <f t="shared" ref="V567:V620" si="34">SUM(R567:U567)</f>
        <v>0</v>
      </c>
      <c r="W567" s="69"/>
      <c r="X567" s="69"/>
      <c r="Y567" s="71" t="e">
        <f>IF(HRF[[#This Row],[31]]="WSKAŹNIK SPECYFICZNY",HRF[[#This Row],[15]]*#REF!,HRF[[#This Row],[32]]*#REF!+#REF!*#REF!+#REF!*#REF!)</f>
        <v>#REF!</v>
      </c>
      <c r="Z567" s="71" t="e">
        <f>IF(HRF[[#This Row],[31]]="WSKAŹNIK SPECYFICZNY","nie zdefinowano",HRF[[#This Row],[32]]*#REF!+#REF!*#REF!+#REF!*#REF!)</f>
        <v>#REF!</v>
      </c>
      <c r="AA567" s="71" t="e">
        <f>IF(HRF[[#This Row],[31]]="WSKAŹNIK SPECYFICZNY","nie zdefinowano",HRF[[#This Row],[32]]*#REF!+#REF!*#REF!+#REF!*#REF!)</f>
        <v>#REF!</v>
      </c>
      <c r="AB567" s="79" t="e">
        <f>IF(HRF[[#This Row],[31]]="WSKAŹNIK SPECYFICZNY",HRF[[#This Row],[15]]*#REF!,HRF[[#This Row],[32]]*#REF!+#REF!*#REF!+#REF!*#REF!)</f>
        <v>#REF!</v>
      </c>
    </row>
    <row r="568" spans="2:28" ht="24">
      <c r="B568" s="151" t="s">
        <v>1008</v>
      </c>
      <c r="C568" s="80" t="s">
        <v>175</v>
      </c>
      <c r="D568" s="80" t="s">
        <v>372</v>
      </c>
      <c r="E568" s="81" t="s">
        <v>2120</v>
      </c>
      <c r="F568" s="82" t="s">
        <v>392</v>
      </c>
      <c r="G568" s="82" t="s">
        <v>24</v>
      </c>
      <c r="H568" s="83">
        <v>2020</v>
      </c>
      <c r="I568" s="83">
        <v>2020</v>
      </c>
      <c r="J568" s="84">
        <v>28000</v>
      </c>
      <c r="K568" s="85">
        <v>5.2</v>
      </c>
      <c r="L568" s="85">
        <v>5.2</v>
      </c>
      <c r="M568" s="85"/>
      <c r="N568" s="86" t="s">
        <v>164</v>
      </c>
      <c r="O568" s="86" t="s">
        <v>28</v>
      </c>
      <c r="P568" s="88"/>
      <c r="Q568" s="87"/>
      <c r="R568" s="70"/>
      <c r="S568" s="70"/>
      <c r="T568" s="70"/>
      <c r="U568" s="70"/>
      <c r="V568" s="70">
        <f t="shared" si="34"/>
        <v>0</v>
      </c>
      <c r="W568" s="69"/>
      <c r="X568" s="69"/>
      <c r="Y568" s="71" t="e">
        <f>IF(HRF[[#This Row],[31]]="WSKAŹNIK SPECYFICZNY",HRF[[#This Row],[15]]*#REF!,HRF[[#This Row],[32]]*#REF!+#REF!*#REF!+#REF!*#REF!)</f>
        <v>#REF!</v>
      </c>
      <c r="Z568" s="71" t="e">
        <f>IF(HRF[[#This Row],[31]]="WSKAŹNIK SPECYFICZNY","nie zdefinowano",HRF[[#This Row],[32]]*#REF!+#REF!*#REF!+#REF!*#REF!)</f>
        <v>#REF!</v>
      </c>
      <c r="AA568" s="71" t="e">
        <f>IF(HRF[[#This Row],[31]]="WSKAŹNIK SPECYFICZNY","nie zdefinowano",HRF[[#This Row],[32]]*#REF!+#REF!*#REF!+#REF!*#REF!)</f>
        <v>#REF!</v>
      </c>
      <c r="AB568" s="79" t="e">
        <f>IF(HRF[[#This Row],[31]]="WSKAŹNIK SPECYFICZNY",HRF[[#This Row],[15]]*#REF!,HRF[[#This Row],[32]]*#REF!+#REF!*#REF!+#REF!*#REF!)</f>
        <v>#REF!</v>
      </c>
    </row>
    <row r="569" spans="2:28" ht="48">
      <c r="B569" s="151" t="s">
        <v>1009</v>
      </c>
      <c r="C569" s="80" t="s">
        <v>175</v>
      </c>
      <c r="D569" s="80" t="s">
        <v>372</v>
      </c>
      <c r="E569" s="81" t="s">
        <v>2843</v>
      </c>
      <c r="F569" s="82" t="s">
        <v>1010</v>
      </c>
      <c r="G569" s="82" t="s">
        <v>24</v>
      </c>
      <c r="H569" s="83">
        <v>2020</v>
      </c>
      <c r="I569" s="83">
        <v>2020</v>
      </c>
      <c r="J569" s="84">
        <v>129500</v>
      </c>
      <c r="K569" s="85">
        <v>40</v>
      </c>
      <c r="L569" s="85">
        <v>40</v>
      </c>
      <c r="M569" s="85"/>
      <c r="N569" s="86" t="s">
        <v>164</v>
      </c>
      <c r="O569" s="198" t="s">
        <v>27</v>
      </c>
      <c r="P569" s="88"/>
      <c r="Q569" s="87"/>
      <c r="R569" s="70"/>
      <c r="S569" s="70"/>
      <c r="T569" s="70"/>
      <c r="U569" s="70"/>
      <c r="V569" s="70">
        <f>SUM(R569:U569)</f>
        <v>0</v>
      </c>
      <c r="W569" s="69"/>
      <c r="X569" s="69"/>
      <c r="Y569" s="71" t="e">
        <f>IF(HRF[[#This Row],[31]]="WSKAŹNIK SPECYFICZNY",HRF[[#This Row],[15]]*#REF!,HRF[[#This Row],[32]]*#REF!+#REF!*#REF!+#REF!*#REF!)</f>
        <v>#REF!</v>
      </c>
      <c r="Z569" s="71" t="e">
        <f>IF(HRF[[#This Row],[31]]="WSKAŹNIK SPECYFICZNY","nie zdefinowano",HRF[[#This Row],[32]]*#REF!+#REF!*#REF!+#REF!*#REF!)</f>
        <v>#REF!</v>
      </c>
      <c r="AA569" s="71" t="e">
        <f>IF(HRF[[#This Row],[31]]="WSKAŹNIK SPECYFICZNY","nie zdefinowano",HRF[[#This Row],[32]]*#REF!+#REF!*#REF!+#REF!*#REF!)</f>
        <v>#REF!</v>
      </c>
      <c r="AB569" s="79" t="e">
        <f>IF(HRF[[#This Row],[31]]="WSKAŹNIK SPECYFICZNY",HRF[[#This Row],[15]]*#REF!,HRF[[#This Row],[32]]*#REF!+#REF!*#REF!+#REF!*#REF!)</f>
        <v>#REF!</v>
      </c>
    </row>
    <row r="570" spans="2:28" ht="24">
      <c r="B570" s="151" t="s">
        <v>1011</v>
      </c>
      <c r="C570" s="80" t="s">
        <v>175</v>
      </c>
      <c r="D570" s="80" t="s">
        <v>372</v>
      </c>
      <c r="E570" s="81" t="s">
        <v>2121</v>
      </c>
      <c r="F570" s="82" t="s">
        <v>392</v>
      </c>
      <c r="G570" s="82" t="s">
        <v>24</v>
      </c>
      <c r="H570" s="83">
        <v>2020</v>
      </c>
      <c r="I570" s="83">
        <v>2020</v>
      </c>
      <c r="J570" s="84">
        <v>27000</v>
      </c>
      <c r="K570" s="85">
        <v>5.6</v>
      </c>
      <c r="L570" s="85">
        <v>5.6</v>
      </c>
      <c r="M570" s="85"/>
      <c r="N570" s="86" t="s">
        <v>164</v>
      </c>
      <c r="O570" s="86" t="s">
        <v>28</v>
      </c>
      <c r="P570" s="88"/>
      <c r="Q570" s="87"/>
      <c r="R570" s="70"/>
      <c r="S570" s="70"/>
      <c r="T570" s="70"/>
      <c r="U570" s="70"/>
      <c r="V570" s="70">
        <f t="shared" si="34"/>
        <v>0</v>
      </c>
      <c r="W570" s="69"/>
      <c r="X570" s="69"/>
      <c r="Y570" s="71" t="e">
        <f>IF(HRF[[#This Row],[31]]="WSKAŹNIK SPECYFICZNY",HRF[[#This Row],[15]]*#REF!,HRF[[#This Row],[32]]*#REF!+#REF!*#REF!+#REF!*#REF!)</f>
        <v>#REF!</v>
      </c>
      <c r="Z570" s="71" t="e">
        <f>IF(HRF[[#This Row],[31]]="WSKAŹNIK SPECYFICZNY","nie zdefinowano",HRF[[#This Row],[32]]*#REF!+#REF!*#REF!+#REF!*#REF!)</f>
        <v>#REF!</v>
      </c>
      <c r="AA570" s="71" t="e">
        <f>IF(HRF[[#This Row],[31]]="WSKAŹNIK SPECYFICZNY","nie zdefinowano",HRF[[#This Row],[32]]*#REF!+#REF!*#REF!+#REF!*#REF!)</f>
        <v>#REF!</v>
      </c>
      <c r="AB570" s="79" t="e">
        <f>IF(HRF[[#This Row],[31]]="WSKAŹNIK SPECYFICZNY",HRF[[#This Row],[15]]*#REF!,HRF[[#This Row],[32]]*#REF!+#REF!*#REF!+#REF!*#REF!)</f>
        <v>#REF!</v>
      </c>
    </row>
    <row r="571" spans="2:28" ht="24">
      <c r="B571" s="151" t="s">
        <v>1012</v>
      </c>
      <c r="C571" s="80" t="s">
        <v>175</v>
      </c>
      <c r="D571" s="80" t="s">
        <v>372</v>
      </c>
      <c r="E571" s="81" t="s">
        <v>2122</v>
      </c>
      <c r="F571" s="82" t="s">
        <v>392</v>
      </c>
      <c r="G571" s="82" t="s">
        <v>24</v>
      </c>
      <c r="H571" s="83">
        <v>2020</v>
      </c>
      <c r="I571" s="83">
        <v>2020</v>
      </c>
      <c r="J571" s="84">
        <v>71328</v>
      </c>
      <c r="K571" s="85">
        <v>12.45</v>
      </c>
      <c r="L571" s="85">
        <v>12.45</v>
      </c>
      <c r="M571" s="85"/>
      <c r="N571" s="86" t="s">
        <v>164</v>
      </c>
      <c r="O571" s="86" t="s">
        <v>28</v>
      </c>
      <c r="P571" s="88">
        <v>1</v>
      </c>
      <c r="Q571" s="87"/>
      <c r="R571" s="70"/>
      <c r="S571" s="70"/>
      <c r="T571" s="70"/>
      <c r="U571" s="70"/>
      <c r="V571" s="70">
        <f t="shared" si="34"/>
        <v>0</v>
      </c>
      <c r="W571" s="69"/>
      <c r="X571" s="69"/>
      <c r="Y571" s="71" t="e">
        <f>IF(HRF[[#This Row],[31]]="WSKAŹNIK SPECYFICZNY",HRF[[#This Row],[15]]*#REF!,HRF[[#This Row],[32]]*#REF!+#REF!*#REF!+#REF!*#REF!)</f>
        <v>#REF!</v>
      </c>
      <c r="Z571" s="71" t="e">
        <f>IF(HRF[[#This Row],[31]]="WSKAŹNIK SPECYFICZNY","nie zdefinowano",HRF[[#This Row],[32]]*#REF!+#REF!*#REF!+#REF!*#REF!)</f>
        <v>#REF!</v>
      </c>
      <c r="AA571" s="71" t="e">
        <f>IF(HRF[[#This Row],[31]]="WSKAŹNIK SPECYFICZNY","nie zdefinowano",HRF[[#This Row],[32]]*#REF!+#REF!*#REF!+#REF!*#REF!)</f>
        <v>#REF!</v>
      </c>
      <c r="AB571" s="79" t="e">
        <f>IF(HRF[[#This Row],[31]]="WSKAŹNIK SPECYFICZNY",HRF[[#This Row],[15]]*#REF!,HRF[[#This Row],[32]]*#REF!+#REF!*#REF!+#REF!*#REF!)</f>
        <v>#REF!</v>
      </c>
    </row>
    <row r="572" spans="2:28" ht="24">
      <c r="B572" s="151" t="s">
        <v>1013</v>
      </c>
      <c r="C572" s="80" t="s">
        <v>175</v>
      </c>
      <c r="D572" s="80" t="s">
        <v>372</v>
      </c>
      <c r="E572" s="81" t="s">
        <v>2123</v>
      </c>
      <c r="F572" s="82" t="s">
        <v>392</v>
      </c>
      <c r="G572" s="82" t="s">
        <v>24</v>
      </c>
      <c r="H572" s="83">
        <v>2020</v>
      </c>
      <c r="I572" s="83">
        <v>2020</v>
      </c>
      <c r="J572" s="84">
        <v>36626.36</v>
      </c>
      <c r="K572" s="85">
        <v>8.85</v>
      </c>
      <c r="L572" s="85">
        <v>8.85</v>
      </c>
      <c r="M572" s="85"/>
      <c r="N572" s="86" t="s">
        <v>164</v>
      </c>
      <c r="O572" s="86" t="s">
        <v>28</v>
      </c>
      <c r="P572" s="88">
        <v>1</v>
      </c>
      <c r="Q572" s="87"/>
      <c r="R572" s="70"/>
      <c r="S572" s="70"/>
      <c r="T572" s="70"/>
      <c r="U572" s="70"/>
      <c r="V572" s="70">
        <f t="shared" ref="V572:V619" si="35">SUM(R572:U572)</f>
        <v>0</v>
      </c>
      <c r="W572" s="69"/>
      <c r="X572" s="69"/>
      <c r="Y572" s="71" t="e">
        <f>IF(HRF[[#This Row],[31]]="WSKAŹNIK SPECYFICZNY",HRF[[#This Row],[15]]*#REF!,HRF[[#This Row],[32]]*#REF!+#REF!*#REF!+#REF!*#REF!)</f>
        <v>#REF!</v>
      </c>
      <c r="Z572" s="71" t="e">
        <f>IF(HRF[[#This Row],[31]]="WSKAŹNIK SPECYFICZNY","nie zdefinowano",HRF[[#This Row],[32]]*#REF!+#REF!*#REF!+#REF!*#REF!)</f>
        <v>#REF!</v>
      </c>
      <c r="AA572" s="71" t="e">
        <f>IF(HRF[[#This Row],[31]]="WSKAŹNIK SPECYFICZNY","nie zdefinowano",HRF[[#This Row],[32]]*#REF!+#REF!*#REF!+#REF!*#REF!)</f>
        <v>#REF!</v>
      </c>
      <c r="AB572" s="79" t="e">
        <f>IF(HRF[[#This Row],[31]]="WSKAŹNIK SPECYFICZNY",HRF[[#This Row],[15]]*#REF!,HRF[[#This Row],[32]]*#REF!+#REF!*#REF!+#REF!*#REF!)</f>
        <v>#REF!</v>
      </c>
    </row>
    <row r="573" spans="2:28" ht="24">
      <c r="B573" s="151" t="s">
        <v>1014</v>
      </c>
      <c r="C573" s="80" t="s">
        <v>175</v>
      </c>
      <c r="D573" s="80" t="s">
        <v>372</v>
      </c>
      <c r="E573" s="81" t="s">
        <v>2025</v>
      </c>
      <c r="F573" s="82" t="s">
        <v>392</v>
      </c>
      <c r="G573" s="82" t="s">
        <v>24</v>
      </c>
      <c r="H573" s="83">
        <v>2020</v>
      </c>
      <c r="I573" s="83">
        <v>2020</v>
      </c>
      <c r="J573" s="84">
        <v>27600</v>
      </c>
      <c r="K573" s="85">
        <v>5</v>
      </c>
      <c r="L573" s="85">
        <v>5</v>
      </c>
      <c r="M573" s="85"/>
      <c r="N573" s="86" t="s">
        <v>164</v>
      </c>
      <c r="O573" s="86" t="s">
        <v>28</v>
      </c>
      <c r="P573" s="88">
        <v>1</v>
      </c>
      <c r="Q573" s="87"/>
      <c r="R573" s="70"/>
      <c r="S573" s="70"/>
      <c r="T573" s="70"/>
      <c r="U573" s="70"/>
      <c r="V573" s="70">
        <f t="shared" si="35"/>
        <v>0</v>
      </c>
      <c r="W573" s="69"/>
      <c r="X573" s="69"/>
      <c r="Y573" s="71" t="e">
        <f>IF(HRF[[#This Row],[31]]="WSKAŹNIK SPECYFICZNY",HRF[[#This Row],[15]]*#REF!,HRF[[#This Row],[32]]*#REF!+#REF!*#REF!+#REF!*#REF!)</f>
        <v>#REF!</v>
      </c>
      <c r="Z573" s="71" t="e">
        <f>IF(HRF[[#This Row],[31]]="WSKAŹNIK SPECYFICZNY","nie zdefinowano",HRF[[#This Row],[32]]*#REF!+#REF!*#REF!+#REF!*#REF!)</f>
        <v>#REF!</v>
      </c>
      <c r="AA573" s="71" t="e">
        <f>IF(HRF[[#This Row],[31]]="WSKAŹNIK SPECYFICZNY","nie zdefinowano",HRF[[#This Row],[32]]*#REF!+#REF!*#REF!+#REF!*#REF!)</f>
        <v>#REF!</v>
      </c>
      <c r="AB573" s="79" t="e">
        <f>IF(HRF[[#This Row],[31]]="WSKAŹNIK SPECYFICZNY",HRF[[#This Row],[15]]*#REF!,HRF[[#This Row],[32]]*#REF!+#REF!*#REF!+#REF!*#REF!)</f>
        <v>#REF!</v>
      </c>
    </row>
    <row r="574" spans="2:28" ht="24">
      <c r="B574" s="151" t="s">
        <v>1015</v>
      </c>
      <c r="C574" s="80" t="s">
        <v>175</v>
      </c>
      <c r="D574" s="80" t="s">
        <v>372</v>
      </c>
      <c r="E574" s="81" t="s">
        <v>2124</v>
      </c>
      <c r="F574" s="82" t="s">
        <v>392</v>
      </c>
      <c r="G574" s="82" t="s">
        <v>24</v>
      </c>
      <c r="H574" s="83">
        <v>2020</v>
      </c>
      <c r="I574" s="83">
        <v>2020</v>
      </c>
      <c r="J574" s="84">
        <v>40000</v>
      </c>
      <c r="K574" s="85">
        <v>6</v>
      </c>
      <c r="L574" s="85">
        <v>6</v>
      </c>
      <c r="M574" s="85"/>
      <c r="N574" s="86" t="s">
        <v>164</v>
      </c>
      <c r="O574" s="86" t="s">
        <v>28</v>
      </c>
      <c r="P574" s="88">
        <v>1</v>
      </c>
      <c r="Q574" s="87"/>
      <c r="R574" s="70"/>
      <c r="S574" s="70"/>
      <c r="T574" s="70"/>
      <c r="U574" s="70"/>
      <c r="V574" s="70">
        <f t="shared" si="35"/>
        <v>0</v>
      </c>
      <c r="W574" s="69"/>
      <c r="X574" s="69"/>
      <c r="Y574" s="71" t="e">
        <f>IF(HRF[[#This Row],[31]]="WSKAŹNIK SPECYFICZNY",HRF[[#This Row],[15]]*#REF!,HRF[[#This Row],[32]]*#REF!+#REF!*#REF!+#REF!*#REF!)</f>
        <v>#REF!</v>
      </c>
      <c r="Z574" s="71" t="e">
        <f>IF(HRF[[#This Row],[31]]="WSKAŹNIK SPECYFICZNY","nie zdefinowano",HRF[[#This Row],[32]]*#REF!+#REF!*#REF!+#REF!*#REF!)</f>
        <v>#REF!</v>
      </c>
      <c r="AA574" s="71" t="e">
        <f>IF(HRF[[#This Row],[31]]="WSKAŹNIK SPECYFICZNY","nie zdefinowano",HRF[[#This Row],[32]]*#REF!+#REF!*#REF!+#REF!*#REF!)</f>
        <v>#REF!</v>
      </c>
      <c r="AB574" s="79" t="e">
        <f>IF(HRF[[#This Row],[31]]="WSKAŹNIK SPECYFICZNY",HRF[[#This Row],[15]]*#REF!,HRF[[#This Row],[32]]*#REF!+#REF!*#REF!+#REF!*#REF!)</f>
        <v>#REF!</v>
      </c>
    </row>
    <row r="575" spans="2:28" ht="24">
      <c r="B575" s="151" t="s">
        <v>1016</v>
      </c>
      <c r="C575" s="80" t="s">
        <v>175</v>
      </c>
      <c r="D575" s="80" t="s">
        <v>372</v>
      </c>
      <c r="E575" s="81" t="s">
        <v>2125</v>
      </c>
      <c r="F575" s="82" t="s">
        <v>392</v>
      </c>
      <c r="G575" s="82" t="s">
        <v>24</v>
      </c>
      <c r="H575" s="83">
        <v>2020</v>
      </c>
      <c r="I575" s="83">
        <v>2020</v>
      </c>
      <c r="J575" s="84">
        <v>26750</v>
      </c>
      <c r="K575" s="85">
        <v>5.5</v>
      </c>
      <c r="L575" s="85">
        <v>5.5</v>
      </c>
      <c r="M575" s="85"/>
      <c r="N575" s="86" t="s">
        <v>164</v>
      </c>
      <c r="O575" s="86" t="s">
        <v>28</v>
      </c>
      <c r="P575" s="88">
        <v>1</v>
      </c>
      <c r="Q575" s="87"/>
      <c r="R575" s="70"/>
      <c r="S575" s="70"/>
      <c r="T575" s="70"/>
      <c r="U575" s="70"/>
      <c r="V575" s="70">
        <f t="shared" si="35"/>
        <v>0</v>
      </c>
      <c r="W575" s="69"/>
      <c r="X575" s="69"/>
      <c r="Y575" s="71" t="e">
        <f>IF(HRF[[#This Row],[31]]="WSKAŹNIK SPECYFICZNY",HRF[[#This Row],[15]]*#REF!,HRF[[#This Row],[32]]*#REF!+#REF!*#REF!+#REF!*#REF!)</f>
        <v>#REF!</v>
      </c>
      <c r="Z575" s="71" t="e">
        <f>IF(HRF[[#This Row],[31]]="WSKAŹNIK SPECYFICZNY","nie zdefinowano",HRF[[#This Row],[32]]*#REF!+#REF!*#REF!+#REF!*#REF!)</f>
        <v>#REF!</v>
      </c>
      <c r="AA575" s="71" t="e">
        <f>IF(HRF[[#This Row],[31]]="WSKAŹNIK SPECYFICZNY","nie zdefinowano",HRF[[#This Row],[32]]*#REF!+#REF!*#REF!+#REF!*#REF!)</f>
        <v>#REF!</v>
      </c>
      <c r="AB575" s="79" t="e">
        <f>IF(HRF[[#This Row],[31]]="WSKAŹNIK SPECYFICZNY",HRF[[#This Row],[15]]*#REF!,HRF[[#This Row],[32]]*#REF!+#REF!*#REF!+#REF!*#REF!)</f>
        <v>#REF!</v>
      </c>
    </row>
    <row r="576" spans="2:28" ht="24">
      <c r="B576" s="151" t="s">
        <v>1017</v>
      </c>
      <c r="C576" s="80" t="s">
        <v>175</v>
      </c>
      <c r="D576" s="80" t="s">
        <v>372</v>
      </c>
      <c r="E576" s="81" t="s">
        <v>2126</v>
      </c>
      <c r="F576" s="82" t="s">
        <v>392</v>
      </c>
      <c r="G576" s="82" t="s">
        <v>24</v>
      </c>
      <c r="H576" s="83">
        <v>2020</v>
      </c>
      <c r="I576" s="83">
        <v>2020</v>
      </c>
      <c r="J576" s="84">
        <v>18990</v>
      </c>
      <c r="K576" s="85">
        <v>3.2</v>
      </c>
      <c r="L576" s="85">
        <v>3.2</v>
      </c>
      <c r="M576" s="85"/>
      <c r="N576" s="86" t="s">
        <v>164</v>
      </c>
      <c r="O576" s="86" t="s">
        <v>28</v>
      </c>
      <c r="P576" s="88">
        <v>1</v>
      </c>
      <c r="Q576" s="87"/>
      <c r="R576" s="70"/>
      <c r="S576" s="70"/>
      <c r="T576" s="70"/>
      <c r="U576" s="70"/>
      <c r="V576" s="70">
        <f t="shared" si="35"/>
        <v>0</v>
      </c>
      <c r="W576" s="69"/>
      <c r="X576" s="69"/>
      <c r="Y576" s="71" t="e">
        <f>IF(HRF[[#This Row],[31]]="WSKAŹNIK SPECYFICZNY",HRF[[#This Row],[15]]*#REF!,HRF[[#This Row],[32]]*#REF!+#REF!*#REF!+#REF!*#REF!)</f>
        <v>#REF!</v>
      </c>
      <c r="Z576" s="71" t="e">
        <f>IF(HRF[[#This Row],[31]]="WSKAŹNIK SPECYFICZNY","nie zdefinowano",HRF[[#This Row],[32]]*#REF!+#REF!*#REF!+#REF!*#REF!)</f>
        <v>#REF!</v>
      </c>
      <c r="AA576" s="71" t="e">
        <f>IF(HRF[[#This Row],[31]]="WSKAŹNIK SPECYFICZNY","nie zdefinowano",HRF[[#This Row],[32]]*#REF!+#REF!*#REF!+#REF!*#REF!)</f>
        <v>#REF!</v>
      </c>
      <c r="AB576" s="79" t="e">
        <f>IF(HRF[[#This Row],[31]]="WSKAŹNIK SPECYFICZNY",HRF[[#This Row],[15]]*#REF!,HRF[[#This Row],[32]]*#REF!+#REF!*#REF!+#REF!*#REF!)</f>
        <v>#REF!</v>
      </c>
    </row>
    <row r="577" spans="2:28" ht="24">
      <c r="B577" s="151" t="s">
        <v>1018</v>
      </c>
      <c r="C577" s="80" t="s">
        <v>175</v>
      </c>
      <c r="D577" s="80" t="s">
        <v>372</v>
      </c>
      <c r="E577" s="81" t="s">
        <v>2844</v>
      </c>
      <c r="F577" s="82" t="s">
        <v>1019</v>
      </c>
      <c r="G577" s="82" t="s">
        <v>24</v>
      </c>
      <c r="H577" s="83">
        <v>2020</v>
      </c>
      <c r="I577" s="83">
        <v>2020</v>
      </c>
      <c r="J577" s="84">
        <v>53350</v>
      </c>
      <c r="K577" s="85">
        <v>16</v>
      </c>
      <c r="L577" s="85">
        <v>16</v>
      </c>
      <c r="M577" s="85"/>
      <c r="N577" s="86" t="s">
        <v>164</v>
      </c>
      <c r="O577" s="86" t="s">
        <v>26</v>
      </c>
      <c r="P577" s="88"/>
      <c r="Q577" s="87"/>
      <c r="R577" s="70"/>
      <c r="S577" s="70"/>
      <c r="T577" s="70"/>
      <c r="U577" s="70"/>
      <c r="V577" s="70">
        <f t="shared" si="35"/>
        <v>0</v>
      </c>
      <c r="W577" s="69"/>
      <c r="X577" s="69"/>
      <c r="Y577" s="71" t="e">
        <f>IF(HRF[[#This Row],[31]]="WSKAŹNIK SPECYFICZNY",HRF[[#This Row],[15]]*#REF!,HRF[[#This Row],[32]]*#REF!+#REF!*#REF!+#REF!*#REF!)</f>
        <v>#REF!</v>
      </c>
      <c r="Z577" s="71" t="e">
        <f>IF(HRF[[#This Row],[31]]="WSKAŹNIK SPECYFICZNY","nie zdefinowano",HRF[[#This Row],[32]]*#REF!+#REF!*#REF!+#REF!*#REF!)</f>
        <v>#REF!</v>
      </c>
      <c r="AA577" s="71" t="e">
        <f>IF(HRF[[#This Row],[31]]="WSKAŹNIK SPECYFICZNY","nie zdefinowano",HRF[[#This Row],[32]]*#REF!+#REF!*#REF!+#REF!*#REF!)</f>
        <v>#REF!</v>
      </c>
      <c r="AB577" s="79" t="e">
        <f>IF(HRF[[#This Row],[31]]="WSKAŹNIK SPECYFICZNY",HRF[[#This Row],[15]]*#REF!,HRF[[#This Row],[32]]*#REF!+#REF!*#REF!+#REF!*#REF!)</f>
        <v>#REF!</v>
      </c>
    </row>
    <row r="578" spans="2:28" ht="24">
      <c r="B578" s="151" t="s">
        <v>1020</v>
      </c>
      <c r="C578" s="80" t="s">
        <v>175</v>
      </c>
      <c r="D578" s="80" t="s">
        <v>372</v>
      </c>
      <c r="E578" s="81" t="s">
        <v>2845</v>
      </c>
      <c r="F578" s="82" t="s">
        <v>1021</v>
      </c>
      <c r="G578" s="82" t="s">
        <v>24</v>
      </c>
      <c r="H578" s="83">
        <v>2020</v>
      </c>
      <c r="I578" s="83">
        <v>2020</v>
      </c>
      <c r="J578" s="84">
        <v>211560</v>
      </c>
      <c r="K578" s="85">
        <v>45</v>
      </c>
      <c r="L578" s="85">
        <v>45</v>
      </c>
      <c r="M578" s="85"/>
      <c r="N578" s="86" t="s">
        <v>164</v>
      </c>
      <c r="O578" s="86" t="s">
        <v>28</v>
      </c>
      <c r="P578" s="88">
        <v>1</v>
      </c>
      <c r="Q578" s="87"/>
      <c r="R578" s="70"/>
      <c r="S578" s="70"/>
      <c r="T578" s="70"/>
      <c r="U578" s="70"/>
      <c r="V578" s="70">
        <f t="shared" si="35"/>
        <v>0</v>
      </c>
      <c r="W578" s="69"/>
      <c r="X578" s="69"/>
      <c r="Y578" s="71" t="e">
        <f>IF(HRF[[#This Row],[31]]="WSKAŹNIK SPECYFICZNY",HRF[[#This Row],[15]]*#REF!,HRF[[#This Row],[32]]*#REF!+#REF!*#REF!+#REF!*#REF!)</f>
        <v>#REF!</v>
      </c>
      <c r="Z578" s="71" t="e">
        <f>IF(HRF[[#This Row],[31]]="WSKAŹNIK SPECYFICZNY","nie zdefinowano",HRF[[#This Row],[32]]*#REF!+#REF!*#REF!+#REF!*#REF!)</f>
        <v>#REF!</v>
      </c>
      <c r="AA578" s="71" t="e">
        <f>IF(HRF[[#This Row],[31]]="WSKAŹNIK SPECYFICZNY","nie zdefinowano",HRF[[#This Row],[32]]*#REF!+#REF!*#REF!+#REF!*#REF!)</f>
        <v>#REF!</v>
      </c>
      <c r="AB578" s="79" t="e">
        <f>IF(HRF[[#This Row],[31]]="WSKAŹNIK SPECYFICZNY",HRF[[#This Row],[15]]*#REF!,HRF[[#This Row],[32]]*#REF!+#REF!*#REF!+#REF!*#REF!)</f>
        <v>#REF!</v>
      </c>
    </row>
    <row r="579" spans="2:28" ht="24">
      <c r="B579" s="151" t="s">
        <v>1022</v>
      </c>
      <c r="C579" s="80" t="s">
        <v>175</v>
      </c>
      <c r="D579" s="80" t="s">
        <v>372</v>
      </c>
      <c r="E579" s="81" t="s">
        <v>2846</v>
      </c>
      <c r="F579" s="82" t="s">
        <v>1023</v>
      </c>
      <c r="G579" s="82" t="s">
        <v>24</v>
      </c>
      <c r="H579" s="83">
        <v>2020</v>
      </c>
      <c r="I579" s="83">
        <v>2020</v>
      </c>
      <c r="J579" s="84">
        <v>239850</v>
      </c>
      <c r="K579" s="85">
        <v>50</v>
      </c>
      <c r="L579" s="85">
        <v>50</v>
      </c>
      <c r="M579" s="85"/>
      <c r="N579" s="86" t="s">
        <v>164</v>
      </c>
      <c r="O579" s="86" t="s">
        <v>28</v>
      </c>
      <c r="P579" s="88">
        <v>1</v>
      </c>
      <c r="Q579" s="87"/>
      <c r="R579" s="70"/>
      <c r="S579" s="70"/>
      <c r="T579" s="70"/>
      <c r="U579" s="70"/>
      <c r="V579" s="70">
        <f t="shared" si="35"/>
        <v>0</v>
      </c>
      <c r="W579" s="69"/>
      <c r="X579" s="69"/>
      <c r="Y579" s="71" t="e">
        <f>IF(HRF[[#This Row],[31]]="WSKAŹNIK SPECYFICZNY",HRF[[#This Row],[15]]*#REF!,HRF[[#This Row],[32]]*#REF!+#REF!*#REF!+#REF!*#REF!)</f>
        <v>#REF!</v>
      </c>
      <c r="Z579" s="71" t="e">
        <f>IF(HRF[[#This Row],[31]]="WSKAŹNIK SPECYFICZNY","nie zdefinowano",HRF[[#This Row],[32]]*#REF!+#REF!*#REF!+#REF!*#REF!)</f>
        <v>#REF!</v>
      </c>
      <c r="AA579" s="71" t="e">
        <f>IF(HRF[[#This Row],[31]]="WSKAŹNIK SPECYFICZNY","nie zdefinowano",HRF[[#This Row],[32]]*#REF!+#REF!*#REF!+#REF!*#REF!)</f>
        <v>#REF!</v>
      </c>
      <c r="AB579" s="79" t="e">
        <f>IF(HRF[[#This Row],[31]]="WSKAŹNIK SPECYFICZNY",HRF[[#This Row],[15]]*#REF!,HRF[[#This Row],[32]]*#REF!+#REF!*#REF!+#REF!*#REF!)</f>
        <v>#REF!</v>
      </c>
    </row>
    <row r="580" spans="2:28" ht="24">
      <c r="B580" s="151" t="s">
        <v>1024</v>
      </c>
      <c r="C580" s="80" t="s">
        <v>175</v>
      </c>
      <c r="D580" s="80" t="s">
        <v>372</v>
      </c>
      <c r="E580" s="81" t="s">
        <v>2127</v>
      </c>
      <c r="F580" s="82" t="s">
        <v>392</v>
      </c>
      <c r="G580" s="82" t="s">
        <v>24</v>
      </c>
      <c r="H580" s="83">
        <v>2020</v>
      </c>
      <c r="I580" s="83">
        <v>2020</v>
      </c>
      <c r="J580" s="84">
        <v>27600</v>
      </c>
      <c r="K580" s="85">
        <v>4.2</v>
      </c>
      <c r="L580" s="85">
        <v>4.2</v>
      </c>
      <c r="M580" s="85"/>
      <c r="N580" s="86" t="s">
        <v>164</v>
      </c>
      <c r="O580" s="86" t="s">
        <v>28</v>
      </c>
      <c r="P580" s="88">
        <v>1</v>
      </c>
      <c r="Q580" s="87"/>
      <c r="R580" s="70"/>
      <c r="S580" s="70"/>
      <c r="T580" s="70"/>
      <c r="U580" s="70"/>
      <c r="V580" s="70">
        <f t="shared" si="35"/>
        <v>0</v>
      </c>
      <c r="W580" s="69"/>
      <c r="X580" s="69"/>
      <c r="Y580" s="71" t="e">
        <f>IF(HRF[[#This Row],[31]]="WSKAŹNIK SPECYFICZNY",HRF[[#This Row],[15]]*#REF!,HRF[[#This Row],[32]]*#REF!+#REF!*#REF!+#REF!*#REF!)</f>
        <v>#REF!</v>
      </c>
      <c r="Z580" s="71" t="e">
        <f>IF(HRF[[#This Row],[31]]="WSKAŹNIK SPECYFICZNY","nie zdefinowano",HRF[[#This Row],[32]]*#REF!+#REF!*#REF!+#REF!*#REF!)</f>
        <v>#REF!</v>
      </c>
      <c r="AA580" s="71" t="e">
        <f>IF(HRF[[#This Row],[31]]="WSKAŹNIK SPECYFICZNY","nie zdefinowano",HRF[[#This Row],[32]]*#REF!+#REF!*#REF!+#REF!*#REF!)</f>
        <v>#REF!</v>
      </c>
      <c r="AB580" s="79" t="e">
        <f>IF(HRF[[#This Row],[31]]="WSKAŹNIK SPECYFICZNY",HRF[[#This Row],[15]]*#REF!,HRF[[#This Row],[32]]*#REF!+#REF!*#REF!+#REF!*#REF!)</f>
        <v>#REF!</v>
      </c>
    </row>
    <row r="581" spans="2:28" ht="24">
      <c r="B581" s="151" t="s">
        <v>1025</v>
      </c>
      <c r="C581" s="80" t="s">
        <v>175</v>
      </c>
      <c r="D581" s="80" t="s">
        <v>372</v>
      </c>
      <c r="E581" s="81" t="s">
        <v>2128</v>
      </c>
      <c r="F581" s="82" t="s">
        <v>392</v>
      </c>
      <c r="G581" s="82" t="s">
        <v>24</v>
      </c>
      <c r="H581" s="83">
        <v>2020</v>
      </c>
      <c r="I581" s="83">
        <v>2020</v>
      </c>
      <c r="J581" s="84">
        <v>41235.879999999997</v>
      </c>
      <c r="K581" s="85">
        <v>6.3</v>
      </c>
      <c r="L581" s="85">
        <v>6.3</v>
      </c>
      <c r="M581" s="85"/>
      <c r="N581" s="86" t="s">
        <v>164</v>
      </c>
      <c r="O581" s="86" t="s">
        <v>28</v>
      </c>
      <c r="P581" s="88">
        <v>1</v>
      </c>
      <c r="Q581" s="87"/>
      <c r="R581" s="70"/>
      <c r="S581" s="70"/>
      <c r="T581" s="70"/>
      <c r="U581" s="70"/>
      <c r="V581" s="70">
        <f t="shared" si="35"/>
        <v>0</v>
      </c>
      <c r="W581" s="69"/>
      <c r="X581" s="69"/>
      <c r="Y581" s="71" t="e">
        <f>IF(HRF[[#This Row],[31]]="WSKAŹNIK SPECYFICZNY",HRF[[#This Row],[15]]*#REF!,HRF[[#This Row],[32]]*#REF!+#REF!*#REF!+#REF!*#REF!)</f>
        <v>#REF!</v>
      </c>
      <c r="Z581" s="71" t="e">
        <f>IF(HRF[[#This Row],[31]]="WSKAŹNIK SPECYFICZNY","nie zdefinowano",HRF[[#This Row],[32]]*#REF!+#REF!*#REF!+#REF!*#REF!)</f>
        <v>#REF!</v>
      </c>
      <c r="AA581" s="71" t="e">
        <f>IF(HRF[[#This Row],[31]]="WSKAŹNIK SPECYFICZNY","nie zdefinowano",HRF[[#This Row],[32]]*#REF!+#REF!*#REF!+#REF!*#REF!)</f>
        <v>#REF!</v>
      </c>
      <c r="AB581" s="79" t="e">
        <f>IF(HRF[[#This Row],[31]]="WSKAŹNIK SPECYFICZNY",HRF[[#This Row],[15]]*#REF!,HRF[[#This Row],[32]]*#REF!+#REF!*#REF!+#REF!*#REF!)</f>
        <v>#REF!</v>
      </c>
    </row>
    <row r="582" spans="2:28" ht="24">
      <c r="B582" s="199" t="s">
        <v>1026</v>
      </c>
      <c r="C582" s="80" t="s">
        <v>175</v>
      </c>
      <c r="D582" s="80" t="s">
        <v>372</v>
      </c>
      <c r="E582" s="81" t="s">
        <v>2129</v>
      </c>
      <c r="F582" s="82" t="s">
        <v>392</v>
      </c>
      <c r="G582" s="82" t="s">
        <v>24</v>
      </c>
      <c r="H582" s="83">
        <v>2020</v>
      </c>
      <c r="I582" s="83">
        <v>2020</v>
      </c>
      <c r="J582" s="84">
        <v>53874</v>
      </c>
      <c r="K582" s="85">
        <v>9.75</v>
      </c>
      <c r="L582" s="85">
        <v>9.75</v>
      </c>
      <c r="M582" s="85"/>
      <c r="N582" s="86" t="s">
        <v>164</v>
      </c>
      <c r="O582" s="86" t="s">
        <v>28</v>
      </c>
      <c r="P582" s="88">
        <v>1</v>
      </c>
      <c r="Q582" s="87"/>
      <c r="R582" s="70"/>
      <c r="S582" s="70"/>
      <c r="T582" s="70"/>
      <c r="U582" s="70"/>
      <c r="V582" s="70">
        <f t="shared" si="35"/>
        <v>0</v>
      </c>
      <c r="W582" s="69"/>
      <c r="X582" s="69"/>
      <c r="Y582" s="71" t="e">
        <f>IF(HRF[[#This Row],[31]]="WSKAŹNIK SPECYFICZNY",HRF[[#This Row],[15]]*#REF!,HRF[[#This Row],[32]]*#REF!+#REF!*#REF!+#REF!*#REF!)</f>
        <v>#REF!</v>
      </c>
      <c r="Z582" s="71" t="e">
        <f>IF(HRF[[#This Row],[31]]="WSKAŹNIK SPECYFICZNY","nie zdefinowano",HRF[[#This Row],[32]]*#REF!+#REF!*#REF!+#REF!*#REF!)</f>
        <v>#REF!</v>
      </c>
      <c r="AA582" s="71" t="e">
        <f>IF(HRF[[#This Row],[31]]="WSKAŹNIK SPECYFICZNY","nie zdefinowano",HRF[[#This Row],[32]]*#REF!+#REF!*#REF!+#REF!*#REF!)</f>
        <v>#REF!</v>
      </c>
      <c r="AB582" s="79" t="e">
        <f>IF(HRF[[#This Row],[31]]="WSKAŹNIK SPECYFICZNY",HRF[[#This Row],[15]]*#REF!,HRF[[#This Row],[32]]*#REF!+#REF!*#REF!+#REF!*#REF!)</f>
        <v>#REF!</v>
      </c>
    </row>
    <row r="583" spans="2:28" ht="24">
      <c r="B583" s="200" t="s">
        <v>1027</v>
      </c>
      <c r="C583" s="80" t="s">
        <v>175</v>
      </c>
      <c r="D583" s="80" t="s">
        <v>372</v>
      </c>
      <c r="E583" s="81" t="s">
        <v>2037</v>
      </c>
      <c r="F583" s="82" t="s">
        <v>392</v>
      </c>
      <c r="G583" s="82" t="s">
        <v>24</v>
      </c>
      <c r="H583" s="83">
        <v>2020</v>
      </c>
      <c r="I583" s="83">
        <v>2020</v>
      </c>
      <c r="J583" s="84">
        <v>33472</v>
      </c>
      <c r="K583" s="85">
        <v>6.6</v>
      </c>
      <c r="L583" s="85">
        <v>6.6</v>
      </c>
      <c r="M583" s="85"/>
      <c r="N583" s="86" t="s">
        <v>164</v>
      </c>
      <c r="O583" s="86" t="s">
        <v>28</v>
      </c>
      <c r="P583" s="88">
        <v>1</v>
      </c>
      <c r="Q583" s="87"/>
      <c r="R583" s="70"/>
      <c r="S583" s="70"/>
      <c r="T583" s="70"/>
      <c r="U583" s="70"/>
      <c r="V583" s="70">
        <f t="shared" si="35"/>
        <v>0</v>
      </c>
      <c r="W583" s="69"/>
      <c r="X583" s="69"/>
      <c r="Y583" s="71" t="e">
        <f>IF(HRF[[#This Row],[31]]="WSKAŹNIK SPECYFICZNY",HRF[[#This Row],[15]]*#REF!,HRF[[#This Row],[32]]*#REF!+#REF!*#REF!+#REF!*#REF!)</f>
        <v>#REF!</v>
      </c>
      <c r="Z583" s="71" t="e">
        <f>IF(HRF[[#This Row],[31]]="WSKAŹNIK SPECYFICZNY","nie zdefinowano",HRF[[#This Row],[32]]*#REF!+#REF!*#REF!+#REF!*#REF!)</f>
        <v>#REF!</v>
      </c>
      <c r="AA583" s="71" t="e">
        <f>IF(HRF[[#This Row],[31]]="WSKAŹNIK SPECYFICZNY","nie zdefinowano",HRF[[#This Row],[32]]*#REF!+#REF!*#REF!+#REF!*#REF!)</f>
        <v>#REF!</v>
      </c>
      <c r="AB583" s="79" t="e">
        <f>IF(HRF[[#This Row],[31]]="WSKAŹNIK SPECYFICZNY",HRF[[#This Row],[15]]*#REF!,HRF[[#This Row],[32]]*#REF!+#REF!*#REF!+#REF!*#REF!)</f>
        <v>#REF!</v>
      </c>
    </row>
    <row r="584" spans="2:28" ht="24">
      <c r="B584" s="151" t="s">
        <v>1028</v>
      </c>
      <c r="C584" s="80" t="s">
        <v>175</v>
      </c>
      <c r="D584" s="80" t="s">
        <v>372</v>
      </c>
      <c r="E584" s="81" t="s">
        <v>2066</v>
      </c>
      <c r="F584" s="82" t="s">
        <v>392</v>
      </c>
      <c r="G584" s="82" t="s">
        <v>24</v>
      </c>
      <c r="H584" s="83">
        <v>2020</v>
      </c>
      <c r="I584" s="83">
        <v>2020</v>
      </c>
      <c r="J584" s="84">
        <v>24948.86</v>
      </c>
      <c r="K584" s="85">
        <v>4.6500000000000004</v>
      </c>
      <c r="L584" s="85">
        <v>4.6500000000000004</v>
      </c>
      <c r="M584" s="85"/>
      <c r="N584" s="86" t="s">
        <v>164</v>
      </c>
      <c r="O584" s="86" t="s">
        <v>28</v>
      </c>
      <c r="P584" s="88">
        <v>1</v>
      </c>
      <c r="Q584" s="87"/>
      <c r="R584" s="70"/>
      <c r="S584" s="70"/>
      <c r="T584" s="70"/>
      <c r="U584" s="70"/>
      <c r="V584" s="70">
        <f t="shared" si="35"/>
        <v>0</v>
      </c>
      <c r="W584" s="69"/>
      <c r="X584" s="69"/>
      <c r="Y584" s="71" t="e">
        <f>IF(HRF[[#This Row],[31]]="WSKAŹNIK SPECYFICZNY",HRF[[#This Row],[15]]*#REF!,HRF[[#This Row],[32]]*#REF!+#REF!*#REF!+#REF!*#REF!)</f>
        <v>#REF!</v>
      </c>
      <c r="Z584" s="71" t="e">
        <f>IF(HRF[[#This Row],[31]]="WSKAŹNIK SPECYFICZNY","nie zdefinowano",HRF[[#This Row],[32]]*#REF!+#REF!*#REF!+#REF!*#REF!)</f>
        <v>#REF!</v>
      </c>
      <c r="AA584" s="71" t="e">
        <f>IF(HRF[[#This Row],[31]]="WSKAŹNIK SPECYFICZNY","nie zdefinowano",HRF[[#This Row],[32]]*#REF!+#REF!*#REF!+#REF!*#REF!)</f>
        <v>#REF!</v>
      </c>
      <c r="AB584" s="79" t="e">
        <f>IF(HRF[[#This Row],[31]]="WSKAŹNIK SPECYFICZNY",HRF[[#This Row],[15]]*#REF!,HRF[[#This Row],[32]]*#REF!+#REF!*#REF!+#REF!*#REF!)</f>
        <v>#REF!</v>
      </c>
    </row>
    <row r="585" spans="2:28" ht="24">
      <c r="B585" s="151" t="s">
        <v>1029</v>
      </c>
      <c r="C585" s="80" t="s">
        <v>175</v>
      </c>
      <c r="D585" s="80" t="s">
        <v>372</v>
      </c>
      <c r="E585" s="81" t="s">
        <v>2069</v>
      </c>
      <c r="F585" s="82" t="s">
        <v>392</v>
      </c>
      <c r="G585" s="82" t="s">
        <v>24</v>
      </c>
      <c r="H585" s="83">
        <v>2020</v>
      </c>
      <c r="I585" s="83">
        <v>2020</v>
      </c>
      <c r="J585" s="84">
        <v>26453.52</v>
      </c>
      <c r="K585" s="85">
        <v>4.3899999999999997</v>
      </c>
      <c r="L585" s="85">
        <v>4.3899999999999997</v>
      </c>
      <c r="M585" s="85"/>
      <c r="N585" s="86" t="s">
        <v>164</v>
      </c>
      <c r="O585" s="86" t="s">
        <v>28</v>
      </c>
      <c r="P585" s="88">
        <v>1</v>
      </c>
      <c r="Q585" s="87"/>
      <c r="R585" s="70"/>
      <c r="S585" s="70"/>
      <c r="T585" s="70"/>
      <c r="U585" s="70"/>
      <c r="V585" s="70">
        <f t="shared" si="35"/>
        <v>0</v>
      </c>
      <c r="W585" s="69"/>
      <c r="X585" s="69"/>
      <c r="Y585" s="71" t="e">
        <f>IF(HRF[[#This Row],[31]]="WSKAŹNIK SPECYFICZNY",HRF[[#This Row],[15]]*#REF!,HRF[[#This Row],[32]]*#REF!+#REF!*#REF!+#REF!*#REF!)</f>
        <v>#REF!</v>
      </c>
      <c r="Z585" s="71" t="e">
        <f>IF(HRF[[#This Row],[31]]="WSKAŹNIK SPECYFICZNY","nie zdefinowano",HRF[[#This Row],[32]]*#REF!+#REF!*#REF!+#REF!*#REF!)</f>
        <v>#REF!</v>
      </c>
      <c r="AA585" s="71" t="e">
        <f>IF(HRF[[#This Row],[31]]="WSKAŹNIK SPECYFICZNY","nie zdefinowano",HRF[[#This Row],[32]]*#REF!+#REF!*#REF!+#REF!*#REF!)</f>
        <v>#REF!</v>
      </c>
      <c r="AB585" s="79" t="e">
        <f>IF(HRF[[#This Row],[31]]="WSKAŹNIK SPECYFICZNY",HRF[[#This Row],[15]]*#REF!,HRF[[#This Row],[32]]*#REF!+#REF!*#REF!+#REF!*#REF!)</f>
        <v>#REF!</v>
      </c>
    </row>
    <row r="586" spans="2:28" ht="24">
      <c r="B586" s="151" t="s">
        <v>1030</v>
      </c>
      <c r="C586" s="80" t="s">
        <v>175</v>
      </c>
      <c r="D586" s="80" t="s">
        <v>372</v>
      </c>
      <c r="E586" s="81" t="s">
        <v>2130</v>
      </c>
      <c r="F586" s="82" t="s">
        <v>392</v>
      </c>
      <c r="G586" s="82" t="s">
        <v>24</v>
      </c>
      <c r="H586" s="83">
        <v>2020</v>
      </c>
      <c r="I586" s="83">
        <v>2020</v>
      </c>
      <c r="J586" s="84">
        <v>13152.1</v>
      </c>
      <c r="K586" s="85">
        <v>3.6</v>
      </c>
      <c r="L586" s="85">
        <v>3.6</v>
      </c>
      <c r="M586" s="85"/>
      <c r="N586" s="86" t="s">
        <v>164</v>
      </c>
      <c r="O586" s="86" t="s">
        <v>28</v>
      </c>
      <c r="P586" s="88">
        <v>1</v>
      </c>
      <c r="Q586" s="87"/>
      <c r="R586" s="70"/>
      <c r="S586" s="70"/>
      <c r="T586" s="70"/>
      <c r="U586" s="70"/>
      <c r="V586" s="70">
        <f t="shared" si="35"/>
        <v>0</v>
      </c>
      <c r="W586" s="69"/>
      <c r="X586" s="69"/>
      <c r="Y586" s="71" t="e">
        <f>IF(HRF[[#This Row],[31]]="WSKAŹNIK SPECYFICZNY",HRF[[#This Row],[15]]*#REF!,HRF[[#This Row],[32]]*#REF!+#REF!*#REF!+#REF!*#REF!)</f>
        <v>#REF!</v>
      </c>
      <c r="Z586" s="71" t="e">
        <f>IF(HRF[[#This Row],[31]]="WSKAŹNIK SPECYFICZNY","nie zdefinowano",HRF[[#This Row],[32]]*#REF!+#REF!*#REF!+#REF!*#REF!)</f>
        <v>#REF!</v>
      </c>
      <c r="AA586" s="71" t="e">
        <f>IF(HRF[[#This Row],[31]]="WSKAŹNIK SPECYFICZNY","nie zdefinowano",HRF[[#This Row],[32]]*#REF!+#REF!*#REF!+#REF!*#REF!)</f>
        <v>#REF!</v>
      </c>
      <c r="AB586" s="79" t="e">
        <f>IF(HRF[[#This Row],[31]]="WSKAŹNIK SPECYFICZNY",HRF[[#This Row],[15]]*#REF!,HRF[[#This Row],[32]]*#REF!+#REF!*#REF!+#REF!*#REF!)</f>
        <v>#REF!</v>
      </c>
    </row>
    <row r="587" spans="2:28" ht="24">
      <c r="B587" s="151" t="s">
        <v>1031</v>
      </c>
      <c r="C587" s="80" t="s">
        <v>175</v>
      </c>
      <c r="D587" s="80" t="s">
        <v>372</v>
      </c>
      <c r="E587" s="81" t="s">
        <v>2131</v>
      </c>
      <c r="F587" s="82" t="s">
        <v>392</v>
      </c>
      <c r="G587" s="82" t="s">
        <v>24</v>
      </c>
      <c r="H587" s="83">
        <v>2020</v>
      </c>
      <c r="I587" s="83">
        <v>2020</v>
      </c>
      <c r="J587" s="84">
        <v>25500</v>
      </c>
      <c r="K587" s="85">
        <v>4.28</v>
      </c>
      <c r="L587" s="85">
        <v>4.28</v>
      </c>
      <c r="M587" s="85"/>
      <c r="N587" s="86" t="s">
        <v>164</v>
      </c>
      <c r="O587" s="86" t="s">
        <v>28</v>
      </c>
      <c r="P587" s="88">
        <v>1</v>
      </c>
      <c r="Q587" s="87"/>
      <c r="R587" s="70"/>
      <c r="S587" s="70"/>
      <c r="T587" s="70"/>
      <c r="U587" s="70"/>
      <c r="V587" s="70">
        <f t="shared" si="35"/>
        <v>0</v>
      </c>
      <c r="W587" s="69"/>
      <c r="X587" s="69"/>
      <c r="Y587" s="71" t="e">
        <f>IF(HRF[[#This Row],[31]]="WSKAŹNIK SPECYFICZNY",HRF[[#This Row],[15]]*#REF!,HRF[[#This Row],[32]]*#REF!+#REF!*#REF!+#REF!*#REF!)</f>
        <v>#REF!</v>
      </c>
      <c r="Z587" s="71" t="e">
        <f>IF(HRF[[#This Row],[31]]="WSKAŹNIK SPECYFICZNY","nie zdefinowano",HRF[[#This Row],[32]]*#REF!+#REF!*#REF!+#REF!*#REF!)</f>
        <v>#REF!</v>
      </c>
      <c r="AA587" s="71" t="e">
        <f>IF(HRF[[#This Row],[31]]="WSKAŹNIK SPECYFICZNY","nie zdefinowano",HRF[[#This Row],[32]]*#REF!+#REF!*#REF!+#REF!*#REF!)</f>
        <v>#REF!</v>
      </c>
      <c r="AB587" s="79" t="e">
        <f>IF(HRF[[#This Row],[31]]="WSKAŹNIK SPECYFICZNY",HRF[[#This Row],[15]]*#REF!,HRF[[#This Row],[32]]*#REF!+#REF!*#REF!+#REF!*#REF!)</f>
        <v>#REF!</v>
      </c>
    </row>
    <row r="588" spans="2:28" ht="24">
      <c r="B588" s="151" t="s">
        <v>1032</v>
      </c>
      <c r="C588" s="80" t="s">
        <v>175</v>
      </c>
      <c r="D588" s="80" t="s">
        <v>372</v>
      </c>
      <c r="E588" s="81" t="s">
        <v>3104</v>
      </c>
      <c r="F588" s="82"/>
      <c r="G588" s="82"/>
      <c r="H588" s="83"/>
      <c r="I588" s="83"/>
      <c r="J588" s="84"/>
      <c r="K588" s="85"/>
      <c r="L588" s="85"/>
      <c r="M588" s="85"/>
      <c r="N588" s="86"/>
      <c r="O588" s="86"/>
      <c r="P588" s="88">
        <v>1</v>
      </c>
      <c r="Q588" s="87"/>
      <c r="R588" s="70"/>
      <c r="S588" s="70"/>
      <c r="T588" s="70"/>
      <c r="U588" s="70"/>
      <c r="V588" s="70">
        <f t="shared" si="35"/>
        <v>0</v>
      </c>
      <c r="W588" s="69"/>
      <c r="X588" s="69"/>
      <c r="Y588" s="71" t="e">
        <f>IF(HRF[[#This Row],[31]]="WSKAŹNIK SPECYFICZNY",HRF[[#This Row],[15]]*#REF!,HRF[[#This Row],[32]]*#REF!+#REF!*#REF!+#REF!*#REF!)</f>
        <v>#REF!</v>
      </c>
      <c r="Z588" s="71" t="e">
        <f>IF(HRF[[#This Row],[31]]="WSKAŹNIK SPECYFICZNY","nie zdefinowano",HRF[[#This Row],[32]]*#REF!+#REF!*#REF!+#REF!*#REF!)</f>
        <v>#REF!</v>
      </c>
      <c r="AA588" s="71" t="e">
        <f>IF(HRF[[#This Row],[31]]="WSKAŹNIK SPECYFICZNY","nie zdefinowano",HRF[[#This Row],[32]]*#REF!+#REF!*#REF!+#REF!*#REF!)</f>
        <v>#REF!</v>
      </c>
      <c r="AB588" s="79" t="e">
        <f>IF(HRF[[#This Row],[31]]="WSKAŹNIK SPECYFICZNY",HRF[[#This Row],[15]]*#REF!,HRF[[#This Row],[32]]*#REF!+#REF!*#REF!+#REF!*#REF!)</f>
        <v>#REF!</v>
      </c>
    </row>
    <row r="589" spans="2:28" ht="24">
      <c r="B589" s="151" t="s">
        <v>1033</v>
      </c>
      <c r="C589" s="80" t="s">
        <v>175</v>
      </c>
      <c r="D589" s="80" t="s">
        <v>372</v>
      </c>
      <c r="E589" s="81" t="s">
        <v>2132</v>
      </c>
      <c r="F589" s="82" t="s">
        <v>392</v>
      </c>
      <c r="G589" s="82" t="s">
        <v>24</v>
      </c>
      <c r="H589" s="83">
        <v>2020</v>
      </c>
      <c r="I589" s="83">
        <v>2020</v>
      </c>
      <c r="J589" s="84">
        <v>30827.29</v>
      </c>
      <c r="K589" s="85">
        <v>4.2</v>
      </c>
      <c r="L589" s="85">
        <v>4.2</v>
      </c>
      <c r="M589" s="85"/>
      <c r="N589" s="86" t="s">
        <v>164</v>
      </c>
      <c r="O589" s="86" t="s">
        <v>28</v>
      </c>
      <c r="P589" s="88">
        <v>1</v>
      </c>
      <c r="Q589" s="87"/>
      <c r="R589" s="70"/>
      <c r="S589" s="70"/>
      <c r="T589" s="70"/>
      <c r="U589" s="70"/>
      <c r="V589" s="70">
        <f t="shared" si="35"/>
        <v>0</v>
      </c>
      <c r="W589" s="69"/>
      <c r="X589" s="69"/>
      <c r="Y589" s="71" t="e">
        <f>IF(HRF[[#This Row],[31]]="WSKAŹNIK SPECYFICZNY",HRF[[#This Row],[15]]*#REF!,HRF[[#This Row],[32]]*#REF!+#REF!*#REF!+#REF!*#REF!)</f>
        <v>#REF!</v>
      </c>
      <c r="Z589" s="71" t="e">
        <f>IF(HRF[[#This Row],[31]]="WSKAŹNIK SPECYFICZNY","nie zdefinowano",HRF[[#This Row],[32]]*#REF!+#REF!*#REF!+#REF!*#REF!)</f>
        <v>#REF!</v>
      </c>
      <c r="AA589" s="71" t="e">
        <f>IF(HRF[[#This Row],[31]]="WSKAŹNIK SPECYFICZNY","nie zdefinowano",HRF[[#This Row],[32]]*#REF!+#REF!*#REF!+#REF!*#REF!)</f>
        <v>#REF!</v>
      </c>
      <c r="AB589" s="79" t="e">
        <f>IF(HRF[[#This Row],[31]]="WSKAŹNIK SPECYFICZNY",HRF[[#This Row],[15]]*#REF!,HRF[[#This Row],[32]]*#REF!+#REF!*#REF!+#REF!*#REF!)</f>
        <v>#REF!</v>
      </c>
    </row>
    <row r="590" spans="2:28" ht="24">
      <c r="B590" s="151" t="s">
        <v>1034</v>
      </c>
      <c r="C590" s="80" t="s">
        <v>175</v>
      </c>
      <c r="D590" s="80" t="s">
        <v>372</v>
      </c>
      <c r="E590" s="81" t="s">
        <v>2994</v>
      </c>
      <c r="F590" s="82" t="s">
        <v>1035</v>
      </c>
      <c r="G590" s="82" t="s">
        <v>24</v>
      </c>
      <c r="H590" s="83">
        <v>2020</v>
      </c>
      <c r="I590" s="83">
        <v>2020</v>
      </c>
      <c r="J590" s="84">
        <v>276750</v>
      </c>
      <c r="K590" s="85">
        <v>40</v>
      </c>
      <c r="L590" s="85">
        <v>40</v>
      </c>
      <c r="M590" s="85"/>
      <c r="N590" s="86" t="s">
        <v>164</v>
      </c>
      <c r="O590" s="198" t="s">
        <v>27</v>
      </c>
      <c r="P590" s="88"/>
      <c r="Q590" s="87"/>
      <c r="R590" s="70"/>
      <c r="S590" s="70"/>
      <c r="T590" s="70"/>
      <c r="U590" s="70"/>
      <c r="V590" s="70">
        <f t="shared" si="35"/>
        <v>0</v>
      </c>
      <c r="W590" s="69"/>
      <c r="X590" s="69"/>
      <c r="Y590" s="71" t="e">
        <f>IF(HRF[[#This Row],[31]]="WSKAŹNIK SPECYFICZNY",HRF[[#This Row],[15]]*#REF!,HRF[[#This Row],[32]]*#REF!+#REF!*#REF!+#REF!*#REF!)</f>
        <v>#REF!</v>
      </c>
      <c r="Z590" s="71" t="e">
        <f>IF(HRF[[#This Row],[31]]="WSKAŹNIK SPECYFICZNY","nie zdefinowano",HRF[[#This Row],[32]]*#REF!+#REF!*#REF!+#REF!*#REF!)</f>
        <v>#REF!</v>
      </c>
      <c r="AA590" s="71" t="e">
        <f>IF(HRF[[#This Row],[31]]="WSKAŹNIK SPECYFICZNY","nie zdefinowano",HRF[[#This Row],[32]]*#REF!+#REF!*#REF!+#REF!*#REF!)</f>
        <v>#REF!</v>
      </c>
      <c r="AB590" s="79" t="e">
        <f>IF(HRF[[#This Row],[31]]="WSKAŹNIK SPECYFICZNY",HRF[[#This Row],[15]]*#REF!,HRF[[#This Row],[32]]*#REF!+#REF!*#REF!+#REF!*#REF!)</f>
        <v>#REF!</v>
      </c>
    </row>
    <row r="591" spans="2:28" ht="48">
      <c r="B591" s="151" t="s">
        <v>1036</v>
      </c>
      <c r="C591" s="80" t="s">
        <v>175</v>
      </c>
      <c r="D591" s="80" t="s">
        <v>372</v>
      </c>
      <c r="E591" s="81" t="s">
        <v>2847</v>
      </c>
      <c r="F591" s="82" t="s">
        <v>1037</v>
      </c>
      <c r="G591" s="82" t="s">
        <v>24</v>
      </c>
      <c r="H591" s="83">
        <v>2020</v>
      </c>
      <c r="I591" s="83">
        <v>2020</v>
      </c>
      <c r="J591" s="84">
        <v>102090</v>
      </c>
      <c r="K591" s="85">
        <v>10</v>
      </c>
      <c r="L591" s="85">
        <v>10</v>
      </c>
      <c r="M591" s="85"/>
      <c r="N591" s="86" t="s">
        <v>164</v>
      </c>
      <c r="O591" s="86" t="s">
        <v>28</v>
      </c>
      <c r="P591" s="88">
        <v>1</v>
      </c>
      <c r="Q591" s="87"/>
      <c r="R591" s="70"/>
      <c r="S591" s="70"/>
      <c r="T591" s="70"/>
      <c r="U591" s="70"/>
      <c r="V591" s="70">
        <f t="shared" si="35"/>
        <v>0</v>
      </c>
      <c r="W591" s="69"/>
      <c r="X591" s="69"/>
      <c r="Y591" s="71" t="e">
        <f>IF(HRF[[#This Row],[31]]="WSKAŹNIK SPECYFICZNY",HRF[[#This Row],[15]]*#REF!,HRF[[#This Row],[32]]*#REF!+#REF!*#REF!+#REF!*#REF!)</f>
        <v>#REF!</v>
      </c>
      <c r="Z591" s="71" t="e">
        <f>IF(HRF[[#This Row],[31]]="WSKAŹNIK SPECYFICZNY","nie zdefinowano",HRF[[#This Row],[32]]*#REF!+#REF!*#REF!+#REF!*#REF!)</f>
        <v>#REF!</v>
      </c>
      <c r="AA591" s="71" t="e">
        <f>IF(HRF[[#This Row],[31]]="WSKAŹNIK SPECYFICZNY","nie zdefinowano",HRF[[#This Row],[32]]*#REF!+#REF!*#REF!+#REF!*#REF!)</f>
        <v>#REF!</v>
      </c>
      <c r="AB591" s="79" t="e">
        <f>IF(HRF[[#This Row],[31]]="WSKAŹNIK SPECYFICZNY",HRF[[#This Row],[15]]*#REF!,HRF[[#This Row],[32]]*#REF!+#REF!*#REF!+#REF!*#REF!)</f>
        <v>#REF!</v>
      </c>
    </row>
    <row r="592" spans="2:28" ht="24">
      <c r="B592" s="151" t="s">
        <v>1038</v>
      </c>
      <c r="C592" s="80" t="s">
        <v>175</v>
      </c>
      <c r="D592" s="80" t="s">
        <v>372</v>
      </c>
      <c r="E592" s="81" t="s">
        <v>2133</v>
      </c>
      <c r="F592" s="82" t="s">
        <v>392</v>
      </c>
      <c r="G592" s="82" t="s">
        <v>24</v>
      </c>
      <c r="H592" s="83">
        <v>2020</v>
      </c>
      <c r="I592" s="83">
        <v>2020</v>
      </c>
      <c r="J592" s="84">
        <v>24799.27</v>
      </c>
      <c r="K592" s="85">
        <v>3.57</v>
      </c>
      <c r="L592" s="85">
        <v>3.57</v>
      </c>
      <c r="M592" s="85"/>
      <c r="N592" s="86" t="s">
        <v>164</v>
      </c>
      <c r="O592" s="86" t="s">
        <v>28</v>
      </c>
      <c r="P592" s="88">
        <v>1</v>
      </c>
      <c r="Q592" s="87"/>
      <c r="R592" s="70"/>
      <c r="S592" s="70"/>
      <c r="T592" s="70"/>
      <c r="U592" s="70"/>
      <c r="V592" s="70">
        <f t="shared" si="35"/>
        <v>0</v>
      </c>
      <c r="W592" s="69"/>
      <c r="X592" s="69"/>
      <c r="Y592" s="71" t="e">
        <f>IF(HRF[[#This Row],[31]]="WSKAŹNIK SPECYFICZNY",HRF[[#This Row],[15]]*#REF!,HRF[[#This Row],[32]]*#REF!+#REF!*#REF!+#REF!*#REF!)</f>
        <v>#REF!</v>
      </c>
      <c r="Z592" s="71" t="e">
        <f>IF(HRF[[#This Row],[31]]="WSKAŹNIK SPECYFICZNY","nie zdefinowano",HRF[[#This Row],[32]]*#REF!+#REF!*#REF!+#REF!*#REF!)</f>
        <v>#REF!</v>
      </c>
      <c r="AA592" s="71" t="e">
        <f>IF(HRF[[#This Row],[31]]="WSKAŹNIK SPECYFICZNY","nie zdefinowano",HRF[[#This Row],[32]]*#REF!+#REF!*#REF!+#REF!*#REF!)</f>
        <v>#REF!</v>
      </c>
      <c r="AB592" s="79" t="e">
        <f>IF(HRF[[#This Row],[31]]="WSKAŹNIK SPECYFICZNY",HRF[[#This Row],[15]]*#REF!,HRF[[#This Row],[32]]*#REF!+#REF!*#REF!+#REF!*#REF!)</f>
        <v>#REF!</v>
      </c>
    </row>
    <row r="593" spans="2:28" ht="24">
      <c r="B593" s="151" t="s">
        <v>1039</v>
      </c>
      <c r="C593" s="80" t="s">
        <v>175</v>
      </c>
      <c r="D593" s="80" t="s">
        <v>372</v>
      </c>
      <c r="E593" s="81" t="s">
        <v>2134</v>
      </c>
      <c r="F593" s="82" t="s">
        <v>392</v>
      </c>
      <c r="G593" s="82" t="s">
        <v>24</v>
      </c>
      <c r="H593" s="83">
        <v>2020</v>
      </c>
      <c r="I593" s="83">
        <v>2020</v>
      </c>
      <c r="J593" s="84">
        <v>19000</v>
      </c>
      <c r="K593" s="85">
        <v>4.7</v>
      </c>
      <c r="L593" s="85">
        <v>4.7</v>
      </c>
      <c r="M593" s="85"/>
      <c r="N593" s="86" t="s">
        <v>950</v>
      </c>
      <c r="O593" s="86" t="s">
        <v>28</v>
      </c>
      <c r="P593" s="88">
        <v>1</v>
      </c>
      <c r="Q593" s="87"/>
      <c r="R593" s="70"/>
      <c r="S593" s="70"/>
      <c r="T593" s="70"/>
      <c r="U593" s="70"/>
      <c r="V593" s="70">
        <f t="shared" si="35"/>
        <v>0</v>
      </c>
      <c r="W593" s="69"/>
      <c r="X593" s="69"/>
      <c r="Y593" s="71" t="e">
        <f>IF(HRF[[#This Row],[31]]="WSKAŹNIK SPECYFICZNY",HRF[[#This Row],[15]]*#REF!,HRF[[#This Row],[32]]*#REF!+#REF!*#REF!+#REF!*#REF!)</f>
        <v>#REF!</v>
      </c>
      <c r="Z593" s="71" t="e">
        <f>IF(HRF[[#This Row],[31]]="WSKAŹNIK SPECYFICZNY","nie zdefinowano",HRF[[#This Row],[32]]*#REF!+#REF!*#REF!+#REF!*#REF!)</f>
        <v>#REF!</v>
      </c>
      <c r="AA593" s="71" t="e">
        <f>IF(HRF[[#This Row],[31]]="WSKAŹNIK SPECYFICZNY","nie zdefinowano",HRF[[#This Row],[32]]*#REF!+#REF!*#REF!+#REF!*#REF!)</f>
        <v>#REF!</v>
      </c>
      <c r="AB593" s="79" t="e">
        <f>IF(HRF[[#This Row],[31]]="WSKAŹNIK SPECYFICZNY",HRF[[#This Row],[15]]*#REF!,HRF[[#This Row],[32]]*#REF!+#REF!*#REF!+#REF!*#REF!)</f>
        <v>#REF!</v>
      </c>
    </row>
    <row r="594" spans="2:28" ht="24">
      <c r="B594" s="151" t="s">
        <v>1040</v>
      </c>
      <c r="C594" s="80" t="s">
        <v>175</v>
      </c>
      <c r="D594" s="80" t="s">
        <v>372</v>
      </c>
      <c r="E594" s="81" t="s">
        <v>2848</v>
      </c>
      <c r="F594" s="82" t="s">
        <v>1041</v>
      </c>
      <c r="G594" s="82" t="s">
        <v>24</v>
      </c>
      <c r="H594" s="83">
        <v>2020</v>
      </c>
      <c r="I594" s="83">
        <v>2020</v>
      </c>
      <c r="J594" s="84">
        <v>110000</v>
      </c>
      <c r="K594" s="85">
        <v>40</v>
      </c>
      <c r="L594" s="85">
        <v>40</v>
      </c>
      <c r="M594" s="85"/>
      <c r="N594" s="86" t="s">
        <v>164</v>
      </c>
      <c r="O594" s="198" t="s">
        <v>27</v>
      </c>
      <c r="P594" s="88"/>
      <c r="Q594" s="87"/>
      <c r="R594" s="70"/>
      <c r="S594" s="70"/>
      <c r="T594" s="70"/>
      <c r="U594" s="70"/>
      <c r="V594" s="70">
        <f t="shared" si="35"/>
        <v>0</v>
      </c>
      <c r="W594" s="69"/>
      <c r="X594" s="69"/>
      <c r="Y594" s="71" t="e">
        <f>IF(HRF[[#This Row],[31]]="WSKAŹNIK SPECYFICZNY",HRF[[#This Row],[15]]*#REF!,HRF[[#This Row],[32]]*#REF!+#REF!*#REF!+#REF!*#REF!)</f>
        <v>#REF!</v>
      </c>
      <c r="Z594" s="71" t="e">
        <f>IF(HRF[[#This Row],[31]]="WSKAŹNIK SPECYFICZNY","nie zdefinowano",HRF[[#This Row],[32]]*#REF!+#REF!*#REF!+#REF!*#REF!)</f>
        <v>#REF!</v>
      </c>
      <c r="AA594" s="71" t="e">
        <f>IF(HRF[[#This Row],[31]]="WSKAŹNIK SPECYFICZNY","nie zdefinowano",HRF[[#This Row],[32]]*#REF!+#REF!*#REF!+#REF!*#REF!)</f>
        <v>#REF!</v>
      </c>
      <c r="AB594" s="79" t="e">
        <f>IF(HRF[[#This Row],[31]]="WSKAŹNIK SPECYFICZNY",HRF[[#This Row],[15]]*#REF!,HRF[[#This Row],[32]]*#REF!+#REF!*#REF!+#REF!*#REF!)</f>
        <v>#REF!</v>
      </c>
    </row>
    <row r="595" spans="2:28" ht="24">
      <c r="B595" s="151" t="s">
        <v>1042</v>
      </c>
      <c r="C595" s="80" t="s">
        <v>175</v>
      </c>
      <c r="D595" s="80" t="s">
        <v>372</v>
      </c>
      <c r="E595" s="81" t="s">
        <v>2135</v>
      </c>
      <c r="F595" s="82" t="s">
        <v>392</v>
      </c>
      <c r="G595" s="82" t="s">
        <v>24</v>
      </c>
      <c r="H595" s="83">
        <v>2020</v>
      </c>
      <c r="I595" s="83">
        <v>2020</v>
      </c>
      <c r="J595" s="84">
        <v>26082</v>
      </c>
      <c r="K595" s="85">
        <v>4.9000000000000004</v>
      </c>
      <c r="L595" s="85">
        <v>4.9000000000000004</v>
      </c>
      <c r="M595" s="85"/>
      <c r="N595" s="86" t="s">
        <v>164</v>
      </c>
      <c r="O595" s="86" t="s">
        <v>28</v>
      </c>
      <c r="P595" s="88">
        <v>1</v>
      </c>
      <c r="Q595" s="87"/>
      <c r="R595" s="70"/>
      <c r="S595" s="70"/>
      <c r="T595" s="70"/>
      <c r="U595" s="70"/>
      <c r="V595" s="70">
        <f t="shared" si="35"/>
        <v>0</v>
      </c>
      <c r="W595" s="69"/>
      <c r="X595" s="69"/>
      <c r="Y595" s="71" t="e">
        <f>IF(HRF[[#This Row],[31]]="WSKAŹNIK SPECYFICZNY",HRF[[#This Row],[15]]*#REF!,HRF[[#This Row],[32]]*#REF!+#REF!*#REF!+#REF!*#REF!)</f>
        <v>#REF!</v>
      </c>
      <c r="Z595" s="71" t="e">
        <f>IF(HRF[[#This Row],[31]]="WSKAŹNIK SPECYFICZNY","nie zdefinowano",HRF[[#This Row],[32]]*#REF!+#REF!*#REF!+#REF!*#REF!)</f>
        <v>#REF!</v>
      </c>
      <c r="AA595" s="71" t="e">
        <f>IF(HRF[[#This Row],[31]]="WSKAŹNIK SPECYFICZNY","nie zdefinowano",HRF[[#This Row],[32]]*#REF!+#REF!*#REF!+#REF!*#REF!)</f>
        <v>#REF!</v>
      </c>
      <c r="AB595" s="79" t="e">
        <f>IF(HRF[[#This Row],[31]]="WSKAŹNIK SPECYFICZNY",HRF[[#This Row],[15]]*#REF!,HRF[[#This Row],[32]]*#REF!+#REF!*#REF!+#REF!*#REF!)</f>
        <v>#REF!</v>
      </c>
    </row>
    <row r="596" spans="2:28" ht="24">
      <c r="B596" s="151" t="s">
        <v>1043</v>
      </c>
      <c r="C596" s="80" t="s">
        <v>175</v>
      </c>
      <c r="D596" s="80" t="s">
        <v>372</v>
      </c>
      <c r="E596" s="81" t="s">
        <v>2849</v>
      </c>
      <c r="F596" s="82" t="s">
        <v>1044</v>
      </c>
      <c r="G596" s="82" t="s">
        <v>24</v>
      </c>
      <c r="H596" s="83">
        <v>2020</v>
      </c>
      <c r="I596" s="83">
        <v>2020</v>
      </c>
      <c r="J596" s="84">
        <v>162058</v>
      </c>
      <c r="K596" s="85">
        <v>37.200000000000003</v>
      </c>
      <c r="L596" s="85">
        <v>37.200000000000003</v>
      </c>
      <c r="M596" s="85"/>
      <c r="N596" s="86" t="s">
        <v>164</v>
      </c>
      <c r="O596" s="86" t="s">
        <v>26</v>
      </c>
      <c r="P596" s="88"/>
      <c r="Q596" s="87"/>
      <c r="R596" s="70"/>
      <c r="S596" s="70"/>
      <c r="T596" s="70"/>
      <c r="U596" s="70"/>
      <c r="V596" s="70">
        <f t="shared" si="35"/>
        <v>0</v>
      </c>
      <c r="W596" s="69"/>
      <c r="X596" s="69"/>
      <c r="Y596" s="71" t="e">
        <f>IF(HRF[[#This Row],[31]]="WSKAŹNIK SPECYFICZNY",HRF[[#This Row],[15]]*#REF!,HRF[[#This Row],[32]]*#REF!+#REF!*#REF!+#REF!*#REF!)</f>
        <v>#REF!</v>
      </c>
      <c r="Z596" s="71" t="e">
        <f>IF(HRF[[#This Row],[31]]="WSKAŹNIK SPECYFICZNY","nie zdefinowano",HRF[[#This Row],[32]]*#REF!+#REF!*#REF!+#REF!*#REF!)</f>
        <v>#REF!</v>
      </c>
      <c r="AA596" s="71" t="e">
        <f>IF(HRF[[#This Row],[31]]="WSKAŹNIK SPECYFICZNY","nie zdefinowano",HRF[[#This Row],[32]]*#REF!+#REF!*#REF!+#REF!*#REF!)</f>
        <v>#REF!</v>
      </c>
      <c r="AB596" s="79" t="e">
        <f>IF(HRF[[#This Row],[31]]="WSKAŹNIK SPECYFICZNY",HRF[[#This Row],[15]]*#REF!,HRF[[#This Row],[32]]*#REF!+#REF!*#REF!+#REF!*#REF!)</f>
        <v>#REF!</v>
      </c>
    </row>
    <row r="597" spans="2:28" ht="24">
      <c r="B597" s="151" t="s">
        <v>1045</v>
      </c>
      <c r="C597" s="80" t="s">
        <v>175</v>
      </c>
      <c r="D597" s="80" t="s">
        <v>372</v>
      </c>
      <c r="E597" s="81" t="s">
        <v>2849</v>
      </c>
      <c r="F597" s="82" t="s">
        <v>1046</v>
      </c>
      <c r="G597" s="82" t="s">
        <v>24</v>
      </c>
      <c r="H597" s="83">
        <v>2020</v>
      </c>
      <c r="I597" s="83">
        <v>2020</v>
      </c>
      <c r="J597" s="84">
        <v>82344</v>
      </c>
      <c r="K597" s="85">
        <v>15</v>
      </c>
      <c r="L597" s="85">
        <v>15</v>
      </c>
      <c r="M597" s="85"/>
      <c r="N597" s="86" t="s">
        <v>164</v>
      </c>
      <c r="O597" s="198" t="s">
        <v>27</v>
      </c>
      <c r="P597" s="88"/>
      <c r="Q597" s="87"/>
      <c r="R597" s="70"/>
      <c r="S597" s="70"/>
      <c r="T597" s="70"/>
      <c r="U597" s="70"/>
      <c r="V597" s="70">
        <f t="shared" si="35"/>
        <v>0</v>
      </c>
      <c r="W597" s="69"/>
      <c r="X597" s="69"/>
      <c r="Y597" s="71" t="e">
        <f>IF(HRF[[#This Row],[31]]="WSKAŹNIK SPECYFICZNY",HRF[[#This Row],[15]]*#REF!,HRF[[#This Row],[32]]*#REF!+#REF!*#REF!+#REF!*#REF!)</f>
        <v>#REF!</v>
      </c>
      <c r="Z597" s="71" t="e">
        <f>IF(HRF[[#This Row],[31]]="WSKAŹNIK SPECYFICZNY","nie zdefinowano",HRF[[#This Row],[32]]*#REF!+#REF!*#REF!+#REF!*#REF!)</f>
        <v>#REF!</v>
      </c>
      <c r="AA597" s="71" t="e">
        <f>IF(HRF[[#This Row],[31]]="WSKAŹNIK SPECYFICZNY","nie zdefinowano",HRF[[#This Row],[32]]*#REF!+#REF!*#REF!+#REF!*#REF!)</f>
        <v>#REF!</v>
      </c>
      <c r="AB597" s="79" t="e">
        <f>IF(HRF[[#This Row],[31]]="WSKAŹNIK SPECYFICZNY",HRF[[#This Row],[15]]*#REF!,HRF[[#This Row],[32]]*#REF!+#REF!*#REF!+#REF!*#REF!)</f>
        <v>#REF!</v>
      </c>
    </row>
    <row r="598" spans="2:28" ht="24">
      <c r="B598" s="151" t="s">
        <v>1047</v>
      </c>
      <c r="C598" s="80" t="s">
        <v>175</v>
      </c>
      <c r="D598" s="80" t="s">
        <v>372</v>
      </c>
      <c r="E598" s="81" t="s">
        <v>2136</v>
      </c>
      <c r="F598" s="82" t="s">
        <v>392</v>
      </c>
      <c r="G598" s="82" t="s">
        <v>24</v>
      </c>
      <c r="H598" s="83">
        <v>2020</v>
      </c>
      <c r="I598" s="83">
        <v>2020</v>
      </c>
      <c r="J598" s="84">
        <v>28700</v>
      </c>
      <c r="K598" s="85">
        <v>9.84</v>
      </c>
      <c r="L598" s="85">
        <v>9.84</v>
      </c>
      <c r="M598" s="85"/>
      <c r="N598" s="86" t="s">
        <v>164</v>
      </c>
      <c r="O598" s="86" t="s">
        <v>28</v>
      </c>
      <c r="P598" s="88">
        <v>1</v>
      </c>
      <c r="Q598" s="87"/>
      <c r="R598" s="70"/>
      <c r="S598" s="70"/>
      <c r="T598" s="70"/>
      <c r="U598" s="70"/>
      <c r="V598" s="70">
        <f t="shared" si="35"/>
        <v>0</v>
      </c>
      <c r="W598" s="69"/>
      <c r="X598" s="69"/>
      <c r="Y598" s="71" t="e">
        <f>IF(HRF[[#This Row],[31]]="WSKAŹNIK SPECYFICZNY",HRF[[#This Row],[15]]*#REF!,HRF[[#This Row],[32]]*#REF!+#REF!*#REF!+#REF!*#REF!)</f>
        <v>#REF!</v>
      </c>
      <c r="Z598" s="71" t="e">
        <f>IF(HRF[[#This Row],[31]]="WSKAŹNIK SPECYFICZNY","nie zdefinowano",HRF[[#This Row],[32]]*#REF!+#REF!*#REF!+#REF!*#REF!)</f>
        <v>#REF!</v>
      </c>
      <c r="AA598" s="71" t="e">
        <f>IF(HRF[[#This Row],[31]]="WSKAŹNIK SPECYFICZNY","nie zdefinowano",HRF[[#This Row],[32]]*#REF!+#REF!*#REF!+#REF!*#REF!)</f>
        <v>#REF!</v>
      </c>
      <c r="AB598" s="79" t="e">
        <f>IF(HRF[[#This Row],[31]]="WSKAŹNIK SPECYFICZNY",HRF[[#This Row],[15]]*#REF!,HRF[[#This Row],[32]]*#REF!+#REF!*#REF!+#REF!*#REF!)</f>
        <v>#REF!</v>
      </c>
    </row>
    <row r="599" spans="2:28" ht="24">
      <c r="B599" s="151" t="s">
        <v>1048</v>
      </c>
      <c r="C599" s="80" t="s">
        <v>175</v>
      </c>
      <c r="D599" s="80" t="s">
        <v>372</v>
      </c>
      <c r="E599" s="81" t="s">
        <v>2851</v>
      </c>
      <c r="F599" s="82" t="s">
        <v>1049</v>
      </c>
      <c r="G599" s="82" t="s">
        <v>24</v>
      </c>
      <c r="H599" s="83">
        <v>2020</v>
      </c>
      <c r="I599" s="83">
        <v>2020</v>
      </c>
      <c r="J599" s="84">
        <v>262000</v>
      </c>
      <c r="K599" s="85">
        <v>49</v>
      </c>
      <c r="L599" s="85">
        <v>49</v>
      </c>
      <c r="M599" s="85"/>
      <c r="N599" s="86" t="s">
        <v>164</v>
      </c>
      <c r="O599" s="86" t="s">
        <v>28</v>
      </c>
      <c r="P599" s="88">
        <v>1</v>
      </c>
      <c r="Q599" s="87"/>
      <c r="R599" s="70"/>
      <c r="S599" s="70"/>
      <c r="T599" s="70"/>
      <c r="U599" s="70"/>
      <c r="V599" s="70">
        <f t="shared" si="35"/>
        <v>0</v>
      </c>
      <c r="W599" s="69"/>
      <c r="X599" s="69"/>
      <c r="Y599" s="71" t="e">
        <f>IF(HRF[[#This Row],[31]]="WSKAŹNIK SPECYFICZNY",HRF[[#This Row],[15]]*#REF!,HRF[[#This Row],[32]]*#REF!+#REF!*#REF!+#REF!*#REF!)</f>
        <v>#REF!</v>
      </c>
      <c r="Z599" s="71" t="e">
        <f>IF(HRF[[#This Row],[31]]="WSKAŹNIK SPECYFICZNY","nie zdefinowano",HRF[[#This Row],[32]]*#REF!+#REF!*#REF!+#REF!*#REF!)</f>
        <v>#REF!</v>
      </c>
      <c r="AA599" s="71" t="e">
        <f>IF(HRF[[#This Row],[31]]="WSKAŹNIK SPECYFICZNY","nie zdefinowano",HRF[[#This Row],[32]]*#REF!+#REF!*#REF!+#REF!*#REF!)</f>
        <v>#REF!</v>
      </c>
      <c r="AB599" s="79" t="e">
        <f>IF(HRF[[#This Row],[31]]="WSKAŹNIK SPECYFICZNY",HRF[[#This Row],[15]]*#REF!,HRF[[#This Row],[32]]*#REF!+#REF!*#REF!+#REF!*#REF!)</f>
        <v>#REF!</v>
      </c>
    </row>
    <row r="600" spans="2:28" ht="24">
      <c r="B600" s="151" t="s">
        <v>1050</v>
      </c>
      <c r="C600" s="80" t="s">
        <v>175</v>
      </c>
      <c r="D600" s="80" t="s">
        <v>372</v>
      </c>
      <c r="E600" s="81" t="s">
        <v>2137</v>
      </c>
      <c r="F600" s="82" t="s">
        <v>392</v>
      </c>
      <c r="G600" s="82" t="s">
        <v>24</v>
      </c>
      <c r="H600" s="83">
        <v>2020</v>
      </c>
      <c r="I600" s="83">
        <v>2020</v>
      </c>
      <c r="J600" s="84">
        <v>35000</v>
      </c>
      <c r="K600" s="85">
        <v>5</v>
      </c>
      <c r="L600" s="85">
        <v>5</v>
      </c>
      <c r="M600" s="85"/>
      <c r="N600" s="86" t="s">
        <v>164</v>
      </c>
      <c r="O600" s="86" t="s">
        <v>28</v>
      </c>
      <c r="P600" s="88">
        <v>1</v>
      </c>
      <c r="Q600" s="87"/>
      <c r="R600" s="70"/>
      <c r="S600" s="70"/>
      <c r="T600" s="70"/>
      <c r="U600" s="70"/>
      <c r="V600" s="70">
        <f t="shared" si="35"/>
        <v>0</v>
      </c>
      <c r="W600" s="69"/>
      <c r="X600" s="69"/>
      <c r="Y600" s="71" t="e">
        <f>IF(HRF[[#This Row],[31]]="WSKAŹNIK SPECYFICZNY",HRF[[#This Row],[15]]*#REF!,HRF[[#This Row],[32]]*#REF!+#REF!*#REF!+#REF!*#REF!)</f>
        <v>#REF!</v>
      </c>
      <c r="Z600" s="71" t="e">
        <f>IF(HRF[[#This Row],[31]]="WSKAŹNIK SPECYFICZNY","nie zdefinowano",HRF[[#This Row],[32]]*#REF!+#REF!*#REF!+#REF!*#REF!)</f>
        <v>#REF!</v>
      </c>
      <c r="AA600" s="71" t="e">
        <f>IF(HRF[[#This Row],[31]]="WSKAŹNIK SPECYFICZNY","nie zdefinowano",HRF[[#This Row],[32]]*#REF!+#REF!*#REF!+#REF!*#REF!)</f>
        <v>#REF!</v>
      </c>
      <c r="AB600" s="79" t="e">
        <f>IF(HRF[[#This Row],[31]]="WSKAŹNIK SPECYFICZNY",HRF[[#This Row],[15]]*#REF!,HRF[[#This Row],[32]]*#REF!+#REF!*#REF!+#REF!*#REF!)</f>
        <v>#REF!</v>
      </c>
    </row>
    <row r="601" spans="2:28" ht="24">
      <c r="B601" s="151" t="s">
        <v>1051</v>
      </c>
      <c r="C601" s="80" t="s">
        <v>175</v>
      </c>
      <c r="D601" s="80" t="s">
        <v>372</v>
      </c>
      <c r="E601" s="81" t="s">
        <v>2138</v>
      </c>
      <c r="F601" s="82" t="s">
        <v>392</v>
      </c>
      <c r="G601" s="82" t="s">
        <v>24</v>
      </c>
      <c r="H601" s="83">
        <v>2020</v>
      </c>
      <c r="I601" s="83">
        <v>2020</v>
      </c>
      <c r="J601" s="84">
        <v>23400</v>
      </c>
      <c r="K601" s="85">
        <v>5.2</v>
      </c>
      <c r="L601" s="85">
        <v>5.2</v>
      </c>
      <c r="M601" s="85"/>
      <c r="N601" s="86" t="s">
        <v>164</v>
      </c>
      <c r="O601" s="86" t="s">
        <v>28</v>
      </c>
      <c r="P601" s="88">
        <v>1</v>
      </c>
      <c r="Q601" s="87"/>
      <c r="R601" s="70"/>
      <c r="S601" s="70"/>
      <c r="T601" s="70"/>
      <c r="U601" s="70"/>
      <c r="V601" s="70">
        <f t="shared" si="35"/>
        <v>0</v>
      </c>
      <c r="W601" s="69"/>
      <c r="X601" s="69"/>
      <c r="Y601" s="71" t="e">
        <f>IF(HRF[[#This Row],[31]]="WSKAŹNIK SPECYFICZNY",HRF[[#This Row],[15]]*#REF!,HRF[[#This Row],[32]]*#REF!+#REF!*#REF!+#REF!*#REF!)</f>
        <v>#REF!</v>
      </c>
      <c r="Z601" s="71" t="e">
        <f>IF(HRF[[#This Row],[31]]="WSKAŹNIK SPECYFICZNY","nie zdefinowano",HRF[[#This Row],[32]]*#REF!+#REF!*#REF!+#REF!*#REF!)</f>
        <v>#REF!</v>
      </c>
      <c r="AA601" s="71" t="e">
        <f>IF(HRF[[#This Row],[31]]="WSKAŹNIK SPECYFICZNY","nie zdefinowano",HRF[[#This Row],[32]]*#REF!+#REF!*#REF!+#REF!*#REF!)</f>
        <v>#REF!</v>
      </c>
      <c r="AB601" s="79" t="e">
        <f>IF(HRF[[#This Row],[31]]="WSKAŹNIK SPECYFICZNY",HRF[[#This Row],[15]]*#REF!,HRF[[#This Row],[32]]*#REF!+#REF!*#REF!+#REF!*#REF!)</f>
        <v>#REF!</v>
      </c>
    </row>
    <row r="602" spans="2:28" ht="24">
      <c r="B602" s="151" t="s">
        <v>1052</v>
      </c>
      <c r="C602" s="80" t="s">
        <v>175</v>
      </c>
      <c r="D602" s="80" t="s">
        <v>372</v>
      </c>
      <c r="E602" s="81" t="s">
        <v>2139</v>
      </c>
      <c r="F602" s="82" t="s">
        <v>392</v>
      </c>
      <c r="G602" s="82" t="s">
        <v>24</v>
      </c>
      <c r="H602" s="83">
        <v>2020</v>
      </c>
      <c r="I602" s="83">
        <v>2020</v>
      </c>
      <c r="J602" s="84">
        <v>35000</v>
      </c>
      <c r="K602" s="85">
        <v>5.9</v>
      </c>
      <c r="L602" s="85">
        <v>5.9</v>
      </c>
      <c r="M602" s="85"/>
      <c r="N602" s="86" t="s">
        <v>164</v>
      </c>
      <c r="O602" s="86" t="s">
        <v>28</v>
      </c>
      <c r="P602" s="88">
        <v>1</v>
      </c>
      <c r="Q602" s="87"/>
      <c r="R602" s="70"/>
      <c r="S602" s="70"/>
      <c r="T602" s="70"/>
      <c r="U602" s="70"/>
      <c r="V602" s="70">
        <f t="shared" si="35"/>
        <v>0</v>
      </c>
      <c r="W602" s="69"/>
      <c r="X602" s="69"/>
      <c r="Y602" s="71" t="e">
        <f>IF(HRF[[#This Row],[31]]="WSKAŹNIK SPECYFICZNY",HRF[[#This Row],[15]]*#REF!,HRF[[#This Row],[32]]*#REF!+#REF!*#REF!+#REF!*#REF!)</f>
        <v>#REF!</v>
      </c>
      <c r="Z602" s="71" t="e">
        <f>IF(HRF[[#This Row],[31]]="WSKAŹNIK SPECYFICZNY","nie zdefinowano",HRF[[#This Row],[32]]*#REF!+#REF!*#REF!+#REF!*#REF!)</f>
        <v>#REF!</v>
      </c>
      <c r="AA602" s="71" t="e">
        <f>IF(HRF[[#This Row],[31]]="WSKAŹNIK SPECYFICZNY","nie zdefinowano",HRF[[#This Row],[32]]*#REF!+#REF!*#REF!+#REF!*#REF!)</f>
        <v>#REF!</v>
      </c>
      <c r="AB602" s="79" t="e">
        <f>IF(HRF[[#This Row],[31]]="WSKAŹNIK SPECYFICZNY",HRF[[#This Row],[15]]*#REF!,HRF[[#This Row],[32]]*#REF!+#REF!*#REF!+#REF!*#REF!)</f>
        <v>#REF!</v>
      </c>
    </row>
    <row r="603" spans="2:28" ht="24">
      <c r="B603" s="151" t="s">
        <v>1053</v>
      </c>
      <c r="C603" s="80" t="s">
        <v>175</v>
      </c>
      <c r="D603" s="80" t="s">
        <v>372</v>
      </c>
      <c r="E603" s="81" t="s">
        <v>2852</v>
      </c>
      <c r="F603" s="82" t="s">
        <v>1054</v>
      </c>
      <c r="G603" s="82" t="s">
        <v>24</v>
      </c>
      <c r="H603" s="83">
        <v>2020</v>
      </c>
      <c r="I603" s="83">
        <v>2020</v>
      </c>
      <c r="J603" s="84">
        <v>169740</v>
      </c>
      <c r="K603" s="85">
        <v>49</v>
      </c>
      <c r="L603" s="85">
        <v>49</v>
      </c>
      <c r="M603" s="85"/>
      <c r="N603" s="86" t="s">
        <v>164</v>
      </c>
      <c r="O603" s="198" t="s">
        <v>27</v>
      </c>
      <c r="P603" s="88"/>
      <c r="Q603" s="87"/>
      <c r="R603" s="70"/>
      <c r="S603" s="70"/>
      <c r="T603" s="70"/>
      <c r="U603" s="70"/>
      <c r="V603" s="70">
        <f t="shared" si="35"/>
        <v>0</v>
      </c>
      <c r="W603" s="69"/>
      <c r="X603" s="69"/>
      <c r="Y603" s="71" t="e">
        <f>IF(HRF[[#This Row],[31]]="WSKAŹNIK SPECYFICZNY",HRF[[#This Row],[15]]*#REF!,HRF[[#This Row],[32]]*#REF!+#REF!*#REF!+#REF!*#REF!)</f>
        <v>#REF!</v>
      </c>
      <c r="Z603" s="71" t="e">
        <f>IF(HRF[[#This Row],[31]]="WSKAŹNIK SPECYFICZNY","nie zdefinowano",HRF[[#This Row],[32]]*#REF!+#REF!*#REF!+#REF!*#REF!)</f>
        <v>#REF!</v>
      </c>
      <c r="AA603" s="71" t="e">
        <f>IF(HRF[[#This Row],[31]]="WSKAŹNIK SPECYFICZNY","nie zdefinowano",HRF[[#This Row],[32]]*#REF!+#REF!*#REF!+#REF!*#REF!)</f>
        <v>#REF!</v>
      </c>
      <c r="AB603" s="79" t="e">
        <f>IF(HRF[[#This Row],[31]]="WSKAŹNIK SPECYFICZNY",HRF[[#This Row],[15]]*#REF!,HRF[[#This Row],[32]]*#REF!+#REF!*#REF!+#REF!*#REF!)</f>
        <v>#REF!</v>
      </c>
    </row>
    <row r="604" spans="2:28" ht="24">
      <c r="B604" s="151" t="s">
        <v>1055</v>
      </c>
      <c r="C604" s="80" t="s">
        <v>175</v>
      </c>
      <c r="D604" s="80" t="s">
        <v>372</v>
      </c>
      <c r="E604" s="81" t="s">
        <v>2140</v>
      </c>
      <c r="F604" s="82" t="s">
        <v>392</v>
      </c>
      <c r="G604" s="82" t="s">
        <v>24</v>
      </c>
      <c r="H604" s="83">
        <v>2020</v>
      </c>
      <c r="I604" s="83">
        <v>2020</v>
      </c>
      <c r="J604" s="84">
        <v>25200</v>
      </c>
      <c r="K604" s="85">
        <v>4.5999999999999996</v>
      </c>
      <c r="L604" s="85">
        <v>4.5999999999999996</v>
      </c>
      <c r="M604" s="85"/>
      <c r="N604" s="86" t="s">
        <v>164</v>
      </c>
      <c r="O604" s="86" t="s">
        <v>28</v>
      </c>
      <c r="P604" s="88">
        <v>1</v>
      </c>
      <c r="Q604" s="87"/>
      <c r="R604" s="70"/>
      <c r="S604" s="70"/>
      <c r="T604" s="70"/>
      <c r="U604" s="70"/>
      <c r="V604" s="70">
        <f t="shared" si="35"/>
        <v>0</v>
      </c>
      <c r="W604" s="69"/>
      <c r="X604" s="69"/>
      <c r="Y604" s="71" t="e">
        <f>IF(HRF[[#This Row],[31]]="WSKAŹNIK SPECYFICZNY",HRF[[#This Row],[15]]*#REF!,HRF[[#This Row],[32]]*#REF!+#REF!*#REF!+#REF!*#REF!)</f>
        <v>#REF!</v>
      </c>
      <c r="Z604" s="71" t="e">
        <f>IF(HRF[[#This Row],[31]]="WSKAŹNIK SPECYFICZNY","nie zdefinowano",HRF[[#This Row],[32]]*#REF!+#REF!*#REF!+#REF!*#REF!)</f>
        <v>#REF!</v>
      </c>
      <c r="AA604" s="71" t="e">
        <f>IF(HRF[[#This Row],[31]]="WSKAŹNIK SPECYFICZNY","nie zdefinowano",HRF[[#This Row],[32]]*#REF!+#REF!*#REF!+#REF!*#REF!)</f>
        <v>#REF!</v>
      </c>
      <c r="AB604" s="79" t="e">
        <f>IF(HRF[[#This Row],[31]]="WSKAŹNIK SPECYFICZNY",HRF[[#This Row],[15]]*#REF!,HRF[[#This Row],[32]]*#REF!+#REF!*#REF!+#REF!*#REF!)</f>
        <v>#REF!</v>
      </c>
    </row>
    <row r="605" spans="2:28" ht="24">
      <c r="B605" s="151" t="s">
        <v>1056</v>
      </c>
      <c r="C605" s="80" t="s">
        <v>175</v>
      </c>
      <c r="D605" s="80" t="s">
        <v>372</v>
      </c>
      <c r="E605" s="81" t="s">
        <v>2141</v>
      </c>
      <c r="F605" s="82" t="s">
        <v>392</v>
      </c>
      <c r="G605" s="82" t="s">
        <v>24</v>
      </c>
      <c r="H605" s="83">
        <v>2020</v>
      </c>
      <c r="I605" s="83">
        <v>2020</v>
      </c>
      <c r="J605" s="84">
        <v>44000</v>
      </c>
      <c r="K605" s="85">
        <v>9.4</v>
      </c>
      <c r="L605" s="85">
        <v>9.4</v>
      </c>
      <c r="M605" s="85"/>
      <c r="N605" s="86" t="s">
        <v>164</v>
      </c>
      <c r="O605" s="86" t="s">
        <v>28</v>
      </c>
      <c r="P605" s="88">
        <v>1</v>
      </c>
      <c r="Q605" s="87"/>
      <c r="R605" s="70"/>
      <c r="S605" s="70"/>
      <c r="T605" s="70"/>
      <c r="U605" s="70"/>
      <c r="V605" s="70">
        <f t="shared" ref="V605:V612" si="36">SUM(R605:U605)</f>
        <v>0</v>
      </c>
      <c r="W605" s="69"/>
      <c r="X605" s="69"/>
      <c r="Y605" s="71" t="e">
        <f>IF(HRF[[#This Row],[31]]="WSKAŹNIK SPECYFICZNY",HRF[[#This Row],[15]]*#REF!,HRF[[#This Row],[32]]*#REF!+#REF!*#REF!+#REF!*#REF!)</f>
        <v>#REF!</v>
      </c>
      <c r="Z605" s="71" t="e">
        <f>IF(HRF[[#This Row],[31]]="WSKAŹNIK SPECYFICZNY","nie zdefinowano",HRF[[#This Row],[32]]*#REF!+#REF!*#REF!+#REF!*#REF!)</f>
        <v>#REF!</v>
      </c>
      <c r="AA605" s="71" t="e">
        <f>IF(HRF[[#This Row],[31]]="WSKAŹNIK SPECYFICZNY","nie zdefinowano",HRF[[#This Row],[32]]*#REF!+#REF!*#REF!+#REF!*#REF!)</f>
        <v>#REF!</v>
      </c>
      <c r="AB605" s="79" t="e">
        <f>IF(HRF[[#This Row],[31]]="WSKAŹNIK SPECYFICZNY",HRF[[#This Row],[15]]*#REF!,HRF[[#This Row],[32]]*#REF!+#REF!*#REF!+#REF!*#REF!)</f>
        <v>#REF!</v>
      </c>
    </row>
    <row r="606" spans="2:28" ht="24">
      <c r="B606" s="151" t="s">
        <v>1057</v>
      </c>
      <c r="C606" s="80" t="s">
        <v>175</v>
      </c>
      <c r="D606" s="80" t="s">
        <v>372</v>
      </c>
      <c r="E606" s="81" t="s">
        <v>2142</v>
      </c>
      <c r="F606" s="82" t="s">
        <v>392</v>
      </c>
      <c r="G606" s="82" t="s">
        <v>24</v>
      </c>
      <c r="H606" s="83">
        <v>2020</v>
      </c>
      <c r="I606" s="83">
        <v>2020</v>
      </c>
      <c r="J606" s="84">
        <v>32023</v>
      </c>
      <c r="K606" s="85">
        <v>4.9000000000000004</v>
      </c>
      <c r="L606" s="85">
        <v>4.9000000000000004</v>
      </c>
      <c r="M606" s="85"/>
      <c r="N606" s="86" t="s">
        <v>164</v>
      </c>
      <c r="O606" s="86" t="s">
        <v>28</v>
      </c>
      <c r="P606" s="88">
        <v>1</v>
      </c>
      <c r="Q606" s="87"/>
      <c r="R606" s="70"/>
      <c r="S606" s="70"/>
      <c r="T606" s="70"/>
      <c r="U606" s="70"/>
      <c r="V606" s="70">
        <f t="shared" si="36"/>
        <v>0</v>
      </c>
      <c r="W606" s="69"/>
      <c r="X606" s="69"/>
      <c r="Y606" s="71" t="e">
        <f>IF(HRF[[#This Row],[31]]="WSKAŹNIK SPECYFICZNY",HRF[[#This Row],[15]]*#REF!,HRF[[#This Row],[32]]*#REF!+#REF!*#REF!+#REF!*#REF!)</f>
        <v>#REF!</v>
      </c>
      <c r="Z606" s="71" t="e">
        <f>IF(HRF[[#This Row],[31]]="WSKAŹNIK SPECYFICZNY","nie zdefinowano",HRF[[#This Row],[32]]*#REF!+#REF!*#REF!+#REF!*#REF!)</f>
        <v>#REF!</v>
      </c>
      <c r="AA606" s="71" t="e">
        <f>IF(HRF[[#This Row],[31]]="WSKAŹNIK SPECYFICZNY","nie zdefinowano",HRF[[#This Row],[32]]*#REF!+#REF!*#REF!+#REF!*#REF!)</f>
        <v>#REF!</v>
      </c>
      <c r="AB606" s="79" t="e">
        <f>IF(HRF[[#This Row],[31]]="WSKAŹNIK SPECYFICZNY",HRF[[#This Row],[15]]*#REF!,HRF[[#This Row],[32]]*#REF!+#REF!*#REF!+#REF!*#REF!)</f>
        <v>#REF!</v>
      </c>
    </row>
    <row r="607" spans="2:28" ht="24">
      <c r="B607" s="151" t="s">
        <v>1058</v>
      </c>
      <c r="C607" s="80" t="s">
        <v>175</v>
      </c>
      <c r="D607" s="80" t="s">
        <v>372</v>
      </c>
      <c r="E607" s="81" t="s">
        <v>2143</v>
      </c>
      <c r="F607" s="82" t="s">
        <v>392</v>
      </c>
      <c r="G607" s="82" t="s">
        <v>24</v>
      </c>
      <c r="H607" s="83">
        <v>2020</v>
      </c>
      <c r="I607" s="83">
        <v>2020</v>
      </c>
      <c r="J607" s="84">
        <v>29500</v>
      </c>
      <c r="K607" s="85">
        <v>5.7</v>
      </c>
      <c r="L607" s="85">
        <v>5.7</v>
      </c>
      <c r="M607" s="85"/>
      <c r="N607" s="86" t="s">
        <v>950</v>
      </c>
      <c r="O607" s="86" t="s">
        <v>28</v>
      </c>
      <c r="P607" s="88">
        <v>1</v>
      </c>
      <c r="Q607" s="87"/>
      <c r="R607" s="70"/>
      <c r="S607" s="70"/>
      <c r="T607" s="70"/>
      <c r="U607" s="70"/>
      <c r="V607" s="70">
        <f t="shared" si="36"/>
        <v>0</v>
      </c>
      <c r="W607" s="69"/>
      <c r="X607" s="69"/>
      <c r="Y607" s="71" t="e">
        <f>IF(HRF[[#This Row],[31]]="WSKAŹNIK SPECYFICZNY",HRF[[#This Row],[15]]*#REF!,HRF[[#This Row],[32]]*#REF!+#REF!*#REF!+#REF!*#REF!)</f>
        <v>#REF!</v>
      </c>
      <c r="Z607" s="71" t="e">
        <f>IF(HRF[[#This Row],[31]]="WSKAŹNIK SPECYFICZNY","nie zdefinowano",HRF[[#This Row],[32]]*#REF!+#REF!*#REF!+#REF!*#REF!)</f>
        <v>#REF!</v>
      </c>
      <c r="AA607" s="71" t="e">
        <f>IF(HRF[[#This Row],[31]]="WSKAŹNIK SPECYFICZNY","nie zdefinowano",HRF[[#This Row],[32]]*#REF!+#REF!*#REF!+#REF!*#REF!)</f>
        <v>#REF!</v>
      </c>
      <c r="AB607" s="79" t="e">
        <f>IF(HRF[[#This Row],[31]]="WSKAŹNIK SPECYFICZNY",HRF[[#This Row],[15]]*#REF!,HRF[[#This Row],[32]]*#REF!+#REF!*#REF!+#REF!*#REF!)</f>
        <v>#REF!</v>
      </c>
    </row>
    <row r="608" spans="2:28" ht="24">
      <c r="B608" s="151" t="s">
        <v>1059</v>
      </c>
      <c r="C608" s="80" t="s">
        <v>175</v>
      </c>
      <c r="D608" s="80" t="s">
        <v>372</v>
      </c>
      <c r="E608" s="81" t="s">
        <v>2853</v>
      </c>
      <c r="F608" s="82" t="s">
        <v>1060</v>
      </c>
      <c r="G608" s="82" t="s">
        <v>24</v>
      </c>
      <c r="H608" s="83">
        <v>2020</v>
      </c>
      <c r="I608" s="83">
        <v>2020</v>
      </c>
      <c r="J608" s="84">
        <v>108115.01</v>
      </c>
      <c r="K608" s="85">
        <v>30</v>
      </c>
      <c r="L608" s="85">
        <v>30</v>
      </c>
      <c r="M608" s="85"/>
      <c r="N608" s="86" t="s">
        <v>164</v>
      </c>
      <c r="O608" s="86" t="s">
        <v>28</v>
      </c>
      <c r="P608" s="88">
        <v>1</v>
      </c>
      <c r="Q608" s="87"/>
      <c r="R608" s="70"/>
      <c r="S608" s="70"/>
      <c r="T608" s="70"/>
      <c r="U608" s="70"/>
      <c r="V608" s="70">
        <f t="shared" si="36"/>
        <v>0</v>
      </c>
      <c r="W608" s="69"/>
      <c r="X608" s="69"/>
      <c r="Y608" s="71" t="e">
        <f>IF(HRF[[#This Row],[31]]="WSKAŹNIK SPECYFICZNY",HRF[[#This Row],[15]]*#REF!,HRF[[#This Row],[32]]*#REF!+#REF!*#REF!+#REF!*#REF!)</f>
        <v>#REF!</v>
      </c>
      <c r="Z608" s="71" t="e">
        <f>IF(HRF[[#This Row],[31]]="WSKAŹNIK SPECYFICZNY","nie zdefinowano",HRF[[#This Row],[32]]*#REF!+#REF!*#REF!+#REF!*#REF!)</f>
        <v>#REF!</v>
      </c>
      <c r="AA608" s="71" t="e">
        <f>IF(HRF[[#This Row],[31]]="WSKAŹNIK SPECYFICZNY","nie zdefinowano",HRF[[#This Row],[32]]*#REF!+#REF!*#REF!+#REF!*#REF!)</f>
        <v>#REF!</v>
      </c>
      <c r="AB608" s="79" t="e">
        <f>IF(HRF[[#This Row],[31]]="WSKAŹNIK SPECYFICZNY",HRF[[#This Row],[15]]*#REF!,HRF[[#This Row],[32]]*#REF!+#REF!*#REF!+#REF!*#REF!)</f>
        <v>#REF!</v>
      </c>
    </row>
    <row r="609" spans="2:28" ht="24">
      <c r="B609" s="151" t="s">
        <v>1061</v>
      </c>
      <c r="C609" s="80" t="s">
        <v>175</v>
      </c>
      <c r="D609" s="80" t="s">
        <v>372</v>
      </c>
      <c r="E609" s="81" t="s">
        <v>2854</v>
      </c>
      <c r="F609" s="82" t="s">
        <v>632</v>
      </c>
      <c r="G609" s="82" t="s">
        <v>24</v>
      </c>
      <c r="H609" s="83">
        <v>2020</v>
      </c>
      <c r="I609" s="83">
        <v>2020</v>
      </c>
      <c r="J609" s="84">
        <v>183350.5</v>
      </c>
      <c r="K609" s="85">
        <v>49.84</v>
      </c>
      <c r="L609" s="85">
        <v>49.84</v>
      </c>
      <c r="M609" s="85"/>
      <c r="N609" s="86" t="s">
        <v>164</v>
      </c>
      <c r="O609" s="86" t="s">
        <v>28</v>
      </c>
      <c r="P609" s="88">
        <v>1</v>
      </c>
      <c r="Q609" s="87"/>
      <c r="R609" s="70"/>
      <c r="S609" s="70"/>
      <c r="T609" s="70"/>
      <c r="U609" s="70"/>
      <c r="V609" s="70">
        <f t="shared" si="36"/>
        <v>0</v>
      </c>
      <c r="W609" s="69"/>
      <c r="X609" s="69"/>
      <c r="Y609" s="71" t="e">
        <f>IF(HRF[[#This Row],[31]]="WSKAŹNIK SPECYFICZNY",HRF[[#This Row],[15]]*#REF!,HRF[[#This Row],[32]]*#REF!+#REF!*#REF!+#REF!*#REF!)</f>
        <v>#REF!</v>
      </c>
      <c r="Z609" s="71" t="e">
        <f>IF(HRF[[#This Row],[31]]="WSKAŹNIK SPECYFICZNY","nie zdefinowano",HRF[[#This Row],[32]]*#REF!+#REF!*#REF!+#REF!*#REF!)</f>
        <v>#REF!</v>
      </c>
      <c r="AA609" s="71" t="e">
        <f>IF(HRF[[#This Row],[31]]="WSKAŹNIK SPECYFICZNY","nie zdefinowano",HRF[[#This Row],[32]]*#REF!+#REF!*#REF!+#REF!*#REF!)</f>
        <v>#REF!</v>
      </c>
      <c r="AB609" s="79" t="e">
        <f>IF(HRF[[#This Row],[31]]="WSKAŹNIK SPECYFICZNY",HRF[[#This Row],[15]]*#REF!,HRF[[#This Row],[32]]*#REF!+#REF!*#REF!+#REF!*#REF!)</f>
        <v>#REF!</v>
      </c>
    </row>
    <row r="610" spans="2:28" ht="24">
      <c r="B610" s="151" t="s">
        <v>1062</v>
      </c>
      <c r="C610" s="80" t="s">
        <v>175</v>
      </c>
      <c r="D610" s="80" t="s">
        <v>372</v>
      </c>
      <c r="E610" s="81" t="s">
        <v>2855</v>
      </c>
      <c r="F610" s="82" t="s">
        <v>1063</v>
      </c>
      <c r="G610" s="82" t="s">
        <v>24</v>
      </c>
      <c r="H610" s="83">
        <v>2020</v>
      </c>
      <c r="I610" s="83">
        <v>2020</v>
      </c>
      <c r="J610" s="84">
        <v>52275</v>
      </c>
      <c r="K610" s="85">
        <v>5.8</v>
      </c>
      <c r="L610" s="85">
        <v>5.8</v>
      </c>
      <c r="M610" s="85"/>
      <c r="N610" s="86" t="s">
        <v>164</v>
      </c>
      <c r="O610" s="86" t="s">
        <v>28</v>
      </c>
      <c r="P610" s="88">
        <v>1</v>
      </c>
      <c r="Q610" s="87"/>
      <c r="R610" s="70"/>
      <c r="S610" s="70"/>
      <c r="T610" s="70"/>
      <c r="U610" s="70"/>
      <c r="V610" s="70">
        <f t="shared" si="36"/>
        <v>0</v>
      </c>
      <c r="W610" s="69"/>
      <c r="X610" s="69"/>
      <c r="Y610" s="71" t="e">
        <f>IF(HRF[[#This Row],[31]]="WSKAŹNIK SPECYFICZNY",HRF[[#This Row],[15]]*#REF!,HRF[[#This Row],[32]]*#REF!+#REF!*#REF!+#REF!*#REF!)</f>
        <v>#REF!</v>
      </c>
      <c r="Z610" s="71" t="e">
        <f>IF(HRF[[#This Row],[31]]="WSKAŹNIK SPECYFICZNY","nie zdefinowano",HRF[[#This Row],[32]]*#REF!+#REF!*#REF!+#REF!*#REF!)</f>
        <v>#REF!</v>
      </c>
      <c r="AA610" s="71" t="e">
        <f>IF(HRF[[#This Row],[31]]="WSKAŹNIK SPECYFICZNY","nie zdefinowano",HRF[[#This Row],[32]]*#REF!+#REF!*#REF!+#REF!*#REF!)</f>
        <v>#REF!</v>
      </c>
      <c r="AB610" s="79" t="e">
        <f>IF(HRF[[#This Row],[31]]="WSKAŹNIK SPECYFICZNY",HRF[[#This Row],[15]]*#REF!,HRF[[#This Row],[32]]*#REF!+#REF!*#REF!+#REF!*#REF!)</f>
        <v>#REF!</v>
      </c>
    </row>
    <row r="611" spans="2:28" ht="24">
      <c r="B611" s="151" t="s">
        <v>1064</v>
      </c>
      <c r="C611" s="80" t="s">
        <v>175</v>
      </c>
      <c r="D611" s="80" t="s">
        <v>372</v>
      </c>
      <c r="E611" s="81" t="s">
        <v>2856</v>
      </c>
      <c r="F611" s="82" t="s">
        <v>1065</v>
      </c>
      <c r="G611" s="82" t="s">
        <v>24</v>
      </c>
      <c r="H611" s="83">
        <v>2020</v>
      </c>
      <c r="I611" s="83">
        <v>2020</v>
      </c>
      <c r="J611" s="84">
        <v>340000</v>
      </c>
      <c r="K611" s="85">
        <v>44.1</v>
      </c>
      <c r="L611" s="85">
        <v>44.1</v>
      </c>
      <c r="M611" s="85"/>
      <c r="N611" s="86" t="s">
        <v>164</v>
      </c>
      <c r="O611" s="86" t="s">
        <v>27</v>
      </c>
      <c r="P611" s="88"/>
      <c r="Q611" s="87"/>
      <c r="R611" s="70"/>
      <c r="S611" s="70"/>
      <c r="T611" s="70"/>
      <c r="U611" s="70"/>
      <c r="V611" s="70">
        <f t="shared" si="36"/>
        <v>0</v>
      </c>
      <c r="W611" s="69"/>
      <c r="X611" s="69"/>
      <c r="Y611" s="71" t="e">
        <f>IF(HRF[[#This Row],[31]]="WSKAŹNIK SPECYFICZNY",HRF[[#This Row],[15]]*#REF!,HRF[[#This Row],[32]]*#REF!+#REF!*#REF!+#REF!*#REF!)</f>
        <v>#REF!</v>
      </c>
      <c r="Z611" s="71" t="e">
        <f>IF(HRF[[#This Row],[31]]="WSKAŹNIK SPECYFICZNY","nie zdefinowano",HRF[[#This Row],[32]]*#REF!+#REF!*#REF!+#REF!*#REF!)</f>
        <v>#REF!</v>
      </c>
      <c r="AA611" s="71" t="e">
        <f>IF(HRF[[#This Row],[31]]="WSKAŹNIK SPECYFICZNY","nie zdefinowano",HRF[[#This Row],[32]]*#REF!+#REF!*#REF!+#REF!*#REF!)</f>
        <v>#REF!</v>
      </c>
      <c r="AB611" s="79" t="e">
        <f>IF(HRF[[#This Row],[31]]="WSKAŹNIK SPECYFICZNY",HRF[[#This Row],[15]]*#REF!,HRF[[#This Row],[32]]*#REF!+#REF!*#REF!+#REF!*#REF!)</f>
        <v>#REF!</v>
      </c>
    </row>
    <row r="612" spans="2:28" ht="24">
      <c r="B612" s="151" t="s">
        <v>1066</v>
      </c>
      <c r="C612" s="80" t="s">
        <v>175</v>
      </c>
      <c r="D612" s="80" t="s">
        <v>372</v>
      </c>
      <c r="E612" s="81" t="s">
        <v>2846</v>
      </c>
      <c r="F612" s="82" t="s">
        <v>1023</v>
      </c>
      <c r="G612" s="82" t="s">
        <v>24</v>
      </c>
      <c r="H612" s="83">
        <v>2020</v>
      </c>
      <c r="I612" s="83">
        <v>2020</v>
      </c>
      <c r="J612" s="84">
        <v>239850</v>
      </c>
      <c r="K612" s="85">
        <v>50</v>
      </c>
      <c r="L612" s="85">
        <v>50</v>
      </c>
      <c r="M612" s="85"/>
      <c r="N612" s="86" t="s">
        <v>164</v>
      </c>
      <c r="O612" s="86" t="s">
        <v>28</v>
      </c>
      <c r="P612" s="88">
        <v>1</v>
      </c>
      <c r="Q612" s="87"/>
      <c r="R612" s="70"/>
      <c r="S612" s="70"/>
      <c r="T612" s="70"/>
      <c r="U612" s="70"/>
      <c r="V612" s="70">
        <f t="shared" si="36"/>
        <v>0</v>
      </c>
      <c r="W612" s="69"/>
      <c r="X612" s="69"/>
      <c r="Y612" s="71" t="e">
        <f>IF(HRF[[#This Row],[31]]="WSKAŹNIK SPECYFICZNY",HRF[[#This Row],[15]]*#REF!,HRF[[#This Row],[32]]*#REF!+#REF!*#REF!+#REF!*#REF!)</f>
        <v>#REF!</v>
      </c>
      <c r="Z612" s="71" t="e">
        <f>IF(HRF[[#This Row],[31]]="WSKAŹNIK SPECYFICZNY","nie zdefinowano",HRF[[#This Row],[32]]*#REF!+#REF!*#REF!+#REF!*#REF!)</f>
        <v>#REF!</v>
      </c>
      <c r="AA612" s="71" t="e">
        <f>IF(HRF[[#This Row],[31]]="WSKAŹNIK SPECYFICZNY","nie zdefinowano",HRF[[#This Row],[32]]*#REF!+#REF!*#REF!+#REF!*#REF!)</f>
        <v>#REF!</v>
      </c>
      <c r="AB612" s="79" t="e">
        <f>IF(HRF[[#This Row],[31]]="WSKAŹNIK SPECYFICZNY",HRF[[#This Row],[15]]*#REF!,HRF[[#This Row],[32]]*#REF!+#REF!*#REF!+#REF!*#REF!)</f>
        <v>#REF!</v>
      </c>
    </row>
    <row r="613" spans="2:28" ht="24">
      <c r="B613" s="151" t="s">
        <v>1067</v>
      </c>
      <c r="C613" s="80" t="s">
        <v>175</v>
      </c>
      <c r="D613" s="80" t="s">
        <v>372</v>
      </c>
      <c r="E613" s="81" t="s">
        <v>2144</v>
      </c>
      <c r="F613" s="82" t="s">
        <v>392</v>
      </c>
      <c r="G613" s="82" t="s">
        <v>24</v>
      </c>
      <c r="H613" s="83">
        <v>2020</v>
      </c>
      <c r="I613" s="83">
        <v>2020</v>
      </c>
      <c r="J613" s="84">
        <v>19503</v>
      </c>
      <c r="K613" s="85">
        <v>1.7390000000000001</v>
      </c>
      <c r="L613" s="85">
        <v>1.7390000000000001</v>
      </c>
      <c r="M613" s="85"/>
      <c r="N613" s="86" t="s">
        <v>164</v>
      </c>
      <c r="O613" s="86" t="s">
        <v>28</v>
      </c>
      <c r="P613" s="88">
        <v>1</v>
      </c>
      <c r="Q613" s="87"/>
      <c r="R613" s="70"/>
      <c r="S613" s="70"/>
      <c r="T613" s="70"/>
      <c r="U613" s="70"/>
      <c r="V613" s="70">
        <f t="shared" si="35"/>
        <v>0</v>
      </c>
      <c r="W613" s="69"/>
      <c r="X613" s="69"/>
      <c r="Y613" s="71" t="e">
        <f>IF(HRF[[#This Row],[31]]="WSKAŹNIK SPECYFICZNY",HRF[[#This Row],[15]]*#REF!,HRF[[#This Row],[32]]*#REF!+#REF!*#REF!+#REF!*#REF!)</f>
        <v>#REF!</v>
      </c>
      <c r="Z613" s="71" t="e">
        <f>IF(HRF[[#This Row],[31]]="WSKAŹNIK SPECYFICZNY","nie zdefinowano",HRF[[#This Row],[32]]*#REF!+#REF!*#REF!+#REF!*#REF!)</f>
        <v>#REF!</v>
      </c>
      <c r="AA613" s="71" t="e">
        <f>IF(HRF[[#This Row],[31]]="WSKAŹNIK SPECYFICZNY","nie zdefinowano",HRF[[#This Row],[32]]*#REF!+#REF!*#REF!+#REF!*#REF!)</f>
        <v>#REF!</v>
      </c>
      <c r="AB613" s="79" t="e">
        <f>IF(HRF[[#This Row],[31]]="WSKAŹNIK SPECYFICZNY",HRF[[#This Row],[15]]*#REF!,HRF[[#This Row],[32]]*#REF!+#REF!*#REF!+#REF!*#REF!)</f>
        <v>#REF!</v>
      </c>
    </row>
    <row r="614" spans="2:28" ht="24">
      <c r="B614" s="151" t="s">
        <v>1068</v>
      </c>
      <c r="C614" s="80" t="s">
        <v>175</v>
      </c>
      <c r="D614" s="80" t="s">
        <v>372</v>
      </c>
      <c r="E614" s="81" t="s">
        <v>2145</v>
      </c>
      <c r="F614" s="82" t="s">
        <v>392</v>
      </c>
      <c r="G614" s="82" t="s">
        <v>24</v>
      </c>
      <c r="H614" s="83">
        <v>2020</v>
      </c>
      <c r="I614" s="83">
        <v>2020</v>
      </c>
      <c r="J614" s="84">
        <v>27110.85</v>
      </c>
      <c r="K614" s="85">
        <v>4.2</v>
      </c>
      <c r="L614" s="85">
        <v>4.2</v>
      </c>
      <c r="M614" s="85"/>
      <c r="N614" s="86" t="s">
        <v>164</v>
      </c>
      <c r="O614" s="86" t="s">
        <v>28</v>
      </c>
      <c r="P614" s="88">
        <v>1</v>
      </c>
      <c r="Q614" s="87"/>
      <c r="R614" s="70"/>
      <c r="S614" s="70"/>
      <c r="T614" s="70"/>
      <c r="U614" s="70"/>
      <c r="V614" s="70">
        <f t="shared" si="35"/>
        <v>0</v>
      </c>
      <c r="W614" s="69"/>
      <c r="X614" s="69"/>
      <c r="Y614" s="71" t="e">
        <f>IF(HRF[[#This Row],[31]]="WSKAŹNIK SPECYFICZNY",HRF[[#This Row],[15]]*#REF!,HRF[[#This Row],[32]]*#REF!+#REF!*#REF!+#REF!*#REF!)</f>
        <v>#REF!</v>
      </c>
      <c r="Z614" s="71" t="e">
        <f>IF(HRF[[#This Row],[31]]="WSKAŹNIK SPECYFICZNY","nie zdefinowano",HRF[[#This Row],[32]]*#REF!+#REF!*#REF!+#REF!*#REF!)</f>
        <v>#REF!</v>
      </c>
      <c r="AA614" s="71" t="e">
        <f>IF(HRF[[#This Row],[31]]="WSKAŹNIK SPECYFICZNY","nie zdefinowano",HRF[[#This Row],[32]]*#REF!+#REF!*#REF!+#REF!*#REF!)</f>
        <v>#REF!</v>
      </c>
      <c r="AB614" s="79" t="e">
        <f>IF(HRF[[#This Row],[31]]="WSKAŹNIK SPECYFICZNY",HRF[[#This Row],[15]]*#REF!,HRF[[#This Row],[32]]*#REF!+#REF!*#REF!+#REF!*#REF!)</f>
        <v>#REF!</v>
      </c>
    </row>
    <row r="615" spans="2:28" ht="24">
      <c r="B615" s="151" t="s">
        <v>1069</v>
      </c>
      <c r="C615" s="80" t="s">
        <v>175</v>
      </c>
      <c r="D615" s="80" t="s">
        <v>372</v>
      </c>
      <c r="E615" s="81" t="s">
        <v>2146</v>
      </c>
      <c r="F615" s="82" t="s">
        <v>392</v>
      </c>
      <c r="G615" s="82" t="s">
        <v>24</v>
      </c>
      <c r="H615" s="83">
        <v>2020</v>
      </c>
      <c r="I615" s="83">
        <v>2020</v>
      </c>
      <c r="J615" s="84">
        <v>24150</v>
      </c>
      <c r="K615" s="85">
        <v>5</v>
      </c>
      <c r="L615" s="85">
        <v>5</v>
      </c>
      <c r="M615" s="85"/>
      <c r="N615" s="86" t="s">
        <v>164</v>
      </c>
      <c r="O615" s="86" t="s">
        <v>28</v>
      </c>
      <c r="P615" s="88">
        <v>1</v>
      </c>
      <c r="Q615" s="87"/>
      <c r="R615" s="70"/>
      <c r="S615" s="70"/>
      <c r="T615" s="70"/>
      <c r="U615" s="70"/>
      <c r="V615" s="70">
        <f t="shared" si="35"/>
        <v>0</v>
      </c>
      <c r="W615" s="69"/>
      <c r="X615" s="69"/>
      <c r="Y615" s="71" t="e">
        <f>IF(HRF[[#This Row],[31]]="WSKAŹNIK SPECYFICZNY",HRF[[#This Row],[15]]*#REF!,HRF[[#This Row],[32]]*#REF!+#REF!*#REF!+#REF!*#REF!)</f>
        <v>#REF!</v>
      </c>
      <c r="Z615" s="71" t="e">
        <f>IF(HRF[[#This Row],[31]]="WSKAŹNIK SPECYFICZNY","nie zdefinowano",HRF[[#This Row],[32]]*#REF!+#REF!*#REF!+#REF!*#REF!)</f>
        <v>#REF!</v>
      </c>
      <c r="AA615" s="71" t="e">
        <f>IF(HRF[[#This Row],[31]]="WSKAŹNIK SPECYFICZNY","nie zdefinowano",HRF[[#This Row],[32]]*#REF!+#REF!*#REF!+#REF!*#REF!)</f>
        <v>#REF!</v>
      </c>
      <c r="AB615" s="79" t="e">
        <f>IF(HRF[[#This Row],[31]]="WSKAŹNIK SPECYFICZNY",HRF[[#This Row],[15]]*#REF!,HRF[[#This Row],[32]]*#REF!+#REF!*#REF!+#REF!*#REF!)</f>
        <v>#REF!</v>
      </c>
    </row>
    <row r="616" spans="2:28" ht="36">
      <c r="B616" s="151" t="s">
        <v>1070</v>
      </c>
      <c r="C616" s="80" t="s">
        <v>175</v>
      </c>
      <c r="D616" s="80" t="s">
        <v>372</v>
      </c>
      <c r="E616" s="81" t="s">
        <v>2857</v>
      </c>
      <c r="F616" s="82" t="s">
        <v>1071</v>
      </c>
      <c r="G616" s="82" t="s">
        <v>24</v>
      </c>
      <c r="H616" s="83">
        <v>2020</v>
      </c>
      <c r="I616" s="83">
        <v>2020</v>
      </c>
      <c r="J616" s="84">
        <v>186960</v>
      </c>
      <c r="K616" s="85">
        <v>51.67</v>
      </c>
      <c r="L616" s="85">
        <v>51.67</v>
      </c>
      <c r="M616" s="85"/>
      <c r="N616" s="86" t="s">
        <v>164</v>
      </c>
      <c r="O616" s="86" t="s">
        <v>27</v>
      </c>
      <c r="P616" s="88"/>
      <c r="Q616" s="87"/>
      <c r="R616" s="70"/>
      <c r="S616" s="70"/>
      <c r="T616" s="70"/>
      <c r="U616" s="70"/>
      <c r="V616" s="70">
        <f t="shared" si="35"/>
        <v>0</v>
      </c>
      <c r="W616" s="69"/>
      <c r="X616" s="69"/>
      <c r="Y616" s="71" t="e">
        <f>IF(HRF[[#This Row],[31]]="WSKAŹNIK SPECYFICZNY",HRF[[#This Row],[15]]*#REF!,HRF[[#This Row],[32]]*#REF!+#REF!*#REF!+#REF!*#REF!)</f>
        <v>#REF!</v>
      </c>
      <c r="Z616" s="71" t="e">
        <f>IF(HRF[[#This Row],[31]]="WSKAŹNIK SPECYFICZNY","nie zdefinowano",HRF[[#This Row],[32]]*#REF!+#REF!*#REF!+#REF!*#REF!)</f>
        <v>#REF!</v>
      </c>
      <c r="AA616" s="71" t="e">
        <f>IF(HRF[[#This Row],[31]]="WSKAŹNIK SPECYFICZNY","nie zdefinowano",HRF[[#This Row],[32]]*#REF!+#REF!*#REF!+#REF!*#REF!)</f>
        <v>#REF!</v>
      </c>
      <c r="AB616" s="79" t="e">
        <f>IF(HRF[[#This Row],[31]]="WSKAŹNIK SPECYFICZNY",HRF[[#This Row],[15]]*#REF!,HRF[[#This Row],[32]]*#REF!+#REF!*#REF!+#REF!*#REF!)</f>
        <v>#REF!</v>
      </c>
    </row>
    <row r="617" spans="2:28" ht="24">
      <c r="B617" s="151" t="s">
        <v>1072</v>
      </c>
      <c r="C617" s="80" t="s">
        <v>175</v>
      </c>
      <c r="D617" s="80" t="s">
        <v>372</v>
      </c>
      <c r="E617" s="81" t="s">
        <v>2858</v>
      </c>
      <c r="F617" s="82" t="s">
        <v>1073</v>
      </c>
      <c r="G617" s="82" t="s">
        <v>24</v>
      </c>
      <c r="H617" s="83">
        <v>2020</v>
      </c>
      <c r="I617" s="83">
        <v>2020</v>
      </c>
      <c r="J617" s="84">
        <v>73800</v>
      </c>
      <c r="K617" s="85">
        <v>15</v>
      </c>
      <c r="L617" s="85">
        <v>15</v>
      </c>
      <c r="M617" s="85"/>
      <c r="N617" s="86" t="s">
        <v>164</v>
      </c>
      <c r="O617" s="86" t="s">
        <v>26</v>
      </c>
      <c r="P617" s="88"/>
      <c r="Q617" s="87"/>
      <c r="R617" s="70"/>
      <c r="S617" s="70"/>
      <c r="T617" s="70"/>
      <c r="U617" s="70"/>
      <c r="V617" s="70">
        <f t="shared" si="35"/>
        <v>0</v>
      </c>
      <c r="W617" s="69"/>
      <c r="X617" s="69"/>
      <c r="Y617" s="71" t="e">
        <f>IF(HRF[[#This Row],[31]]="WSKAŹNIK SPECYFICZNY",HRF[[#This Row],[15]]*#REF!,HRF[[#This Row],[32]]*#REF!+#REF!*#REF!+#REF!*#REF!)</f>
        <v>#REF!</v>
      </c>
      <c r="Z617" s="71" t="e">
        <f>IF(HRF[[#This Row],[31]]="WSKAŹNIK SPECYFICZNY","nie zdefinowano",HRF[[#This Row],[32]]*#REF!+#REF!*#REF!+#REF!*#REF!)</f>
        <v>#REF!</v>
      </c>
      <c r="AA617" s="71" t="e">
        <f>IF(HRF[[#This Row],[31]]="WSKAŹNIK SPECYFICZNY","nie zdefinowano",HRF[[#This Row],[32]]*#REF!+#REF!*#REF!+#REF!*#REF!)</f>
        <v>#REF!</v>
      </c>
      <c r="AB617" s="79" t="e">
        <f>IF(HRF[[#This Row],[31]]="WSKAŹNIK SPECYFICZNY",HRF[[#This Row],[15]]*#REF!,HRF[[#This Row],[32]]*#REF!+#REF!*#REF!+#REF!*#REF!)</f>
        <v>#REF!</v>
      </c>
    </row>
    <row r="618" spans="2:28" ht="24">
      <c r="B618" s="151" t="s">
        <v>1074</v>
      </c>
      <c r="C618" s="80" t="s">
        <v>175</v>
      </c>
      <c r="D618" s="80" t="s">
        <v>372</v>
      </c>
      <c r="E618" s="81" t="s">
        <v>2147</v>
      </c>
      <c r="F618" s="82" t="s">
        <v>392</v>
      </c>
      <c r="G618" s="82" t="s">
        <v>24</v>
      </c>
      <c r="H618" s="83">
        <v>2020</v>
      </c>
      <c r="I618" s="83">
        <v>2020</v>
      </c>
      <c r="J618" s="84">
        <v>31548.959999999999</v>
      </c>
      <c r="K618" s="85">
        <v>6.46</v>
      </c>
      <c r="L618" s="85">
        <v>6.46</v>
      </c>
      <c r="M618" s="85"/>
      <c r="N618" s="86" t="s">
        <v>164</v>
      </c>
      <c r="O618" s="86" t="s">
        <v>28</v>
      </c>
      <c r="P618" s="88">
        <v>1</v>
      </c>
      <c r="Q618" s="87"/>
      <c r="R618" s="70"/>
      <c r="S618" s="70"/>
      <c r="T618" s="70"/>
      <c r="U618" s="70"/>
      <c r="V618" s="70">
        <f t="shared" si="35"/>
        <v>0</v>
      </c>
      <c r="W618" s="69"/>
      <c r="X618" s="69"/>
      <c r="Y618" s="71" t="e">
        <f>IF(HRF[[#This Row],[31]]="WSKAŹNIK SPECYFICZNY",HRF[[#This Row],[15]]*#REF!,HRF[[#This Row],[32]]*#REF!+#REF!*#REF!+#REF!*#REF!)</f>
        <v>#REF!</v>
      </c>
      <c r="Z618" s="71" t="e">
        <f>IF(HRF[[#This Row],[31]]="WSKAŹNIK SPECYFICZNY","nie zdefinowano",HRF[[#This Row],[32]]*#REF!+#REF!*#REF!+#REF!*#REF!)</f>
        <v>#REF!</v>
      </c>
      <c r="AA618" s="71" t="e">
        <f>IF(HRF[[#This Row],[31]]="WSKAŹNIK SPECYFICZNY","nie zdefinowano",HRF[[#This Row],[32]]*#REF!+#REF!*#REF!+#REF!*#REF!)</f>
        <v>#REF!</v>
      </c>
      <c r="AB618" s="79" t="e">
        <f>IF(HRF[[#This Row],[31]]="WSKAŹNIK SPECYFICZNY",HRF[[#This Row],[15]]*#REF!,HRF[[#This Row],[32]]*#REF!+#REF!*#REF!+#REF!*#REF!)</f>
        <v>#REF!</v>
      </c>
    </row>
    <row r="619" spans="2:28" ht="24">
      <c r="B619" s="151" t="s">
        <v>1075</v>
      </c>
      <c r="C619" s="80" t="s">
        <v>175</v>
      </c>
      <c r="D619" s="80" t="s">
        <v>372</v>
      </c>
      <c r="E619" s="81" t="s">
        <v>2148</v>
      </c>
      <c r="F619" s="82" t="s">
        <v>392</v>
      </c>
      <c r="G619" s="82" t="s">
        <v>24</v>
      </c>
      <c r="H619" s="83">
        <v>2020</v>
      </c>
      <c r="I619" s="83">
        <v>2020</v>
      </c>
      <c r="J619" s="84">
        <v>28250</v>
      </c>
      <c r="K619" s="85">
        <v>3</v>
      </c>
      <c r="L619" s="85">
        <v>3</v>
      </c>
      <c r="M619" s="85"/>
      <c r="N619" s="86" t="s">
        <v>164</v>
      </c>
      <c r="O619" s="86" t="s">
        <v>28</v>
      </c>
      <c r="P619" s="88">
        <v>1</v>
      </c>
      <c r="Q619" s="87"/>
      <c r="R619" s="70"/>
      <c r="S619" s="70"/>
      <c r="T619" s="70"/>
      <c r="U619" s="70"/>
      <c r="V619" s="70">
        <f t="shared" si="35"/>
        <v>0</v>
      </c>
      <c r="W619" s="69"/>
      <c r="X619" s="69"/>
      <c r="Y619" s="71" t="e">
        <f>IF(HRF[[#This Row],[31]]="WSKAŹNIK SPECYFICZNY",HRF[[#This Row],[15]]*#REF!,HRF[[#This Row],[32]]*#REF!+#REF!*#REF!+#REF!*#REF!)</f>
        <v>#REF!</v>
      </c>
      <c r="Z619" s="71" t="e">
        <f>IF(HRF[[#This Row],[31]]="WSKAŹNIK SPECYFICZNY","nie zdefinowano",HRF[[#This Row],[32]]*#REF!+#REF!*#REF!+#REF!*#REF!)</f>
        <v>#REF!</v>
      </c>
      <c r="AA619" s="71" t="e">
        <f>IF(HRF[[#This Row],[31]]="WSKAŹNIK SPECYFICZNY","nie zdefinowano",HRF[[#This Row],[32]]*#REF!+#REF!*#REF!+#REF!*#REF!)</f>
        <v>#REF!</v>
      </c>
      <c r="AB619" s="79" t="e">
        <f>IF(HRF[[#This Row],[31]]="WSKAŹNIK SPECYFICZNY",HRF[[#This Row],[15]]*#REF!,HRF[[#This Row],[32]]*#REF!+#REF!*#REF!+#REF!*#REF!)</f>
        <v>#REF!</v>
      </c>
    </row>
    <row r="620" spans="2:28" ht="24">
      <c r="B620" s="151" t="s">
        <v>1076</v>
      </c>
      <c r="C620" s="80" t="s">
        <v>175</v>
      </c>
      <c r="D620" s="80" t="s">
        <v>372</v>
      </c>
      <c r="E620" s="81" t="s">
        <v>2027</v>
      </c>
      <c r="F620" s="82" t="s">
        <v>392</v>
      </c>
      <c r="G620" s="82" t="s">
        <v>24</v>
      </c>
      <c r="H620" s="83">
        <v>2020</v>
      </c>
      <c r="I620" s="83">
        <v>2020</v>
      </c>
      <c r="J620" s="84">
        <v>19000</v>
      </c>
      <c r="K620" s="85">
        <v>3.7</v>
      </c>
      <c r="L620" s="85">
        <v>3.7</v>
      </c>
      <c r="M620" s="85"/>
      <c r="N620" s="86" t="s">
        <v>164</v>
      </c>
      <c r="O620" s="86" t="s">
        <v>28</v>
      </c>
      <c r="P620" s="88">
        <v>1</v>
      </c>
      <c r="Q620" s="87"/>
      <c r="R620" s="70"/>
      <c r="S620" s="70"/>
      <c r="T620" s="70"/>
      <c r="U620" s="70"/>
      <c r="V620" s="70">
        <f t="shared" si="34"/>
        <v>0</v>
      </c>
      <c r="W620" s="69"/>
      <c r="X620" s="69"/>
      <c r="Y620" s="71" t="e">
        <f>IF(HRF[[#This Row],[31]]="WSKAŹNIK SPECYFICZNY",HRF[[#This Row],[15]]*#REF!,HRF[[#This Row],[32]]*#REF!+#REF!*#REF!+#REF!*#REF!)</f>
        <v>#REF!</v>
      </c>
      <c r="Z620" s="71" t="e">
        <f>IF(HRF[[#This Row],[31]]="WSKAŹNIK SPECYFICZNY","nie zdefinowano",HRF[[#This Row],[32]]*#REF!+#REF!*#REF!+#REF!*#REF!)</f>
        <v>#REF!</v>
      </c>
      <c r="AA620" s="71" t="e">
        <f>IF(HRF[[#This Row],[31]]="WSKAŹNIK SPECYFICZNY","nie zdefinowano",HRF[[#This Row],[32]]*#REF!+#REF!*#REF!+#REF!*#REF!)</f>
        <v>#REF!</v>
      </c>
      <c r="AB620" s="79" t="e">
        <f>IF(HRF[[#This Row],[31]]="WSKAŹNIK SPECYFICZNY",HRF[[#This Row],[15]]*#REF!,HRF[[#This Row],[32]]*#REF!+#REF!*#REF!+#REF!*#REF!)</f>
        <v>#REF!</v>
      </c>
    </row>
    <row r="621" spans="2:28" ht="24">
      <c r="B621" s="151" t="s">
        <v>1077</v>
      </c>
      <c r="C621" s="80" t="s">
        <v>175</v>
      </c>
      <c r="D621" s="80" t="s">
        <v>372</v>
      </c>
      <c r="E621" s="81" t="s">
        <v>2859</v>
      </c>
      <c r="F621" s="82" t="s">
        <v>1078</v>
      </c>
      <c r="G621" s="82" t="s">
        <v>24</v>
      </c>
      <c r="H621" s="83">
        <v>2020</v>
      </c>
      <c r="I621" s="83">
        <v>2020</v>
      </c>
      <c r="J621" s="84">
        <v>227550</v>
      </c>
      <c r="K621" s="85">
        <v>46.392000000000003</v>
      </c>
      <c r="L621" s="85">
        <v>46.392000000000003</v>
      </c>
      <c r="M621" s="85"/>
      <c r="N621" s="86" t="s">
        <v>164</v>
      </c>
      <c r="O621" s="86" t="s">
        <v>27</v>
      </c>
      <c r="P621" s="88"/>
      <c r="Q621" s="87"/>
      <c r="R621" s="70"/>
      <c r="S621" s="70"/>
      <c r="T621" s="70"/>
      <c r="U621" s="70"/>
      <c r="V621" s="70">
        <f t="shared" ref="V621:V652" si="37">SUM(R621:U621)</f>
        <v>0</v>
      </c>
      <c r="W621" s="69"/>
      <c r="X621" s="69"/>
      <c r="Y621" s="71" t="e">
        <f>IF(HRF[[#This Row],[31]]="WSKAŹNIK SPECYFICZNY",HRF[[#This Row],[15]]*#REF!,HRF[[#This Row],[32]]*#REF!+#REF!*#REF!+#REF!*#REF!)</f>
        <v>#REF!</v>
      </c>
      <c r="Z621" s="71" t="e">
        <f>IF(HRF[[#This Row],[31]]="WSKAŹNIK SPECYFICZNY","nie zdefinowano",HRF[[#This Row],[32]]*#REF!+#REF!*#REF!+#REF!*#REF!)</f>
        <v>#REF!</v>
      </c>
      <c r="AA621" s="71" t="e">
        <f>IF(HRF[[#This Row],[31]]="WSKAŹNIK SPECYFICZNY","nie zdefinowano",HRF[[#This Row],[32]]*#REF!+#REF!*#REF!+#REF!*#REF!)</f>
        <v>#REF!</v>
      </c>
      <c r="AB621" s="79" t="e">
        <f>IF(HRF[[#This Row],[31]]="WSKAŹNIK SPECYFICZNY",HRF[[#This Row],[15]]*#REF!,HRF[[#This Row],[32]]*#REF!+#REF!*#REF!+#REF!*#REF!)</f>
        <v>#REF!</v>
      </c>
    </row>
    <row r="622" spans="2:28" ht="24">
      <c r="B622" s="151" t="s">
        <v>1079</v>
      </c>
      <c r="C622" s="80" t="s">
        <v>175</v>
      </c>
      <c r="D622" s="80" t="s">
        <v>372</v>
      </c>
      <c r="E622" s="81" t="s">
        <v>2106</v>
      </c>
      <c r="F622" s="82" t="s">
        <v>392</v>
      </c>
      <c r="G622" s="82" t="s">
        <v>24</v>
      </c>
      <c r="H622" s="83">
        <v>2020</v>
      </c>
      <c r="I622" s="83">
        <v>2020</v>
      </c>
      <c r="J622" s="84">
        <v>34000</v>
      </c>
      <c r="K622" s="85">
        <v>4.9169999999999998</v>
      </c>
      <c r="L622" s="85">
        <v>4.9169999999999998</v>
      </c>
      <c r="M622" s="85"/>
      <c r="N622" s="86" t="s">
        <v>164</v>
      </c>
      <c r="O622" s="86" t="s">
        <v>28</v>
      </c>
      <c r="P622" s="88">
        <v>1</v>
      </c>
      <c r="Q622" s="87"/>
      <c r="R622" s="70"/>
      <c r="S622" s="70"/>
      <c r="T622" s="70"/>
      <c r="U622" s="70"/>
      <c r="V622" s="70">
        <f t="shared" si="37"/>
        <v>0</v>
      </c>
      <c r="W622" s="69"/>
      <c r="X622" s="69"/>
      <c r="Y622" s="71" t="e">
        <f>IF(HRF[[#This Row],[31]]="WSKAŹNIK SPECYFICZNY",HRF[[#This Row],[15]]*#REF!,HRF[[#This Row],[32]]*#REF!+#REF!*#REF!+#REF!*#REF!)</f>
        <v>#REF!</v>
      </c>
      <c r="Z622" s="71" t="e">
        <f>IF(HRF[[#This Row],[31]]="WSKAŹNIK SPECYFICZNY","nie zdefinowano",HRF[[#This Row],[32]]*#REF!+#REF!*#REF!+#REF!*#REF!)</f>
        <v>#REF!</v>
      </c>
      <c r="AA622" s="71" t="e">
        <f>IF(HRF[[#This Row],[31]]="WSKAŹNIK SPECYFICZNY","nie zdefinowano",HRF[[#This Row],[32]]*#REF!+#REF!*#REF!+#REF!*#REF!)</f>
        <v>#REF!</v>
      </c>
      <c r="AB622" s="79" t="e">
        <f>IF(HRF[[#This Row],[31]]="WSKAŹNIK SPECYFICZNY",HRF[[#This Row],[15]]*#REF!,HRF[[#This Row],[32]]*#REF!+#REF!*#REF!+#REF!*#REF!)</f>
        <v>#REF!</v>
      </c>
    </row>
    <row r="623" spans="2:28" ht="24">
      <c r="B623" s="151" t="s">
        <v>1080</v>
      </c>
      <c r="C623" s="80" t="s">
        <v>175</v>
      </c>
      <c r="D623" s="80" t="s">
        <v>372</v>
      </c>
      <c r="E623" s="81" t="s">
        <v>2149</v>
      </c>
      <c r="F623" s="82" t="s">
        <v>392</v>
      </c>
      <c r="G623" s="82" t="s">
        <v>24</v>
      </c>
      <c r="H623" s="83">
        <v>2020</v>
      </c>
      <c r="I623" s="83">
        <v>2020</v>
      </c>
      <c r="J623" s="84">
        <v>26001</v>
      </c>
      <c r="K623" s="85">
        <v>5</v>
      </c>
      <c r="L623" s="85">
        <v>5</v>
      </c>
      <c r="M623" s="85"/>
      <c r="N623" s="86" t="s">
        <v>164</v>
      </c>
      <c r="O623" s="86" t="s">
        <v>28</v>
      </c>
      <c r="P623" s="88">
        <v>1</v>
      </c>
      <c r="Q623" s="87"/>
      <c r="R623" s="70"/>
      <c r="S623" s="70"/>
      <c r="T623" s="70"/>
      <c r="U623" s="70"/>
      <c r="V623" s="70">
        <f t="shared" si="37"/>
        <v>0</v>
      </c>
      <c r="W623" s="69"/>
      <c r="X623" s="69"/>
      <c r="Y623" s="71" t="e">
        <f>IF(HRF[[#This Row],[31]]="WSKAŹNIK SPECYFICZNY",HRF[[#This Row],[15]]*#REF!,HRF[[#This Row],[32]]*#REF!+#REF!*#REF!+#REF!*#REF!)</f>
        <v>#REF!</v>
      </c>
      <c r="Z623" s="71" t="e">
        <f>IF(HRF[[#This Row],[31]]="WSKAŹNIK SPECYFICZNY","nie zdefinowano",HRF[[#This Row],[32]]*#REF!+#REF!*#REF!+#REF!*#REF!)</f>
        <v>#REF!</v>
      </c>
      <c r="AA623" s="71" t="e">
        <f>IF(HRF[[#This Row],[31]]="WSKAŹNIK SPECYFICZNY","nie zdefinowano",HRF[[#This Row],[32]]*#REF!+#REF!*#REF!+#REF!*#REF!)</f>
        <v>#REF!</v>
      </c>
      <c r="AB623" s="79" t="e">
        <f>IF(HRF[[#This Row],[31]]="WSKAŹNIK SPECYFICZNY",HRF[[#This Row],[15]]*#REF!,HRF[[#This Row],[32]]*#REF!+#REF!*#REF!+#REF!*#REF!)</f>
        <v>#REF!</v>
      </c>
    </row>
    <row r="624" spans="2:28" ht="24">
      <c r="B624" s="151" t="s">
        <v>1081</v>
      </c>
      <c r="C624" s="80" t="s">
        <v>175</v>
      </c>
      <c r="D624" s="80" t="s">
        <v>372</v>
      </c>
      <c r="E624" s="81" t="s">
        <v>2150</v>
      </c>
      <c r="F624" s="82" t="s">
        <v>392</v>
      </c>
      <c r="G624" s="82" t="s">
        <v>24</v>
      </c>
      <c r="H624" s="83">
        <v>2020</v>
      </c>
      <c r="I624" s="83">
        <v>2020</v>
      </c>
      <c r="J624" s="84">
        <v>25500</v>
      </c>
      <c r="K624" s="85">
        <v>4.95</v>
      </c>
      <c r="L624" s="85">
        <v>4.95</v>
      </c>
      <c r="M624" s="85"/>
      <c r="N624" s="86" t="s">
        <v>164</v>
      </c>
      <c r="O624" s="86" t="s">
        <v>28</v>
      </c>
      <c r="P624" s="88">
        <v>1</v>
      </c>
      <c r="Q624" s="87"/>
      <c r="R624" s="70"/>
      <c r="S624" s="70"/>
      <c r="T624" s="70"/>
      <c r="U624" s="70"/>
      <c r="V624" s="70">
        <f t="shared" si="37"/>
        <v>0</v>
      </c>
      <c r="W624" s="69"/>
      <c r="X624" s="69"/>
      <c r="Y624" s="71" t="e">
        <f>IF(HRF[[#This Row],[31]]="WSKAŹNIK SPECYFICZNY",HRF[[#This Row],[15]]*#REF!,HRF[[#This Row],[32]]*#REF!+#REF!*#REF!+#REF!*#REF!)</f>
        <v>#REF!</v>
      </c>
      <c r="Z624" s="71" t="e">
        <f>IF(HRF[[#This Row],[31]]="WSKAŹNIK SPECYFICZNY","nie zdefinowano",HRF[[#This Row],[32]]*#REF!+#REF!*#REF!+#REF!*#REF!)</f>
        <v>#REF!</v>
      </c>
      <c r="AA624" s="71" t="e">
        <f>IF(HRF[[#This Row],[31]]="WSKAŹNIK SPECYFICZNY","nie zdefinowano",HRF[[#This Row],[32]]*#REF!+#REF!*#REF!+#REF!*#REF!)</f>
        <v>#REF!</v>
      </c>
      <c r="AB624" s="79" t="e">
        <f>IF(HRF[[#This Row],[31]]="WSKAŹNIK SPECYFICZNY",HRF[[#This Row],[15]]*#REF!,HRF[[#This Row],[32]]*#REF!+#REF!*#REF!+#REF!*#REF!)</f>
        <v>#REF!</v>
      </c>
    </row>
    <row r="625" spans="2:28" ht="24">
      <c r="B625" s="151" t="s">
        <v>1082</v>
      </c>
      <c r="C625" s="80" t="s">
        <v>175</v>
      </c>
      <c r="D625" s="80" t="s">
        <v>372</v>
      </c>
      <c r="E625" s="81" t="s">
        <v>2151</v>
      </c>
      <c r="F625" s="82" t="s">
        <v>392</v>
      </c>
      <c r="G625" s="82" t="s">
        <v>24</v>
      </c>
      <c r="H625" s="83">
        <v>2020</v>
      </c>
      <c r="I625" s="83">
        <v>2020</v>
      </c>
      <c r="J625" s="84">
        <v>28541.27</v>
      </c>
      <c r="K625" s="85">
        <v>5.18</v>
      </c>
      <c r="L625" s="85">
        <v>5.18</v>
      </c>
      <c r="M625" s="85"/>
      <c r="N625" s="86" t="s">
        <v>164</v>
      </c>
      <c r="O625" s="86" t="s">
        <v>28</v>
      </c>
      <c r="P625" s="88">
        <v>1</v>
      </c>
      <c r="Q625" s="87"/>
      <c r="R625" s="70"/>
      <c r="S625" s="70"/>
      <c r="T625" s="70"/>
      <c r="U625" s="70"/>
      <c r="V625" s="70">
        <f t="shared" si="37"/>
        <v>0</v>
      </c>
      <c r="W625" s="69"/>
      <c r="X625" s="69"/>
      <c r="Y625" s="71" t="e">
        <f>IF(HRF[[#This Row],[31]]="WSKAŹNIK SPECYFICZNY",HRF[[#This Row],[15]]*#REF!,HRF[[#This Row],[32]]*#REF!+#REF!*#REF!+#REF!*#REF!)</f>
        <v>#REF!</v>
      </c>
      <c r="Z625" s="71" t="e">
        <f>IF(HRF[[#This Row],[31]]="WSKAŹNIK SPECYFICZNY","nie zdefinowano",HRF[[#This Row],[32]]*#REF!+#REF!*#REF!+#REF!*#REF!)</f>
        <v>#REF!</v>
      </c>
      <c r="AA625" s="71" t="e">
        <f>IF(HRF[[#This Row],[31]]="WSKAŹNIK SPECYFICZNY","nie zdefinowano",HRF[[#This Row],[32]]*#REF!+#REF!*#REF!+#REF!*#REF!)</f>
        <v>#REF!</v>
      </c>
      <c r="AB625" s="79" t="e">
        <f>IF(HRF[[#This Row],[31]]="WSKAŹNIK SPECYFICZNY",HRF[[#This Row],[15]]*#REF!,HRF[[#This Row],[32]]*#REF!+#REF!*#REF!+#REF!*#REF!)</f>
        <v>#REF!</v>
      </c>
    </row>
    <row r="626" spans="2:28" ht="24">
      <c r="B626" s="151" t="s">
        <v>1083</v>
      </c>
      <c r="C626" s="80" t="s">
        <v>175</v>
      </c>
      <c r="D626" s="80" t="s">
        <v>372</v>
      </c>
      <c r="E626" s="81" t="s">
        <v>2152</v>
      </c>
      <c r="F626" s="82" t="s">
        <v>392</v>
      </c>
      <c r="G626" s="82" t="s">
        <v>24</v>
      </c>
      <c r="H626" s="83">
        <v>2020</v>
      </c>
      <c r="I626" s="83">
        <v>2020</v>
      </c>
      <c r="J626" s="84">
        <v>50355</v>
      </c>
      <c r="K626" s="85">
        <v>3</v>
      </c>
      <c r="L626" s="85">
        <v>3</v>
      </c>
      <c r="M626" s="85"/>
      <c r="N626" s="86" t="s">
        <v>164</v>
      </c>
      <c r="O626" s="86" t="s">
        <v>28</v>
      </c>
      <c r="P626" s="88">
        <v>1</v>
      </c>
      <c r="Q626" s="87"/>
      <c r="R626" s="70"/>
      <c r="S626" s="70"/>
      <c r="T626" s="70"/>
      <c r="U626" s="70"/>
      <c r="V626" s="70">
        <f t="shared" si="37"/>
        <v>0</v>
      </c>
      <c r="W626" s="69"/>
      <c r="X626" s="69"/>
      <c r="Y626" s="71" t="e">
        <f>IF(HRF[[#This Row],[31]]="WSKAŹNIK SPECYFICZNY",HRF[[#This Row],[15]]*#REF!,HRF[[#This Row],[32]]*#REF!+#REF!*#REF!+#REF!*#REF!)</f>
        <v>#REF!</v>
      </c>
      <c r="Z626" s="71" t="e">
        <f>IF(HRF[[#This Row],[31]]="WSKAŹNIK SPECYFICZNY","nie zdefinowano",HRF[[#This Row],[32]]*#REF!+#REF!*#REF!+#REF!*#REF!)</f>
        <v>#REF!</v>
      </c>
      <c r="AA626" s="71" t="e">
        <f>IF(HRF[[#This Row],[31]]="WSKAŹNIK SPECYFICZNY","nie zdefinowano",HRF[[#This Row],[32]]*#REF!+#REF!*#REF!+#REF!*#REF!)</f>
        <v>#REF!</v>
      </c>
      <c r="AB626" s="79" t="e">
        <f>IF(HRF[[#This Row],[31]]="WSKAŹNIK SPECYFICZNY",HRF[[#This Row],[15]]*#REF!,HRF[[#This Row],[32]]*#REF!+#REF!*#REF!+#REF!*#REF!)</f>
        <v>#REF!</v>
      </c>
    </row>
    <row r="627" spans="2:28" ht="24">
      <c r="B627" s="151" t="s">
        <v>1084</v>
      </c>
      <c r="C627" s="80" t="s">
        <v>175</v>
      </c>
      <c r="D627" s="80" t="s">
        <v>372</v>
      </c>
      <c r="E627" s="81" t="s">
        <v>2860</v>
      </c>
      <c r="F627" s="82" t="s">
        <v>1085</v>
      </c>
      <c r="G627" s="82" t="s">
        <v>24</v>
      </c>
      <c r="H627" s="83">
        <v>2020</v>
      </c>
      <c r="I627" s="83">
        <v>2020</v>
      </c>
      <c r="J627" s="84">
        <v>22000</v>
      </c>
      <c r="K627" s="85">
        <v>4.9000000000000004</v>
      </c>
      <c r="L627" s="85">
        <v>4.9000000000000004</v>
      </c>
      <c r="M627" s="85"/>
      <c r="N627" s="86" t="s">
        <v>164</v>
      </c>
      <c r="O627" s="86" t="s">
        <v>26</v>
      </c>
      <c r="P627" s="88"/>
      <c r="Q627" s="87"/>
      <c r="R627" s="70"/>
      <c r="S627" s="70"/>
      <c r="T627" s="70"/>
      <c r="U627" s="70"/>
      <c r="V627" s="70">
        <f t="shared" si="37"/>
        <v>0</v>
      </c>
      <c r="W627" s="69"/>
      <c r="X627" s="69"/>
      <c r="Y627" s="71" t="e">
        <f>IF(HRF[[#This Row],[31]]="WSKAŹNIK SPECYFICZNY",HRF[[#This Row],[15]]*#REF!,HRF[[#This Row],[32]]*#REF!+#REF!*#REF!+#REF!*#REF!)</f>
        <v>#REF!</v>
      </c>
      <c r="Z627" s="71" t="e">
        <f>IF(HRF[[#This Row],[31]]="WSKAŹNIK SPECYFICZNY","nie zdefinowano",HRF[[#This Row],[32]]*#REF!+#REF!*#REF!+#REF!*#REF!)</f>
        <v>#REF!</v>
      </c>
      <c r="AA627" s="71" t="e">
        <f>IF(HRF[[#This Row],[31]]="WSKAŹNIK SPECYFICZNY","nie zdefinowano",HRF[[#This Row],[32]]*#REF!+#REF!*#REF!+#REF!*#REF!)</f>
        <v>#REF!</v>
      </c>
      <c r="AB627" s="79" t="e">
        <f>IF(HRF[[#This Row],[31]]="WSKAŹNIK SPECYFICZNY",HRF[[#This Row],[15]]*#REF!,HRF[[#This Row],[32]]*#REF!+#REF!*#REF!+#REF!*#REF!)</f>
        <v>#REF!</v>
      </c>
    </row>
    <row r="628" spans="2:28" ht="24">
      <c r="B628" s="151" t="s">
        <v>1086</v>
      </c>
      <c r="C628" s="80" t="s">
        <v>175</v>
      </c>
      <c r="D628" s="80" t="s">
        <v>372</v>
      </c>
      <c r="E628" s="81" t="s">
        <v>2861</v>
      </c>
      <c r="F628" s="82" t="s">
        <v>1087</v>
      </c>
      <c r="G628" s="82" t="s">
        <v>24</v>
      </c>
      <c r="H628" s="83">
        <v>2020</v>
      </c>
      <c r="I628" s="83">
        <v>2020</v>
      </c>
      <c r="J628" s="84">
        <v>24756</v>
      </c>
      <c r="K628" s="85">
        <v>12</v>
      </c>
      <c r="L628" s="85">
        <v>12</v>
      </c>
      <c r="M628" s="85"/>
      <c r="N628" s="86" t="s">
        <v>164</v>
      </c>
      <c r="O628" s="86" t="s">
        <v>28</v>
      </c>
      <c r="P628" s="88">
        <v>1</v>
      </c>
      <c r="Q628" s="87"/>
      <c r="R628" s="70"/>
      <c r="S628" s="70"/>
      <c r="T628" s="70"/>
      <c r="U628" s="70"/>
      <c r="V628" s="70">
        <f t="shared" si="37"/>
        <v>0</v>
      </c>
      <c r="W628" s="69"/>
      <c r="X628" s="69"/>
      <c r="Y628" s="71" t="e">
        <f>IF(HRF[[#This Row],[31]]="WSKAŹNIK SPECYFICZNY",HRF[[#This Row],[15]]*#REF!,HRF[[#This Row],[32]]*#REF!+#REF!*#REF!+#REF!*#REF!)</f>
        <v>#REF!</v>
      </c>
      <c r="Z628" s="71" t="e">
        <f>IF(HRF[[#This Row],[31]]="WSKAŹNIK SPECYFICZNY","nie zdefinowano",HRF[[#This Row],[32]]*#REF!+#REF!*#REF!+#REF!*#REF!)</f>
        <v>#REF!</v>
      </c>
      <c r="AA628" s="71" t="e">
        <f>IF(HRF[[#This Row],[31]]="WSKAŹNIK SPECYFICZNY","nie zdefinowano",HRF[[#This Row],[32]]*#REF!+#REF!*#REF!+#REF!*#REF!)</f>
        <v>#REF!</v>
      </c>
      <c r="AB628" s="79" t="e">
        <f>IF(HRF[[#This Row],[31]]="WSKAŹNIK SPECYFICZNY",HRF[[#This Row],[15]]*#REF!,HRF[[#This Row],[32]]*#REF!+#REF!*#REF!+#REF!*#REF!)</f>
        <v>#REF!</v>
      </c>
    </row>
    <row r="629" spans="2:28" ht="36">
      <c r="B629" s="151" t="s">
        <v>1088</v>
      </c>
      <c r="C629" s="80" t="s">
        <v>175</v>
      </c>
      <c r="D629" s="80" t="s">
        <v>372</v>
      </c>
      <c r="E629" s="81" t="s">
        <v>2862</v>
      </c>
      <c r="F629" s="82" t="s">
        <v>1089</v>
      </c>
      <c r="G629" s="82" t="s">
        <v>24</v>
      </c>
      <c r="H629" s="83">
        <v>2020</v>
      </c>
      <c r="I629" s="83">
        <v>2020</v>
      </c>
      <c r="J629" s="84">
        <v>332100</v>
      </c>
      <c r="K629" s="85">
        <v>92.88</v>
      </c>
      <c r="L629" s="85">
        <v>92.88</v>
      </c>
      <c r="M629" s="85"/>
      <c r="N629" s="86" t="s">
        <v>164</v>
      </c>
      <c r="O629" s="86" t="s">
        <v>27</v>
      </c>
      <c r="P629" s="88"/>
      <c r="Q629" s="87"/>
      <c r="R629" s="70"/>
      <c r="S629" s="70"/>
      <c r="T629" s="70"/>
      <c r="U629" s="70"/>
      <c r="V629" s="70">
        <f t="shared" si="37"/>
        <v>0</v>
      </c>
      <c r="W629" s="69"/>
      <c r="X629" s="69"/>
      <c r="Y629" s="71" t="e">
        <f>IF(HRF[[#This Row],[31]]="WSKAŹNIK SPECYFICZNY",HRF[[#This Row],[15]]*#REF!,HRF[[#This Row],[32]]*#REF!+#REF!*#REF!+#REF!*#REF!)</f>
        <v>#REF!</v>
      </c>
      <c r="Z629" s="71" t="e">
        <f>IF(HRF[[#This Row],[31]]="WSKAŹNIK SPECYFICZNY","nie zdefinowano",HRF[[#This Row],[32]]*#REF!+#REF!*#REF!+#REF!*#REF!)</f>
        <v>#REF!</v>
      </c>
      <c r="AA629" s="71" t="e">
        <f>IF(HRF[[#This Row],[31]]="WSKAŹNIK SPECYFICZNY","nie zdefinowano",HRF[[#This Row],[32]]*#REF!+#REF!*#REF!+#REF!*#REF!)</f>
        <v>#REF!</v>
      </c>
      <c r="AB629" s="79" t="e">
        <f>IF(HRF[[#This Row],[31]]="WSKAŹNIK SPECYFICZNY",HRF[[#This Row],[15]]*#REF!,HRF[[#This Row],[32]]*#REF!+#REF!*#REF!+#REF!*#REF!)</f>
        <v>#REF!</v>
      </c>
    </row>
    <row r="630" spans="2:28" ht="24">
      <c r="B630" s="151" t="s">
        <v>1090</v>
      </c>
      <c r="C630" s="80" t="s">
        <v>175</v>
      </c>
      <c r="D630" s="80" t="s">
        <v>372</v>
      </c>
      <c r="E630" s="81" t="s">
        <v>2154</v>
      </c>
      <c r="F630" s="82" t="s">
        <v>392</v>
      </c>
      <c r="G630" s="82" t="s">
        <v>24</v>
      </c>
      <c r="H630" s="83">
        <v>2020</v>
      </c>
      <c r="I630" s="83">
        <v>2020</v>
      </c>
      <c r="J630" s="84">
        <v>26000</v>
      </c>
      <c r="K630" s="85">
        <v>6.4</v>
      </c>
      <c r="L630" s="85">
        <v>6.4</v>
      </c>
      <c r="M630" s="85"/>
      <c r="N630" s="86" t="s">
        <v>164</v>
      </c>
      <c r="O630" s="86" t="s">
        <v>28</v>
      </c>
      <c r="P630" s="88">
        <v>1</v>
      </c>
      <c r="Q630" s="87"/>
      <c r="R630" s="70"/>
      <c r="S630" s="70"/>
      <c r="T630" s="70"/>
      <c r="U630" s="70"/>
      <c r="V630" s="70">
        <f t="shared" si="37"/>
        <v>0</v>
      </c>
      <c r="W630" s="69"/>
      <c r="X630" s="69"/>
      <c r="Y630" s="71" t="e">
        <f>IF(HRF[[#This Row],[31]]="WSKAŹNIK SPECYFICZNY",HRF[[#This Row],[15]]*#REF!,HRF[[#This Row],[32]]*#REF!+#REF!*#REF!+#REF!*#REF!)</f>
        <v>#REF!</v>
      </c>
      <c r="Z630" s="71" t="e">
        <f>IF(HRF[[#This Row],[31]]="WSKAŹNIK SPECYFICZNY","nie zdefinowano",HRF[[#This Row],[32]]*#REF!+#REF!*#REF!+#REF!*#REF!)</f>
        <v>#REF!</v>
      </c>
      <c r="AA630" s="71" t="e">
        <f>IF(HRF[[#This Row],[31]]="WSKAŹNIK SPECYFICZNY","nie zdefinowano",HRF[[#This Row],[32]]*#REF!+#REF!*#REF!+#REF!*#REF!)</f>
        <v>#REF!</v>
      </c>
      <c r="AB630" s="79" t="e">
        <f>IF(HRF[[#This Row],[31]]="WSKAŹNIK SPECYFICZNY",HRF[[#This Row],[15]]*#REF!,HRF[[#This Row],[32]]*#REF!+#REF!*#REF!+#REF!*#REF!)</f>
        <v>#REF!</v>
      </c>
    </row>
    <row r="631" spans="2:28" ht="24">
      <c r="B631" s="151" t="s">
        <v>1091</v>
      </c>
      <c r="C631" s="80" t="s">
        <v>175</v>
      </c>
      <c r="D631" s="80" t="s">
        <v>372</v>
      </c>
      <c r="E631" s="81" t="s">
        <v>2155</v>
      </c>
      <c r="F631" s="82" t="s">
        <v>392</v>
      </c>
      <c r="G631" s="82" t="s">
        <v>24</v>
      </c>
      <c r="H631" s="83">
        <v>2020</v>
      </c>
      <c r="I631" s="83">
        <v>2020</v>
      </c>
      <c r="J631" s="84">
        <v>24750</v>
      </c>
      <c r="K631" s="85">
        <v>6.2</v>
      </c>
      <c r="L631" s="85">
        <v>6.2</v>
      </c>
      <c r="M631" s="85"/>
      <c r="N631" s="86" t="s">
        <v>164</v>
      </c>
      <c r="O631" s="86" t="s">
        <v>28</v>
      </c>
      <c r="P631" s="88">
        <v>1</v>
      </c>
      <c r="Q631" s="87"/>
      <c r="R631" s="70"/>
      <c r="S631" s="70"/>
      <c r="T631" s="70"/>
      <c r="U631" s="70"/>
      <c r="V631" s="70">
        <f t="shared" si="37"/>
        <v>0</v>
      </c>
      <c r="W631" s="69"/>
      <c r="X631" s="69"/>
      <c r="Y631" s="71" t="e">
        <f>IF(HRF[[#This Row],[31]]="WSKAŹNIK SPECYFICZNY",HRF[[#This Row],[15]]*#REF!,HRF[[#This Row],[32]]*#REF!+#REF!*#REF!+#REF!*#REF!)</f>
        <v>#REF!</v>
      </c>
      <c r="Z631" s="71" t="e">
        <f>IF(HRF[[#This Row],[31]]="WSKAŹNIK SPECYFICZNY","nie zdefinowano",HRF[[#This Row],[32]]*#REF!+#REF!*#REF!+#REF!*#REF!)</f>
        <v>#REF!</v>
      </c>
      <c r="AA631" s="71" t="e">
        <f>IF(HRF[[#This Row],[31]]="WSKAŹNIK SPECYFICZNY","nie zdefinowano",HRF[[#This Row],[32]]*#REF!+#REF!*#REF!+#REF!*#REF!)</f>
        <v>#REF!</v>
      </c>
      <c r="AB631" s="79" t="e">
        <f>IF(HRF[[#This Row],[31]]="WSKAŹNIK SPECYFICZNY",HRF[[#This Row],[15]]*#REF!,HRF[[#This Row],[32]]*#REF!+#REF!*#REF!+#REF!*#REF!)</f>
        <v>#REF!</v>
      </c>
    </row>
    <row r="632" spans="2:28" ht="24">
      <c r="B632" s="151" t="s">
        <v>1092</v>
      </c>
      <c r="C632" s="80" t="s">
        <v>175</v>
      </c>
      <c r="D632" s="80" t="s">
        <v>372</v>
      </c>
      <c r="E632" s="81" t="s">
        <v>2153</v>
      </c>
      <c r="F632" s="82" t="s">
        <v>392</v>
      </c>
      <c r="G632" s="82" t="s">
        <v>24</v>
      </c>
      <c r="H632" s="83">
        <v>2020</v>
      </c>
      <c r="I632" s="83">
        <v>2020</v>
      </c>
      <c r="J632" s="84">
        <v>25380</v>
      </c>
      <c r="K632" s="85">
        <v>3.6840000000000002</v>
      </c>
      <c r="L632" s="85">
        <v>3.6840000000000002</v>
      </c>
      <c r="M632" s="85"/>
      <c r="N632" s="86" t="s">
        <v>164</v>
      </c>
      <c r="O632" s="86" t="s">
        <v>28</v>
      </c>
      <c r="P632" s="88">
        <v>1</v>
      </c>
      <c r="Q632" s="87"/>
      <c r="R632" s="70"/>
      <c r="S632" s="70"/>
      <c r="T632" s="70"/>
      <c r="U632" s="70"/>
      <c r="V632" s="70">
        <f t="shared" si="37"/>
        <v>0</v>
      </c>
      <c r="W632" s="69"/>
      <c r="X632" s="69"/>
      <c r="Y632" s="71" t="e">
        <f>IF(HRF[[#This Row],[31]]="WSKAŹNIK SPECYFICZNY",HRF[[#This Row],[15]]*#REF!,HRF[[#This Row],[32]]*#REF!+#REF!*#REF!+#REF!*#REF!)</f>
        <v>#REF!</v>
      </c>
      <c r="Z632" s="71" t="e">
        <f>IF(HRF[[#This Row],[31]]="WSKAŹNIK SPECYFICZNY","nie zdefinowano",HRF[[#This Row],[32]]*#REF!+#REF!*#REF!+#REF!*#REF!)</f>
        <v>#REF!</v>
      </c>
      <c r="AA632" s="71" t="e">
        <f>IF(HRF[[#This Row],[31]]="WSKAŹNIK SPECYFICZNY","nie zdefinowano",HRF[[#This Row],[32]]*#REF!+#REF!*#REF!+#REF!*#REF!)</f>
        <v>#REF!</v>
      </c>
      <c r="AB632" s="79" t="e">
        <f>IF(HRF[[#This Row],[31]]="WSKAŹNIK SPECYFICZNY",HRF[[#This Row],[15]]*#REF!,HRF[[#This Row],[32]]*#REF!+#REF!*#REF!+#REF!*#REF!)</f>
        <v>#REF!</v>
      </c>
    </row>
    <row r="633" spans="2:28" ht="24">
      <c r="B633" s="151" t="s">
        <v>1093</v>
      </c>
      <c r="C633" s="80" t="s">
        <v>175</v>
      </c>
      <c r="D633" s="80" t="s">
        <v>372</v>
      </c>
      <c r="E633" s="81" t="s">
        <v>2156</v>
      </c>
      <c r="F633" s="82" t="s">
        <v>392</v>
      </c>
      <c r="G633" s="82" t="s">
        <v>24</v>
      </c>
      <c r="H633" s="83">
        <v>2020</v>
      </c>
      <c r="I633" s="83">
        <v>2020</v>
      </c>
      <c r="J633" s="84">
        <v>52920</v>
      </c>
      <c r="K633" s="85">
        <v>6</v>
      </c>
      <c r="L633" s="85">
        <v>6</v>
      </c>
      <c r="M633" s="85"/>
      <c r="N633" s="86" t="s">
        <v>164</v>
      </c>
      <c r="O633" s="86" t="s">
        <v>28</v>
      </c>
      <c r="P633" s="88">
        <v>1</v>
      </c>
      <c r="Q633" s="87"/>
      <c r="R633" s="70"/>
      <c r="S633" s="70"/>
      <c r="T633" s="70"/>
      <c r="U633" s="70"/>
      <c r="V633" s="70">
        <f t="shared" si="37"/>
        <v>0</v>
      </c>
      <c r="W633" s="69"/>
      <c r="X633" s="69"/>
      <c r="Y633" s="71" t="e">
        <f>IF(HRF[[#This Row],[31]]="WSKAŹNIK SPECYFICZNY",HRF[[#This Row],[15]]*#REF!,HRF[[#This Row],[32]]*#REF!+#REF!*#REF!+#REF!*#REF!)</f>
        <v>#REF!</v>
      </c>
      <c r="Z633" s="71" t="e">
        <f>IF(HRF[[#This Row],[31]]="WSKAŹNIK SPECYFICZNY","nie zdefinowano",HRF[[#This Row],[32]]*#REF!+#REF!*#REF!+#REF!*#REF!)</f>
        <v>#REF!</v>
      </c>
      <c r="AA633" s="71" t="e">
        <f>IF(HRF[[#This Row],[31]]="WSKAŹNIK SPECYFICZNY","nie zdefinowano",HRF[[#This Row],[32]]*#REF!+#REF!*#REF!+#REF!*#REF!)</f>
        <v>#REF!</v>
      </c>
      <c r="AB633" s="79" t="e">
        <f>IF(HRF[[#This Row],[31]]="WSKAŹNIK SPECYFICZNY",HRF[[#This Row],[15]]*#REF!,HRF[[#This Row],[32]]*#REF!+#REF!*#REF!+#REF!*#REF!)</f>
        <v>#REF!</v>
      </c>
    </row>
    <row r="634" spans="2:28" ht="24">
      <c r="B634" s="151" t="s">
        <v>1094</v>
      </c>
      <c r="C634" s="80" t="s">
        <v>175</v>
      </c>
      <c r="D634" s="80" t="s">
        <v>372</v>
      </c>
      <c r="E634" s="81" t="s">
        <v>2106</v>
      </c>
      <c r="F634" s="82" t="s">
        <v>392</v>
      </c>
      <c r="G634" s="82" t="s">
        <v>24</v>
      </c>
      <c r="H634" s="83">
        <v>2020</v>
      </c>
      <c r="I634" s="83">
        <v>2020</v>
      </c>
      <c r="J634" s="84">
        <v>18500</v>
      </c>
      <c r="K634" s="85">
        <v>4.9169999999999998</v>
      </c>
      <c r="L634" s="85">
        <v>4.9169999999999998</v>
      </c>
      <c r="M634" s="85"/>
      <c r="N634" s="86" t="s">
        <v>164</v>
      </c>
      <c r="O634" s="86" t="s">
        <v>28</v>
      </c>
      <c r="P634" s="88">
        <v>1</v>
      </c>
      <c r="Q634" s="87"/>
      <c r="R634" s="70"/>
      <c r="S634" s="70"/>
      <c r="T634" s="70"/>
      <c r="U634" s="70"/>
      <c r="V634" s="70">
        <f t="shared" si="37"/>
        <v>0</v>
      </c>
      <c r="W634" s="69"/>
      <c r="X634" s="69"/>
      <c r="Y634" s="71" t="e">
        <f>IF(HRF[[#This Row],[31]]="WSKAŹNIK SPECYFICZNY",HRF[[#This Row],[15]]*#REF!,HRF[[#This Row],[32]]*#REF!+#REF!*#REF!+#REF!*#REF!)</f>
        <v>#REF!</v>
      </c>
      <c r="Z634" s="71" t="e">
        <f>IF(HRF[[#This Row],[31]]="WSKAŹNIK SPECYFICZNY","nie zdefinowano",HRF[[#This Row],[32]]*#REF!+#REF!*#REF!+#REF!*#REF!)</f>
        <v>#REF!</v>
      </c>
      <c r="AA634" s="71" t="e">
        <f>IF(HRF[[#This Row],[31]]="WSKAŹNIK SPECYFICZNY","nie zdefinowano",HRF[[#This Row],[32]]*#REF!+#REF!*#REF!+#REF!*#REF!)</f>
        <v>#REF!</v>
      </c>
      <c r="AB634" s="79" t="e">
        <f>IF(HRF[[#This Row],[31]]="WSKAŹNIK SPECYFICZNY",HRF[[#This Row],[15]]*#REF!,HRF[[#This Row],[32]]*#REF!+#REF!*#REF!+#REF!*#REF!)</f>
        <v>#REF!</v>
      </c>
    </row>
    <row r="635" spans="2:28" ht="24">
      <c r="B635" s="151" t="s">
        <v>1095</v>
      </c>
      <c r="C635" s="80" t="s">
        <v>175</v>
      </c>
      <c r="D635" s="80" t="s">
        <v>372</v>
      </c>
      <c r="E635" s="81" t="s">
        <v>2993</v>
      </c>
      <c r="F635" s="82" t="s">
        <v>392</v>
      </c>
      <c r="G635" s="82" t="s">
        <v>24</v>
      </c>
      <c r="H635" s="83">
        <v>2020</v>
      </c>
      <c r="I635" s="83">
        <v>2020</v>
      </c>
      <c r="J635" s="84">
        <v>18500</v>
      </c>
      <c r="K635" s="85">
        <v>2.6</v>
      </c>
      <c r="L635" s="85">
        <v>2.6</v>
      </c>
      <c r="M635" s="85"/>
      <c r="N635" s="86" t="s">
        <v>164</v>
      </c>
      <c r="O635" s="86" t="s">
        <v>28</v>
      </c>
      <c r="P635" s="88">
        <v>1</v>
      </c>
      <c r="Q635" s="87"/>
      <c r="R635" s="70"/>
      <c r="S635" s="70"/>
      <c r="T635" s="70"/>
      <c r="U635" s="70"/>
      <c r="V635" s="70">
        <f t="shared" si="37"/>
        <v>0</v>
      </c>
      <c r="W635" s="69"/>
      <c r="X635" s="69"/>
      <c r="Y635" s="71" t="e">
        <f>IF(HRF[[#This Row],[31]]="WSKAŹNIK SPECYFICZNY",HRF[[#This Row],[15]]*#REF!,HRF[[#This Row],[32]]*#REF!+#REF!*#REF!+#REF!*#REF!)</f>
        <v>#REF!</v>
      </c>
      <c r="Z635" s="71" t="e">
        <f>IF(HRF[[#This Row],[31]]="WSKAŹNIK SPECYFICZNY","nie zdefinowano",HRF[[#This Row],[32]]*#REF!+#REF!*#REF!+#REF!*#REF!)</f>
        <v>#REF!</v>
      </c>
      <c r="AA635" s="71" t="e">
        <f>IF(HRF[[#This Row],[31]]="WSKAŹNIK SPECYFICZNY","nie zdefinowano",HRF[[#This Row],[32]]*#REF!+#REF!*#REF!+#REF!*#REF!)</f>
        <v>#REF!</v>
      </c>
      <c r="AB635" s="79" t="e">
        <f>IF(HRF[[#This Row],[31]]="WSKAŹNIK SPECYFICZNY",HRF[[#This Row],[15]]*#REF!,HRF[[#This Row],[32]]*#REF!+#REF!*#REF!+#REF!*#REF!)</f>
        <v>#REF!</v>
      </c>
    </row>
    <row r="636" spans="2:28" ht="24">
      <c r="B636" s="151" t="s">
        <v>1096</v>
      </c>
      <c r="C636" s="80" t="s">
        <v>175</v>
      </c>
      <c r="D636" s="80" t="s">
        <v>372</v>
      </c>
      <c r="E636" s="81" t="s">
        <v>2157</v>
      </c>
      <c r="F636" s="82" t="s">
        <v>392</v>
      </c>
      <c r="G636" s="82" t="s">
        <v>24</v>
      </c>
      <c r="H636" s="83">
        <v>2020</v>
      </c>
      <c r="I636" s="83">
        <v>2020</v>
      </c>
      <c r="J636" s="84">
        <v>27500</v>
      </c>
      <c r="K636" s="85">
        <v>4.68</v>
      </c>
      <c r="L636" s="85">
        <v>4.68</v>
      </c>
      <c r="M636" s="85"/>
      <c r="N636" s="86" t="s">
        <v>164</v>
      </c>
      <c r="O636" s="86" t="s">
        <v>27</v>
      </c>
      <c r="P636" s="88"/>
      <c r="Q636" s="87"/>
      <c r="R636" s="70"/>
      <c r="S636" s="70"/>
      <c r="T636" s="70"/>
      <c r="U636" s="70"/>
      <c r="V636" s="70">
        <f t="shared" si="37"/>
        <v>0</v>
      </c>
      <c r="W636" s="69"/>
      <c r="X636" s="69"/>
      <c r="Y636" s="71" t="e">
        <f>IF(HRF[[#This Row],[31]]="WSKAŹNIK SPECYFICZNY",HRF[[#This Row],[15]]*#REF!,HRF[[#This Row],[32]]*#REF!+#REF!*#REF!+#REF!*#REF!)</f>
        <v>#REF!</v>
      </c>
      <c r="Z636" s="71" t="e">
        <f>IF(HRF[[#This Row],[31]]="WSKAŹNIK SPECYFICZNY","nie zdefinowano",HRF[[#This Row],[32]]*#REF!+#REF!*#REF!+#REF!*#REF!)</f>
        <v>#REF!</v>
      </c>
      <c r="AA636" s="71" t="e">
        <f>IF(HRF[[#This Row],[31]]="WSKAŹNIK SPECYFICZNY","nie zdefinowano",HRF[[#This Row],[32]]*#REF!+#REF!*#REF!+#REF!*#REF!)</f>
        <v>#REF!</v>
      </c>
      <c r="AB636" s="79" t="e">
        <f>IF(HRF[[#This Row],[31]]="WSKAŹNIK SPECYFICZNY",HRF[[#This Row],[15]]*#REF!,HRF[[#This Row],[32]]*#REF!+#REF!*#REF!+#REF!*#REF!)</f>
        <v>#REF!</v>
      </c>
    </row>
    <row r="637" spans="2:28" ht="24">
      <c r="B637" s="151" t="s">
        <v>1097</v>
      </c>
      <c r="C637" s="80" t="s">
        <v>175</v>
      </c>
      <c r="D637" s="80" t="s">
        <v>372</v>
      </c>
      <c r="E637" s="81" t="s">
        <v>2106</v>
      </c>
      <c r="F637" s="82" t="s">
        <v>392</v>
      </c>
      <c r="G637" s="82" t="s">
        <v>24</v>
      </c>
      <c r="H637" s="83">
        <v>2020</v>
      </c>
      <c r="I637" s="83">
        <v>2020</v>
      </c>
      <c r="J637" s="84">
        <v>19267</v>
      </c>
      <c r="K637" s="85">
        <v>3.65</v>
      </c>
      <c r="L637" s="85">
        <v>3.65</v>
      </c>
      <c r="M637" s="85"/>
      <c r="N637" s="86" t="s">
        <v>164</v>
      </c>
      <c r="O637" s="86" t="s">
        <v>28</v>
      </c>
      <c r="P637" s="88">
        <v>1</v>
      </c>
      <c r="Q637" s="87"/>
      <c r="R637" s="70"/>
      <c r="S637" s="70"/>
      <c r="T637" s="70"/>
      <c r="U637" s="70"/>
      <c r="V637" s="70">
        <f t="shared" si="37"/>
        <v>0</v>
      </c>
      <c r="W637" s="69"/>
      <c r="X637" s="69"/>
      <c r="Y637" s="71" t="e">
        <f>IF(HRF[[#This Row],[31]]="WSKAŹNIK SPECYFICZNY",HRF[[#This Row],[15]]*#REF!,HRF[[#This Row],[32]]*#REF!+#REF!*#REF!+#REF!*#REF!)</f>
        <v>#REF!</v>
      </c>
      <c r="Z637" s="71" t="e">
        <f>IF(HRF[[#This Row],[31]]="WSKAŹNIK SPECYFICZNY","nie zdefinowano",HRF[[#This Row],[32]]*#REF!+#REF!*#REF!+#REF!*#REF!)</f>
        <v>#REF!</v>
      </c>
      <c r="AA637" s="71" t="e">
        <f>IF(HRF[[#This Row],[31]]="WSKAŹNIK SPECYFICZNY","nie zdefinowano",HRF[[#This Row],[32]]*#REF!+#REF!*#REF!+#REF!*#REF!)</f>
        <v>#REF!</v>
      </c>
      <c r="AB637" s="79" t="e">
        <f>IF(HRF[[#This Row],[31]]="WSKAŹNIK SPECYFICZNY",HRF[[#This Row],[15]]*#REF!,HRF[[#This Row],[32]]*#REF!+#REF!*#REF!+#REF!*#REF!)</f>
        <v>#REF!</v>
      </c>
    </row>
    <row r="638" spans="2:28" ht="24">
      <c r="B638" s="151" t="s">
        <v>1098</v>
      </c>
      <c r="C638" s="80" t="s">
        <v>175</v>
      </c>
      <c r="D638" s="80" t="s">
        <v>372</v>
      </c>
      <c r="E638" s="81" t="s">
        <v>2863</v>
      </c>
      <c r="F638" s="82" t="s">
        <v>1078</v>
      </c>
      <c r="G638" s="82" t="s">
        <v>24</v>
      </c>
      <c r="H638" s="83">
        <v>2020</v>
      </c>
      <c r="I638" s="83">
        <v>2020</v>
      </c>
      <c r="J638" s="84">
        <v>227550</v>
      </c>
      <c r="K638" s="85">
        <v>48.512999999999998</v>
      </c>
      <c r="L638" s="85">
        <v>48.512999999999998</v>
      </c>
      <c r="M638" s="85"/>
      <c r="N638" s="86" t="s">
        <v>164</v>
      </c>
      <c r="O638" s="86" t="s">
        <v>27</v>
      </c>
      <c r="P638" s="88"/>
      <c r="Q638" s="87"/>
      <c r="R638" s="70"/>
      <c r="S638" s="70"/>
      <c r="T638" s="70"/>
      <c r="U638" s="70"/>
      <c r="V638" s="70">
        <f t="shared" si="37"/>
        <v>0</v>
      </c>
      <c r="W638" s="69"/>
      <c r="X638" s="69"/>
      <c r="Y638" s="71" t="e">
        <f>IF(HRF[[#This Row],[31]]="WSKAŹNIK SPECYFICZNY",HRF[[#This Row],[15]]*#REF!,HRF[[#This Row],[32]]*#REF!+#REF!*#REF!+#REF!*#REF!)</f>
        <v>#REF!</v>
      </c>
      <c r="Z638" s="71" t="e">
        <f>IF(HRF[[#This Row],[31]]="WSKAŹNIK SPECYFICZNY","nie zdefinowano",HRF[[#This Row],[32]]*#REF!+#REF!*#REF!+#REF!*#REF!)</f>
        <v>#REF!</v>
      </c>
      <c r="AA638" s="71" t="e">
        <f>IF(HRF[[#This Row],[31]]="WSKAŹNIK SPECYFICZNY","nie zdefinowano",HRF[[#This Row],[32]]*#REF!+#REF!*#REF!+#REF!*#REF!)</f>
        <v>#REF!</v>
      </c>
      <c r="AB638" s="79" t="e">
        <f>IF(HRF[[#This Row],[31]]="WSKAŹNIK SPECYFICZNY",HRF[[#This Row],[15]]*#REF!,HRF[[#This Row],[32]]*#REF!+#REF!*#REF!+#REF!*#REF!)</f>
        <v>#REF!</v>
      </c>
    </row>
    <row r="639" spans="2:28" ht="24">
      <c r="B639" s="151" t="s">
        <v>1099</v>
      </c>
      <c r="C639" s="80" t="s">
        <v>175</v>
      </c>
      <c r="D639" s="80" t="s">
        <v>372</v>
      </c>
      <c r="E639" s="81" t="s">
        <v>2158</v>
      </c>
      <c r="F639" s="82" t="s">
        <v>392</v>
      </c>
      <c r="G639" s="82" t="s">
        <v>24</v>
      </c>
      <c r="H639" s="83">
        <v>2020</v>
      </c>
      <c r="I639" s="83">
        <v>2020</v>
      </c>
      <c r="J639" s="84">
        <v>31000</v>
      </c>
      <c r="K639" s="85">
        <v>6.2</v>
      </c>
      <c r="L639" s="85">
        <v>6.2</v>
      </c>
      <c r="M639" s="85"/>
      <c r="N639" s="86" t="s">
        <v>164</v>
      </c>
      <c r="O639" s="86" t="s">
        <v>28</v>
      </c>
      <c r="P639" s="88">
        <v>1</v>
      </c>
      <c r="Q639" s="87"/>
      <c r="R639" s="70"/>
      <c r="S639" s="70"/>
      <c r="T639" s="70"/>
      <c r="U639" s="70"/>
      <c r="V639" s="70">
        <f t="shared" si="37"/>
        <v>0</v>
      </c>
      <c r="W639" s="69"/>
      <c r="X639" s="69"/>
      <c r="Y639" s="71" t="e">
        <f>IF(HRF[[#This Row],[31]]="WSKAŹNIK SPECYFICZNY",HRF[[#This Row],[15]]*#REF!,HRF[[#This Row],[32]]*#REF!+#REF!*#REF!+#REF!*#REF!)</f>
        <v>#REF!</v>
      </c>
      <c r="Z639" s="71" t="e">
        <f>IF(HRF[[#This Row],[31]]="WSKAŹNIK SPECYFICZNY","nie zdefinowano",HRF[[#This Row],[32]]*#REF!+#REF!*#REF!+#REF!*#REF!)</f>
        <v>#REF!</v>
      </c>
      <c r="AA639" s="71" t="e">
        <f>IF(HRF[[#This Row],[31]]="WSKAŹNIK SPECYFICZNY","nie zdefinowano",HRF[[#This Row],[32]]*#REF!+#REF!*#REF!+#REF!*#REF!)</f>
        <v>#REF!</v>
      </c>
      <c r="AB639" s="79" t="e">
        <f>IF(HRF[[#This Row],[31]]="WSKAŹNIK SPECYFICZNY",HRF[[#This Row],[15]]*#REF!,HRF[[#This Row],[32]]*#REF!+#REF!*#REF!+#REF!*#REF!)</f>
        <v>#REF!</v>
      </c>
    </row>
    <row r="640" spans="2:28" ht="24">
      <c r="B640" s="151" t="s">
        <v>1100</v>
      </c>
      <c r="C640" s="80" t="s">
        <v>175</v>
      </c>
      <c r="D640" s="80" t="s">
        <v>372</v>
      </c>
      <c r="E640" s="81" t="s">
        <v>2106</v>
      </c>
      <c r="F640" s="82" t="s">
        <v>392</v>
      </c>
      <c r="G640" s="82" t="s">
        <v>24</v>
      </c>
      <c r="H640" s="83">
        <v>2020</v>
      </c>
      <c r="I640" s="83">
        <v>2020</v>
      </c>
      <c r="J640" s="84">
        <v>18500</v>
      </c>
      <c r="K640" s="85">
        <v>4.9169999999999998</v>
      </c>
      <c r="L640" s="85">
        <v>4.9169999999999998</v>
      </c>
      <c r="M640" s="85"/>
      <c r="N640" s="86" t="s">
        <v>164</v>
      </c>
      <c r="O640" s="86" t="s">
        <v>28</v>
      </c>
      <c r="P640" s="88">
        <v>1</v>
      </c>
      <c r="Q640" s="87"/>
      <c r="R640" s="70"/>
      <c r="S640" s="70"/>
      <c r="T640" s="70"/>
      <c r="U640" s="70"/>
      <c r="V640" s="70">
        <f t="shared" si="37"/>
        <v>0</v>
      </c>
      <c r="W640" s="69"/>
      <c r="X640" s="69"/>
      <c r="Y640" s="71" t="e">
        <f>IF(HRF[[#This Row],[31]]="WSKAŹNIK SPECYFICZNY",HRF[[#This Row],[15]]*#REF!,HRF[[#This Row],[32]]*#REF!+#REF!*#REF!+#REF!*#REF!)</f>
        <v>#REF!</v>
      </c>
      <c r="Z640" s="71" t="e">
        <f>IF(HRF[[#This Row],[31]]="WSKAŹNIK SPECYFICZNY","nie zdefinowano",HRF[[#This Row],[32]]*#REF!+#REF!*#REF!+#REF!*#REF!)</f>
        <v>#REF!</v>
      </c>
      <c r="AA640" s="71" t="e">
        <f>IF(HRF[[#This Row],[31]]="WSKAŹNIK SPECYFICZNY","nie zdefinowano",HRF[[#This Row],[32]]*#REF!+#REF!*#REF!+#REF!*#REF!)</f>
        <v>#REF!</v>
      </c>
      <c r="AB640" s="79" t="e">
        <f>IF(HRF[[#This Row],[31]]="WSKAŹNIK SPECYFICZNY",HRF[[#This Row],[15]]*#REF!,HRF[[#This Row],[32]]*#REF!+#REF!*#REF!+#REF!*#REF!)</f>
        <v>#REF!</v>
      </c>
    </row>
    <row r="641" spans="2:28" ht="24">
      <c r="B641" s="151" t="s">
        <v>1101</v>
      </c>
      <c r="C641" s="80" t="s">
        <v>175</v>
      </c>
      <c r="D641" s="80" t="s">
        <v>372</v>
      </c>
      <c r="E641" s="81" t="s">
        <v>2159</v>
      </c>
      <c r="F641" s="82" t="s">
        <v>392</v>
      </c>
      <c r="G641" s="82" t="s">
        <v>24</v>
      </c>
      <c r="H641" s="83">
        <v>2020</v>
      </c>
      <c r="I641" s="83">
        <v>2020</v>
      </c>
      <c r="J641" s="84">
        <v>22700</v>
      </c>
      <c r="K641" s="85">
        <v>4.8</v>
      </c>
      <c r="L641" s="85">
        <v>4.8</v>
      </c>
      <c r="M641" s="85"/>
      <c r="N641" s="86" t="s">
        <v>164</v>
      </c>
      <c r="O641" s="86" t="s">
        <v>28</v>
      </c>
      <c r="P641" s="88">
        <v>1</v>
      </c>
      <c r="Q641" s="87"/>
      <c r="R641" s="70"/>
      <c r="S641" s="70"/>
      <c r="T641" s="70"/>
      <c r="U641" s="70"/>
      <c r="V641" s="70">
        <f t="shared" si="37"/>
        <v>0</v>
      </c>
      <c r="W641" s="69"/>
      <c r="X641" s="69"/>
      <c r="Y641" s="71" t="e">
        <f>IF(HRF[[#This Row],[31]]="WSKAŹNIK SPECYFICZNY",HRF[[#This Row],[15]]*#REF!,HRF[[#This Row],[32]]*#REF!+#REF!*#REF!+#REF!*#REF!)</f>
        <v>#REF!</v>
      </c>
      <c r="Z641" s="71" t="e">
        <f>IF(HRF[[#This Row],[31]]="WSKAŹNIK SPECYFICZNY","nie zdefinowano",HRF[[#This Row],[32]]*#REF!+#REF!*#REF!+#REF!*#REF!)</f>
        <v>#REF!</v>
      </c>
      <c r="AA641" s="71" t="e">
        <f>IF(HRF[[#This Row],[31]]="WSKAŹNIK SPECYFICZNY","nie zdefinowano",HRF[[#This Row],[32]]*#REF!+#REF!*#REF!+#REF!*#REF!)</f>
        <v>#REF!</v>
      </c>
      <c r="AB641" s="79" t="e">
        <f>IF(HRF[[#This Row],[31]]="WSKAŹNIK SPECYFICZNY",HRF[[#This Row],[15]]*#REF!,HRF[[#This Row],[32]]*#REF!+#REF!*#REF!+#REF!*#REF!)</f>
        <v>#REF!</v>
      </c>
    </row>
    <row r="642" spans="2:28" ht="24">
      <c r="B642" s="151" t="s">
        <v>1102</v>
      </c>
      <c r="C642" s="80" t="s">
        <v>175</v>
      </c>
      <c r="D642" s="80" t="s">
        <v>372</v>
      </c>
      <c r="E642" s="81" t="s">
        <v>2027</v>
      </c>
      <c r="F642" s="82" t="s">
        <v>392</v>
      </c>
      <c r="G642" s="82" t="s">
        <v>24</v>
      </c>
      <c r="H642" s="83">
        <v>2020</v>
      </c>
      <c r="I642" s="83">
        <v>2020</v>
      </c>
      <c r="J642" s="84">
        <v>15500</v>
      </c>
      <c r="K642" s="85">
        <v>3.6</v>
      </c>
      <c r="L642" s="85">
        <v>3.6</v>
      </c>
      <c r="M642" s="85"/>
      <c r="N642" s="86" t="s">
        <v>164</v>
      </c>
      <c r="O642" s="86" t="s">
        <v>28</v>
      </c>
      <c r="P642" s="88">
        <v>1</v>
      </c>
      <c r="Q642" s="87"/>
      <c r="R642" s="70"/>
      <c r="S642" s="70"/>
      <c r="T642" s="70"/>
      <c r="U642" s="70"/>
      <c r="V642" s="70">
        <f t="shared" si="37"/>
        <v>0</v>
      </c>
      <c r="W642" s="69"/>
      <c r="X642" s="69"/>
      <c r="Y642" s="71" t="e">
        <f>IF(HRF[[#This Row],[31]]="WSKAŹNIK SPECYFICZNY",HRF[[#This Row],[15]]*#REF!,HRF[[#This Row],[32]]*#REF!+#REF!*#REF!+#REF!*#REF!)</f>
        <v>#REF!</v>
      </c>
      <c r="Z642" s="71" t="e">
        <f>IF(HRF[[#This Row],[31]]="WSKAŹNIK SPECYFICZNY","nie zdefinowano",HRF[[#This Row],[32]]*#REF!+#REF!*#REF!+#REF!*#REF!)</f>
        <v>#REF!</v>
      </c>
      <c r="AA642" s="71" t="e">
        <f>IF(HRF[[#This Row],[31]]="WSKAŹNIK SPECYFICZNY","nie zdefinowano",HRF[[#This Row],[32]]*#REF!+#REF!*#REF!+#REF!*#REF!)</f>
        <v>#REF!</v>
      </c>
      <c r="AB642" s="79" t="e">
        <f>IF(HRF[[#This Row],[31]]="WSKAŹNIK SPECYFICZNY",HRF[[#This Row],[15]]*#REF!,HRF[[#This Row],[32]]*#REF!+#REF!*#REF!+#REF!*#REF!)</f>
        <v>#REF!</v>
      </c>
    </row>
    <row r="643" spans="2:28" ht="24">
      <c r="B643" s="151" t="s">
        <v>1103</v>
      </c>
      <c r="C643" s="80" t="s">
        <v>175</v>
      </c>
      <c r="D643" s="80" t="s">
        <v>372</v>
      </c>
      <c r="E643" s="81" t="s">
        <v>2160</v>
      </c>
      <c r="F643" s="82" t="s">
        <v>392</v>
      </c>
      <c r="G643" s="82" t="s">
        <v>24</v>
      </c>
      <c r="H643" s="83">
        <v>2020</v>
      </c>
      <c r="I643" s="83">
        <v>2020</v>
      </c>
      <c r="J643" s="84">
        <v>19807.86</v>
      </c>
      <c r="K643" s="85">
        <v>3.7</v>
      </c>
      <c r="L643" s="85">
        <v>3.7</v>
      </c>
      <c r="M643" s="85"/>
      <c r="N643" s="86" t="s">
        <v>164</v>
      </c>
      <c r="O643" s="86" t="s">
        <v>28</v>
      </c>
      <c r="P643" s="88">
        <v>1</v>
      </c>
      <c r="Q643" s="87"/>
      <c r="R643" s="70"/>
      <c r="S643" s="70"/>
      <c r="T643" s="70"/>
      <c r="U643" s="70"/>
      <c r="V643" s="70">
        <f t="shared" si="37"/>
        <v>0</v>
      </c>
      <c r="W643" s="69"/>
      <c r="X643" s="69"/>
      <c r="Y643" s="71" t="e">
        <f>IF(HRF[[#This Row],[31]]="WSKAŹNIK SPECYFICZNY",HRF[[#This Row],[15]]*#REF!,HRF[[#This Row],[32]]*#REF!+#REF!*#REF!+#REF!*#REF!)</f>
        <v>#REF!</v>
      </c>
      <c r="Z643" s="71" t="e">
        <f>IF(HRF[[#This Row],[31]]="WSKAŹNIK SPECYFICZNY","nie zdefinowano",HRF[[#This Row],[32]]*#REF!+#REF!*#REF!+#REF!*#REF!)</f>
        <v>#REF!</v>
      </c>
      <c r="AA643" s="71" t="e">
        <f>IF(HRF[[#This Row],[31]]="WSKAŹNIK SPECYFICZNY","nie zdefinowano",HRF[[#This Row],[32]]*#REF!+#REF!*#REF!+#REF!*#REF!)</f>
        <v>#REF!</v>
      </c>
      <c r="AB643" s="79" t="e">
        <f>IF(HRF[[#This Row],[31]]="WSKAŹNIK SPECYFICZNY",HRF[[#This Row],[15]]*#REF!,HRF[[#This Row],[32]]*#REF!+#REF!*#REF!+#REF!*#REF!)</f>
        <v>#REF!</v>
      </c>
    </row>
    <row r="644" spans="2:28" ht="24">
      <c r="B644" s="151" t="s">
        <v>1104</v>
      </c>
      <c r="C644" s="80" t="s">
        <v>175</v>
      </c>
      <c r="D644" s="80" t="s">
        <v>372</v>
      </c>
      <c r="E644" s="81" t="s">
        <v>2864</v>
      </c>
      <c r="F644" s="82" t="s">
        <v>1105</v>
      </c>
      <c r="G644" s="82" t="s">
        <v>24</v>
      </c>
      <c r="H644" s="83">
        <v>2020</v>
      </c>
      <c r="I644" s="83">
        <v>2020</v>
      </c>
      <c r="J644" s="84">
        <v>265000</v>
      </c>
      <c r="K644" s="85">
        <v>49</v>
      </c>
      <c r="L644" s="85">
        <v>49</v>
      </c>
      <c r="M644" s="85"/>
      <c r="N644" s="86" t="s">
        <v>164</v>
      </c>
      <c r="O644" s="86" t="s">
        <v>27</v>
      </c>
      <c r="P644" s="88"/>
      <c r="Q644" s="87"/>
      <c r="R644" s="70"/>
      <c r="S644" s="70"/>
      <c r="T644" s="70"/>
      <c r="U644" s="70"/>
      <c r="V644" s="70">
        <f t="shared" si="37"/>
        <v>0</v>
      </c>
      <c r="W644" s="69"/>
      <c r="X644" s="69"/>
      <c r="Y644" s="71" t="e">
        <f>IF(HRF[[#This Row],[31]]="WSKAŹNIK SPECYFICZNY",HRF[[#This Row],[15]]*#REF!,HRF[[#This Row],[32]]*#REF!+#REF!*#REF!+#REF!*#REF!)</f>
        <v>#REF!</v>
      </c>
      <c r="Z644" s="71" t="e">
        <f>IF(HRF[[#This Row],[31]]="WSKAŹNIK SPECYFICZNY","nie zdefinowano",HRF[[#This Row],[32]]*#REF!+#REF!*#REF!+#REF!*#REF!)</f>
        <v>#REF!</v>
      </c>
      <c r="AA644" s="71" t="e">
        <f>IF(HRF[[#This Row],[31]]="WSKAŹNIK SPECYFICZNY","nie zdefinowano",HRF[[#This Row],[32]]*#REF!+#REF!*#REF!+#REF!*#REF!)</f>
        <v>#REF!</v>
      </c>
      <c r="AB644" s="79" t="e">
        <f>IF(HRF[[#This Row],[31]]="WSKAŹNIK SPECYFICZNY",HRF[[#This Row],[15]]*#REF!,HRF[[#This Row],[32]]*#REF!+#REF!*#REF!+#REF!*#REF!)</f>
        <v>#REF!</v>
      </c>
    </row>
    <row r="645" spans="2:28" ht="24">
      <c r="B645" s="151" t="s">
        <v>1106</v>
      </c>
      <c r="C645" s="80" t="s">
        <v>175</v>
      </c>
      <c r="D645" s="80" t="s">
        <v>372</v>
      </c>
      <c r="E645" s="81" t="s">
        <v>2161</v>
      </c>
      <c r="F645" s="82" t="s">
        <v>392</v>
      </c>
      <c r="G645" s="82" t="s">
        <v>24</v>
      </c>
      <c r="H645" s="83">
        <v>2020</v>
      </c>
      <c r="I645" s="83">
        <v>2020</v>
      </c>
      <c r="J645" s="84">
        <v>25999.919999999998</v>
      </c>
      <c r="K645" s="85">
        <v>4.7</v>
      </c>
      <c r="L645" s="85">
        <v>4.7</v>
      </c>
      <c r="M645" s="85"/>
      <c r="N645" s="86" t="s">
        <v>164</v>
      </c>
      <c r="O645" s="86" t="s">
        <v>28</v>
      </c>
      <c r="P645" s="88">
        <v>1</v>
      </c>
      <c r="Q645" s="87"/>
      <c r="R645" s="70"/>
      <c r="S645" s="70"/>
      <c r="T645" s="70"/>
      <c r="U645" s="70"/>
      <c r="V645" s="70">
        <f t="shared" si="37"/>
        <v>0</v>
      </c>
      <c r="W645" s="69"/>
      <c r="X645" s="69"/>
      <c r="Y645" s="71" t="e">
        <f>IF(HRF[[#This Row],[31]]="WSKAŹNIK SPECYFICZNY",HRF[[#This Row],[15]]*#REF!,HRF[[#This Row],[32]]*#REF!+#REF!*#REF!+#REF!*#REF!)</f>
        <v>#REF!</v>
      </c>
      <c r="Z645" s="71" t="e">
        <f>IF(HRF[[#This Row],[31]]="WSKAŹNIK SPECYFICZNY","nie zdefinowano",HRF[[#This Row],[32]]*#REF!+#REF!*#REF!+#REF!*#REF!)</f>
        <v>#REF!</v>
      </c>
      <c r="AA645" s="71" t="e">
        <f>IF(HRF[[#This Row],[31]]="WSKAŹNIK SPECYFICZNY","nie zdefinowano",HRF[[#This Row],[32]]*#REF!+#REF!*#REF!+#REF!*#REF!)</f>
        <v>#REF!</v>
      </c>
      <c r="AB645" s="79" t="e">
        <f>IF(HRF[[#This Row],[31]]="WSKAŹNIK SPECYFICZNY",HRF[[#This Row],[15]]*#REF!,HRF[[#This Row],[32]]*#REF!+#REF!*#REF!+#REF!*#REF!)</f>
        <v>#REF!</v>
      </c>
    </row>
    <row r="646" spans="2:28" ht="24">
      <c r="B646" s="151" t="s">
        <v>1107</v>
      </c>
      <c r="C646" s="80" t="s">
        <v>175</v>
      </c>
      <c r="D646" s="80" t="s">
        <v>372</v>
      </c>
      <c r="E646" s="81" t="s">
        <v>2162</v>
      </c>
      <c r="F646" s="82" t="s">
        <v>392</v>
      </c>
      <c r="G646" s="82" t="s">
        <v>24</v>
      </c>
      <c r="H646" s="83">
        <v>2020</v>
      </c>
      <c r="I646" s="83">
        <v>2020</v>
      </c>
      <c r="J646" s="84">
        <v>50062.31</v>
      </c>
      <c r="K646" s="85">
        <v>7.3</v>
      </c>
      <c r="L646" s="85">
        <v>7.3</v>
      </c>
      <c r="M646" s="85"/>
      <c r="N646" s="86" t="s">
        <v>164</v>
      </c>
      <c r="O646" s="86" t="s">
        <v>28</v>
      </c>
      <c r="P646" s="88">
        <v>1</v>
      </c>
      <c r="Q646" s="87"/>
      <c r="R646" s="70"/>
      <c r="S646" s="70"/>
      <c r="T646" s="70"/>
      <c r="U646" s="70"/>
      <c r="V646" s="70">
        <f t="shared" si="37"/>
        <v>0</v>
      </c>
      <c r="W646" s="69"/>
      <c r="X646" s="69"/>
      <c r="Y646" s="71" t="e">
        <f>IF(HRF[[#This Row],[31]]="WSKAŹNIK SPECYFICZNY",HRF[[#This Row],[15]]*#REF!,HRF[[#This Row],[32]]*#REF!+#REF!*#REF!+#REF!*#REF!)</f>
        <v>#REF!</v>
      </c>
      <c r="Z646" s="71" t="e">
        <f>IF(HRF[[#This Row],[31]]="WSKAŹNIK SPECYFICZNY","nie zdefinowano",HRF[[#This Row],[32]]*#REF!+#REF!*#REF!+#REF!*#REF!)</f>
        <v>#REF!</v>
      </c>
      <c r="AA646" s="71" t="e">
        <f>IF(HRF[[#This Row],[31]]="WSKAŹNIK SPECYFICZNY","nie zdefinowano",HRF[[#This Row],[32]]*#REF!+#REF!*#REF!+#REF!*#REF!)</f>
        <v>#REF!</v>
      </c>
      <c r="AB646" s="79" t="e">
        <f>IF(HRF[[#This Row],[31]]="WSKAŹNIK SPECYFICZNY",HRF[[#This Row],[15]]*#REF!,HRF[[#This Row],[32]]*#REF!+#REF!*#REF!+#REF!*#REF!)</f>
        <v>#REF!</v>
      </c>
    </row>
    <row r="647" spans="2:28" ht="24">
      <c r="B647" s="151" t="s">
        <v>1108</v>
      </c>
      <c r="C647" s="80" t="s">
        <v>175</v>
      </c>
      <c r="D647" s="80" t="s">
        <v>372</v>
      </c>
      <c r="E647" s="81" t="s">
        <v>2145</v>
      </c>
      <c r="F647" s="82" t="s">
        <v>392</v>
      </c>
      <c r="G647" s="82" t="s">
        <v>24</v>
      </c>
      <c r="H647" s="83">
        <v>2020</v>
      </c>
      <c r="I647" s="83">
        <v>2020</v>
      </c>
      <c r="J647" s="84">
        <v>28900.799999999999</v>
      </c>
      <c r="K647" s="85">
        <v>4.9000000000000004</v>
      </c>
      <c r="L647" s="85">
        <v>4.9000000000000004</v>
      </c>
      <c r="M647" s="85"/>
      <c r="N647" s="86" t="s">
        <v>164</v>
      </c>
      <c r="O647" s="86" t="s">
        <v>28</v>
      </c>
      <c r="P647" s="88">
        <v>1</v>
      </c>
      <c r="Q647" s="87"/>
      <c r="R647" s="70"/>
      <c r="S647" s="70"/>
      <c r="T647" s="70"/>
      <c r="U647" s="70"/>
      <c r="V647" s="70">
        <f t="shared" si="37"/>
        <v>0</v>
      </c>
      <c r="W647" s="69"/>
      <c r="X647" s="69"/>
      <c r="Y647" s="71" t="e">
        <f>IF(HRF[[#This Row],[31]]="WSKAŹNIK SPECYFICZNY",HRF[[#This Row],[15]]*#REF!,HRF[[#This Row],[32]]*#REF!+#REF!*#REF!+#REF!*#REF!)</f>
        <v>#REF!</v>
      </c>
      <c r="Z647" s="71" t="e">
        <f>IF(HRF[[#This Row],[31]]="WSKAŹNIK SPECYFICZNY","nie zdefinowano",HRF[[#This Row],[32]]*#REF!+#REF!*#REF!+#REF!*#REF!)</f>
        <v>#REF!</v>
      </c>
      <c r="AA647" s="71" t="e">
        <f>IF(HRF[[#This Row],[31]]="WSKAŹNIK SPECYFICZNY","nie zdefinowano",HRF[[#This Row],[32]]*#REF!+#REF!*#REF!+#REF!*#REF!)</f>
        <v>#REF!</v>
      </c>
      <c r="AB647" s="79" t="e">
        <f>IF(HRF[[#This Row],[31]]="WSKAŹNIK SPECYFICZNY",HRF[[#This Row],[15]]*#REF!,HRF[[#This Row],[32]]*#REF!+#REF!*#REF!+#REF!*#REF!)</f>
        <v>#REF!</v>
      </c>
    </row>
    <row r="648" spans="2:28" ht="24">
      <c r="B648" s="151" t="s">
        <v>1109</v>
      </c>
      <c r="C648" s="80" t="s">
        <v>175</v>
      </c>
      <c r="D648" s="80" t="s">
        <v>372</v>
      </c>
      <c r="E648" s="81" t="s">
        <v>2163</v>
      </c>
      <c r="F648" s="82" t="s">
        <v>392</v>
      </c>
      <c r="G648" s="82" t="s">
        <v>24</v>
      </c>
      <c r="H648" s="83">
        <v>2020</v>
      </c>
      <c r="I648" s="83">
        <v>2020</v>
      </c>
      <c r="J648" s="84">
        <v>38249.33</v>
      </c>
      <c r="K648" s="85">
        <v>6.3</v>
      </c>
      <c r="L648" s="85">
        <v>6.3</v>
      </c>
      <c r="M648" s="85"/>
      <c r="N648" s="86" t="s">
        <v>164</v>
      </c>
      <c r="O648" s="86" t="s">
        <v>28</v>
      </c>
      <c r="P648" s="88">
        <v>1</v>
      </c>
      <c r="Q648" s="87"/>
      <c r="R648" s="70"/>
      <c r="S648" s="70"/>
      <c r="T648" s="70"/>
      <c r="U648" s="70"/>
      <c r="V648" s="70">
        <f t="shared" si="37"/>
        <v>0</v>
      </c>
      <c r="W648" s="69"/>
      <c r="X648" s="69"/>
      <c r="Y648" s="71" t="e">
        <f>IF(HRF[[#This Row],[31]]="WSKAŹNIK SPECYFICZNY",HRF[[#This Row],[15]]*#REF!,HRF[[#This Row],[32]]*#REF!+#REF!*#REF!+#REF!*#REF!)</f>
        <v>#REF!</v>
      </c>
      <c r="Z648" s="71" t="e">
        <f>IF(HRF[[#This Row],[31]]="WSKAŹNIK SPECYFICZNY","nie zdefinowano",HRF[[#This Row],[32]]*#REF!+#REF!*#REF!+#REF!*#REF!)</f>
        <v>#REF!</v>
      </c>
      <c r="AA648" s="71" t="e">
        <f>IF(HRF[[#This Row],[31]]="WSKAŹNIK SPECYFICZNY","nie zdefinowano",HRF[[#This Row],[32]]*#REF!+#REF!*#REF!+#REF!*#REF!)</f>
        <v>#REF!</v>
      </c>
      <c r="AB648" s="79" t="e">
        <f>IF(HRF[[#This Row],[31]]="WSKAŹNIK SPECYFICZNY",HRF[[#This Row],[15]]*#REF!,HRF[[#This Row],[32]]*#REF!+#REF!*#REF!+#REF!*#REF!)</f>
        <v>#REF!</v>
      </c>
    </row>
    <row r="649" spans="2:28" ht="36">
      <c r="B649" s="151" t="s">
        <v>1110</v>
      </c>
      <c r="C649" s="80" t="s">
        <v>175</v>
      </c>
      <c r="D649" s="80" t="s">
        <v>372</v>
      </c>
      <c r="E649" s="81" t="s">
        <v>2865</v>
      </c>
      <c r="F649" s="82" t="s">
        <v>1111</v>
      </c>
      <c r="G649" s="82" t="s">
        <v>24</v>
      </c>
      <c r="H649" s="83">
        <v>2020</v>
      </c>
      <c r="I649" s="83">
        <v>2020</v>
      </c>
      <c r="J649" s="84">
        <v>125000</v>
      </c>
      <c r="K649" s="85">
        <v>49.8</v>
      </c>
      <c r="L649" s="85">
        <v>49.8</v>
      </c>
      <c r="M649" s="85"/>
      <c r="N649" s="86" t="s">
        <v>164</v>
      </c>
      <c r="O649" s="86" t="s">
        <v>27</v>
      </c>
      <c r="P649" s="88"/>
      <c r="Q649" s="87"/>
      <c r="R649" s="70"/>
      <c r="S649" s="70"/>
      <c r="T649" s="70"/>
      <c r="U649" s="70"/>
      <c r="V649" s="70">
        <f t="shared" si="37"/>
        <v>0</v>
      </c>
      <c r="W649" s="69"/>
      <c r="X649" s="69"/>
      <c r="Y649" s="71" t="e">
        <f>IF(HRF[[#This Row],[31]]="WSKAŹNIK SPECYFICZNY",HRF[[#This Row],[15]]*#REF!,HRF[[#This Row],[32]]*#REF!+#REF!*#REF!+#REF!*#REF!)</f>
        <v>#REF!</v>
      </c>
      <c r="Z649" s="71" t="e">
        <f>IF(HRF[[#This Row],[31]]="WSKAŹNIK SPECYFICZNY","nie zdefinowano",HRF[[#This Row],[32]]*#REF!+#REF!*#REF!+#REF!*#REF!)</f>
        <v>#REF!</v>
      </c>
      <c r="AA649" s="71" t="e">
        <f>IF(HRF[[#This Row],[31]]="WSKAŹNIK SPECYFICZNY","nie zdefinowano",HRF[[#This Row],[32]]*#REF!+#REF!*#REF!+#REF!*#REF!)</f>
        <v>#REF!</v>
      </c>
      <c r="AB649" s="79" t="e">
        <f>IF(HRF[[#This Row],[31]]="WSKAŹNIK SPECYFICZNY",HRF[[#This Row],[15]]*#REF!,HRF[[#This Row],[32]]*#REF!+#REF!*#REF!+#REF!*#REF!)</f>
        <v>#REF!</v>
      </c>
    </row>
    <row r="650" spans="2:28" ht="24">
      <c r="B650" s="151" t="s">
        <v>1112</v>
      </c>
      <c r="C650" s="80" t="s">
        <v>175</v>
      </c>
      <c r="D650" s="80" t="s">
        <v>372</v>
      </c>
      <c r="E650" s="81" t="s">
        <v>2864</v>
      </c>
      <c r="F650" s="82" t="s">
        <v>1113</v>
      </c>
      <c r="G650" s="82" t="s">
        <v>24</v>
      </c>
      <c r="H650" s="83">
        <v>2020</v>
      </c>
      <c r="I650" s="83">
        <v>2020</v>
      </c>
      <c r="J650" s="84">
        <v>203319</v>
      </c>
      <c r="K650" s="85">
        <v>50</v>
      </c>
      <c r="L650" s="85">
        <v>50</v>
      </c>
      <c r="M650" s="85"/>
      <c r="N650" s="86" t="s">
        <v>164</v>
      </c>
      <c r="O650" s="86" t="s">
        <v>27</v>
      </c>
      <c r="P650" s="88"/>
      <c r="Q650" s="87"/>
      <c r="R650" s="70"/>
      <c r="S650" s="70"/>
      <c r="T650" s="70"/>
      <c r="U650" s="70"/>
      <c r="V650" s="70">
        <f t="shared" si="37"/>
        <v>0</v>
      </c>
      <c r="W650" s="69"/>
      <c r="X650" s="69"/>
      <c r="Y650" s="71" t="e">
        <f>IF(HRF[[#This Row],[31]]="WSKAŹNIK SPECYFICZNY",HRF[[#This Row],[15]]*#REF!,HRF[[#This Row],[32]]*#REF!+#REF!*#REF!+#REF!*#REF!)</f>
        <v>#REF!</v>
      </c>
      <c r="Z650" s="71" t="e">
        <f>IF(HRF[[#This Row],[31]]="WSKAŹNIK SPECYFICZNY","nie zdefinowano",HRF[[#This Row],[32]]*#REF!+#REF!*#REF!+#REF!*#REF!)</f>
        <v>#REF!</v>
      </c>
      <c r="AA650" s="71" t="e">
        <f>IF(HRF[[#This Row],[31]]="WSKAŹNIK SPECYFICZNY","nie zdefinowano",HRF[[#This Row],[32]]*#REF!+#REF!*#REF!+#REF!*#REF!)</f>
        <v>#REF!</v>
      </c>
      <c r="AB650" s="79" t="e">
        <f>IF(HRF[[#This Row],[31]]="WSKAŹNIK SPECYFICZNY",HRF[[#This Row],[15]]*#REF!,HRF[[#This Row],[32]]*#REF!+#REF!*#REF!+#REF!*#REF!)</f>
        <v>#REF!</v>
      </c>
    </row>
    <row r="651" spans="2:28" ht="24">
      <c r="B651" s="151" t="s">
        <v>1114</v>
      </c>
      <c r="C651" s="80" t="s">
        <v>175</v>
      </c>
      <c r="D651" s="80" t="s">
        <v>372</v>
      </c>
      <c r="E651" s="81" t="s">
        <v>2025</v>
      </c>
      <c r="F651" s="82" t="s">
        <v>392</v>
      </c>
      <c r="G651" s="82" t="s">
        <v>24</v>
      </c>
      <c r="H651" s="83">
        <v>2020</v>
      </c>
      <c r="I651" s="83">
        <v>2020</v>
      </c>
      <c r="J651" s="84">
        <v>19203</v>
      </c>
      <c r="K651" s="85">
        <v>3.6</v>
      </c>
      <c r="L651" s="85">
        <v>3.6</v>
      </c>
      <c r="M651" s="85"/>
      <c r="N651" s="86" t="s">
        <v>164</v>
      </c>
      <c r="O651" s="86" t="s">
        <v>28</v>
      </c>
      <c r="P651" s="88">
        <v>1</v>
      </c>
      <c r="Q651" s="87"/>
      <c r="R651" s="70"/>
      <c r="S651" s="70"/>
      <c r="T651" s="70"/>
      <c r="U651" s="70"/>
      <c r="V651" s="70">
        <f t="shared" si="37"/>
        <v>0</v>
      </c>
      <c r="W651" s="69"/>
      <c r="X651" s="69"/>
      <c r="Y651" s="71" t="e">
        <f>IF(HRF[[#This Row],[31]]="WSKAŹNIK SPECYFICZNY",HRF[[#This Row],[15]]*#REF!,HRF[[#This Row],[32]]*#REF!+#REF!*#REF!+#REF!*#REF!)</f>
        <v>#REF!</v>
      </c>
      <c r="Z651" s="71" t="e">
        <f>IF(HRF[[#This Row],[31]]="WSKAŹNIK SPECYFICZNY","nie zdefinowano",HRF[[#This Row],[32]]*#REF!+#REF!*#REF!+#REF!*#REF!)</f>
        <v>#REF!</v>
      </c>
      <c r="AA651" s="71" t="e">
        <f>IF(HRF[[#This Row],[31]]="WSKAŹNIK SPECYFICZNY","nie zdefinowano",HRF[[#This Row],[32]]*#REF!+#REF!*#REF!+#REF!*#REF!)</f>
        <v>#REF!</v>
      </c>
      <c r="AB651" s="79" t="e">
        <f>IF(HRF[[#This Row],[31]]="WSKAŹNIK SPECYFICZNY",HRF[[#This Row],[15]]*#REF!,HRF[[#This Row],[32]]*#REF!+#REF!*#REF!+#REF!*#REF!)</f>
        <v>#REF!</v>
      </c>
    </row>
    <row r="652" spans="2:28" ht="24">
      <c r="B652" s="151" t="s">
        <v>1115</v>
      </c>
      <c r="C652" s="80" t="s">
        <v>175</v>
      </c>
      <c r="D652" s="80" t="s">
        <v>372</v>
      </c>
      <c r="E652" s="81" t="s">
        <v>2866</v>
      </c>
      <c r="F652" s="82" t="s">
        <v>1116</v>
      </c>
      <c r="G652" s="82" t="s">
        <v>24</v>
      </c>
      <c r="H652" s="83">
        <v>2020</v>
      </c>
      <c r="I652" s="83">
        <v>2020</v>
      </c>
      <c r="J652" s="84">
        <v>205000</v>
      </c>
      <c r="K652" s="85">
        <v>47.69</v>
      </c>
      <c r="L652" s="85">
        <v>47.69</v>
      </c>
      <c r="M652" s="85"/>
      <c r="N652" s="86" t="s">
        <v>164</v>
      </c>
      <c r="O652" s="86" t="s">
        <v>27</v>
      </c>
      <c r="P652" s="88"/>
      <c r="Q652" s="87"/>
      <c r="R652" s="70"/>
      <c r="S652" s="70"/>
      <c r="T652" s="70"/>
      <c r="U652" s="70"/>
      <c r="V652" s="70">
        <f t="shared" si="37"/>
        <v>0</v>
      </c>
      <c r="W652" s="69"/>
      <c r="X652" s="69"/>
      <c r="Y652" s="71" t="e">
        <f>IF(HRF[[#This Row],[31]]="WSKAŹNIK SPECYFICZNY",HRF[[#This Row],[15]]*#REF!,HRF[[#This Row],[32]]*#REF!+#REF!*#REF!+#REF!*#REF!)</f>
        <v>#REF!</v>
      </c>
      <c r="Z652" s="71" t="e">
        <f>IF(HRF[[#This Row],[31]]="WSKAŹNIK SPECYFICZNY","nie zdefinowano",HRF[[#This Row],[32]]*#REF!+#REF!*#REF!+#REF!*#REF!)</f>
        <v>#REF!</v>
      </c>
      <c r="AA652" s="71" t="e">
        <f>IF(HRF[[#This Row],[31]]="WSKAŹNIK SPECYFICZNY","nie zdefinowano",HRF[[#This Row],[32]]*#REF!+#REF!*#REF!+#REF!*#REF!)</f>
        <v>#REF!</v>
      </c>
      <c r="AB652" s="79" t="e">
        <f>IF(HRF[[#This Row],[31]]="WSKAŹNIK SPECYFICZNY",HRF[[#This Row],[15]]*#REF!,HRF[[#This Row],[32]]*#REF!+#REF!*#REF!+#REF!*#REF!)</f>
        <v>#REF!</v>
      </c>
    </row>
    <row r="653" spans="2:28" ht="24">
      <c r="B653" s="151" t="s">
        <v>1117</v>
      </c>
      <c r="C653" s="80" t="s">
        <v>175</v>
      </c>
      <c r="D653" s="80" t="s">
        <v>372</v>
      </c>
      <c r="E653" s="81" t="s">
        <v>2867</v>
      </c>
      <c r="F653" s="82" t="s">
        <v>1116</v>
      </c>
      <c r="G653" s="82" t="s">
        <v>24</v>
      </c>
      <c r="H653" s="83">
        <v>2020</v>
      </c>
      <c r="I653" s="83">
        <v>2020</v>
      </c>
      <c r="J653" s="84">
        <v>225000</v>
      </c>
      <c r="K653" s="85">
        <v>39.786999999999999</v>
      </c>
      <c r="L653" s="85">
        <v>39.786999999999999</v>
      </c>
      <c r="M653" s="85"/>
      <c r="N653" s="86" t="s">
        <v>164</v>
      </c>
      <c r="O653" s="86" t="s">
        <v>27</v>
      </c>
      <c r="P653" s="88"/>
      <c r="Q653" s="87"/>
      <c r="R653" s="70"/>
      <c r="S653" s="70"/>
      <c r="T653" s="70"/>
      <c r="U653" s="70"/>
      <c r="V653" s="70">
        <f t="shared" ref="V653:V684" si="38">SUM(R653:U653)</f>
        <v>0</v>
      </c>
      <c r="W653" s="69"/>
      <c r="X653" s="69"/>
      <c r="Y653" s="71" t="e">
        <f>IF(HRF[[#This Row],[31]]="WSKAŹNIK SPECYFICZNY",HRF[[#This Row],[15]]*#REF!,HRF[[#This Row],[32]]*#REF!+#REF!*#REF!+#REF!*#REF!)</f>
        <v>#REF!</v>
      </c>
      <c r="Z653" s="71" t="e">
        <f>IF(HRF[[#This Row],[31]]="WSKAŹNIK SPECYFICZNY","nie zdefinowano",HRF[[#This Row],[32]]*#REF!+#REF!*#REF!+#REF!*#REF!)</f>
        <v>#REF!</v>
      </c>
      <c r="AA653" s="71" t="e">
        <f>IF(HRF[[#This Row],[31]]="WSKAŹNIK SPECYFICZNY","nie zdefinowano",HRF[[#This Row],[32]]*#REF!+#REF!*#REF!+#REF!*#REF!)</f>
        <v>#REF!</v>
      </c>
      <c r="AB653" s="79" t="e">
        <f>IF(HRF[[#This Row],[31]]="WSKAŹNIK SPECYFICZNY",HRF[[#This Row],[15]]*#REF!,HRF[[#This Row],[32]]*#REF!+#REF!*#REF!+#REF!*#REF!)</f>
        <v>#REF!</v>
      </c>
    </row>
    <row r="654" spans="2:28" ht="24">
      <c r="B654" s="151" t="s">
        <v>1118</v>
      </c>
      <c r="C654" s="80" t="s">
        <v>175</v>
      </c>
      <c r="D654" s="80" t="s">
        <v>372</v>
      </c>
      <c r="E654" s="81" t="s">
        <v>2164</v>
      </c>
      <c r="F654" s="82" t="s">
        <v>392</v>
      </c>
      <c r="G654" s="82" t="s">
        <v>24</v>
      </c>
      <c r="H654" s="83">
        <v>2020</v>
      </c>
      <c r="I654" s="83">
        <v>2020</v>
      </c>
      <c r="J654" s="84">
        <v>27595.96</v>
      </c>
      <c r="K654" s="85">
        <v>4.5999999999999996</v>
      </c>
      <c r="L654" s="85">
        <v>4.5999999999999996</v>
      </c>
      <c r="M654" s="85"/>
      <c r="N654" s="86" t="s">
        <v>164</v>
      </c>
      <c r="O654" s="86" t="s">
        <v>28</v>
      </c>
      <c r="P654" s="88">
        <v>1</v>
      </c>
      <c r="Q654" s="87"/>
      <c r="R654" s="70"/>
      <c r="S654" s="70"/>
      <c r="T654" s="70"/>
      <c r="U654" s="70"/>
      <c r="V654" s="70">
        <f t="shared" si="38"/>
        <v>0</v>
      </c>
      <c r="W654" s="69"/>
      <c r="X654" s="69"/>
      <c r="Y654" s="71" t="e">
        <f>IF(HRF[[#This Row],[31]]="WSKAŹNIK SPECYFICZNY",HRF[[#This Row],[15]]*#REF!,HRF[[#This Row],[32]]*#REF!+#REF!*#REF!+#REF!*#REF!)</f>
        <v>#REF!</v>
      </c>
      <c r="Z654" s="71" t="e">
        <f>IF(HRF[[#This Row],[31]]="WSKAŹNIK SPECYFICZNY","nie zdefinowano",HRF[[#This Row],[32]]*#REF!+#REF!*#REF!+#REF!*#REF!)</f>
        <v>#REF!</v>
      </c>
      <c r="AA654" s="71" t="e">
        <f>IF(HRF[[#This Row],[31]]="WSKAŹNIK SPECYFICZNY","nie zdefinowano",HRF[[#This Row],[32]]*#REF!+#REF!*#REF!+#REF!*#REF!)</f>
        <v>#REF!</v>
      </c>
      <c r="AB654" s="79" t="e">
        <f>IF(HRF[[#This Row],[31]]="WSKAŹNIK SPECYFICZNY",HRF[[#This Row],[15]]*#REF!,HRF[[#This Row],[32]]*#REF!+#REF!*#REF!+#REF!*#REF!)</f>
        <v>#REF!</v>
      </c>
    </row>
    <row r="655" spans="2:28" ht="24">
      <c r="B655" s="151" t="s">
        <v>1119</v>
      </c>
      <c r="C655" s="80" t="s">
        <v>175</v>
      </c>
      <c r="D655" s="80" t="s">
        <v>372</v>
      </c>
      <c r="E655" s="81" t="s">
        <v>2165</v>
      </c>
      <c r="F655" s="82" t="s">
        <v>392</v>
      </c>
      <c r="G655" s="82" t="s">
        <v>24</v>
      </c>
      <c r="H655" s="83">
        <v>2020</v>
      </c>
      <c r="I655" s="83">
        <v>2020</v>
      </c>
      <c r="J655" s="84">
        <v>20500</v>
      </c>
      <c r="K655" s="85">
        <v>3.6</v>
      </c>
      <c r="L655" s="85">
        <v>3.6</v>
      </c>
      <c r="M655" s="85"/>
      <c r="N655" s="86" t="s">
        <v>164</v>
      </c>
      <c r="O655" s="86" t="s">
        <v>28</v>
      </c>
      <c r="P655" s="88">
        <v>1</v>
      </c>
      <c r="Q655" s="87"/>
      <c r="R655" s="70"/>
      <c r="S655" s="70"/>
      <c r="T655" s="70"/>
      <c r="U655" s="70"/>
      <c r="V655" s="70">
        <f t="shared" si="38"/>
        <v>0</v>
      </c>
      <c r="W655" s="69"/>
      <c r="X655" s="69"/>
      <c r="Y655" s="71" t="e">
        <f>IF(HRF[[#This Row],[31]]="WSKAŹNIK SPECYFICZNY",HRF[[#This Row],[15]]*#REF!,HRF[[#This Row],[32]]*#REF!+#REF!*#REF!+#REF!*#REF!)</f>
        <v>#REF!</v>
      </c>
      <c r="Z655" s="71" t="e">
        <f>IF(HRF[[#This Row],[31]]="WSKAŹNIK SPECYFICZNY","nie zdefinowano",HRF[[#This Row],[32]]*#REF!+#REF!*#REF!+#REF!*#REF!)</f>
        <v>#REF!</v>
      </c>
      <c r="AA655" s="71" t="e">
        <f>IF(HRF[[#This Row],[31]]="WSKAŹNIK SPECYFICZNY","nie zdefinowano",HRF[[#This Row],[32]]*#REF!+#REF!*#REF!+#REF!*#REF!)</f>
        <v>#REF!</v>
      </c>
      <c r="AB655" s="79" t="e">
        <f>IF(HRF[[#This Row],[31]]="WSKAŹNIK SPECYFICZNY",HRF[[#This Row],[15]]*#REF!,HRF[[#This Row],[32]]*#REF!+#REF!*#REF!+#REF!*#REF!)</f>
        <v>#REF!</v>
      </c>
    </row>
    <row r="656" spans="2:28" ht="24">
      <c r="B656" s="151" t="s">
        <v>1120</v>
      </c>
      <c r="C656" s="80" t="s">
        <v>175</v>
      </c>
      <c r="D656" s="80" t="s">
        <v>372</v>
      </c>
      <c r="E656" s="81" t="s">
        <v>2166</v>
      </c>
      <c r="F656" s="82" t="s">
        <v>392</v>
      </c>
      <c r="G656" s="82" t="s">
        <v>24</v>
      </c>
      <c r="H656" s="83">
        <v>2020</v>
      </c>
      <c r="I656" s="83">
        <v>2020</v>
      </c>
      <c r="J656" s="84">
        <v>25935</v>
      </c>
      <c r="K656" s="85">
        <v>4.3</v>
      </c>
      <c r="L656" s="85">
        <v>4.3</v>
      </c>
      <c r="M656" s="85"/>
      <c r="N656" s="86" t="s">
        <v>950</v>
      </c>
      <c r="O656" s="86" t="s">
        <v>28</v>
      </c>
      <c r="P656" s="88">
        <v>1</v>
      </c>
      <c r="Q656" s="87"/>
      <c r="R656" s="70"/>
      <c r="S656" s="70"/>
      <c r="T656" s="70"/>
      <c r="U656" s="70"/>
      <c r="V656" s="70">
        <f t="shared" si="38"/>
        <v>0</v>
      </c>
      <c r="W656" s="69"/>
      <c r="X656" s="69"/>
      <c r="Y656" s="71" t="e">
        <f>IF(HRF[[#This Row],[31]]="WSKAŹNIK SPECYFICZNY",HRF[[#This Row],[15]]*#REF!,HRF[[#This Row],[32]]*#REF!+#REF!*#REF!+#REF!*#REF!)</f>
        <v>#REF!</v>
      </c>
      <c r="Z656" s="71" t="e">
        <f>IF(HRF[[#This Row],[31]]="WSKAŹNIK SPECYFICZNY","nie zdefinowano",HRF[[#This Row],[32]]*#REF!+#REF!*#REF!+#REF!*#REF!)</f>
        <v>#REF!</v>
      </c>
      <c r="AA656" s="71" t="e">
        <f>IF(HRF[[#This Row],[31]]="WSKAŹNIK SPECYFICZNY","nie zdefinowano",HRF[[#This Row],[32]]*#REF!+#REF!*#REF!+#REF!*#REF!)</f>
        <v>#REF!</v>
      </c>
      <c r="AB656" s="79" t="e">
        <f>IF(HRF[[#This Row],[31]]="WSKAŹNIK SPECYFICZNY",HRF[[#This Row],[15]]*#REF!,HRF[[#This Row],[32]]*#REF!+#REF!*#REF!+#REF!*#REF!)</f>
        <v>#REF!</v>
      </c>
    </row>
    <row r="657" spans="2:28" ht="24">
      <c r="B657" s="151" t="s">
        <v>1121</v>
      </c>
      <c r="C657" s="80" t="s">
        <v>175</v>
      </c>
      <c r="D657" s="80" t="s">
        <v>372</v>
      </c>
      <c r="E657" s="81" t="s">
        <v>2167</v>
      </c>
      <c r="F657" s="82" t="s">
        <v>392</v>
      </c>
      <c r="G657" s="82" t="s">
        <v>24</v>
      </c>
      <c r="H657" s="83">
        <v>2020</v>
      </c>
      <c r="I657" s="83">
        <v>2020</v>
      </c>
      <c r="J657" s="84">
        <v>184500</v>
      </c>
      <c r="K657" s="85">
        <v>49.88</v>
      </c>
      <c r="L657" s="85">
        <v>49.88</v>
      </c>
      <c r="M657" s="85"/>
      <c r="N657" s="86" t="s">
        <v>164</v>
      </c>
      <c r="O657" s="86" t="s">
        <v>27</v>
      </c>
      <c r="P657" s="88"/>
      <c r="Q657" s="87"/>
      <c r="R657" s="70"/>
      <c r="S657" s="70"/>
      <c r="T657" s="70"/>
      <c r="U657" s="70"/>
      <c r="V657" s="70">
        <f t="shared" si="38"/>
        <v>0</v>
      </c>
      <c r="W657" s="69"/>
      <c r="X657" s="69"/>
      <c r="Y657" s="71" t="e">
        <f>IF(HRF[[#This Row],[31]]="WSKAŹNIK SPECYFICZNY",HRF[[#This Row],[15]]*#REF!,HRF[[#This Row],[32]]*#REF!+#REF!*#REF!+#REF!*#REF!)</f>
        <v>#REF!</v>
      </c>
      <c r="Z657" s="71" t="e">
        <f>IF(HRF[[#This Row],[31]]="WSKAŹNIK SPECYFICZNY","nie zdefinowano",HRF[[#This Row],[32]]*#REF!+#REF!*#REF!+#REF!*#REF!)</f>
        <v>#REF!</v>
      </c>
      <c r="AA657" s="71" t="e">
        <f>IF(HRF[[#This Row],[31]]="WSKAŹNIK SPECYFICZNY","nie zdefinowano",HRF[[#This Row],[32]]*#REF!+#REF!*#REF!+#REF!*#REF!)</f>
        <v>#REF!</v>
      </c>
      <c r="AB657" s="79" t="e">
        <f>IF(HRF[[#This Row],[31]]="WSKAŹNIK SPECYFICZNY",HRF[[#This Row],[15]]*#REF!,HRF[[#This Row],[32]]*#REF!+#REF!*#REF!+#REF!*#REF!)</f>
        <v>#REF!</v>
      </c>
    </row>
    <row r="658" spans="2:28" ht="24">
      <c r="B658" s="151" t="s">
        <v>1122</v>
      </c>
      <c r="C658" s="80" t="s">
        <v>175</v>
      </c>
      <c r="D658" s="80" t="s">
        <v>372</v>
      </c>
      <c r="E658" s="81" t="s">
        <v>2168</v>
      </c>
      <c r="F658" s="82" t="s">
        <v>392</v>
      </c>
      <c r="G658" s="82" t="s">
        <v>24</v>
      </c>
      <c r="H658" s="83">
        <v>2020</v>
      </c>
      <c r="I658" s="83">
        <v>2020</v>
      </c>
      <c r="J658" s="84">
        <v>20899.3</v>
      </c>
      <c r="K658" s="85">
        <v>4</v>
      </c>
      <c r="L658" s="85">
        <v>4</v>
      </c>
      <c r="M658" s="85"/>
      <c r="N658" s="86" t="s">
        <v>164</v>
      </c>
      <c r="O658" s="86" t="s">
        <v>28</v>
      </c>
      <c r="P658" s="88">
        <v>1</v>
      </c>
      <c r="Q658" s="87"/>
      <c r="R658" s="70"/>
      <c r="S658" s="70"/>
      <c r="T658" s="70"/>
      <c r="U658" s="70"/>
      <c r="V658" s="70">
        <f t="shared" si="38"/>
        <v>0</v>
      </c>
      <c r="W658" s="69"/>
      <c r="X658" s="69"/>
      <c r="Y658" s="71" t="e">
        <f>IF(HRF[[#This Row],[31]]="WSKAŹNIK SPECYFICZNY",HRF[[#This Row],[15]]*#REF!,HRF[[#This Row],[32]]*#REF!+#REF!*#REF!+#REF!*#REF!)</f>
        <v>#REF!</v>
      </c>
      <c r="Z658" s="71" t="e">
        <f>IF(HRF[[#This Row],[31]]="WSKAŹNIK SPECYFICZNY","nie zdefinowano",HRF[[#This Row],[32]]*#REF!+#REF!*#REF!+#REF!*#REF!)</f>
        <v>#REF!</v>
      </c>
      <c r="AA658" s="71" t="e">
        <f>IF(HRF[[#This Row],[31]]="WSKAŹNIK SPECYFICZNY","nie zdefinowano",HRF[[#This Row],[32]]*#REF!+#REF!*#REF!+#REF!*#REF!)</f>
        <v>#REF!</v>
      </c>
      <c r="AB658" s="79" t="e">
        <f>IF(HRF[[#This Row],[31]]="WSKAŹNIK SPECYFICZNY",HRF[[#This Row],[15]]*#REF!,HRF[[#This Row],[32]]*#REF!+#REF!*#REF!+#REF!*#REF!)</f>
        <v>#REF!</v>
      </c>
    </row>
    <row r="659" spans="2:28" ht="24">
      <c r="B659" s="151" t="s">
        <v>1123</v>
      </c>
      <c r="C659" s="80" t="s">
        <v>175</v>
      </c>
      <c r="D659" s="80" t="s">
        <v>372</v>
      </c>
      <c r="E659" s="81" t="s">
        <v>2868</v>
      </c>
      <c r="F659" s="82" t="s">
        <v>1124</v>
      </c>
      <c r="G659" s="82" t="s">
        <v>24</v>
      </c>
      <c r="H659" s="83">
        <v>2020</v>
      </c>
      <c r="I659" s="83">
        <v>2020</v>
      </c>
      <c r="J659" s="84">
        <v>189420</v>
      </c>
      <c r="K659" s="85">
        <v>49.8</v>
      </c>
      <c r="L659" s="85">
        <v>49.8</v>
      </c>
      <c r="M659" s="85"/>
      <c r="N659" s="86" t="s">
        <v>164</v>
      </c>
      <c r="O659" s="86" t="s">
        <v>28</v>
      </c>
      <c r="P659" s="88">
        <v>1</v>
      </c>
      <c r="Q659" s="87"/>
      <c r="R659" s="70"/>
      <c r="S659" s="70"/>
      <c r="T659" s="70"/>
      <c r="U659" s="70"/>
      <c r="V659" s="70">
        <f t="shared" si="38"/>
        <v>0</v>
      </c>
      <c r="W659" s="69"/>
      <c r="X659" s="69"/>
      <c r="Y659" s="71" t="e">
        <f>IF(HRF[[#This Row],[31]]="WSKAŹNIK SPECYFICZNY",HRF[[#This Row],[15]]*#REF!,HRF[[#This Row],[32]]*#REF!+#REF!*#REF!+#REF!*#REF!)</f>
        <v>#REF!</v>
      </c>
      <c r="Z659" s="71" t="e">
        <f>IF(HRF[[#This Row],[31]]="WSKAŹNIK SPECYFICZNY","nie zdefinowano",HRF[[#This Row],[32]]*#REF!+#REF!*#REF!+#REF!*#REF!)</f>
        <v>#REF!</v>
      </c>
      <c r="AA659" s="71" t="e">
        <f>IF(HRF[[#This Row],[31]]="WSKAŹNIK SPECYFICZNY","nie zdefinowano",HRF[[#This Row],[32]]*#REF!+#REF!*#REF!+#REF!*#REF!)</f>
        <v>#REF!</v>
      </c>
      <c r="AB659" s="79" t="e">
        <f>IF(HRF[[#This Row],[31]]="WSKAŹNIK SPECYFICZNY",HRF[[#This Row],[15]]*#REF!,HRF[[#This Row],[32]]*#REF!+#REF!*#REF!+#REF!*#REF!)</f>
        <v>#REF!</v>
      </c>
    </row>
    <row r="660" spans="2:28" ht="24">
      <c r="B660" s="151" t="s">
        <v>1125</v>
      </c>
      <c r="C660" s="80" t="s">
        <v>175</v>
      </c>
      <c r="D660" s="80" t="s">
        <v>372</v>
      </c>
      <c r="E660" s="81" t="s">
        <v>2169</v>
      </c>
      <c r="F660" s="82" t="s">
        <v>392</v>
      </c>
      <c r="G660" s="82" t="s">
        <v>24</v>
      </c>
      <c r="H660" s="83">
        <v>2020</v>
      </c>
      <c r="I660" s="83">
        <v>2020</v>
      </c>
      <c r="J660" s="84">
        <v>34482.26</v>
      </c>
      <c r="K660" s="85">
        <v>7</v>
      </c>
      <c r="L660" s="85">
        <v>7</v>
      </c>
      <c r="M660" s="85"/>
      <c r="N660" s="86" t="s">
        <v>164</v>
      </c>
      <c r="O660" s="86" t="s">
        <v>28</v>
      </c>
      <c r="P660" s="88">
        <v>1</v>
      </c>
      <c r="Q660" s="87"/>
      <c r="R660" s="70"/>
      <c r="S660" s="70"/>
      <c r="T660" s="70"/>
      <c r="U660" s="70"/>
      <c r="V660" s="70">
        <f t="shared" si="38"/>
        <v>0</v>
      </c>
      <c r="W660" s="69"/>
      <c r="X660" s="69"/>
      <c r="Y660" s="71" t="e">
        <f>IF(HRF[[#This Row],[31]]="WSKAŹNIK SPECYFICZNY",HRF[[#This Row],[15]]*#REF!,HRF[[#This Row],[32]]*#REF!+#REF!*#REF!+#REF!*#REF!)</f>
        <v>#REF!</v>
      </c>
      <c r="Z660" s="71" t="e">
        <f>IF(HRF[[#This Row],[31]]="WSKAŹNIK SPECYFICZNY","nie zdefinowano",HRF[[#This Row],[32]]*#REF!+#REF!*#REF!+#REF!*#REF!)</f>
        <v>#REF!</v>
      </c>
      <c r="AA660" s="71" t="e">
        <f>IF(HRF[[#This Row],[31]]="WSKAŹNIK SPECYFICZNY","nie zdefinowano",HRF[[#This Row],[32]]*#REF!+#REF!*#REF!+#REF!*#REF!)</f>
        <v>#REF!</v>
      </c>
      <c r="AB660" s="79" t="e">
        <f>IF(HRF[[#This Row],[31]]="WSKAŹNIK SPECYFICZNY",HRF[[#This Row],[15]]*#REF!,HRF[[#This Row],[32]]*#REF!+#REF!*#REF!+#REF!*#REF!)</f>
        <v>#REF!</v>
      </c>
    </row>
    <row r="661" spans="2:28" ht="24">
      <c r="B661" s="151" t="s">
        <v>1126</v>
      </c>
      <c r="C661" s="80" t="s">
        <v>175</v>
      </c>
      <c r="D661" s="80" t="s">
        <v>372</v>
      </c>
      <c r="E661" s="81" t="s">
        <v>2170</v>
      </c>
      <c r="F661" s="82" t="s">
        <v>392</v>
      </c>
      <c r="G661" s="82" t="s">
        <v>24</v>
      </c>
      <c r="H661" s="83">
        <v>2020</v>
      </c>
      <c r="I661" s="83">
        <v>2020</v>
      </c>
      <c r="J661" s="84">
        <v>24350.76</v>
      </c>
      <c r="K661" s="85">
        <v>3.6</v>
      </c>
      <c r="L661" s="85">
        <v>3.6</v>
      </c>
      <c r="M661" s="85"/>
      <c r="N661" s="86" t="s">
        <v>164</v>
      </c>
      <c r="O661" s="86" t="s">
        <v>28</v>
      </c>
      <c r="P661" s="88">
        <v>1</v>
      </c>
      <c r="Q661" s="87"/>
      <c r="R661" s="70"/>
      <c r="S661" s="70"/>
      <c r="T661" s="70"/>
      <c r="U661" s="70"/>
      <c r="V661" s="70">
        <f t="shared" si="38"/>
        <v>0</v>
      </c>
      <c r="W661" s="69"/>
      <c r="X661" s="69"/>
      <c r="Y661" s="71" t="e">
        <f>IF(HRF[[#This Row],[31]]="WSKAŹNIK SPECYFICZNY",HRF[[#This Row],[15]]*#REF!,HRF[[#This Row],[32]]*#REF!+#REF!*#REF!+#REF!*#REF!)</f>
        <v>#REF!</v>
      </c>
      <c r="Z661" s="71" t="e">
        <f>IF(HRF[[#This Row],[31]]="WSKAŹNIK SPECYFICZNY","nie zdefinowano",HRF[[#This Row],[32]]*#REF!+#REF!*#REF!+#REF!*#REF!)</f>
        <v>#REF!</v>
      </c>
      <c r="AA661" s="71" t="e">
        <f>IF(HRF[[#This Row],[31]]="WSKAŹNIK SPECYFICZNY","nie zdefinowano",HRF[[#This Row],[32]]*#REF!+#REF!*#REF!+#REF!*#REF!)</f>
        <v>#REF!</v>
      </c>
      <c r="AB661" s="79" t="e">
        <f>IF(HRF[[#This Row],[31]]="WSKAŹNIK SPECYFICZNY",HRF[[#This Row],[15]]*#REF!,HRF[[#This Row],[32]]*#REF!+#REF!*#REF!+#REF!*#REF!)</f>
        <v>#REF!</v>
      </c>
    </row>
    <row r="662" spans="2:28" ht="24">
      <c r="B662" s="151" t="s">
        <v>1127</v>
      </c>
      <c r="C662" s="80" t="s">
        <v>175</v>
      </c>
      <c r="D662" s="80" t="s">
        <v>372</v>
      </c>
      <c r="E662" s="81" t="s">
        <v>2171</v>
      </c>
      <c r="F662" s="82" t="s">
        <v>392</v>
      </c>
      <c r="G662" s="82" t="s">
        <v>24</v>
      </c>
      <c r="H662" s="83">
        <v>2020</v>
      </c>
      <c r="I662" s="83">
        <v>2020</v>
      </c>
      <c r="J662" s="84">
        <v>25650</v>
      </c>
      <c r="K662" s="85">
        <v>5</v>
      </c>
      <c r="L662" s="85">
        <v>5</v>
      </c>
      <c r="M662" s="85"/>
      <c r="N662" s="86" t="s">
        <v>164</v>
      </c>
      <c r="O662" s="86" t="s">
        <v>28</v>
      </c>
      <c r="P662" s="88">
        <v>1</v>
      </c>
      <c r="Q662" s="87"/>
      <c r="R662" s="70"/>
      <c r="S662" s="70"/>
      <c r="T662" s="70"/>
      <c r="U662" s="70"/>
      <c r="V662" s="70">
        <f t="shared" si="38"/>
        <v>0</v>
      </c>
      <c r="W662" s="69"/>
      <c r="X662" s="69"/>
      <c r="Y662" s="71" t="e">
        <f>IF(HRF[[#This Row],[31]]="WSKAŹNIK SPECYFICZNY",HRF[[#This Row],[15]]*#REF!,HRF[[#This Row],[32]]*#REF!+#REF!*#REF!+#REF!*#REF!)</f>
        <v>#REF!</v>
      </c>
      <c r="Z662" s="71" t="e">
        <f>IF(HRF[[#This Row],[31]]="WSKAŹNIK SPECYFICZNY","nie zdefinowano",HRF[[#This Row],[32]]*#REF!+#REF!*#REF!+#REF!*#REF!)</f>
        <v>#REF!</v>
      </c>
      <c r="AA662" s="71" t="e">
        <f>IF(HRF[[#This Row],[31]]="WSKAŹNIK SPECYFICZNY","nie zdefinowano",HRF[[#This Row],[32]]*#REF!+#REF!*#REF!+#REF!*#REF!)</f>
        <v>#REF!</v>
      </c>
      <c r="AB662" s="79" t="e">
        <f>IF(HRF[[#This Row],[31]]="WSKAŹNIK SPECYFICZNY",HRF[[#This Row],[15]]*#REF!,HRF[[#This Row],[32]]*#REF!+#REF!*#REF!+#REF!*#REF!)</f>
        <v>#REF!</v>
      </c>
    </row>
    <row r="663" spans="2:28" ht="24">
      <c r="B663" s="151" t="s">
        <v>1128</v>
      </c>
      <c r="C663" s="80" t="s">
        <v>175</v>
      </c>
      <c r="D663" s="80" t="s">
        <v>372</v>
      </c>
      <c r="E663" s="81" t="s">
        <v>2172</v>
      </c>
      <c r="F663" s="82" t="s">
        <v>392</v>
      </c>
      <c r="G663" s="82" t="s">
        <v>24</v>
      </c>
      <c r="H663" s="83">
        <v>2020</v>
      </c>
      <c r="I663" s="83">
        <v>2020</v>
      </c>
      <c r="J663" s="84">
        <v>26805</v>
      </c>
      <c r="K663" s="85">
        <v>3.3</v>
      </c>
      <c r="L663" s="85">
        <v>3.3</v>
      </c>
      <c r="M663" s="85"/>
      <c r="N663" s="86" t="s">
        <v>164</v>
      </c>
      <c r="O663" s="86" t="s">
        <v>28</v>
      </c>
      <c r="P663" s="88">
        <v>1</v>
      </c>
      <c r="Q663" s="87"/>
      <c r="R663" s="70"/>
      <c r="S663" s="70"/>
      <c r="T663" s="70"/>
      <c r="U663" s="70"/>
      <c r="V663" s="70">
        <f t="shared" si="38"/>
        <v>0</v>
      </c>
      <c r="W663" s="69"/>
      <c r="X663" s="69"/>
      <c r="Y663" s="71" t="e">
        <f>IF(HRF[[#This Row],[31]]="WSKAŹNIK SPECYFICZNY",HRF[[#This Row],[15]]*#REF!,HRF[[#This Row],[32]]*#REF!+#REF!*#REF!+#REF!*#REF!)</f>
        <v>#REF!</v>
      </c>
      <c r="Z663" s="71" t="e">
        <f>IF(HRF[[#This Row],[31]]="WSKAŹNIK SPECYFICZNY","nie zdefinowano",HRF[[#This Row],[32]]*#REF!+#REF!*#REF!+#REF!*#REF!)</f>
        <v>#REF!</v>
      </c>
      <c r="AA663" s="71" t="e">
        <f>IF(HRF[[#This Row],[31]]="WSKAŹNIK SPECYFICZNY","nie zdefinowano",HRF[[#This Row],[32]]*#REF!+#REF!*#REF!+#REF!*#REF!)</f>
        <v>#REF!</v>
      </c>
      <c r="AB663" s="79" t="e">
        <f>IF(HRF[[#This Row],[31]]="WSKAŹNIK SPECYFICZNY",HRF[[#This Row],[15]]*#REF!,HRF[[#This Row],[32]]*#REF!+#REF!*#REF!+#REF!*#REF!)</f>
        <v>#REF!</v>
      </c>
    </row>
    <row r="664" spans="2:28" ht="24">
      <c r="B664" s="151" t="s">
        <v>1129</v>
      </c>
      <c r="C664" s="80" t="s">
        <v>175</v>
      </c>
      <c r="D664" s="80" t="s">
        <v>372</v>
      </c>
      <c r="E664" s="81" t="s">
        <v>2173</v>
      </c>
      <c r="F664" s="82" t="s">
        <v>392</v>
      </c>
      <c r="G664" s="82" t="s">
        <v>24</v>
      </c>
      <c r="H664" s="83">
        <v>2020</v>
      </c>
      <c r="I664" s="83">
        <v>2020</v>
      </c>
      <c r="J664" s="84">
        <v>120000</v>
      </c>
      <c r="K664" s="85">
        <v>22</v>
      </c>
      <c r="L664" s="85">
        <v>22</v>
      </c>
      <c r="M664" s="85"/>
      <c r="N664" s="86" t="s">
        <v>164</v>
      </c>
      <c r="O664" s="86" t="s">
        <v>28</v>
      </c>
      <c r="P664" s="88">
        <v>1</v>
      </c>
      <c r="Q664" s="87"/>
      <c r="R664" s="70"/>
      <c r="S664" s="70"/>
      <c r="T664" s="70"/>
      <c r="U664" s="70"/>
      <c r="V664" s="70">
        <f t="shared" si="38"/>
        <v>0</v>
      </c>
      <c r="W664" s="69"/>
      <c r="X664" s="69"/>
      <c r="Y664" s="71" t="e">
        <f>IF(HRF[[#This Row],[31]]="WSKAŹNIK SPECYFICZNY",HRF[[#This Row],[15]]*#REF!,HRF[[#This Row],[32]]*#REF!+#REF!*#REF!+#REF!*#REF!)</f>
        <v>#REF!</v>
      </c>
      <c r="Z664" s="71" t="e">
        <f>IF(HRF[[#This Row],[31]]="WSKAŹNIK SPECYFICZNY","nie zdefinowano",HRF[[#This Row],[32]]*#REF!+#REF!*#REF!+#REF!*#REF!)</f>
        <v>#REF!</v>
      </c>
      <c r="AA664" s="71" t="e">
        <f>IF(HRF[[#This Row],[31]]="WSKAŹNIK SPECYFICZNY","nie zdefinowano",HRF[[#This Row],[32]]*#REF!+#REF!*#REF!+#REF!*#REF!)</f>
        <v>#REF!</v>
      </c>
      <c r="AB664" s="79" t="e">
        <f>IF(HRF[[#This Row],[31]]="WSKAŹNIK SPECYFICZNY",HRF[[#This Row],[15]]*#REF!,HRF[[#This Row],[32]]*#REF!+#REF!*#REF!+#REF!*#REF!)</f>
        <v>#REF!</v>
      </c>
    </row>
    <row r="665" spans="2:28" ht="24">
      <c r="B665" s="151" t="s">
        <v>1130</v>
      </c>
      <c r="C665" s="80" t="s">
        <v>175</v>
      </c>
      <c r="D665" s="80" t="s">
        <v>372</v>
      </c>
      <c r="E665" s="81" t="s">
        <v>2174</v>
      </c>
      <c r="F665" s="82" t="s">
        <v>392</v>
      </c>
      <c r="G665" s="82" t="s">
        <v>24</v>
      </c>
      <c r="H665" s="83">
        <v>2020</v>
      </c>
      <c r="I665" s="83">
        <v>2020</v>
      </c>
      <c r="J665" s="84">
        <v>40500</v>
      </c>
      <c r="K665" s="85">
        <v>9</v>
      </c>
      <c r="L665" s="85">
        <v>9</v>
      </c>
      <c r="M665" s="85"/>
      <c r="N665" s="86" t="s">
        <v>164</v>
      </c>
      <c r="O665" s="86" t="s">
        <v>28</v>
      </c>
      <c r="P665" s="88">
        <v>1</v>
      </c>
      <c r="Q665" s="87"/>
      <c r="R665" s="70"/>
      <c r="S665" s="70"/>
      <c r="T665" s="70"/>
      <c r="U665" s="70"/>
      <c r="V665" s="70">
        <f t="shared" si="38"/>
        <v>0</v>
      </c>
      <c r="W665" s="69"/>
      <c r="X665" s="69"/>
      <c r="Y665" s="71" t="e">
        <f>IF(HRF[[#This Row],[31]]="WSKAŹNIK SPECYFICZNY",HRF[[#This Row],[15]]*#REF!,HRF[[#This Row],[32]]*#REF!+#REF!*#REF!+#REF!*#REF!)</f>
        <v>#REF!</v>
      </c>
      <c r="Z665" s="71" t="e">
        <f>IF(HRF[[#This Row],[31]]="WSKAŹNIK SPECYFICZNY","nie zdefinowano",HRF[[#This Row],[32]]*#REF!+#REF!*#REF!+#REF!*#REF!)</f>
        <v>#REF!</v>
      </c>
      <c r="AA665" s="71" t="e">
        <f>IF(HRF[[#This Row],[31]]="WSKAŹNIK SPECYFICZNY","nie zdefinowano",HRF[[#This Row],[32]]*#REF!+#REF!*#REF!+#REF!*#REF!)</f>
        <v>#REF!</v>
      </c>
      <c r="AB665" s="79" t="e">
        <f>IF(HRF[[#This Row],[31]]="WSKAŹNIK SPECYFICZNY",HRF[[#This Row],[15]]*#REF!,HRF[[#This Row],[32]]*#REF!+#REF!*#REF!+#REF!*#REF!)</f>
        <v>#REF!</v>
      </c>
    </row>
    <row r="666" spans="2:28" ht="24">
      <c r="B666" s="151" t="s">
        <v>1131</v>
      </c>
      <c r="C666" s="80" t="s">
        <v>175</v>
      </c>
      <c r="D666" s="80" t="s">
        <v>372</v>
      </c>
      <c r="E666" s="81" t="s">
        <v>2175</v>
      </c>
      <c r="F666" s="82" t="s">
        <v>392</v>
      </c>
      <c r="G666" s="82" t="s">
        <v>24</v>
      </c>
      <c r="H666" s="83">
        <v>2020</v>
      </c>
      <c r="I666" s="83">
        <v>2020</v>
      </c>
      <c r="J666" s="84">
        <v>54055.91</v>
      </c>
      <c r="K666" s="85">
        <v>9</v>
      </c>
      <c r="L666" s="85">
        <v>9</v>
      </c>
      <c r="M666" s="85"/>
      <c r="N666" s="86" t="s">
        <v>164</v>
      </c>
      <c r="O666" s="86" t="s">
        <v>28</v>
      </c>
      <c r="P666" s="88">
        <v>1</v>
      </c>
      <c r="Q666" s="87"/>
      <c r="R666" s="70"/>
      <c r="S666" s="70"/>
      <c r="T666" s="70"/>
      <c r="U666" s="70"/>
      <c r="V666" s="70">
        <f t="shared" si="38"/>
        <v>0</v>
      </c>
      <c r="W666" s="69"/>
      <c r="X666" s="69"/>
      <c r="Y666" s="71" t="e">
        <f>IF(HRF[[#This Row],[31]]="WSKAŹNIK SPECYFICZNY",HRF[[#This Row],[15]]*#REF!,HRF[[#This Row],[32]]*#REF!+#REF!*#REF!+#REF!*#REF!)</f>
        <v>#REF!</v>
      </c>
      <c r="Z666" s="71" t="e">
        <f>IF(HRF[[#This Row],[31]]="WSKAŹNIK SPECYFICZNY","nie zdefinowano",HRF[[#This Row],[32]]*#REF!+#REF!*#REF!+#REF!*#REF!)</f>
        <v>#REF!</v>
      </c>
      <c r="AA666" s="71" t="e">
        <f>IF(HRF[[#This Row],[31]]="WSKAŹNIK SPECYFICZNY","nie zdefinowano",HRF[[#This Row],[32]]*#REF!+#REF!*#REF!+#REF!*#REF!)</f>
        <v>#REF!</v>
      </c>
      <c r="AB666" s="79" t="e">
        <f>IF(HRF[[#This Row],[31]]="WSKAŹNIK SPECYFICZNY",HRF[[#This Row],[15]]*#REF!,HRF[[#This Row],[32]]*#REF!+#REF!*#REF!+#REF!*#REF!)</f>
        <v>#REF!</v>
      </c>
    </row>
    <row r="667" spans="2:28" ht="24">
      <c r="B667" s="151" t="s">
        <v>1132</v>
      </c>
      <c r="C667" s="80" t="s">
        <v>175</v>
      </c>
      <c r="D667" s="80" t="s">
        <v>372</v>
      </c>
      <c r="E667" s="81" t="s">
        <v>2106</v>
      </c>
      <c r="F667" s="82" t="s">
        <v>392</v>
      </c>
      <c r="G667" s="82" t="s">
        <v>24</v>
      </c>
      <c r="H667" s="83">
        <v>2020</v>
      </c>
      <c r="I667" s="83">
        <v>2020</v>
      </c>
      <c r="J667" s="84">
        <v>18500</v>
      </c>
      <c r="K667" s="85">
        <v>4.9169999999999998</v>
      </c>
      <c r="L667" s="85">
        <v>4.9169999999999998</v>
      </c>
      <c r="M667" s="85"/>
      <c r="N667" s="86" t="s">
        <v>164</v>
      </c>
      <c r="O667" s="86" t="s">
        <v>28</v>
      </c>
      <c r="P667" s="88">
        <v>1</v>
      </c>
      <c r="Q667" s="87"/>
      <c r="R667" s="70"/>
      <c r="S667" s="70"/>
      <c r="T667" s="70"/>
      <c r="U667" s="70"/>
      <c r="V667" s="70">
        <f t="shared" si="38"/>
        <v>0</v>
      </c>
      <c r="W667" s="69"/>
      <c r="X667" s="69"/>
      <c r="Y667" s="71" t="e">
        <f>IF(HRF[[#This Row],[31]]="WSKAŹNIK SPECYFICZNY",HRF[[#This Row],[15]]*#REF!,HRF[[#This Row],[32]]*#REF!+#REF!*#REF!+#REF!*#REF!)</f>
        <v>#REF!</v>
      </c>
      <c r="Z667" s="71" t="e">
        <f>IF(HRF[[#This Row],[31]]="WSKAŹNIK SPECYFICZNY","nie zdefinowano",HRF[[#This Row],[32]]*#REF!+#REF!*#REF!+#REF!*#REF!)</f>
        <v>#REF!</v>
      </c>
      <c r="AA667" s="71" t="e">
        <f>IF(HRF[[#This Row],[31]]="WSKAŹNIK SPECYFICZNY","nie zdefinowano",HRF[[#This Row],[32]]*#REF!+#REF!*#REF!+#REF!*#REF!)</f>
        <v>#REF!</v>
      </c>
      <c r="AB667" s="79" t="e">
        <f>IF(HRF[[#This Row],[31]]="WSKAŹNIK SPECYFICZNY",HRF[[#This Row],[15]]*#REF!,HRF[[#This Row],[32]]*#REF!+#REF!*#REF!+#REF!*#REF!)</f>
        <v>#REF!</v>
      </c>
    </row>
    <row r="668" spans="2:28" ht="24">
      <c r="B668" s="151" t="s">
        <v>1133</v>
      </c>
      <c r="C668" s="80" t="s">
        <v>175</v>
      </c>
      <c r="D668" s="80" t="s">
        <v>372</v>
      </c>
      <c r="E668" s="81" t="s">
        <v>2176</v>
      </c>
      <c r="F668" s="82" t="s">
        <v>392</v>
      </c>
      <c r="G668" s="82" t="s">
        <v>24</v>
      </c>
      <c r="H668" s="83">
        <v>2020</v>
      </c>
      <c r="I668" s="83">
        <v>2020</v>
      </c>
      <c r="J668" s="84">
        <v>34490</v>
      </c>
      <c r="K668" s="85">
        <v>8.1999999999999993</v>
      </c>
      <c r="L668" s="85">
        <v>8.1999999999999993</v>
      </c>
      <c r="M668" s="85"/>
      <c r="N668" s="86" t="s">
        <v>164</v>
      </c>
      <c r="O668" s="86" t="s">
        <v>28</v>
      </c>
      <c r="P668" s="88">
        <v>1</v>
      </c>
      <c r="Q668" s="87"/>
      <c r="R668" s="70"/>
      <c r="S668" s="70"/>
      <c r="T668" s="70"/>
      <c r="U668" s="70"/>
      <c r="V668" s="70">
        <f t="shared" si="38"/>
        <v>0</v>
      </c>
      <c r="W668" s="69"/>
      <c r="X668" s="69"/>
      <c r="Y668" s="71" t="e">
        <f>IF(HRF[[#This Row],[31]]="WSKAŹNIK SPECYFICZNY",HRF[[#This Row],[15]]*#REF!,HRF[[#This Row],[32]]*#REF!+#REF!*#REF!+#REF!*#REF!)</f>
        <v>#REF!</v>
      </c>
      <c r="Z668" s="71" t="e">
        <f>IF(HRF[[#This Row],[31]]="WSKAŹNIK SPECYFICZNY","nie zdefinowano",HRF[[#This Row],[32]]*#REF!+#REF!*#REF!+#REF!*#REF!)</f>
        <v>#REF!</v>
      </c>
      <c r="AA668" s="71" t="e">
        <f>IF(HRF[[#This Row],[31]]="WSKAŹNIK SPECYFICZNY","nie zdefinowano",HRF[[#This Row],[32]]*#REF!+#REF!*#REF!+#REF!*#REF!)</f>
        <v>#REF!</v>
      </c>
      <c r="AB668" s="79" t="e">
        <f>IF(HRF[[#This Row],[31]]="WSKAŹNIK SPECYFICZNY",HRF[[#This Row],[15]]*#REF!,HRF[[#This Row],[32]]*#REF!+#REF!*#REF!+#REF!*#REF!)</f>
        <v>#REF!</v>
      </c>
    </row>
    <row r="669" spans="2:28" ht="24">
      <c r="B669" s="151" t="s">
        <v>1134</v>
      </c>
      <c r="C669" s="80" t="s">
        <v>175</v>
      </c>
      <c r="D669" s="80" t="s">
        <v>372</v>
      </c>
      <c r="E669" s="81" t="s">
        <v>2177</v>
      </c>
      <c r="F669" s="82" t="s">
        <v>392</v>
      </c>
      <c r="G669" s="82" t="s">
        <v>24</v>
      </c>
      <c r="H669" s="83">
        <v>2020</v>
      </c>
      <c r="I669" s="83">
        <v>2020</v>
      </c>
      <c r="J669" s="84">
        <v>20000</v>
      </c>
      <c r="K669" s="85">
        <v>4.8</v>
      </c>
      <c r="L669" s="85">
        <v>4.8</v>
      </c>
      <c r="M669" s="85"/>
      <c r="N669" s="86" t="s">
        <v>164</v>
      </c>
      <c r="O669" s="86" t="s">
        <v>28</v>
      </c>
      <c r="P669" s="88">
        <v>1</v>
      </c>
      <c r="Q669" s="87"/>
      <c r="R669" s="70"/>
      <c r="S669" s="70"/>
      <c r="T669" s="70"/>
      <c r="U669" s="70"/>
      <c r="V669" s="70">
        <f t="shared" si="38"/>
        <v>0</v>
      </c>
      <c r="W669" s="69"/>
      <c r="X669" s="69"/>
      <c r="Y669" s="71" t="e">
        <f>IF(HRF[[#This Row],[31]]="WSKAŹNIK SPECYFICZNY",HRF[[#This Row],[15]]*#REF!,HRF[[#This Row],[32]]*#REF!+#REF!*#REF!+#REF!*#REF!)</f>
        <v>#REF!</v>
      </c>
      <c r="Z669" s="71" t="e">
        <f>IF(HRF[[#This Row],[31]]="WSKAŹNIK SPECYFICZNY","nie zdefinowano",HRF[[#This Row],[32]]*#REF!+#REF!*#REF!+#REF!*#REF!)</f>
        <v>#REF!</v>
      </c>
      <c r="AA669" s="71" t="e">
        <f>IF(HRF[[#This Row],[31]]="WSKAŹNIK SPECYFICZNY","nie zdefinowano",HRF[[#This Row],[32]]*#REF!+#REF!*#REF!+#REF!*#REF!)</f>
        <v>#REF!</v>
      </c>
      <c r="AB669" s="79" t="e">
        <f>IF(HRF[[#This Row],[31]]="WSKAŹNIK SPECYFICZNY",HRF[[#This Row],[15]]*#REF!,HRF[[#This Row],[32]]*#REF!+#REF!*#REF!+#REF!*#REF!)</f>
        <v>#REF!</v>
      </c>
    </row>
    <row r="670" spans="2:28" ht="24">
      <c r="B670" s="151" t="s">
        <v>1135</v>
      </c>
      <c r="C670" s="80" t="s">
        <v>175</v>
      </c>
      <c r="D670" s="80" t="s">
        <v>372</v>
      </c>
      <c r="E670" s="81" t="s">
        <v>2178</v>
      </c>
      <c r="F670" s="82" t="s">
        <v>392</v>
      </c>
      <c r="G670" s="82" t="s">
        <v>24</v>
      </c>
      <c r="H670" s="83">
        <v>2020</v>
      </c>
      <c r="I670" s="83">
        <v>2020</v>
      </c>
      <c r="J670" s="84">
        <v>38500</v>
      </c>
      <c r="K670" s="85">
        <v>7.1219999999999999</v>
      </c>
      <c r="L670" s="85">
        <v>7.1219999999999999</v>
      </c>
      <c r="M670" s="85"/>
      <c r="N670" s="86" t="s">
        <v>164</v>
      </c>
      <c r="O670" s="86" t="s">
        <v>28</v>
      </c>
      <c r="P670" s="88">
        <v>1</v>
      </c>
      <c r="Q670" s="87"/>
      <c r="R670" s="70"/>
      <c r="S670" s="70"/>
      <c r="T670" s="70"/>
      <c r="U670" s="70"/>
      <c r="V670" s="70">
        <f t="shared" si="38"/>
        <v>0</v>
      </c>
      <c r="W670" s="69"/>
      <c r="X670" s="69"/>
      <c r="Y670" s="71" t="e">
        <f>IF(HRF[[#This Row],[31]]="WSKAŹNIK SPECYFICZNY",HRF[[#This Row],[15]]*#REF!,HRF[[#This Row],[32]]*#REF!+#REF!*#REF!+#REF!*#REF!)</f>
        <v>#REF!</v>
      </c>
      <c r="Z670" s="71" t="e">
        <f>IF(HRF[[#This Row],[31]]="WSKAŹNIK SPECYFICZNY","nie zdefinowano",HRF[[#This Row],[32]]*#REF!+#REF!*#REF!+#REF!*#REF!)</f>
        <v>#REF!</v>
      </c>
      <c r="AA670" s="71" t="e">
        <f>IF(HRF[[#This Row],[31]]="WSKAŹNIK SPECYFICZNY","nie zdefinowano",HRF[[#This Row],[32]]*#REF!+#REF!*#REF!+#REF!*#REF!)</f>
        <v>#REF!</v>
      </c>
      <c r="AB670" s="79" t="e">
        <f>IF(HRF[[#This Row],[31]]="WSKAŹNIK SPECYFICZNY",HRF[[#This Row],[15]]*#REF!,HRF[[#This Row],[32]]*#REF!+#REF!*#REF!+#REF!*#REF!)</f>
        <v>#REF!</v>
      </c>
    </row>
    <row r="671" spans="2:28" ht="24">
      <c r="B671" s="151" t="s">
        <v>1136</v>
      </c>
      <c r="C671" s="80" t="s">
        <v>175</v>
      </c>
      <c r="D671" s="80" t="s">
        <v>372</v>
      </c>
      <c r="E671" s="81" t="s">
        <v>2145</v>
      </c>
      <c r="F671" s="82" t="s">
        <v>392</v>
      </c>
      <c r="G671" s="82" t="s">
        <v>24</v>
      </c>
      <c r="H671" s="83">
        <v>2020</v>
      </c>
      <c r="I671" s="83">
        <v>2020</v>
      </c>
      <c r="J671" s="84">
        <v>39960</v>
      </c>
      <c r="K671" s="85">
        <v>9</v>
      </c>
      <c r="L671" s="85">
        <v>9</v>
      </c>
      <c r="M671" s="85"/>
      <c r="N671" s="86" t="s">
        <v>164</v>
      </c>
      <c r="O671" s="86" t="s">
        <v>28</v>
      </c>
      <c r="P671" s="88">
        <v>1</v>
      </c>
      <c r="Q671" s="87"/>
      <c r="R671" s="70"/>
      <c r="S671" s="70"/>
      <c r="T671" s="70"/>
      <c r="U671" s="70"/>
      <c r="V671" s="70">
        <f t="shared" si="38"/>
        <v>0</v>
      </c>
      <c r="W671" s="69"/>
      <c r="X671" s="69"/>
      <c r="Y671" s="71" t="e">
        <f>IF(HRF[[#This Row],[31]]="WSKAŹNIK SPECYFICZNY",HRF[[#This Row],[15]]*#REF!,HRF[[#This Row],[32]]*#REF!+#REF!*#REF!+#REF!*#REF!)</f>
        <v>#REF!</v>
      </c>
      <c r="Z671" s="71" t="e">
        <f>IF(HRF[[#This Row],[31]]="WSKAŹNIK SPECYFICZNY","nie zdefinowano",HRF[[#This Row],[32]]*#REF!+#REF!*#REF!+#REF!*#REF!)</f>
        <v>#REF!</v>
      </c>
      <c r="AA671" s="71" t="e">
        <f>IF(HRF[[#This Row],[31]]="WSKAŹNIK SPECYFICZNY","nie zdefinowano",HRF[[#This Row],[32]]*#REF!+#REF!*#REF!+#REF!*#REF!)</f>
        <v>#REF!</v>
      </c>
      <c r="AB671" s="79" t="e">
        <f>IF(HRF[[#This Row],[31]]="WSKAŹNIK SPECYFICZNY",HRF[[#This Row],[15]]*#REF!,HRF[[#This Row],[32]]*#REF!+#REF!*#REF!+#REF!*#REF!)</f>
        <v>#REF!</v>
      </c>
    </row>
    <row r="672" spans="2:28" ht="24">
      <c r="B672" s="151" t="s">
        <v>1137</v>
      </c>
      <c r="C672" s="80" t="s">
        <v>175</v>
      </c>
      <c r="D672" s="80" t="s">
        <v>372</v>
      </c>
      <c r="E672" s="81" t="s">
        <v>2179</v>
      </c>
      <c r="F672" s="82" t="s">
        <v>392</v>
      </c>
      <c r="G672" s="82" t="s">
        <v>24</v>
      </c>
      <c r="H672" s="83">
        <v>2020</v>
      </c>
      <c r="I672" s="83">
        <v>2020</v>
      </c>
      <c r="J672" s="84">
        <v>23000</v>
      </c>
      <c r="K672" s="85">
        <v>6.2</v>
      </c>
      <c r="L672" s="85">
        <v>6.2</v>
      </c>
      <c r="M672" s="85"/>
      <c r="N672" s="86" t="s">
        <v>164</v>
      </c>
      <c r="O672" s="86" t="s">
        <v>28</v>
      </c>
      <c r="P672" s="88">
        <v>1</v>
      </c>
      <c r="Q672" s="87"/>
      <c r="R672" s="70"/>
      <c r="S672" s="70"/>
      <c r="T672" s="70"/>
      <c r="U672" s="70"/>
      <c r="V672" s="70">
        <f t="shared" si="38"/>
        <v>0</v>
      </c>
      <c r="W672" s="69"/>
      <c r="X672" s="69"/>
      <c r="Y672" s="71" t="e">
        <f>IF(HRF[[#This Row],[31]]="WSKAŹNIK SPECYFICZNY",HRF[[#This Row],[15]]*#REF!,HRF[[#This Row],[32]]*#REF!+#REF!*#REF!+#REF!*#REF!)</f>
        <v>#REF!</v>
      </c>
      <c r="Z672" s="71" t="e">
        <f>IF(HRF[[#This Row],[31]]="WSKAŹNIK SPECYFICZNY","nie zdefinowano",HRF[[#This Row],[32]]*#REF!+#REF!*#REF!+#REF!*#REF!)</f>
        <v>#REF!</v>
      </c>
      <c r="AA672" s="71" t="e">
        <f>IF(HRF[[#This Row],[31]]="WSKAŹNIK SPECYFICZNY","nie zdefinowano",HRF[[#This Row],[32]]*#REF!+#REF!*#REF!+#REF!*#REF!)</f>
        <v>#REF!</v>
      </c>
      <c r="AB672" s="79" t="e">
        <f>IF(HRF[[#This Row],[31]]="WSKAŹNIK SPECYFICZNY",HRF[[#This Row],[15]]*#REF!,HRF[[#This Row],[32]]*#REF!+#REF!*#REF!+#REF!*#REF!)</f>
        <v>#REF!</v>
      </c>
    </row>
    <row r="673" spans="2:28" ht="24">
      <c r="B673" s="151" t="s">
        <v>1138</v>
      </c>
      <c r="C673" s="80" t="s">
        <v>175</v>
      </c>
      <c r="D673" s="80" t="s">
        <v>372</v>
      </c>
      <c r="E673" s="81" t="s">
        <v>2180</v>
      </c>
      <c r="F673" s="82" t="s">
        <v>392</v>
      </c>
      <c r="G673" s="82" t="s">
        <v>24</v>
      </c>
      <c r="H673" s="83">
        <v>2020</v>
      </c>
      <c r="I673" s="83">
        <v>2020</v>
      </c>
      <c r="J673" s="84">
        <v>31160</v>
      </c>
      <c r="K673" s="85">
        <v>5.2</v>
      </c>
      <c r="L673" s="85">
        <v>5.2</v>
      </c>
      <c r="M673" s="85"/>
      <c r="N673" s="86" t="s">
        <v>164</v>
      </c>
      <c r="O673" s="86" t="s">
        <v>28</v>
      </c>
      <c r="P673" s="88">
        <v>1</v>
      </c>
      <c r="Q673" s="87"/>
      <c r="R673" s="70"/>
      <c r="S673" s="70"/>
      <c r="T673" s="70"/>
      <c r="U673" s="70"/>
      <c r="V673" s="70">
        <f t="shared" si="38"/>
        <v>0</v>
      </c>
      <c r="W673" s="69"/>
      <c r="X673" s="69"/>
      <c r="Y673" s="71" t="e">
        <f>IF(HRF[[#This Row],[31]]="WSKAŹNIK SPECYFICZNY",HRF[[#This Row],[15]]*#REF!,HRF[[#This Row],[32]]*#REF!+#REF!*#REF!+#REF!*#REF!)</f>
        <v>#REF!</v>
      </c>
      <c r="Z673" s="71" t="e">
        <f>IF(HRF[[#This Row],[31]]="WSKAŹNIK SPECYFICZNY","nie zdefinowano",HRF[[#This Row],[32]]*#REF!+#REF!*#REF!+#REF!*#REF!)</f>
        <v>#REF!</v>
      </c>
      <c r="AA673" s="71" t="e">
        <f>IF(HRF[[#This Row],[31]]="WSKAŹNIK SPECYFICZNY","nie zdefinowano",HRF[[#This Row],[32]]*#REF!+#REF!*#REF!+#REF!*#REF!)</f>
        <v>#REF!</v>
      </c>
      <c r="AB673" s="79" t="e">
        <f>IF(HRF[[#This Row],[31]]="WSKAŹNIK SPECYFICZNY",HRF[[#This Row],[15]]*#REF!,HRF[[#This Row],[32]]*#REF!+#REF!*#REF!+#REF!*#REF!)</f>
        <v>#REF!</v>
      </c>
    </row>
    <row r="674" spans="2:28" ht="24">
      <c r="B674" s="151" t="s">
        <v>1139</v>
      </c>
      <c r="C674" s="80" t="s">
        <v>175</v>
      </c>
      <c r="D674" s="80" t="s">
        <v>372</v>
      </c>
      <c r="E674" s="81" t="s">
        <v>2181</v>
      </c>
      <c r="F674" s="82" t="s">
        <v>392</v>
      </c>
      <c r="G674" s="82" t="s">
        <v>24</v>
      </c>
      <c r="H674" s="83">
        <v>2020</v>
      </c>
      <c r="I674" s="83">
        <v>2020</v>
      </c>
      <c r="J674" s="84">
        <v>27633.08</v>
      </c>
      <c r="K674" s="85">
        <v>5.7949999999999999</v>
      </c>
      <c r="L674" s="85">
        <v>5.7949999999999999</v>
      </c>
      <c r="M674" s="85"/>
      <c r="N674" s="86" t="s">
        <v>164</v>
      </c>
      <c r="O674" s="86" t="s">
        <v>28</v>
      </c>
      <c r="P674" s="88">
        <v>1</v>
      </c>
      <c r="Q674" s="87"/>
      <c r="R674" s="70"/>
      <c r="S674" s="70"/>
      <c r="T674" s="70"/>
      <c r="U674" s="70"/>
      <c r="V674" s="70">
        <f t="shared" si="38"/>
        <v>0</v>
      </c>
      <c r="W674" s="69"/>
      <c r="X674" s="69"/>
      <c r="Y674" s="71" t="e">
        <f>IF(HRF[[#This Row],[31]]="WSKAŹNIK SPECYFICZNY",HRF[[#This Row],[15]]*#REF!,HRF[[#This Row],[32]]*#REF!+#REF!*#REF!+#REF!*#REF!)</f>
        <v>#REF!</v>
      </c>
      <c r="Z674" s="71" t="e">
        <f>IF(HRF[[#This Row],[31]]="WSKAŹNIK SPECYFICZNY","nie zdefinowano",HRF[[#This Row],[32]]*#REF!+#REF!*#REF!+#REF!*#REF!)</f>
        <v>#REF!</v>
      </c>
      <c r="AA674" s="71" t="e">
        <f>IF(HRF[[#This Row],[31]]="WSKAŹNIK SPECYFICZNY","nie zdefinowano",HRF[[#This Row],[32]]*#REF!+#REF!*#REF!+#REF!*#REF!)</f>
        <v>#REF!</v>
      </c>
      <c r="AB674" s="79" t="e">
        <f>IF(HRF[[#This Row],[31]]="WSKAŹNIK SPECYFICZNY",HRF[[#This Row],[15]]*#REF!,HRF[[#This Row],[32]]*#REF!+#REF!*#REF!+#REF!*#REF!)</f>
        <v>#REF!</v>
      </c>
    </row>
    <row r="675" spans="2:28" ht="24">
      <c r="B675" s="151" t="s">
        <v>1140</v>
      </c>
      <c r="C675" s="80" t="s">
        <v>175</v>
      </c>
      <c r="D675" s="80" t="s">
        <v>372</v>
      </c>
      <c r="E675" s="81" t="s">
        <v>2182</v>
      </c>
      <c r="F675" s="82" t="s">
        <v>392</v>
      </c>
      <c r="G675" s="82" t="s">
        <v>24</v>
      </c>
      <c r="H675" s="83">
        <v>2020</v>
      </c>
      <c r="I675" s="83">
        <v>2020</v>
      </c>
      <c r="J675" s="84">
        <v>33000</v>
      </c>
      <c r="K675" s="85">
        <v>5.5</v>
      </c>
      <c r="L675" s="85">
        <v>5.5</v>
      </c>
      <c r="M675" s="85"/>
      <c r="N675" s="86" t="s">
        <v>164</v>
      </c>
      <c r="O675" s="86" t="s">
        <v>28</v>
      </c>
      <c r="P675" s="88"/>
      <c r="Q675" s="87"/>
      <c r="R675" s="70"/>
      <c r="S675" s="70"/>
      <c r="T675" s="70"/>
      <c r="U675" s="70"/>
      <c r="V675" s="70">
        <f t="shared" si="38"/>
        <v>0</v>
      </c>
      <c r="W675" s="69"/>
      <c r="X675" s="69"/>
      <c r="Y675" s="71" t="e">
        <f>IF(HRF[[#This Row],[31]]="WSKAŹNIK SPECYFICZNY",HRF[[#This Row],[15]]*#REF!,HRF[[#This Row],[32]]*#REF!+#REF!*#REF!+#REF!*#REF!)</f>
        <v>#REF!</v>
      </c>
      <c r="Z675" s="71" t="e">
        <f>IF(HRF[[#This Row],[31]]="WSKAŹNIK SPECYFICZNY","nie zdefinowano",HRF[[#This Row],[32]]*#REF!+#REF!*#REF!+#REF!*#REF!)</f>
        <v>#REF!</v>
      </c>
      <c r="AA675" s="71" t="e">
        <f>IF(HRF[[#This Row],[31]]="WSKAŹNIK SPECYFICZNY","nie zdefinowano",HRF[[#This Row],[32]]*#REF!+#REF!*#REF!+#REF!*#REF!)</f>
        <v>#REF!</v>
      </c>
      <c r="AB675" s="79" t="e">
        <f>IF(HRF[[#This Row],[31]]="WSKAŹNIK SPECYFICZNY",HRF[[#This Row],[15]]*#REF!,HRF[[#This Row],[32]]*#REF!+#REF!*#REF!+#REF!*#REF!)</f>
        <v>#REF!</v>
      </c>
    </row>
    <row r="676" spans="2:28" ht="24">
      <c r="B676" s="151" t="s">
        <v>1141</v>
      </c>
      <c r="C676" s="80" t="s">
        <v>175</v>
      </c>
      <c r="D676" s="80" t="s">
        <v>372</v>
      </c>
      <c r="E676" s="81" t="s">
        <v>2183</v>
      </c>
      <c r="F676" s="82" t="s">
        <v>392</v>
      </c>
      <c r="G676" s="82" t="s">
        <v>24</v>
      </c>
      <c r="H676" s="83">
        <v>2020</v>
      </c>
      <c r="I676" s="83">
        <v>2020</v>
      </c>
      <c r="J676" s="84">
        <v>21200</v>
      </c>
      <c r="K676" s="85">
        <v>3</v>
      </c>
      <c r="L676" s="85">
        <v>3</v>
      </c>
      <c r="M676" s="85"/>
      <c r="N676" s="86" t="s">
        <v>164</v>
      </c>
      <c r="O676" s="86" t="s">
        <v>28</v>
      </c>
      <c r="P676" s="88"/>
      <c r="Q676" s="87"/>
      <c r="R676" s="70"/>
      <c r="S676" s="70"/>
      <c r="T676" s="70"/>
      <c r="U676" s="70"/>
      <c r="V676" s="70">
        <f t="shared" si="38"/>
        <v>0</v>
      </c>
      <c r="W676" s="69"/>
      <c r="X676" s="69"/>
      <c r="Y676" s="71" t="e">
        <f>IF(HRF[[#This Row],[31]]="WSKAŹNIK SPECYFICZNY",HRF[[#This Row],[15]]*#REF!,HRF[[#This Row],[32]]*#REF!+#REF!*#REF!+#REF!*#REF!)</f>
        <v>#REF!</v>
      </c>
      <c r="Z676" s="71" t="e">
        <f>IF(HRF[[#This Row],[31]]="WSKAŹNIK SPECYFICZNY","nie zdefinowano",HRF[[#This Row],[32]]*#REF!+#REF!*#REF!+#REF!*#REF!)</f>
        <v>#REF!</v>
      </c>
      <c r="AA676" s="71" t="e">
        <f>IF(HRF[[#This Row],[31]]="WSKAŹNIK SPECYFICZNY","nie zdefinowano",HRF[[#This Row],[32]]*#REF!+#REF!*#REF!+#REF!*#REF!)</f>
        <v>#REF!</v>
      </c>
      <c r="AB676" s="79" t="e">
        <f>IF(HRF[[#This Row],[31]]="WSKAŹNIK SPECYFICZNY",HRF[[#This Row],[15]]*#REF!,HRF[[#This Row],[32]]*#REF!+#REF!*#REF!+#REF!*#REF!)</f>
        <v>#REF!</v>
      </c>
    </row>
    <row r="677" spans="2:28" ht="24">
      <c r="B677" s="151" t="s">
        <v>1142</v>
      </c>
      <c r="C677" s="80" t="s">
        <v>175</v>
      </c>
      <c r="D677" s="80" t="s">
        <v>372</v>
      </c>
      <c r="E677" s="81" t="s">
        <v>2184</v>
      </c>
      <c r="F677" s="82" t="s">
        <v>392</v>
      </c>
      <c r="G677" s="82" t="s">
        <v>24</v>
      </c>
      <c r="H677" s="83">
        <v>2020</v>
      </c>
      <c r="I677" s="83">
        <v>2020</v>
      </c>
      <c r="J677" s="84">
        <v>39960</v>
      </c>
      <c r="K677" s="85">
        <v>9.1999999999999993</v>
      </c>
      <c r="L677" s="85">
        <v>9.1999999999999993</v>
      </c>
      <c r="M677" s="85"/>
      <c r="N677" s="86" t="s">
        <v>164</v>
      </c>
      <c r="O677" s="86" t="s">
        <v>28</v>
      </c>
      <c r="P677" s="88"/>
      <c r="Q677" s="87"/>
      <c r="R677" s="70"/>
      <c r="S677" s="70"/>
      <c r="T677" s="70"/>
      <c r="U677" s="70"/>
      <c r="V677" s="70">
        <f t="shared" si="38"/>
        <v>0</v>
      </c>
      <c r="W677" s="69"/>
      <c r="X677" s="69"/>
      <c r="Y677" s="71" t="e">
        <f>IF(HRF[[#This Row],[31]]="WSKAŹNIK SPECYFICZNY",HRF[[#This Row],[15]]*#REF!,HRF[[#This Row],[32]]*#REF!+#REF!*#REF!+#REF!*#REF!)</f>
        <v>#REF!</v>
      </c>
      <c r="Z677" s="71" t="e">
        <f>IF(HRF[[#This Row],[31]]="WSKAŹNIK SPECYFICZNY","nie zdefinowano",HRF[[#This Row],[32]]*#REF!+#REF!*#REF!+#REF!*#REF!)</f>
        <v>#REF!</v>
      </c>
      <c r="AA677" s="71" t="e">
        <f>IF(HRF[[#This Row],[31]]="WSKAŹNIK SPECYFICZNY","nie zdefinowano",HRF[[#This Row],[32]]*#REF!+#REF!*#REF!+#REF!*#REF!)</f>
        <v>#REF!</v>
      </c>
      <c r="AB677" s="79" t="e">
        <f>IF(HRF[[#This Row],[31]]="WSKAŹNIK SPECYFICZNY",HRF[[#This Row],[15]]*#REF!,HRF[[#This Row],[32]]*#REF!+#REF!*#REF!+#REF!*#REF!)</f>
        <v>#REF!</v>
      </c>
    </row>
    <row r="678" spans="2:28" ht="24">
      <c r="B678" s="151" t="s">
        <v>1143</v>
      </c>
      <c r="C678" s="80" t="s">
        <v>175</v>
      </c>
      <c r="D678" s="80" t="s">
        <v>372</v>
      </c>
      <c r="E678" s="81" t="s">
        <v>2185</v>
      </c>
      <c r="F678" s="82" t="s">
        <v>392</v>
      </c>
      <c r="G678" s="82" t="s">
        <v>24</v>
      </c>
      <c r="H678" s="83">
        <v>2020</v>
      </c>
      <c r="I678" s="83">
        <v>2020</v>
      </c>
      <c r="J678" s="84">
        <v>44000</v>
      </c>
      <c r="K678" s="85">
        <v>9.8000000000000007</v>
      </c>
      <c r="L678" s="85">
        <v>9.8000000000000007</v>
      </c>
      <c r="M678" s="85"/>
      <c r="N678" s="86" t="s">
        <v>164</v>
      </c>
      <c r="O678" s="86" t="s">
        <v>28</v>
      </c>
      <c r="P678" s="88"/>
      <c r="Q678" s="87"/>
      <c r="R678" s="70"/>
      <c r="S678" s="70"/>
      <c r="T678" s="70"/>
      <c r="U678" s="70"/>
      <c r="V678" s="70">
        <f t="shared" si="38"/>
        <v>0</v>
      </c>
      <c r="W678" s="69"/>
      <c r="X678" s="69"/>
      <c r="Y678" s="71" t="e">
        <f>IF(HRF[[#This Row],[31]]="WSKAŹNIK SPECYFICZNY",HRF[[#This Row],[15]]*#REF!,HRF[[#This Row],[32]]*#REF!+#REF!*#REF!+#REF!*#REF!)</f>
        <v>#REF!</v>
      </c>
      <c r="Z678" s="71" t="e">
        <f>IF(HRF[[#This Row],[31]]="WSKAŹNIK SPECYFICZNY","nie zdefinowano",HRF[[#This Row],[32]]*#REF!+#REF!*#REF!+#REF!*#REF!)</f>
        <v>#REF!</v>
      </c>
      <c r="AA678" s="71" t="e">
        <f>IF(HRF[[#This Row],[31]]="WSKAŹNIK SPECYFICZNY","nie zdefinowano",HRF[[#This Row],[32]]*#REF!+#REF!*#REF!+#REF!*#REF!)</f>
        <v>#REF!</v>
      </c>
      <c r="AB678" s="79" t="e">
        <f>IF(HRF[[#This Row],[31]]="WSKAŹNIK SPECYFICZNY",HRF[[#This Row],[15]]*#REF!,HRF[[#This Row],[32]]*#REF!+#REF!*#REF!+#REF!*#REF!)</f>
        <v>#REF!</v>
      </c>
    </row>
    <row r="679" spans="2:28" ht="24">
      <c r="B679" s="151" t="s">
        <v>1145</v>
      </c>
      <c r="C679" s="80" t="s">
        <v>175</v>
      </c>
      <c r="D679" s="80" t="s">
        <v>372</v>
      </c>
      <c r="E679" s="81" t="s">
        <v>2869</v>
      </c>
      <c r="F679" s="82" t="s">
        <v>1144</v>
      </c>
      <c r="G679" s="82" t="s">
        <v>24</v>
      </c>
      <c r="H679" s="83">
        <v>2020</v>
      </c>
      <c r="I679" s="83">
        <v>2020</v>
      </c>
      <c r="J679" s="84">
        <v>230078.14</v>
      </c>
      <c r="K679" s="85">
        <v>50</v>
      </c>
      <c r="L679" s="85">
        <v>50</v>
      </c>
      <c r="M679" s="85"/>
      <c r="N679" s="86" t="s">
        <v>164</v>
      </c>
      <c r="O679" s="86" t="s">
        <v>28</v>
      </c>
      <c r="P679" s="88"/>
      <c r="Q679" s="87"/>
      <c r="R679" s="70"/>
      <c r="S679" s="70"/>
      <c r="T679" s="70"/>
      <c r="U679" s="70"/>
      <c r="V679" s="70">
        <f t="shared" si="38"/>
        <v>0</v>
      </c>
      <c r="W679" s="69"/>
      <c r="X679" s="69"/>
      <c r="Y679" s="71" t="e">
        <f>IF(HRF[[#This Row],[31]]="WSKAŹNIK SPECYFICZNY",HRF[[#This Row],[15]]*#REF!,HRF[[#This Row],[32]]*#REF!+#REF!*#REF!+#REF!*#REF!)</f>
        <v>#REF!</v>
      </c>
      <c r="Z679" s="71" t="e">
        <f>IF(HRF[[#This Row],[31]]="WSKAŹNIK SPECYFICZNY","nie zdefinowano",HRF[[#This Row],[32]]*#REF!+#REF!*#REF!+#REF!*#REF!)</f>
        <v>#REF!</v>
      </c>
      <c r="AA679" s="71" t="e">
        <f>IF(HRF[[#This Row],[31]]="WSKAŹNIK SPECYFICZNY","nie zdefinowano",HRF[[#This Row],[32]]*#REF!+#REF!*#REF!+#REF!*#REF!)</f>
        <v>#REF!</v>
      </c>
      <c r="AB679" s="79" t="e">
        <f>IF(HRF[[#This Row],[31]]="WSKAŹNIK SPECYFICZNY",HRF[[#This Row],[15]]*#REF!,HRF[[#This Row],[32]]*#REF!+#REF!*#REF!+#REF!*#REF!)</f>
        <v>#REF!</v>
      </c>
    </row>
    <row r="680" spans="2:28" ht="24">
      <c r="B680" s="151" t="s">
        <v>1146</v>
      </c>
      <c r="C680" s="80" t="s">
        <v>175</v>
      </c>
      <c r="D680" s="80" t="s">
        <v>372</v>
      </c>
      <c r="E680" s="81" t="s">
        <v>2186</v>
      </c>
      <c r="F680" s="82" t="s">
        <v>392</v>
      </c>
      <c r="G680" s="82" t="s">
        <v>24</v>
      </c>
      <c r="H680" s="83">
        <v>2020</v>
      </c>
      <c r="I680" s="83">
        <v>2020</v>
      </c>
      <c r="J680" s="84">
        <v>28050</v>
      </c>
      <c r="K680" s="85">
        <v>5</v>
      </c>
      <c r="L680" s="85">
        <v>5</v>
      </c>
      <c r="M680" s="85"/>
      <c r="N680" s="86" t="s">
        <v>164</v>
      </c>
      <c r="O680" s="86" t="s">
        <v>28</v>
      </c>
      <c r="P680" s="88"/>
      <c r="Q680" s="87"/>
      <c r="R680" s="70"/>
      <c r="S680" s="70"/>
      <c r="T680" s="70"/>
      <c r="U680" s="70"/>
      <c r="V680" s="70">
        <f t="shared" si="38"/>
        <v>0</v>
      </c>
      <c r="W680" s="69"/>
      <c r="X680" s="69"/>
      <c r="Y680" s="71" t="e">
        <f>IF(HRF[[#This Row],[31]]="WSKAŹNIK SPECYFICZNY",HRF[[#This Row],[15]]*#REF!,HRF[[#This Row],[32]]*#REF!+#REF!*#REF!+#REF!*#REF!)</f>
        <v>#REF!</v>
      </c>
      <c r="Z680" s="71" t="e">
        <f>IF(HRF[[#This Row],[31]]="WSKAŹNIK SPECYFICZNY","nie zdefinowano",HRF[[#This Row],[32]]*#REF!+#REF!*#REF!+#REF!*#REF!)</f>
        <v>#REF!</v>
      </c>
      <c r="AA680" s="71" t="e">
        <f>IF(HRF[[#This Row],[31]]="WSKAŹNIK SPECYFICZNY","nie zdefinowano",HRF[[#This Row],[32]]*#REF!+#REF!*#REF!+#REF!*#REF!)</f>
        <v>#REF!</v>
      </c>
      <c r="AB680" s="79" t="e">
        <f>IF(HRF[[#This Row],[31]]="WSKAŹNIK SPECYFICZNY",HRF[[#This Row],[15]]*#REF!,HRF[[#This Row],[32]]*#REF!+#REF!*#REF!+#REF!*#REF!)</f>
        <v>#REF!</v>
      </c>
    </row>
    <row r="681" spans="2:28" ht="24">
      <c r="B681" s="151" t="s">
        <v>1147</v>
      </c>
      <c r="C681" s="80" t="s">
        <v>175</v>
      </c>
      <c r="D681" s="80" t="s">
        <v>372</v>
      </c>
      <c r="E681" s="81" t="s">
        <v>2187</v>
      </c>
      <c r="F681" s="82" t="s">
        <v>392</v>
      </c>
      <c r="G681" s="82" t="s">
        <v>24</v>
      </c>
      <c r="H681" s="83">
        <v>2020</v>
      </c>
      <c r="I681" s="83">
        <v>2020</v>
      </c>
      <c r="J681" s="84">
        <v>42500</v>
      </c>
      <c r="K681" s="85">
        <v>9.9</v>
      </c>
      <c r="L681" s="85">
        <v>9.9</v>
      </c>
      <c r="M681" s="85"/>
      <c r="N681" s="86" t="s">
        <v>164</v>
      </c>
      <c r="O681" s="86" t="s">
        <v>28</v>
      </c>
      <c r="P681" s="88"/>
      <c r="Q681" s="87"/>
      <c r="R681" s="70"/>
      <c r="S681" s="70"/>
      <c r="T681" s="70"/>
      <c r="U681" s="70"/>
      <c r="V681" s="70">
        <f t="shared" si="38"/>
        <v>0</v>
      </c>
      <c r="W681" s="69"/>
      <c r="X681" s="69"/>
      <c r="Y681" s="71" t="e">
        <f>IF(HRF[[#This Row],[31]]="WSKAŹNIK SPECYFICZNY",HRF[[#This Row],[15]]*#REF!,HRF[[#This Row],[32]]*#REF!+#REF!*#REF!+#REF!*#REF!)</f>
        <v>#REF!</v>
      </c>
      <c r="Z681" s="71" t="e">
        <f>IF(HRF[[#This Row],[31]]="WSKAŹNIK SPECYFICZNY","nie zdefinowano",HRF[[#This Row],[32]]*#REF!+#REF!*#REF!+#REF!*#REF!)</f>
        <v>#REF!</v>
      </c>
      <c r="AA681" s="71" t="e">
        <f>IF(HRF[[#This Row],[31]]="WSKAŹNIK SPECYFICZNY","nie zdefinowano",HRF[[#This Row],[32]]*#REF!+#REF!*#REF!+#REF!*#REF!)</f>
        <v>#REF!</v>
      </c>
      <c r="AB681" s="79" t="e">
        <f>IF(HRF[[#This Row],[31]]="WSKAŹNIK SPECYFICZNY",HRF[[#This Row],[15]]*#REF!,HRF[[#This Row],[32]]*#REF!+#REF!*#REF!+#REF!*#REF!)</f>
        <v>#REF!</v>
      </c>
    </row>
    <row r="682" spans="2:28" ht="24">
      <c r="B682" s="151" t="s">
        <v>1148</v>
      </c>
      <c r="C682" s="80" t="s">
        <v>175</v>
      </c>
      <c r="D682" s="80" t="s">
        <v>372</v>
      </c>
      <c r="E682" s="81" t="s">
        <v>2188</v>
      </c>
      <c r="F682" s="82" t="s">
        <v>392</v>
      </c>
      <c r="G682" s="82" t="s">
        <v>24</v>
      </c>
      <c r="H682" s="83">
        <v>2020</v>
      </c>
      <c r="I682" s="83">
        <v>2020</v>
      </c>
      <c r="J682" s="84">
        <v>32300</v>
      </c>
      <c r="K682" s="85">
        <v>5.2</v>
      </c>
      <c r="L682" s="85">
        <v>5.2</v>
      </c>
      <c r="M682" s="85"/>
      <c r="N682" s="86" t="s">
        <v>164</v>
      </c>
      <c r="O682" s="86" t="s">
        <v>28</v>
      </c>
      <c r="P682" s="88"/>
      <c r="Q682" s="87"/>
      <c r="R682" s="70"/>
      <c r="S682" s="70"/>
      <c r="T682" s="70"/>
      <c r="U682" s="70"/>
      <c r="V682" s="70">
        <f t="shared" si="38"/>
        <v>0</v>
      </c>
      <c r="W682" s="69"/>
      <c r="X682" s="69"/>
      <c r="Y682" s="71" t="e">
        <f>IF(HRF[[#This Row],[31]]="WSKAŹNIK SPECYFICZNY",HRF[[#This Row],[15]]*#REF!,HRF[[#This Row],[32]]*#REF!+#REF!*#REF!+#REF!*#REF!)</f>
        <v>#REF!</v>
      </c>
      <c r="Z682" s="71" t="e">
        <f>IF(HRF[[#This Row],[31]]="WSKAŹNIK SPECYFICZNY","nie zdefinowano",HRF[[#This Row],[32]]*#REF!+#REF!*#REF!+#REF!*#REF!)</f>
        <v>#REF!</v>
      </c>
      <c r="AA682" s="71" t="e">
        <f>IF(HRF[[#This Row],[31]]="WSKAŹNIK SPECYFICZNY","nie zdefinowano",HRF[[#This Row],[32]]*#REF!+#REF!*#REF!+#REF!*#REF!)</f>
        <v>#REF!</v>
      </c>
      <c r="AB682" s="79" t="e">
        <f>IF(HRF[[#This Row],[31]]="WSKAŹNIK SPECYFICZNY",HRF[[#This Row],[15]]*#REF!,HRF[[#This Row],[32]]*#REF!+#REF!*#REF!+#REF!*#REF!)</f>
        <v>#REF!</v>
      </c>
    </row>
    <row r="683" spans="2:28" ht="24">
      <c r="B683" s="151" t="s">
        <v>1149</v>
      </c>
      <c r="C683" s="80" t="s">
        <v>175</v>
      </c>
      <c r="D683" s="80" t="s">
        <v>372</v>
      </c>
      <c r="E683" s="81" t="s">
        <v>2189</v>
      </c>
      <c r="F683" s="82" t="s">
        <v>392</v>
      </c>
      <c r="G683" s="82" t="s">
        <v>24</v>
      </c>
      <c r="H683" s="83">
        <v>2020</v>
      </c>
      <c r="I683" s="83">
        <v>2020</v>
      </c>
      <c r="J683" s="84">
        <v>42260.33</v>
      </c>
      <c r="K683" s="85">
        <v>9.6</v>
      </c>
      <c r="L683" s="85">
        <v>9.6</v>
      </c>
      <c r="M683" s="85"/>
      <c r="N683" s="86" t="s">
        <v>164</v>
      </c>
      <c r="O683" s="86" t="s">
        <v>28</v>
      </c>
      <c r="P683" s="88"/>
      <c r="Q683" s="87"/>
      <c r="R683" s="70"/>
      <c r="S683" s="70"/>
      <c r="T683" s="70"/>
      <c r="U683" s="70"/>
      <c r="V683" s="70">
        <f t="shared" si="38"/>
        <v>0</v>
      </c>
      <c r="W683" s="69"/>
      <c r="X683" s="69"/>
      <c r="Y683" s="71" t="e">
        <f>IF(HRF[[#This Row],[31]]="WSKAŹNIK SPECYFICZNY",HRF[[#This Row],[15]]*#REF!,HRF[[#This Row],[32]]*#REF!+#REF!*#REF!+#REF!*#REF!)</f>
        <v>#REF!</v>
      </c>
      <c r="Z683" s="71" t="e">
        <f>IF(HRF[[#This Row],[31]]="WSKAŹNIK SPECYFICZNY","nie zdefinowano",HRF[[#This Row],[32]]*#REF!+#REF!*#REF!+#REF!*#REF!)</f>
        <v>#REF!</v>
      </c>
      <c r="AA683" s="71" t="e">
        <f>IF(HRF[[#This Row],[31]]="WSKAŹNIK SPECYFICZNY","nie zdefinowano",HRF[[#This Row],[32]]*#REF!+#REF!*#REF!+#REF!*#REF!)</f>
        <v>#REF!</v>
      </c>
      <c r="AB683" s="79" t="e">
        <f>IF(HRF[[#This Row],[31]]="WSKAŹNIK SPECYFICZNY",HRF[[#This Row],[15]]*#REF!,HRF[[#This Row],[32]]*#REF!+#REF!*#REF!+#REF!*#REF!)</f>
        <v>#REF!</v>
      </c>
    </row>
    <row r="684" spans="2:28" ht="24">
      <c r="B684" s="151" t="s">
        <v>1150</v>
      </c>
      <c r="C684" s="80" t="s">
        <v>175</v>
      </c>
      <c r="D684" s="80" t="s">
        <v>372</v>
      </c>
      <c r="E684" s="81" t="s">
        <v>2870</v>
      </c>
      <c r="F684" s="82" t="s">
        <v>1173</v>
      </c>
      <c r="G684" s="82" t="s">
        <v>24</v>
      </c>
      <c r="H684" s="83">
        <v>2020</v>
      </c>
      <c r="I684" s="83">
        <v>2020</v>
      </c>
      <c r="J684" s="84">
        <v>210000</v>
      </c>
      <c r="K684" s="85">
        <v>50</v>
      </c>
      <c r="L684" s="85">
        <v>50</v>
      </c>
      <c r="M684" s="85"/>
      <c r="N684" s="86" t="s">
        <v>164</v>
      </c>
      <c r="O684" s="86" t="s">
        <v>26</v>
      </c>
      <c r="P684" s="88"/>
      <c r="Q684" s="87"/>
      <c r="R684" s="70"/>
      <c r="S684" s="70"/>
      <c r="T684" s="70"/>
      <c r="U684" s="70"/>
      <c r="V684" s="70">
        <f t="shared" si="38"/>
        <v>0</v>
      </c>
      <c r="W684" s="69"/>
      <c r="X684" s="69"/>
      <c r="Y684" s="71" t="e">
        <f>IF(HRF[[#This Row],[31]]="WSKAŹNIK SPECYFICZNY",HRF[[#This Row],[15]]*#REF!,HRF[[#This Row],[32]]*#REF!+#REF!*#REF!+#REF!*#REF!)</f>
        <v>#REF!</v>
      </c>
      <c r="Z684" s="71" t="e">
        <f>IF(HRF[[#This Row],[31]]="WSKAŹNIK SPECYFICZNY","nie zdefinowano",HRF[[#This Row],[32]]*#REF!+#REF!*#REF!+#REF!*#REF!)</f>
        <v>#REF!</v>
      </c>
      <c r="AA684" s="71" t="e">
        <f>IF(HRF[[#This Row],[31]]="WSKAŹNIK SPECYFICZNY","nie zdefinowano",HRF[[#This Row],[32]]*#REF!+#REF!*#REF!+#REF!*#REF!)</f>
        <v>#REF!</v>
      </c>
      <c r="AB684" s="79" t="e">
        <f>IF(HRF[[#This Row],[31]]="WSKAŹNIK SPECYFICZNY",HRF[[#This Row],[15]]*#REF!,HRF[[#This Row],[32]]*#REF!+#REF!*#REF!+#REF!*#REF!)</f>
        <v>#REF!</v>
      </c>
    </row>
    <row r="685" spans="2:28" ht="24">
      <c r="B685" s="151" t="s">
        <v>1151</v>
      </c>
      <c r="C685" s="80" t="s">
        <v>175</v>
      </c>
      <c r="D685" s="80" t="s">
        <v>372</v>
      </c>
      <c r="E685" s="81" t="s">
        <v>2871</v>
      </c>
      <c r="F685" s="82" t="s">
        <v>1174</v>
      </c>
      <c r="G685" s="82" t="s">
        <v>24</v>
      </c>
      <c r="H685" s="83">
        <v>2020</v>
      </c>
      <c r="I685" s="83">
        <v>2020</v>
      </c>
      <c r="J685" s="84">
        <v>152000</v>
      </c>
      <c r="K685" s="85">
        <v>49</v>
      </c>
      <c r="L685" s="85">
        <v>49</v>
      </c>
      <c r="M685" s="85"/>
      <c r="N685" s="86" t="s">
        <v>164</v>
      </c>
      <c r="O685" s="86" t="s">
        <v>27</v>
      </c>
      <c r="P685" s="88"/>
      <c r="Q685" s="87"/>
      <c r="R685" s="70"/>
      <c r="S685" s="70"/>
      <c r="T685" s="70"/>
      <c r="U685" s="70"/>
      <c r="V685" s="70">
        <f t="shared" ref="V685:V716" si="39">SUM(R685:U685)</f>
        <v>0</v>
      </c>
      <c r="W685" s="69"/>
      <c r="X685" s="69"/>
      <c r="Y685" s="71" t="e">
        <f>IF(HRF[[#This Row],[31]]="WSKAŹNIK SPECYFICZNY",HRF[[#This Row],[15]]*#REF!,HRF[[#This Row],[32]]*#REF!+#REF!*#REF!+#REF!*#REF!)</f>
        <v>#REF!</v>
      </c>
      <c r="Z685" s="71" t="e">
        <f>IF(HRF[[#This Row],[31]]="WSKAŹNIK SPECYFICZNY","nie zdefinowano",HRF[[#This Row],[32]]*#REF!+#REF!*#REF!+#REF!*#REF!)</f>
        <v>#REF!</v>
      </c>
      <c r="AA685" s="71" t="e">
        <f>IF(HRF[[#This Row],[31]]="WSKAŹNIK SPECYFICZNY","nie zdefinowano",HRF[[#This Row],[32]]*#REF!+#REF!*#REF!+#REF!*#REF!)</f>
        <v>#REF!</v>
      </c>
      <c r="AB685" s="79" t="e">
        <f>IF(HRF[[#This Row],[31]]="WSKAŹNIK SPECYFICZNY",HRF[[#This Row],[15]]*#REF!,HRF[[#This Row],[32]]*#REF!+#REF!*#REF!+#REF!*#REF!)</f>
        <v>#REF!</v>
      </c>
    </row>
    <row r="686" spans="2:28" ht="24">
      <c r="B686" s="151" t="s">
        <v>1152</v>
      </c>
      <c r="C686" s="80" t="s">
        <v>175</v>
      </c>
      <c r="D686" s="80" t="s">
        <v>372</v>
      </c>
      <c r="E686" s="81" t="s">
        <v>2190</v>
      </c>
      <c r="F686" s="82" t="s">
        <v>392</v>
      </c>
      <c r="G686" s="82" t="s">
        <v>24</v>
      </c>
      <c r="H686" s="83">
        <v>2020</v>
      </c>
      <c r="I686" s="83">
        <v>2020</v>
      </c>
      <c r="J686" s="84">
        <v>37141</v>
      </c>
      <c r="K686" s="85">
        <v>7.5</v>
      </c>
      <c r="L686" s="85">
        <v>7.5</v>
      </c>
      <c r="M686" s="85"/>
      <c r="N686" s="86" t="s">
        <v>164</v>
      </c>
      <c r="O686" s="86" t="s">
        <v>28</v>
      </c>
      <c r="P686" s="88"/>
      <c r="Q686" s="87"/>
      <c r="R686" s="70"/>
      <c r="S686" s="70"/>
      <c r="T686" s="70"/>
      <c r="U686" s="70"/>
      <c r="V686" s="70">
        <f t="shared" si="39"/>
        <v>0</v>
      </c>
      <c r="W686" s="69"/>
      <c r="X686" s="69"/>
      <c r="Y686" s="71" t="e">
        <f>IF(HRF[[#This Row],[31]]="WSKAŹNIK SPECYFICZNY",HRF[[#This Row],[15]]*#REF!,HRF[[#This Row],[32]]*#REF!+#REF!*#REF!+#REF!*#REF!)</f>
        <v>#REF!</v>
      </c>
      <c r="Z686" s="71" t="e">
        <f>IF(HRF[[#This Row],[31]]="WSKAŹNIK SPECYFICZNY","nie zdefinowano",HRF[[#This Row],[32]]*#REF!+#REF!*#REF!+#REF!*#REF!)</f>
        <v>#REF!</v>
      </c>
      <c r="AA686" s="71" t="e">
        <f>IF(HRF[[#This Row],[31]]="WSKAŹNIK SPECYFICZNY","nie zdefinowano",HRF[[#This Row],[32]]*#REF!+#REF!*#REF!+#REF!*#REF!)</f>
        <v>#REF!</v>
      </c>
      <c r="AB686" s="79" t="e">
        <f>IF(HRF[[#This Row],[31]]="WSKAŹNIK SPECYFICZNY",HRF[[#This Row],[15]]*#REF!,HRF[[#This Row],[32]]*#REF!+#REF!*#REF!+#REF!*#REF!)</f>
        <v>#REF!</v>
      </c>
    </row>
    <row r="687" spans="2:28" ht="24">
      <c r="B687" s="151" t="s">
        <v>1153</v>
      </c>
      <c r="C687" s="80" t="s">
        <v>175</v>
      </c>
      <c r="D687" s="80" t="s">
        <v>372</v>
      </c>
      <c r="E687" s="81" t="s">
        <v>2191</v>
      </c>
      <c r="F687" s="82" t="s">
        <v>392</v>
      </c>
      <c r="G687" s="82" t="s">
        <v>24</v>
      </c>
      <c r="H687" s="83">
        <v>2020</v>
      </c>
      <c r="I687" s="83">
        <v>2020</v>
      </c>
      <c r="J687" s="84">
        <v>19000</v>
      </c>
      <c r="K687" s="85">
        <v>3.4</v>
      </c>
      <c r="L687" s="85">
        <v>3.4</v>
      </c>
      <c r="M687" s="85"/>
      <c r="N687" s="86" t="s">
        <v>164</v>
      </c>
      <c r="O687" s="86" t="s">
        <v>28</v>
      </c>
      <c r="P687" s="88"/>
      <c r="Q687" s="87"/>
      <c r="R687" s="70"/>
      <c r="S687" s="70"/>
      <c r="T687" s="70"/>
      <c r="U687" s="70"/>
      <c r="V687" s="70">
        <f t="shared" si="39"/>
        <v>0</v>
      </c>
      <c r="W687" s="69"/>
      <c r="X687" s="69"/>
      <c r="Y687" s="71" t="e">
        <f>IF(HRF[[#This Row],[31]]="WSKAŹNIK SPECYFICZNY",HRF[[#This Row],[15]]*#REF!,HRF[[#This Row],[32]]*#REF!+#REF!*#REF!+#REF!*#REF!)</f>
        <v>#REF!</v>
      </c>
      <c r="Z687" s="71" t="e">
        <f>IF(HRF[[#This Row],[31]]="WSKAŹNIK SPECYFICZNY","nie zdefinowano",HRF[[#This Row],[32]]*#REF!+#REF!*#REF!+#REF!*#REF!)</f>
        <v>#REF!</v>
      </c>
      <c r="AA687" s="71" t="e">
        <f>IF(HRF[[#This Row],[31]]="WSKAŹNIK SPECYFICZNY","nie zdefinowano",HRF[[#This Row],[32]]*#REF!+#REF!*#REF!+#REF!*#REF!)</f>
        <v>#REF!</v>
      </c>
      <c r="AB687" s="79" t="e">
        <f>IF(HRF[[#This Row],[31]]="WSKAŹNIK SPECYFICZNY",HRF[[#This Row],[15]]*#REF!,HRF[[#This Row],[32]]*#REF!+#REF!*#REF!+#REF!*#REF!)</f>
        <v>#REF!</v>
      </c>
    </row>
    <row r="688" spans="2:28" ht="24">
      <c r="B688" s="151" t="s">
        <v>1154</v>
      </c>
      <c r="C688" s="80" t="s">
        <v>175</v>
      </c>
      <c r="D688" s="80" t="s">
        <v>372</v>
      </c>
      <c r="E688" s="81" t="s">
        <v>2192</v>
      </c>
      <c r="F688" s="82" t="s">
        <v>392</v>
      </c>
      <c r="G688" s="82" t="s">
        <v>24</v>
      </c>
      <c r="H688" s="83">
        <v>2020</v>
      </c>
      <c r="I688" s="83">
        <v>2020</v>
      </c>
      <c r="J688" s="84">
        <v>17500</v>
      </c>
      <c r="K688" s="85">
        <v>4</v>
      </c>
      <c r="L688" s="85">
        <v>4</v>
      </c>
      <c r="M688" s="85"/>
      <c r="N688" s="86" t="s">
        <v>164</v>
      </c>
      <c r="O688" s="86" t="s">
        <v>28</v>
      </c>
      <c r="P688" s="88"/>
      <c r="Q688" s="87"/>
      <c r="R688" s="70"/>
      <c r="S688" s="70"/>
      <c r="T688" s="70"/>
      <c r="U688" s="70"/>
      <c r="V688" s="70">
        <f t="shared" si="39"/>
        <v>0</v>
      </c>
      <c r="W688" s="69"/>
      <c r="X688" s="69"/>
      <c r="Y688" s="71" t="e">
        <f>IF(HRF[[#This Row],[31]]="WSKAŹNIK SPECYFICZNY",HRF[[#This Row],[15]]*#REF!,HRF[[#This Row],[32]]*#REF!+#REF!*#REF!+#REF!*#REF!)</f>
        <v>#REF!</v>
      </c>
      <c r="Z688" s="71" t="e">
        <f>IF(HRF[[#This Row],[31]]="WSKAŹNIK SPECYFICZNY","nie zdefinowano",HRF[[#This Row],[32]]*#REF!+#REF!*#REF!+#REF!*#REF!)</f>
        <v>#REF!</v>
      </c>
      <c r="AA688" s="71" t="e">
        <f>IF(HRF[[#This Row],[31]]="WSKAŹNIK SPECYFICZNY","nie zdefinowano",HRF[[#This Row],[32]]*#REF!+#REF!*#REF!+#REF!*#REF!)</f>
        <v>#REF!</v>
      </c>
      <c r="AB688" s="79" t="e">
        <f>IF(HRF[[#This Row],[31]]="WSKAŹNIK SPECYFICZNY",HRF[[#This Row],[15]]*#REF!,HRF[[#This Row],[32]]*#REF!+#REF!*#REF!+#REF!*#REF!)</f>
        <v>#REF!</v>
      </c>
    </row>
    <row r="689" spans="2:28" ht="24">
      <c r="B689" s="151" t="s">
        <v>1155</v>
      </c>
      <c r="C689" s="80" t="s">
        <v>175</v>
      </c>
      <c r="D689" s="80" t="s">
        <v>372</v>
      </c>
      <c r="E689" s="81" t="s">
        <v>2142</v>
      </c>
      <c r="F689" s="82" t="s">
        <v>392</v>
      </c>
      <c r="G689" s="82" t="s">
        <v>24</v>
      </c>
      <c r="H689" s="83">
        <v>2020</v>
      </c>
      <c r="I689" s="83">
        <v>2020</v>
      </c>
      <c r="J689" s="84">
        <v>30831.54</v>
      </c>
      <c r="K689" s="85">
        <v>7.7</v>
      </c>
      <c r="L689" s="85">
        <v>7.7</v>
      </c>
      <c r="M689" s="85"/>
      <c r="N689" s="86" t="s">
        <v>164</v>
      </c>
      <c r="O689" s="86" t="s">
        <v>28</v>
      </c>
      <c r="P689" s="88"/>
      <c r="Q689" s="87"/>
      <c r="R689" s="70"/>
      <c r="S689" s="70"/>
      <c r="T689" s="70"/>
      <c r="U689" s="70"/>
      <c r="V689" s="70">
        <f t="shared" si="39"/>
        <v>0</v>
      </c>
      <c r="W689" s="69"/>
      <c r="X689" s="69"/>
      <c r="Y689" s="71" t="e">
        <f>IF(HRF[[#This Row],[31]]="WSKAŹNIK SPECYFICZNY",HRF[[#This Row],[15]]*#REF!,HRF[[#This Row],[32]]*#REF!+#REF!*#REF!+#REF!*#REF!)</f>
        <v>#REF!</v>
      </c>
      <c r="Z689" s="71" t="e">
        <f>IF(HRF[[#This Row],[31]]="WSKAŹNIK SPECYFICZNY","nie zdefinowano",HRF[[#This Row],[32]]*#REF!+#REF!*#REF!+#REF!*#REF!)</f>
        <v>#REF!</v>
      </c>
      <c r="AA689" s="71" t="e">
        <f>IF(HRF[[#This Row],[31]]="WSKAŹNIK SPECYFICZNY","nie zdefinowano",HRF[[#This Row],[32]]*#REF!+#REF!*#REF!+#REF!*#REF!)</f>
        <v>#REF!</v>
      </c>
      <c r="AB689" s="79" t="e">
        <f>IF(HRF[[#This Row],[31]]="WSKAŹNIK SPECYFICZNY",HRF[[#This Row],[15]]*#REF!,HRF[[#This Row],[32]]*#REF!+#REF!*#REF!+#REF!*#REF!)</f>
        <v>#REF!</v>
      </c>
    </row>
    <row r="690" spans="2:28" ht="24">
      <c r="B690" s="151" t="s">
        <v>1156</v>
      </c>
      <c r="C690" s="80" t="s">
        <v>175</v>
      </c>
      <c r="D690" s="80" t="s">
        <v>372</v>
      </c>
      <c r="E690" s="81" t="s">
        <v>2193</v>
      </c>
      <c r="F690" s="82" t="s">
        <v>392</v>
      </c>
      <c r="G690" s="82" t="s">
        <v>24</v>
      </c>
      <c r="H690" s="83">
        <v>2020</v>
      </c>
      <c r="I690" s="83">
        <v>2020</v>
      </c>
      <c r="J690" s="84">
        <v>24900</v>
      </c>
      <c r="K690" s="85">
        <v>6.2</v>
      </c>
      <c r="L690" s="85">
        <v>6.2</v>
      </c>
      <c r="M690" s="85"/>
      <c r="N690" s="86" t="s">
        <v>164</v>
      </c>
      <c r="O690" s="86" t="s">
        <v>28</v>
      </c>
      <c r="P690" s="88"/>
      <c r="Q690" s="87"/>
      <c r="R690" s="70"/>
      <c r="S690" s="70"/>
      <c r="T690" s="70"/>
      <c r="U690" s="70"/>
      <c r="V690" s="70">
        <f t="shared" si="39"/>
        <v>0</v>
      </c>
      <c r="W690" s="69"/>
      <c r="X690" s="69"/>
      <c r="Y690" s="71" t="e">
        <f>IF(HRF[[#This Row],[31]]="WSKAŹNIK SPECYFICZNY",HRF[[#This Row],[15]]*#REF!,HRF[[#This Row],[32]]*#REF!+#REF!*#REF!+#REF!*#REF!)</f>
        <v>#REF!</v>
      </c>
      <c r="Z690" s="71" t="e">
        <f>IF(HRF[[#This Row],[31]]="WSKAŹNIK SPECYFICZNY","nie zdefinowano",HRF[[#This Row],[32]]*#REF!+#REF!*#REF!+#REF!*#REF!)</f>
        <v>#REF!</v>
      </c>
      <c r="AA690" s="71" t="e">
        <f>IF(HRF[[#This Row],[31]]="WSKAŹNIK SPECYFICZNY","nie zdefinowano",HRF[[#This Row],[32]]*#REF!+#REF!*#REF!+#REF!*#REF!)</f>
        <v>#REF!</v>
      </c>
      <c r="AB690" s="79" t="e">
        <f>IF(HRF[[#This Row],[31]]="WSKAŹNIK SPECYFICZNY",HRF[[#This Row],[15]]*#REF!,HRF[[#This Row],[32]]*#REF!+#REF!*#REF!+#REF!*#REF!)</f>
        <v>#REF!</v>
      </c>
    </row>
    <row r="691" spans="2:28" ht="24">
      <c r="B691" s="151" t="s">
        <v>1157</v>
      </c>
      <c r="C691" s="80" t="s">
        <v>175</v>
      </c>
      <c r="D691" s="80" t="s">
        <v>372</v>
      </c>
      <c r="E691" s="81" t="s">
        <v>2194</v>
      </c>
      <c r="F691" s="82" t="s">
        <v>392</v>
      </c>
      <c r="G691" s="82" t="s">
        <v>24</v>
      </c>
      <c r="H691" s="83">
        <v>2020</v>
      </c>
      <c r="I691" s="83">
        <v>2020</v>
      </c>
      <c r="J691" s="84">
        <v>34270</v>
      </c>
      <c r="K691" s="85">
        <v>6</v>
      </c>
      <c r="L691" s="85">
        <v>6</v>
      </c>
      <c r="M691" s="85"/>
      <c r="N691" s="86" t="s">
        <v>164</v>
      </c>
      <c r="O691" s="86" t="s">
        <v>27</v>
      </c>
      <c r="P691" s="88"/>
      <c r="Q691" s="87"/>
      <c r="R691" s="70"/>
      <c r="S691" s="70"/>
      <c r="T691" s="70"/>
      <c r="U691" s="70"/>
      <c r="V691" s="70">
        <f t="shared" si="39"/>
        <v>0</v>
      </c>
      <c r="W691" s="69"/>
      <c r="X691" s="69"/>
      <c r="Y691" s="71" t="e">
        <f>IF(HRF[[#This Row],[31]]="WSKAŹNIK SPECYFICZNY",HRF[[#This Row],[15]]*#REF!,HRF[[#This Row],[32]]*#REF!+#REF!*#REF!+#REF!*#REF!)</f>
        <v>#REF!</v>
      </c>
      <c r="Z691" s="71" t="e">
        <f>IF(HRF[[#This Row],[31]]="WSKAŹNIK SPECYFICZNY","nie zdefinowano",HRF[[#This Row],[32]]*#REF!+#REF!*#REF!+#REF!*#REF!)</f>
        <v>#REF!</v>
      </c>
      <c r="AA691" s="71" t="e">
        <f>IF(HRF[[#This Row],[31]]="WSKAŹNIK SPECYFICZNY","nie zdefinowano",HRF[[#This Row],[32]]*#REF!+#REF!*#REF!+#REF!*#REF!)</f>
        <v>#REF!</v>
      </c>
      <c r="AB691" s="79" t="e">
        <f>IF(HRF[[#This Row],[31]]="WSKAŹNIK SPECYFICZNY",HRF[[#This Row],[15]]*#REF!,HRF[[#This Row],[32]]*#REF!+#REF!*#REF!+#REF!*#REF!)</f>
        <v>#REF!</v>
      </c>
    </row>
    <row r="692" spans="2:28" ht="24">
      <c r="B692" s="151" t="s">
        <v>1158</v>
      </c>
      <c r="C692" s="80" t="s">
        <v>175</v>
      </c>
      <c r="D692" s="80" t="s">
        <v>372</v>
      </c>
      <c r="E692" s="81" t="s">
        <v>2195</v>
      </c>
      <c r="F692" s="82" t="s">
        <v>392</v>
      </c>
      <c r="G692" s="82" t="s">
        <v>24</v>
      </c>
      <c r="H692" s="83">
        <v>2020</v>
      </c>
      <c r="I692" s="83">
        <v>2020</v>
      </c>
      <c r="J692" s="84">
        <v>18650</v>
      </c>
      <c r="K692" s="85">
        <v>2.9</v>
      </c>
      <c r="L692" s="85">
        <v>2.9</v>
      </c>
      <c r="M692" s="85"/>
      <c r="N692" s="86" t="s">
        <v>164</v>
      </c>
      <c r="O692" s="86" t="s">
        <v>28</v>
      </c>
      <c r="P692" s="88"/>
      <c r="Q692" s="87"/>
      <c r="R692" s="70"/>
      <c r="S692" s="70"/>
      <c r="T692" s="70"/>
      <c r="U692" s="70"/>
      <c r="V692" s="70">
        <f t="shared" si="39"/>
        <v>0</v>
      </c>
      <c r="W692" s="69"/>
      <c r="X692" s="69"/>
      <c r="Y692" s="71" t="e">
        <f>IF(HRF[[#This Row],[31]]="WSKAŹNIK SPECYFICZNY",HRF[[#This Row],[15]]*#REF!,HRF[[#This Row],[32]]*#REF!+#REF!*#REF!+#REF!*#REF!)</f>
        <v>#REF!</v>
      </c>
      <c r="Z692" s="71" t="e">
        <f>IF(HRF[[#This Row],[31]]="WSKAŹNIK SPECYFICZNY","nie zdefinowano",HRF[[#This Row],[32]]*#REF!+#REF!*#REF!+#REF!*#REF!)</f>
        <v>#REF!</v>
      </c>
      <c r="AA692" s="71" t="e">
        <f>IF(HRF[[#This Row],[31]]="WSKAŹNIK SPECYFICZNY","nie zdefinowano",HRF[[#This Row],[32]]*#REF!+#REF!*#REF!+#REF!*#REF!)</f>
        <v>#REF!</v>
      </c>
      <c r="AB692" s="79" t="e">
        <f>IF(HRF[[#This Row],[31]]="WSKAŹNIK SPECYFICZNY",HRF[[#This Row],[15]]*#REF!,HRF[[#This Row],[32]]*#REF!+#REF!*#REF!+#REF!*#REF!)</f>
        <v>#REF!</v>
      </c>
    </row>
    <row r="693" spans="2:28" ht="24">
      <c r="B693" s="151" t="s">
        <v>1159</v>
      </c>
      <c r="C693" s="80" t="s">
        <v>175</v>
      </c>
      <c r="D693" s="80" t="s">
        <v>372</v>
      </c>
      <c r="E693" s="81" t="s">
        <v>2196</v>
      </c>
      <c r="F693" s="82" t="s">
        <v>392</v>
      </c>
      <c r="G693" s="82" t="s">
        <v>24</v>
      </c>
      <c r="H693" s="83">
        <v>2020</v>
      </c>
      <c r="I693" s="83">
        <v>2020</v>
      </c>
      <c r="J693" s="84">
        <v>27900</v>
      </c>
      <c r="K693" s="85">
        <v>5</v>
      </c>
      <c r="L693" s="85">
        <v>5</v>
      </c>
      <c r="M693" s="85"/>
      <c r="N693" s="86" t="s">
        <v>164</v>
      </c>
      <c r="O693" s="86" t="s">
        <v>28</v>
      </c>
      <c r="P693" s="88"/>
      <c r="Q693" s="87"/>
      <c r="R693" s="70"/>
      <c r="S693" s="70"/>
      <c r="T693" s="70"/>
      <c r="U693" s="70"/>
      <c r="V693" s="70">
        <f t="shared" si="39"/>
        <v>0</v>
      </c>
      <c r="W693" s="69"/>
      <c r="X693" s="69"/>
      <c r="Y693" s="71" t="e">
        <f>IF(HRF[[#This Row],[31]]="WSKAŹNIK SPECYFICZNY",HRF[[#This Row],[15]]*#REF!,HRF[[#This Row],[32]]*#REF!+#REF!*#REF!+#REF!*#REF!)</f>
        <v>#REF!</v>
      </c>
      <c r="Z693" s="71" t="e">
        <f>IF(HRF[[#This Row],[31]]="WSKAŹNIK SPECYFICZNY","nie zdefinowano",HRF[[#This Row],[32]]*#REF!+#REF!*#REF!+#REF!*#REF!)</f>
        <v>#REF!</v>
      </c>
      <c r="AA693" s="71" t="e">
        <f>IF(HRF[[#This Row],[31]]="WSKAŹNIK SPECYFICZNY","nie zdefinowano",HRF[[#This Row],[32]]*#REF!+#REF!*#REF!+#REF!*#REF!)</f>
        <v>#REF!</v>
      </c>
      <c r="AB693" s="79" t="e">
        <f>IF(HRF[[#This Row],[31]]="WSKAŹNIK SPECYFICZNY",HRF[[#This Row],[15]]*#REF!,HRF[[#This Row],[32]]*#REF!+#REF!*#REF!+#REF!*#REF!)</f>
        <v>#REF!</v>
      </c>
    </row>
    <row r="694" spans="2:28" ht="24">
      <c r="B694" s="151" t="s">
        <v>1160</v>
      </c>
      <c r="C694" s="80" t="s">
        <v>175</v>
      </c>
      <c r="D694" s="80" t="s">
        <v>372</v>
      </c>
      <c r="E694" s="81" t="s">
        <v>2197</v>
      </c>
      <c r="F694" s="82" t="s">
        <v>392</v>
      </c>
      <c r="G694" s="82" t="s">
        <v>24</v>
      </c>
      <c r="H694" s="83">
        <v>2020</v>
      </c>
      <c r="I694" s="83">
        <v>2020</v>
      </c>
      <c r="J694" s="84">
        <v>36800</v>
      </c>
      <c r="K694" s="85">
        <v>9.3000000000000007</v>
      </c>
      <c r="L694" s="85">
        <v>9.3000000000000007</v>
      </c>
      <c r="M694" s="85"/>
      <c r="N694" s="86" t="s">
        <v>164</v>
      </c>
      <c r="O694" s="86" t="s">
        <v>28</v>
      </c>
      <c r="P694" s="88"/>
      <c r="Q694" s="87"/>
      <c r="R694" s="70"/>
      <c r="S694" s="70"/>
      <c r="T694" s="70"/>
      <c r="U694" s="70"/>
      <c r="V694" s="70">
        <f t="shared" si="39"/>
        <v>0</v>
      </c>
      <c r="W694" s="69"/>
      <c r="X694" s="69"/>
      <c r="Y694" s="71" t="e">
        <f>IF(HRF[[#This Row],[31]]="WSKAŹNIK SPECYFICZNY",HRF[[#This Row],[15]]*#REF!,HRF[[#This Row],[32]]*#REF!+#REF!*#REF!+#REF!*#REF!)</f>
        <v>#REF!</v>
      </c>
      <c r="Z694" s="71" t="e">
        <f>IF(HRF[[#This Row],[31]]="WSKAŹNIK SPECYFICZNY","nie zdefinowano",HRF[[#This Row],[32]]*#REF!+#REF!*#REF!+#REF!*#REF!)</f>
        <v>#REF!</v>
      </c>
      <c r="AA694" s="71" t="e">
        <f>IF(HRF[[#This Row],[31]]="WSKAŹNIK SPECYFICZNY","nie zdefinowano",HRF[[#This Row],[32]]*#REF!+#REF!*#REF!+#REF!*#REF!)</f>
        <v>#REF!</v>
      </c>
      <c r="AB694" s="79" t="e">
        <f>IF(HRF[[#This Row],[31]]="WSKAŹNIK SPECYFICZNY",HRF[[#This Row],[15]]*#REF!,HRF[[#This Row],[32]]*#REF!+#REF!*#REF!+#REF!*#REF!)</f>
        <v>#REF!</v>
      </c>
    </row>
    <row r="695" spans="2:28" ht="24">
      <c r="B695" s="151" t="s">
        <v>1161</v>
      </c>
      <c r="C695" s="80" t="s">
        <v>175</v>
      </c>
      <c r="D695" s="80" t="s">
        <v>372</v>
      </c>
      <c r="E695" s="81" t="s">
        <v>2198</v>
      </c>
      <c r="F695" s="82" t="s">
        <v>392</v>
      </c>
      <c r="G695" s="82" t="s">
        <v>24</v>
      </c>
      <c r="H695" s="83">
        <v>2020</v>
      </c>
      <c r="I695" s="83">
        <v>2020</v>
      </c>
      <c r="J695" s="84">
        <v>30000</v>
      </c>
      <c r="K695" s="85">
        <v>3.7</v>
      </c>
      <c r="L695" s="85">
        <v>3.7</v>
      </c>
      <c r="M695" s="85"/>
      <c r="N695" s="86" t="s">
        <v>164</v>
      </c>
      <c r="O695" s="86" t="s">
        <v>28</v>
      </c>
      <c r="P695" s="88"/>
      <c r="Q695" s="87"/>
      <c r="R695" s="70"/>
      <c r="S695" s="70"/>
      <c r="T695" s="70"/>
      <c r="U695" s="70"/>
      <c r="V695" s="70">
        <f t="shared" si="39"/>
        <v>0</v>
      </c>
      <c r="W695" s="69"/>
      <c r="X695" s="69"/>
      <c r="Y695" s="71" t="e">
        <f>IF(HRF[[#This Row],[31]]="WSKAŹNIK SPECYFICZNY",HRF[[#This Row],[15]]*#REF!,HRF[[#This Row],[32]]*#REF!+#REF!*#REF!+#REF!*#REF!)</f>
        <v>#REF!</v>
      </c>
      <c r="Z695" s="71" t="e">
        <f>IF(HRF[[#This Row],[31]]="WSKAŹNIK SPECYFICZNY","nie zdefinowano",HRF[[#This Row],[32]]*#REF!+#REF!*#REF!+#REF!*#REF!)</f>
        <v>#REF!</v>
      </c>
      <c r="AA695" s="71" t="e">
        <f>IF(HRF[[#This Row],[31]]="WSKAŹNIK SPECYFICZNY","nie zdefinowano",HRF[[#This Row],[32]]*#REF!+#REF!*#REF!+#REF!*#REF!)</f>
        <v>#REF!</v>
      </c>
      <c r="AB695" s="79" t="e">
        <f>IF(HRF[[#This Row],[31]]="WSKAŹNIK SPECYFICZNY",HRF[[#This Row],[15]]*#REF!,HRF[[#This Row],[32]]*#REF!+#REF!*#REF!+#REF!*#REF!)</f>
        <v>#REF!</v>
      </c>
    </row>
    <row r="696" spans="2:28" ht="24">
      <c r="B696" s="151" t="s">
        <v>1162</v>
      </c>
      <c r="C696" s="80" t="s">
        <v>175</v>
      </c>
      <c r="D696" s="80" t="s">
        <v>372</v>
      </c>
      <c r="E696" s="81" t="s">
        <v>2199</v>
      </c>
      <c r="F696" s="82" t="s">
        <v>392</v>
      </c>
      <c r="G696" s="82" t="s">
        <v>24</v>
      </c>
      <c r="H696" s="83">
        <v>2020</v>
      </c>
      <c r="I696" s="83">
        <v>2020</v>
      </c>
      <c r="J696" s="84">
        <v>21232</v>
      </c>
      <c r="K696" s="85">
        <v>3.91</v>
      </c>
      <c r="L696" s="85">
        <v>3.91</v>
      </c>
      <c r="M696" s="85"/>
      <c r="N696" s="86" t="s">
        <v>164</v>
      </c>
      <c r="O696" s="86" t="s">
        <v>28</v>
      </c>
      <c r="P696" s="88"/>
      <c r="Q696" s="87"/>
      <c r="R696" s="70"/>
      <c r="S696" s="70"/>
      <c r="T696" s="70"/>
      <c r="U696" s="70"/>
      <c r="V696" s="70">
        <f t="shared" si="39"/>
        <v>0</v>
      </c>
      <c r="W696" s="69"/>
      <c r="X696" s="69"/>
      <c r="Y696" s="71" t="e">
        <f>IF(HRF[[#This Row],[31]]="WSKAŹNIK SPECYFICZNY",HRF[[#This Row],[15]]*#REF!,HRF[[#This Row],[32]]*#REF!+#REF!*#REF!+#REF!*#REF!)</f>
        <v>#REF!</v>
      </c>
      <c r="Z696" s="71" t="e">
        <f>IF(HRF[[#This Row],[31]]="WSKAŹNIK SPECYFICZNY","nie zdefinowano",HRF[[#This Row],[32]]*#REF!+#REF!*#REF!+#REF!*#REF!)</f>
        <v>#REF!</v>
      </c>
      <c r="AA696" s="71" t="e">
        <f>IF(HRF[[#This Row],[31]]="WSKAŹNIK SPECYFICZNY","nie zdefinowano",HRF[[#This Row],[32]]*#REF!+#REF!*#REF!+#REF!*#REF!)</f>
        <v>#REF!</v>
      </c>
      <c r="AB696" s="79" t="e">
        <f>IF(HRF[[#This Row],[31]]="WSKAŹNIK SPECYFICZNY",HRF[[#This Row],[15]]*#REF!,HRF[[#This Row],[32]]*#REF!+#REF!*#REF!+#REF!*#REF!)</f>
        <v>#REF!</v>
      </c>
    </row>
    <row r="697" spans="2:28" ht="24">
      <c r="B697" s="151" t="s">
        <v>1163</v>
      </c>
      <c r="C697" s="80" t="s">
        <v>175</v>
      </c>
      <c r="D697" s="80" t="s">
        <v>372</v>
      </c>
      <c r="E697" s="81" t="s">
        <v>2200</v>
      </c>
      <c r="F697" s="82" t="s">
        <v>392</v>
      </c>
      <c r="G697" s="82" t="s">
        <v>24</v>
      </c>
      <c r="H697" s="83">
        <v>2020</v>
      </c>
      <c r="I697" s="83">
        <v>2020</v>
      </c>
      <c r="J697" s="84">
        <v>20646.5</v>
      </c>
      <c r="K697" s="85">
        <v>3.6</v>
      </c>
      <c r="L697" s="85">
        <v>3.6</v>
      </c>
      <c r="M697" s="85"/>
      <c r="N697" s="86" t="s">
        <v>164</v>
      </c>
      <c r="O697" s="86" t="s">
        <v>28</v>
      </c>
      <c r="P697" s="88"/>
      <c r="Q697" s="87"/>
      <c r="R697" s="70"/>
      <c r="S697" s="70"/>
      <c r="T697" s="70"/>
      <c r="U697" s="70"/>
      <c r="V697" s="70">
        <f t="shared" si="39"/>
        <v>0</v>
      </c>
      <c r="W697" s="69"/>
      <c r="X697" s="69"/>
      <c r="Y697" s="71" t="e">
        <f>IF(HRF[[#This Row],[31]]="WSKAŹNIK SPECYFICZNY",HRF[[#This Row],[15]]*#REF!,HRF[[#This Row],[32]]*#REF!+#REF!*#REF!+#REF!*#REF!)</f>
        <v>#REF!</v>
      </c>
      <c r="Z697" s="71" t="e">
        <f>IF(HRF[[#This Row],[31]]="WSKAŹNIK SPECYFICZNY","nie zdefinowano",HRF[[#This Row],[32]]*#REF!+#REF!*#REF!+#REF!*#REF!)</f>
        <v>#REF!</v>
      </c>
      <c r="AA697" s="71" t="e">
        <f>IF(HRF[[#This Row],[31]]="WSKAŹNIK SPECYFICZNY","nie zdefinowano",HRF[[#This Row],[32]]*#REF!+#REF!*#REF!+#REF!*#REF!)</f>
        <v>#REF!</v>
      </c>
      <c r="AB697" s="79" t="e">
        <f>IF(HRF[[#This Row],[31]]="WSKAŹNIK SPECYFICZNY",HRF[[#This Row],[15]]*#REF!,HRF[[#This Row],[32]]*#REF!+#REF!*#REF!+#REF!*#REF!)</f>
        <v>#REF!</v>
      </c>
    </row>
    <row r="698" spans="2:28" ht="24">
      <c r="B698" s="151" t="s">
        <v>1164</v>
      </c>
      <c r="C698" s="80" t="s">
        <v>175</v>
      </c>
      <c r="D698" s="80" t="s">
        <v>372</v>
      </c>
      <c r="E698" s="81" t="s">
        <v>2872</v>
      </c>
      <c r="F698" s="82" t="s">
        <v>1175</v>
      </c>
      <c r="G698" s="82" t="s">
        <v>24</v>
      </c>
      <c r="H698" s="83">
        <v>2020</v>
      </c>
      <c r="I698" s="83">
        <v>2020</v>
      </c>
      <c r="J698" s="84">
        <v>22000</v>
      </c>
      <c r="K698" s="85">
        <v>14</v>
      </c>
      <c r="L698" s="85">
        <v>14</v>
      </c>
      <c r="M698" s="85"/>
      <c r="N698" s="86" t="s">
        <v>164</v>
      </c>
      <c r="O698" s="86" t="s">
        <v>28</v>
      </c>
      <c r="P698" s="88"/>
      <c r="Q698" s="87"/>
      <c r="R698" s="70"/>
      <c r="S698" s="70"/>
      <c r="T698" s="70"/>
      <c r="U698" s="70"/>
      <c r="V698" s="70">
        <f t="shared" si="39"/>
        <v>0</v>
      </c>
      <c r="W698" s="69"/>
      <c r="X698" s="69"/>
      <c r="Y698" s="71" t="e">
        <f>IF(HRF[[#This Row],[31]]="WSKAŹNIK SPECYFICZNY",HRF[[#This Row],[15]]*#REF!,HRF[[#This Row],[32]]*#REF!+#REF!*#REF!+#REF!*#REF!)</f>
        <v>#REF!</v>
      </c>
      <c r="Z698" s="71" t="e">
        <f>IF(HRF[[#This Row],[31]]="WSKAŹNIK SPECYFICZNY","nie zdefinowano",HRF[[#This Row],[32]]*#REF!+#REF!*#REF!+#REF!*#REF!)</f>
        <v>#REF!</v>
      </c>
      <c r="AA698" s="71" t="e">
        <f>IF(HRF[[#This Row],[31]]="WSKAŹNIK SPECYFICZNY","nie zdefinowano",HRF[[#This Row],[32]]*#REF!+#REF!*#REF!+#REF!*#REF!)</f>
        <v>#REF!</v>
      </c>
      <c r="AB698" s="79" t="e">
        <f>IF(HRF[[#This Row],[31]]="WSKAŹNIK SPECYFICZNY",HRF[[#This Row],[15]]*#REF!,HRF[[#This Row],[32]]*#REF!+#REF!*#REF!+#REF!*#REF!)</f>
        <v>#REF!</v>
      </c>
    </row>
    <row r="699" spans="2:28" ht="36">
      <c r="B699" s="151" t="s">
        <v>1165</v>
      </c>
      <c r="C699" s="80" t="s">
        <v>175</v>
      </c>
      <c r="D699" s="80" t="s">
        <v>372</v>
      </c>
      <c r="E699" s="81" t="s">
        <v>2873</v>
      </c>
      <c r="F699" s="82" t="s">
        <v>1176</v>
      </c>
      <c r="G699" s="82" t="s">
        <v>24</v>
      </c>
      <c r="H699" s="83">
        <v>2020</v>
      </c>
      <c r="I699" s="83">
        <v>2020</v>
      </c>
      <c r="J699" s="84">
        <v>16000</v>
      </c>
      <c r="K699" s="85">
        <v>13.5</v>
      </c>
      <c r="L699" s="85">
        <v>13.5</v>
      </c>
      <c r="M699" s="85"/>
      <c r="N699" s="86" t="s">
        <v>164</v>
      </c>
      <c r="O699" s="86" t="s">
        <v>28</v>
      </c>
      <c r="P699" s="88"/>
      <c r="Q699" s="87"/>
      <c r="R699" s="70"/>
      <c r="S699" s="70"/>
      <c r="T699" s="70"/>
      <c r="U699" s="70"/>
      <c r="V699" s="70">
        <f t="shared" si="39"/>
        <v>0</v>
      </c>
      <c r="W699" s="69"/>
      <c r="X699" s="69"/>
      <c r="Y699" s="71" t="e">
        <f>IF(HRF[[#This Row],[31]]="WSKAŹNIK SPECYFICZNY",HRF[[#This Row],[15]]*#REF!,HRF[[#This Row],[32]]*#REF!+#REF!*#REF!+#REF!*#REF!)</f>
        <v>#REF!</v>
      </c>
      <c r="Z699" s="71" t="e">
        <f>IF(HRF[[#This Row],[31]]="WSKAŹNIK SPECYFICZNY","nie zdefinowano",HRF[[#This Row],[32]]*#REF!+#REF!*#REF!+#REF!*#REF!)</f>
        <v>#REF!</v>
      </c>
      <c r="AA699" s="71" t="e">
        <f>IF(HRF[[#This Row],[31]]="WSKAŹNIK SPECYFICZNY","nie zdefinowano",HRF[[#This Row],[32]]*#REF!+#REF!*#REF!+#REF!*#REF!)</f>
        <v>#REF!</v>
      </c>
      <c r="AB699" s="79" t="e">
        <f>IF(HRF[[#This Row],[31]]="WSKAŹNIK SPECYFICZNY",HRF[[#This Row],[15]]*#REF!,HRF[[#This Row],[32]]*#REF!+#REF!*#REF!+#REF!*#REF!)</f>
        <v>#REF!</v>
      </c>
    </row>
    <row r="700" spans="2:28" ht="24">
      <c r="B700" s="151" t="s">
        <v>1166</v>
      </c>
      <c r="C700" s="80" t="s">
        <v>175</v>
      </c>
      <c r="D700" s="80" t="s">
        <v>372</v>
      </c>
      <c r="E700" s="81" t="s">
        <v>2874</v>
      </c>
      <c r="F700" s="82" t="s">
        <v>1175</v>
      </c>
      <c r="G700" s="82" t="s">
        <v>24</v>
      </c>
      <c r="H700" s="83">
        <v>2020</v>
      </c>
      <c r="I700" s="83">
        <v>2020</v>
      </c>
      <c r="J700" s="84">
        <v>34000</v>
      </c>
      <c r="K700" s="85">
        <v>11</v>
      </c>
      <c r="L700" s="85">
        <v>11</v>
      </c>
      <c r="M700" s="85"/>
      <c r="N700" s="86" t="s">
        <v>164</v>
      </c>
      <c r="O700" s="86" t="s">
        <v>28</v>
      </c>
      <c r="P700" s="88"/>
      <c r="Q700" s="87"/>
      <c r="R700" s="70"/>
      <c r="S700" s="70"/>
      <c r="T700" s="70"/>
      <c r="U700" s="70"/>
      <c r="V700" s="70">
        <f t="shared" si="39"/>
        <v>0</v>
      </c>
      <c r="W700" s="69"/>
      <c r="X700" s="69"/>
      <c r="Y700" s="71" t="e">
        <f>IF(HRF[[#This Row],[31]]="WSKAŹNIK SPECYFICZNY",HRF[[#This Row],[15]]*#REF!,HRF[[#This Row],[32]]*#REF!+#REF!*#REF!+#REF!*#REF!)</f>
        <v>#REF!</v>
      </c>
      <c r="Z700" s="71" t="e">
        <f>IF(HRF[[#This Row],[31]]="WSKAŹNIK SPECYFICZNY","nie zdefinowano",HRF[[#This Row],[32]]*#REF!+#REF!*#REF!+#REF!*#REF!)</f>
        <v>#REF!</v>
      </c>
      <c r="AA700" s="71" t="e">
        <f>IF(HRF[[#This Row],[31]]="WSKAŹNIK SPECYFICZNY","nie zdefinowano",HRF[[#This Row],[32]]*#REF!+#REF!*#REF!+#REF!*#REF!)</f>
        <v>#REF!</v>
      </c>
      <c r="AB700" s="79" t="e">
        <f>IF(HRF[[#This Row],[31]]="WSKAŹNIK SPECYFICZNY",HRF[[#This Row],[15]]*#REF!,HRF[[#This Row],[32]]*#REF!+#REF!*#REF!+#REF!*#REF!)</f>
        <v>#REF!</v>
      </c>
    </row>
    <row r="701" spans="2:28" ht="24">
      <c r="B701" s="151" t="s">
        <v>1167</v>
      </c>
      <c r="C701" s="80" t="s">
        <v>175</v>
      </c>
      <c r="D701" s="80" t="s">
        <v>372</v>
      </c>
      <c r="E701" s="81" t="s">
        <v>2201</v>
      </c>
      <c r="F701" s="82" t="s">
        <v>392</v>
      </c>
      <c r="G701" s="82" t="s">
        <v>24</v>
      </c>
      <c r="H701" s="83">
        <v>2020</v>
      </c>
      <c r="I701" s="83">
        <v>2020</v>
      </c>
      <c r="J701" s="84">
        <v>26800</v>
      </c>
      <c r="K701" s="85">
        <v>5.6</v>
      </c>
      <c r="L701" s="85">
        <v>5.6</v>
      </c>
      <c r="M701" s="85"/>
      <c r="N701" s="86" t="s">
        <v>164</v>
      </c>
      <c r="O701" s="86" t="s">
        <v>28</v>
      </c>
      <c r="P701" s="88"/>
      <c r="Q701" s="87"/>
      <c r="R701" s="70"/>
      <c r="S701" s="70"/>
      <c r="T701" s="70"/>
      <c r="U701" s="70"/>
      <c r="V701" s="70">
        <f t="shared" si="39"/>
        <v>0</v>
      </c>
      <c r="W701" s="69"/>
      <c r="X701" s="69"/>
      <c r="Y701" s="71" t="e">
        <f>IF(HRF[[#This Row],[31]]="WSKAŹNIK SPECYFICZNY",HRF[[#This Row],[15]]*#REF!,HRF[[#This Row],[32]]*#REF!+#REF!*#REF!+#REF!*#REF!)</f>
        <v>#REF!</v>
      </c>
      <c r="Z701" s="71" t="e">
        <f>IF(HRF[[#This Row],[31]]="WSKAŹNIK SPECYFICZNY","nie zdefinowano",HRF[[#This Row],[32]]*#REF!+#REF!*#REF!+#REF!*#REF!)</f>
        <v>#REF!</v>
      </c>
      <c r="AA701" s="71" t="e">
        <f>IF(HRF[[#This Row],[31]]="WSKAŹNIK SPECYFICZNY","nie zdefinowano",HRF[[#This Row],[32]]*#REF!+#REF!*#REF!+#REF!*#REF!)</f>
        <v>#REF!</v>
      </c>
      <c r="AB701" s="79" t="e">
        <f>IF(HRF[[#This Row],[31]]="WSKAŹNIK SPECYFICZNY",HRF[[#This Row],[15]]*#REF!,HRF[[#This Row],[32]]*#REF!+#REF!*#REF!+#REF!*#REF!)</f>
        <v>#REF!</v>
      </c>
    </row>
    <row r="702" spans="2:28" ht="24">
      <c r="B702" s="151" t="s">
        <v>1168</v>
      </c>
      <c r="C702" s="80" t="s">
        <v>175</v>
      </c>
      <c r="D702" s="80" t="s">
        <v>372</v>
      </c>
      <c r="E702" s="81" t="s">
        <v>2875</v>
      </c>
      <c r="F702" s="82" t="s">
        <v>1177</v>
      </c>
      <c r="G702" s="82" t="s">
        <v>24</v>
      </c>
      <c r="H702" s="83">
        <v>2020</v>
      </c>
      <c r="I702" s="83">
        <v>2020</v>
      </c>
      <c r="J702" s="84">
        <v>150000</v>
      </c>
      <c r="K702" s="85">
        <v>50</v>
      </c>
      <c r="L702" s="85">
        <v>50</v>
      </c>
      <c r="M702" s="85"/>
      <c r="N702" s="86" t="s">
        <v>164</v>
      </c>
      <c r="O702" s="86" t="s">
        <v>28</v>
      </c>
      <c r="P702" s="88"/>
      <c r="Q702" s="87"/>
      <c r="R702" s="70"/>
      <c r="S702" s="70"/>
      <c r="T702" s="70"/>
      <c r="U702" s="70"/>
      <c r="V702" s="70">
        <f t="shared" si="39"/>
        <v>0</v>
      </c>
      <c r="W702" s="69"/>
      <c r="X702" s="69"/>
      <c r="Y702" s="71" t="e">
        <f>IF(HRF[[#This Row],[31]]="WSKAŹNIK SPECYFICZNY",HRF[[#This Row],[15]]*#REF!,HRF[[#This Row],[32]]*#REF!+#REF!*#REF!+#REF!*#REF!)</f>
        <v>#REF!</v>
      </c>
      <c r="Z702" s="71" t="e">
        <f>IF(HRF[[#This Row],[31]]="WSKAŹNIK SPECYFICZNY","nie zdefinowano",HRF[[#This Row],[32]]*#REF!+#REF!*#REF!+#REF!*#REF!)</f>
        <v>#REF!</v>
      </c>
      <c r="AA702" s="71" t="e">
        <f>IF(HRF[[#This Row],[31]]="WSKAŹNIK SPECYFICZNY","nie zdefinowano",HRF[[#This Row],[32]]*#REF!+#REF!*#REF!+#REF!*#REF!)</f>
        <v>#REF!</v>
      </c>
      <c r="AB702" s="79" t="e">
        <f>IF(HRF[[#This Row],[31]]="WSKAŹNIK SPECYFICZNY",HRF[[#This Row],[15]]*#REF!,HRF[[#This Row],[32]]*#REF!+#REF!*#REF!+#REF!*#REF!)</f>
        <v>#REF!</v>
      </c>
    </row>
    <row r="703" spans="2:28" ht="24">
      <c r="B703" s="151" t="s">
        <v>1169</v>
      </c>
      <c r="C703" s="80" t="s">
        <v>175</v>
      </c>
      <c r="D703" s="80" t="s">
        <v>372</v>
      </c>
      <c r="E703" s="81" t="s">
        <v>2202</v>
      </c>
      <c r="F703" s="82" t="s">
        <v>392</v>
      </c>
      <c r="G703" s="82" t="s">
        <v>24</v>
      </c>
      <c r="H703" s="83">
        <v>2020</v>
      </c>
      <c r="I703" s="83">
        <v>2020</v>
      </c>
      <c r="J703" s="84">
        <v>21000</v>
      </c>
      <c r="K703" s="85">
        <v>4.5999999999999996</v>
      </c>
      <c r="L703" s="85">
        <v>4.5999999999999996</v>
      </c>
      <c r="M703" s="85"/>
      <c r="N703" s="86" t="s">
        <v>164</v>
      </c>
      <c r="O703" s="86" t="s">
        <v>28</v>
      </c>
      <c r="P703" s="88"/>
      <c r="Q703" s="87"/>
      <c r="R703" s="70"/>
      <c r="S703" s="70"/>
      <c r="T703" s="70"/>
      <c r="U703" s="70"/>
      <c r="V703" s="70">
        <f t="shared" si="39"/>
        <v>0</v>
      </c>
      <c r="W703" s="69"/>
      <c r="X703" s="69"/>
      <c r="Y703" s="71" t="e">
        <f>IF(HRF[[#This Row],[31]]="WSKAŹNIK SPECYFICZNY",HRF[[#This Row],[15]]*#REF!,HRF[[#This Row],[32]]*#REF!+#REF!*#REF!+#REF!*#REF!)</f>
        <v>#REF!</v>
      </c>
      <c r="Z703" s="71" t="e">
        <f>IF(HRF[[#This Row],[31]]="WSKAŹNIK SPECYFICZNY","nie zdefinowano",HRF[[#This Row],[32]]*#REF!+#REF!*#REF!+#REF!*#REF!)</f>
        <v>#REF!</v>
      </c>
      <c r="AA703" s="71" t="e">
        <f>IF(HRF[[#This Row],[31]]="WSKAŹNIK SPECYFICZNY","nie zdefinowano",HRF[[#This Row],[32]]*#REF!+#REF!*#REF!+#REF!*#REF!)</f>
        <v>#REF!</v>
      </c>
      <c r="AB703" s="79" t="e">
        <f>IF(HRF[[#This Row],[31]]="WSKAŹNIK SPECYFICZNY",HRF[[#This Row],[15]]*#REF!,HRF[[#This Row],[32]]*#REF!+#REF!*#REF!+#REF!*#REF!)</f>
        <v>#REF!</v>
      </c>
    </row>
    <row r="704" spans="2:28" ht="24">
      <c r="B704" s="151" t="s">
        <v>1170</v>
      </c>
      <c r="C704" s="80" t="s">
        <v>175</v>
      </c>
      <c r="D704" s="80" t="s">
        <v>372</v>
      </c>
      <c r="E704" s="81" t="s">
        <v>2203</v>
      </c>
      <c r="F704" s="82" t="s">
        <v>392</v>
      </c>
      <c r="G704" s="82" t="s">
        <v>24</v>
      </c>
      <c r="H704" s="83">
        <v>2020</v>
      </c>
      <c r="I704" s="83">
        <v>2020</v>
      </c>
      <c r="J704" s="84">
        <v>30965</v>
      </c>
      <c r="K704" s="85">
        <v>6</v>
      </c>
      <c r="L704" s="85">
        <v>6</v>
      </c>
      <c r="M704" s="85"/>
      <c r="N704" s="86" t="s">
        <v>164</v>
      </c>
      <c r="O704" s="86" t="s">
        <v>28</v>
      </c>
      <c r="P704" s="88"/>
      <c r="Q704" s="87"/>
      <c r="R704" s="70"/>
      <c r="S704" s="70"/>
      <c r="T704" s="70"/>
      <c r="U704" s="70"/>
      <c r="V704" s="70">
        <f t="shared" si="39"/>
        <v>0</v>
      </c>
      <c r="W704" s="69"/>
      <c r="X704" s="69"/>
      <c r="Y704" s="71" t="e">
        <f>IF(HRF[[#This Row],[31]]="WSKAŹNIK SPECYFICZNY",HRF[[#This Row],[15]]*#REF!,HRF[[#This Row],[32]]*#REF!+#REF!*#REF!+#REF!*#REF!)</f>
        <v>#REF!</v>
      </c>
      <c r="Z704" s="71" t="e">
        <f>IF(HRF[[#This Row],[31]]="WSKAŹNIK SPECYFICZNY","nie zdefinowano",HRF[[#This Row],[32]]*#REF!+#REF!*#REF!+#REF!*#REF!)</f>
        <v>#REF!</v>
      </c>
      <c r="AA704" s="71" t="e">
        <f>IF(HRF[[#This Row],[31]]="WSKAŹNIK SPECYFICZNY","nie zdefinowano",HRF[[#This Row],[32]]*#REF!+#REF!*#REF!+#REF!*#REF!)</f>
        <v>#REF!</v>
      </c>
      <c r="AB704" s="79" t="e">
        <f>IF(HRF[[#This Row],[31]]="WSKAŹNIK SPECYFICZNY",HRF[[#This Row],[15]]*#REF!,HRF[[#This Row],[32]]*#REF!+#REF!*#REF!+#REF!*#REF!)</f>
        <v>#REF!</v>
      </c>
    </row>
    <row r="705" spans="2:28" ht="24">
      <c r="B705" s="151" t="s">
        <v>1171</v>
      </c>
      <c r="C705" s="80" t="s">
        <v>175</v>
      </c>
      <c r="D705" s="80" t="s">
        <v>372</v>
      </c>
      <c r="E705" s="81" t="s">
        <v>2204</v>
      </c>
      <c r="F705" s="82" t="s">
        <v>392</v>
      </c>
      <c r="G705" s="82" t="s">
        <v>24</v>
      </c>
      <c r="H705" s="83">
        <v>2020</v>
      </c>
      <c r="I705" s="83">
        <v>2020</v>
      </c>
      <c r="J705" s="84">
        <v>39801</v>
      </c>
      <c r="K705" s="85">
        <v>9.99</v>
      </c>
      <c r="L705" s="85">
        <v>9.99</v>
      </c>
      <c r="M705" s="85"/>
      <c r="N705" s="86" t="s">
        <v>164</v>
      </c>
      <c r="O705" s="86" t="s">
        <v>28</v>
      </c>
      <c r="P705" s="88"/>
      <c r="Q705" s="87"/>
      <c r="R705" s="70"/>
      <c r="S705" s="70"/>
      <c r="T705" s="70"/>
      <c r="U705" s="70"/>
      <c r="V705" s="70">
        <f t="shared" si="39"/>
        <v>0</v>
      </c>
      <c r="W705" s="69"/>
      <c r="X705" s="69"/>
      <c r="Y705" s="71" t="e">
        <f>IF(HRF[[#This Row],[31]]="WSKAŹNIK SPECYFICZNY",HRF[[#This Row],[15]]*#REF!,HRF[[#This Row],[32]]*#REF!+#REF!*#REF!+#REF!*#REF!)</f>
        <v>#REF!</v>
      </c>
      <c r="Z705" s="71" t="e">
        <f>IF(HRF[[#This Row],[31]]="WSKAŹNIK SPECYFICZNY","nie zdefinowano",HRF[[#This Row],[32]]*#REF!+#REF!*#REF!+#REF!*#REF!)</f>
        <v>#REF!</v>
      </c>
      <c r="AA705" s="71" t="e">
        <f>IF(HRF[[#This Row],[31]]="WSKAŹNIK SPECYFICZNY","nie zdefinowano",HRF[[#This Row],[32]]*#REF!+#REF!*#REF!+#REF!*#REF!)</f>
        <v>#REF!</v>
      </c>
      <c r="AB705" s="79" t="e">
        <f>IF(HRF[[#This Row],[31]]="WSKAŹNIK SPECYFICZNY",HRF[[#This Row],[15]]*#REF!,HRF[[#This Row],[32]]*#REF!+#REF!*#REF!+#REF!*#REF!)</f>
        <v>#REF!</v>
      </c>
    </row>
    <row r="706" spans="2:28" ht="24">
      <c r="B706" s="151" t="s">
        <v>1172</v>
      </c>
      <c r="C706" s="80" t="s">
        <v>175</v>
      </c>
      <c r="D706" s="80" t="s">
        <v>372</v>
      </c>
      <c r="E706" s="81" t="s">
        <v>2205</v>
      </c>
      <c r="F706" s="82" t="s">
        <v>392</v>
      </c>
      <c r="G706" s="82" t="s">
        <v>24</v>
      </c>
      <c r="H706" s="83">
        <v>2020</v>
      </c>
      <c r="I706" s="83">
        <v>2020</v>
      </c>
      <c r="J706" s="84">
        <v>33073.919999999998</v>
      </c>
      <c r="K706" s="85">
        <v>5.4</v>
      </c>
      <c r="L706" s="85">
        <v>5.4</v>
      </c>
      <c r="M706" s="85"/>
      <c r="N706" s="86" t="s">
        <v>164</v>
      </c>
      <c r="O706" s="86" t="s">
        <v>28</v>
      </c>
      <c r="P706" s="88"/>
      <c r="Q706" s="87"/>
      <c r="R706" s="70"/>
      <c r="S706" s="70"/>
      <c r="T706" s="70"/>
      <c r="U706" s="70"/>
      <c r="V706" s="70">
        <f t="shared" si="39"/>
        <v>0</v>
      </c>
      <c r="W706" s="69"/>
      <c r="X706" s="69"/>
      <c r="Y706" s="71" t="e">
        <f>IF(HRF[[#This Row],[31]]="WSKAŹNIK SPECYFICZNY",HRF[[#This Row],[15]]*#REF!,HRF[[#This Row],[32]]*#REF!+#REF!*#REF!+#REF!*#REF!)</f>
        <v>#REF!</v>
      </c>
      <c r="Z706" s="71" t="e">
        <f>IF(HRF[[#This Row],[31]]="WSKAŹNIK SPECYFICZNY","nie zdefinowano",HRF[[#This Row],[32]]*#REF!+#REF!*#REF!+#REF!*#REF!)</f>
        <v>#REF!</v>
      </c>
      <c r="AA706" s="71" t="e">
        <f>IF(HRF[[#This Row],[31]]="WSKAŹNIK SPECYFICZNY","nie zdefinowano",HRF[[#This Row],[32]]*#REF!+#REF!*#REF!+#REF!*#REF!)</f>
        <v>#REF!</v>
      </c>
      <c r="AB706" s="79" t="e">
        <f>IF(HRF[[#This Row],[31]]="WSKAŹNIK SPECYFICZNY",HRF[[#This Row],[15]]*#REF!,HRF[[#This Row],[32]]*#REF!+#REF!*#REF!+#REF!*#REF!)</f>
        <v>#REF!</v>
      </c>
    </row>
    <row r="707" spans="2:28" ht="24">
      <c r="B707" s="151" t="s">
        <v>1178</v>
      </c>
      <c r="C707" s="80" t="s">
        <v>175</v>
      </c>
      <c r="D707" s="80" t="s">
        <v>372</v>
      </c>
      <c r="E707" s="81" t="s">
        <v>2186</v>
      </c>
      <c r="F707" s="82" t="s">
        <v>392</v>
      </c>
      <c r="G707" s="82" t="s">
        <v>24</v>
      </c>
      <c r="H707" s="83">
        <v>2020</v>
      </c>
      <c r="I707" s="83">
        <v>2020</v>
      </c>
      <c r="J707" s="84">
        <v>28050</v>
      </c>
      <c r="K707" s="85">
        <v>5</v>
      </c>
      <c r="L707" s="85">
        <v>5</v>
      </c>
      <c r="M707" s="85"/>
      <c r="N707" s="86" t="s">
        <v>164</v>
      </c>
      <c r="O707" s="86" t="s">
        <v>28</v>
      </c>
      <c r="P707" s="88"/>
      <c r="Q707" s="87"/>
      <c r="R707" s="70"/>
      <c r="S707" s="70"/>
      <c r="T707" s="70"/>
      <c r="U707" s="70"/>
      <c r="V707" s="70">
        <f t="shared" si="39"/>
        <v>0</v>
      </c>
      <c r="W707" s="69"/>
      <c r="X707" s="69"/>
      <c r="Y707" s="71" t="e">
        <f>IF(HRF[[#This Row],[31]]="WSKAŹNIK SPECYFICZNY",HRF[[#This Row],[15]]*#REF!,HRF[[#This Row],[32]]*#REF!+#REF!*#REF!+#REF!*#REF!)</f>
        <v>#REF!</v>
      </c>
      <c r="Z707" s="71" t="e">
        <f>IF(HRF[[#This Row],[31]]="WSKAŹNIK SPECYFICZNY","nie zdefinowano",HRF[[#This Row],[32]]*#REF!+#REF!*#REF!+#REF!*#REF!)</f>
        <v>#REF!</v>
      </c>
      <c r="AA707" s="71" t="e">
        <f>IF(HRF[[#This Row],[31]]="WSKAŹNIK SPECYFICZNY","nie zdefinowano",HRF[[#This Row],[32]]*#REF!+#REF!*#REF!+#REF!*#REF!)</f>
        <v>#REF!</v>
      </c>
      <c r="AB707" s="79" t="e">
        <f>IF(HRF[[#This Row],[31]]="WSKAŹNIK SPECYFICZNY",HRF[[#This Row],[15]]*#REF!,HRF[[#This Row],[32]]*#REF!+#REF!*#REF!+#REF!*#REF!)</f>
        <v>#REF!</v>
      </c>
    </row>
    <row r="708" spans="2:28" ht="24">
      <c r="B708" s="151" t="s">
        <v>1179</v>
      </c>
      <c r="C708" s="80" t="s">
        <v>175</v>
      </c>
      <c r="D708" s="80" t="s">
        <v>372</v>
      </c>
      <c r="E708" s="81" t="s">
        <v>2206</v>
      </c>
      <c r="F708" s="82" t="s">
        <v>392</v>
      </c>
      <c r="G708" s="82" t="s">
        <v>24</v>
      </c>
      <c r="H708" s="83">
        <v>2020</v>
      </c>
      <c r="I708" s="83">
        <v>2020</v>
      </c>
      <c r="J708" s="84">
        <v>18647.28</v>
      </c>
      <c r="K708" s="85">
        <v>3.8</v>
      </c>
      <c r="L708" s="85">
        <v>3.8</v>
      </c>
      <c r="M708" s="85"/>
      <c r="N708" s="86" t="s">
        <v>164</v>
      </c>
      <c r="O708" s="86" t="s">
        <v>28</v>
      </c>
      <c r="P708" s="88"/>
      <c r="Q708" s="87"/>
      <c r="R708" s="70"/>
      <c r="S708" s="70"/>
      <c r="T708" s="70"/>
      <c r="U708" s="70"/>
      <c r="V708" s="70">
        <f t="shared" si="39"/>
        <v>0</v>
      </c>
      <c r="W708" s="69"/>
      <c r="X708" s="69"/>
      <c r="Y708" s="71" t="e">
        <f>IF(HRF[[#This Row],[31]]="WSKAŹNIK SPECYFICZNY",HRF[[#This Row],[15]]*#REF!,HRF[[#This Row],[32]]*#REF!+#REF!*#REF!+#REF!*#REF!)</f>
        <v>#REF!</v>
      </c>
      <c r="Z708" s="71" t="e">
        <f>IF(HRF[[#This Row],[31]]="WSKAŹNIK SPECYFICZNY","nie zdefinowano",HRF[[#This Row],[32]]*#REF!+#REF!*#REF!+#REF!*#REF!)</f>
        <v>#REF!</v>
      </c>
      <c r="AA708" s="71" t="e">
        <f>IF(HRF[[#This Row],[31]]="WSKAŹNIK SPECYFICZNY","nie zdefinowano",HRF[[#This Row],[32]]*#REF!+#REF!*#REF!+#REF!*#REF!)</f>
        <v>#REF!</v>
      </c>
      <c r="AB708" s="79" t="e">
        <f>IF(HRF[[#This Row],[31]]="WSKAŹNIK SPECYFICZNY",HRF[[#This Row],[15]]*#REF!,HRF[[#This Row],[32]]*#REF!+#REF!*#REF!+#REF!*#REF!)</f>
        <v>#REF!</v>
      </c>
    </row>
    <row r="709" spans="2:28" ht="24">
      <c r="B709" s="151" t="s">
        <v>1180</v>
      </c>
      <c r="C709" s="80" t="s">
        <v>175</v>
      </c>
      <c r="D709" s="80" t="s">
        <v>372</v>
      </c>
      <c r="E709" s="81" t="s">
        <v>2876</v>
      </c>
      <c r="F709" s="82" t="s">
        <v>1199</v>
      </c>
      <c r="G709" s="82" t="s">
        <v>24</v>
      </c>
      <c r="H709" s="83">
        <v>2020</v>
      </c>
      <c r="I709" s="83">
        <v>2020</v>
      </c>
      <c r="J709" s="84">
        <v>163590</v>
      </c>
      <c r="K709" s="85">
        <v>29.94</v>
      </c>
      <c r="L709" s="85">
        <v>29.94</v>
      </c>
      <c r="M709" s="85"/>
      <c r="N709" s="86" t="s">
        <v>164</v>
      </c>
      <c r="O709" s="86" t="s">
        <v>28</v>
      </c>
      <c r="P709" s="88"/>
      <c r="Q709" s="87"/>
      <c r="R709" s="70"/>
      <c r="S709" s="70"/>
      <c r="T709" s="70"/>
      <c r="U709" s="70"/>
      <c r="V709" s="70">
        <f t="shared" si="39"/>
        <v>0</v>
      </c>
      <c r="W709" s="69"/>
      <c r="X709" s="69"/>
      <c r="Y709" s="71" t="e">
        <f>IF(HRF[[#This Row],[31]]="WSKAŹNIK SPECYFICZNY",HRF[[#This Row],[15]]*#REF!,HRF[[#This Row],[32]]*#REF!+#REF!*#REF!+#REF!*#REF!)</f>
        <v>#REF!</v>
      </c>
      <c r="Z709" s="71" t="e">
        <f>IF(HRF[[#This Row],[31]]="WSKAŹNIK SPECYFICZNY","nie zdefinowano",HRF[[#This Row],[32]]*#REF!+#REF!*#REF!+#REF!*#REF!)</f>
        <v>#REF!</v>
      </c>
      <c r="AA709" s="71" t="e">
        <f>IF(HRF[[#This Row],[31]]="WSKAŹNIK SPECYFICZNY","nie zdefinowano",HRF[[#This Row],[32]]*#REF!+#REF!*#REF!+#REF!*#REF!)</f>
        <v>#REF!</v>
      </c>
      <c r="AB709" s="79" t="e">
        <f>IF(HRF[[#This Row],[31]]="WSKAŹNIK SPECYFICZNY",HRF[[#This Row],[15]]*#REF!,HRF[[#This Row],[32]]*#REF!+#REF!*#REF!+#REF!*#REF!)</f>
        <v>#REF!</v>
      </c>
    </row>
    <row r="710" spans="2:28" ht="24">
      <c r="B710" s="151" t="s">
        <v>1181</v>
      </c>
      <c r="C710" s="80" t="s">
        <v>175</v>
      </c>
      <c r="D710" s="80" t="s">
        <v>372</v>
      </c>
      <c r="E710" s="81" t="s">
        <v>2207</v>
      </c>
      <c r="F710" s="82" t="s">
        <v>392</v>
      </c>
      <c r="G710" s="82" t="s">
        <v>24</v>
      </c>
      <c r="H710" s="83">
        <v>2020</v>
      </c>
      <c r="I710" s="83">
        <v>2020</v>
      </c>
      <c r="J710" s="84">
        <v>25825</v>
      </c>
      <c r="K710" s="85">
        <v>5.55</v>
      </c>
      <c r="L710" s="85">
        <v>5.55</v>
      </c>
      <c r="M710" s="85"/>
      <c r="N710" s="86" t="s">
        <v>164</v>
      </c>
      <c r="O710" s="86" t="s">
        <v>28</v>
      </c>
      <c r="P710" s="88"/>
      <c r="Q710" s="87"/>
      <c r="R710" s="70"/>
      <c r="S710" s="70"/>
      <c r="T710" s="70"/>
      <c r="U710" s="70"/>
      <c r="V710" s="70">
        <f t="shared" si="39"/>
        <v>0</v>
      </c>
      <c r="W710" s="69"/>
      <c r="X710" s="69"/>
      <c r="Y710" s="71" t="e">
        <f>IF(HRF[[#This Row],[31]]="WSKAŹNIK SPECYFICZNY",HRF[[#This Row],[15]]*#REF!,HRF[[#This Row],[32]]*#REF!+#REF!*#REF!+#REF!*#REF!)</f>
        <v>#REF!</v>
      </c>
      <c r="Z710" s="71" t="e">
        <f>IF(HRF[[#This Row],[31]]="WSKAŹNIK SPECYFICZNY","nie zdefinowano",HRF[[#This Row],[32]]*#REF!+#REF!*#REF!+#REF!*#REF!)</f>
        <v>#REF!</v>
      </c>
      <c r="AA710" s="71" t="e">
        <f>IF(HRF[[#This Row],[31]]="WSKAŹNIK SPECYFICZNY","nie zdefinowano",HRF[[#This Row],[32]]*#REF!+#REF!*#REF!+#REF!*#REF!)</f>
        <v>#REF!</v>
      </c>
      <c r="AB710" s="79" t="e">
        <f>IF(HRF[[#This Row],[31]]="WSKAŹNIK SPECYFICZNY",HRF[[#This Row],[15]]*#REF!,HRF[[#This Row],[32]]*#REF!+#REF!*#REF!+#REF!*#REF!)</f>
        <v>#REF!</v>
      </c>
    </row>
    <row r="711" spans="2:28" ht="24">
      <c r="B711" s="151" t="s">
        <v>1182</v>
      </c>
      <c r="C711" s="80" t="s">
        <v>175</v>
      </c>
      <c r="D711" s="80" t="s">
        <v>372</v>
      </c>
      <c r="E711" s="81" t="s">
        <v>2877</v>
      </c>
      <c r="F711" s="82" t="s">
        <v>1200</v>
      </c>
      <c r="G711" s="82" t="s">
        <v>24</v>
      </c>
      <c r="H711" s="83">
        <v>2020</v>
      </c>
      <c r="I711" s="83">
        <v>2020</v>
      </c>
      <c r="J711" s="84">
        <v>121155</v>
      </c>
      <c r="K711" s="85">
        <v>21.5</v>
      </c>
      <c r="L711" s="85">
        <v>21.5</v>
      </c>
      <c r="M711" s="85"/>
      <c r="N711" s="86" t="s">
        <v>164</v>
      </c>
      <c r="O711" s="86" t="s">
        <v>28</v>
      </c>
      <c r="P711" s="88"/>
      <c r="Q711" s="87"/>
      <c r="R711" s="70"/>
      <c r="S711" s="70"/>
      <c r="T711" s="70"/>
      <c r="U711" s="70"/>
      <c r="V711" s="70">
        <f t="shared" si="39"/>
        <v>0</v>
      </c>
      <c r="W711" s="69"/>
      <c r="X711" s="69"/>
      <c r="Y711" s="71" t="e">
        <f>IF(HRF[[#This Row],[31]]="WSKAŹNIK SPECYFICZNY",HRF[[#This Row],[15]]*#REF!,HRF[[#This Row],[32]]*#REF!+#REF!*#REF!+#REF!*#REF!)</f>
        <v>#REF!</v>
      </c>
      <c r="Z711" s="71" t="e">
        <f>IF(HRF[[#This Row],[31]]="WSKAŹNIK SPECYFICZNY","nie zdefinowano",HRF[[#This Row],[32]]*#REF!+#REF!*#REF!+#REF!*#REF!)</f>
        <v>#REF!</v>
      </c>
      <c r="AA711" s="71" t="e">
        <f>IF(HRF[[#This Row],[31]]="WSKAŹNIK SPECYFICZNY","nie zdefinowano",HRF[[#This Row],[32]]*#REF!+#REF!*#REF!+#REF!*#REF!)</f>
        <v>#REF!</v>
      </c>
      <c r="AB711" s="79" t="e">
        <f>IF(HRF[[#This Row],[31]]="WSKAŹNIK SPECYFICZNY",HRF[[#This Row],[15]]*#REF!,HRF[[#This Row],[32]]*#REF!+#REF!*#REF!+#REF!*#REF!)</f>
        <v>#REF!</v>
      </c>
    </row>
    <row r="712" spans="2:28" ht="24">
      <c r="B712" s="151" t="s">
        <v>1183</v>
      </c>
      <c r="C712" s="80" t="s">
        <v>175</v>
      </c>
      <c r="D712" s="80" t="s">
        <v>372</v>
      </c>
      <c r="E712" s="81" t="s">
        <v>2878</v>
      </c>
      <c r="F712" s="82" t="s">
        <v>1201</v>
      </c>
      <c r="G712" s="82" t="s">
        <v>24</v>
      </c>
      <c r="H712" s="83">
        <v>2020</v>
      </c>
      <c r="I712" s="83">
        <v>2020</v>
      </c>
      <c r="J712" s="84">
        <v>436650</v>
      </c>
      <c r="K712" s="85">
        <v>36.174999999999997</v>
      </c>
      <c r="L712" s="85">
        <v>36.174999999999997</v>
      </c>
      <c r="M712" s="85"/>
      <c r="N712" s="86" t="s">
        <v>164</v>
      </c>
      <c r="O712" s="86" t="s">
        <v>28</v>
      </c>
      <c r="P712" s="88"/>
      <c r="Q712" s="87"/>
      <c r="R712" s="70"/>
      <c r="S712" s="70"/>
      <c r="T712" s="70"/>
      <c r="U712" s="70"/>
      <c r="V712" s="70">
        <f t="shared" si="39"/>
        <v>0</v>
      </c>
      <c r="W712" s="69"/>
      <c r="X712" s="69"/>
      <c r="Y712" s="71" t="e">
        <f>IF(HRF[[#This Row],[31]]="WSKAŹNIK SPECYFICZNY",HRF[[#This Row],[15]]*#REF!,HRF[[#This Row],[32]]*#REF!+#REF!*#REF!+#REF!*#REF!)</f>
        <v>#REF!</v>
      </c>
      <c r="Z712" s="71" t="e">
        <f>IF(HRF[[#This Row],[31]]="WSKAŹNIK SPECYFICZNY","nie zdefinowano",HRF[[#This Row],[32]]*#REF!+#REF!*#REF!+#REF!*#REF!)</f>
        <v>#REF!</v>
      </c>
      <c r="AA712" s="71" t="e">
        <f>IF(HRF[[#This Row],[31]]="WSKAŹNIK SPECYFICZNY","nie zdefinowano",HRF[[#This Row],[32]]*#REF!+#REF!*#REF!+#REF!*#REF!)</f>
        <v>#REF!</v>
      </c>
      <c r="AB712" s="79" t="e">
        <f>IF(HRF[[#This Row],[31]]="WSKAŹNIK SPECYFICZNY",HRF[[#This Row],[15]]*#REF!,HRF[[#This Row],[32]]*#REF!+#REF!*#REF!+#REF!*#REF!)</f>
        <v>#REF!</v>
      </c>
    </row>
    <row r="713" spans="2:28" ht="24">
      <c r="B713" s="151" t="s">
        <v>1184</v>
      </c>
      <c r="C713" s="80" t="s">
        <v>175</v>
      </c>
      <c r="D713" s="80" t="s">
        <v>372</v>
      </c>
      <c r="E713" s="81" t="s">
        <v>2208</v>
      </c>
      <c r="F713" s="82" t="s">
        <v>392</v>
      </c>
      <c r="G713" s="82" t="s">
        <v>24</v>
      </c>
      <c r="H713" s="83">
        <v>2020</v>
      </c>
      <c r="I713" s="83">
        <v>2020</v>
      </c>
      <c r="J713" s="84">
        <v>23900</v>
      </c>
      <c r="K713" s="85">
        <v>4</v>
      </c>
      <c r="L713" s="85">
        <v>4</v>
      </c>
      <c r="M713" s="85"/>
      <c r="N713" s="86" t="s">
        <v>164</v>
      </c>
      <c r="O713" s="86" t="s">
        <v>28</v>
      </c>
      <c r="P713" s="88"/>
      <c r="Q713" s="87"/>
      <c r="R713" s="70"/>
      <c r="S713" s="70"/>
      <c r="T713" s="70"/>
      <c r="U713" s="70"/>
      <c r="V713" s="70">
        <f t="shared" si="39"/>
        <v>0</v>
      </c>
      <c r="W713" s="69"/>
      <c r="X713" s="69"/>
      <c r="Y713" s="71" t="e">
        <f>IF(HRF[[#This Row],[31]]="WSKAŹNIK SPECYFICZNY",HRF[[#This Row],[15]]*#REF!,HRF[[#This Row],[32]]*#REF!+#REF!*#REF!+#REF!*#REF!)</f>
        <v>#REF!</v>
      </c>
      <c r="Z713" s="71" t="e">
        <f>IF(HRF[[#This Row],[31]]="WSKAŹNIK SPECYFICZNY","nie zdefinowano",HRF[[#This Row],[32]]*#REF!+#REF!*#REF!+#REF!*#REF!)</f>
        <v>#REF!</v>
      </c>
      <c r="AA713" s="71" t="e">
        <f>IF(HRF[[#This Row],[31]]="WSKAŹNIK SPECYFICZNY","nie zdefinowano",HRF[[#This Row],[32]]*#REF!+#REF!*#REF!+#REF!*#REF!)</f>
        <v>#REF!</v>
      </c>
      <c r="AB713" s="79" t="e">
        <f>IF(HRF[[#This Row],[31]]="WSKAŹNIK SPECYFICZNY",HRF[[#This Row],[15]]*#REF!,HRF[[#This Row],[32]]*#REF!+#REF!*#REF!+#REF!*#REF!)</f>
        <v>#REF!</v>
      </c>
    </row>
    <row r="714" spans="2:28" ht="24">
      <c r="B714" s="151" t="s">
        <v>1185</v>
      </c>
      <c r="C714" s="80" t="s">
        <v>175</v>
      </c>
      <c r="D714" s="80" t="s">
        <v>372</v>
      </c>
      <c r="E714" s="81" t="s">
        <v>2879</v>
      </c>
      <c r="F714" s="82" t="s">
        <v>1202</v>
      </c>
      <c r="G714" s="82" t="s">
        <v>24</v>
      </c>
      <c r="H714" s="83">
        <v>2020</v>
      </c>
      <c r="I714" s="83">
        <v>2020</v>
      </c>
      <c r="J714" s="84">
        <v>68000</v>
      </c>
      <c r="K714" s="85">
        <v>20</v>
      </c>
      <c r="L714" s="85">
        <v>20</v>
      </c>
      <c r="M714" s="85"/>
      <c r="N714" s="86" t="s">
        <v>164</v>
      </c>
      <c r="O714" s="86" t="s">
        <v>28</v>
      </c>
      <c r="P714" s="88"/>
      <c r="Q714" s="87"/>
      <c r="R714" s="70"/>
      <c r="S714" s="70"/>
      <c r="T714" s="70"/>
      <c r="U714" s="70"/>
      <c r="V714" s="70">
        <f t="shared" si="39"/>
        <v>0</v>
      </c>
      <c r="W714" s="69"/>
      <c r="X714" s="69"/>
      <c r="Y714" s="71" t="e">
        <f>IF(HRF[[#This Row],[31]]="WSKAŹNIK SPECYFICZNY",HRF[[#This Row],[15]]*#REF!,HRF[[#This Row],[32]]*#REF!+#REF!*#REF!+#REF!*#REF!)</f>
        <v>#REF!</v>
      </c>
      <c r="Z714" s="71" t="e">
        <f>IF(HRF[[#This Row],[31]]="WSKAŹNIK SPECYFICZNY","nie zdefinowano",HRF[[#This Row],[32]]*#REF!+#REF!*#REF!+#REF!*#REF!)</f>
        <v>#REF!</v>
      </c>
      <c r="AA714" s="71" t="e">
        <f>IF(HRF[[#This Row],[31]]="WSKAŹNIK SPECYFICZNY","nie zdefinowano",HRF[[#This Row],[32]]*#REF!+#REF!*#REF!+#REF!*#REF!)</f>
        <v>#REF!</v>
      </c>
      <c r="AB714" s="79" t="e">
        <f>IF(HRF[[#This Row],[31]]="WSKAŹNIK SPECYFICZNY",HRF[[#This Row],[15]]*#REF!,HRF[[#This Row],[32]]*#REF!+#REF!*#REF!+#REF!*#REF!)</f>
        <v>#REF!</v>
      </c>
    </row>
    <row r="715" spans="2:28" ht="24">
      <c r="B715" s="151" t="s">
        <v>1186</v>
      </c>
      <c r="C715" s="80" t="s">
        <v>175</v>
      </c>
      <c r="D715" s="80" t="s">
        <v>372</v>
      </c>
      <c r="E715" s="81" t="s">
        <v>2209</v>
      </c>
      <c r="F715" s="82" t="s">
        <v>392</v>
      </c>
      <c r="G715" s="82" t="s">
        <v>24</v>
      </c>
      <c r="H715" s="83">
        <v>2020</v>
      </c>
      <c r="I715" s="83">
        <v>2020</v>
      </c>
      <c r="J715" s="84">
        <v>18527.169999999998</v>
      </c>
      <c r="K715" s="85">
        <v>2.95</v>
      </c>
      <c r="L715" s="85">
        <v>2.95</v>
      </c>
      <c r="M715" s="85"/>
      <c r="N715" s="86" t="s">
        <v>164</v>
      </c>
      <c r="O715" s="86" t="s">
        <v>28</v>
      </c>
      <c r="P715" s="88"/>
      <c r="Q715" s="87"/>
      <c r="R715" s="70"/>
      <c r="S715" s="70"/>
      <c r="T715" s="70"/>
      <c r="U715" s="70"/>
      <c r="V715" s="70">
        <f t="shared" si="39"/>
        <v>0</v>
      </c>
      <c r="W715" s="69"/>
      <c r="X715" s="69"/>
      <c r="Y715" s="71" t="e">
        <f>IF(HRF[[#This Row],[31]]="WSKAŹNIK SPECYFICZNY",HRF[[#This Row],[15]]*#REF!,HRF[[#This Row],[32]]*#REF!+#REF!*#REF!+#REF!*#REF!)</f>
        <v>#REF!</v>
      </c>
      <c r="Z715" s="71" t="e">
        <f>IF(HRF[[#This Row],[31]]="WSKAŹNIK SPECYFICZNY","nie zdefinowano",HRF[[#This Row],[32]]*#REF!+#REF!*#REF!+#REF!*#REF!)</f>
        <v>#REF!</v>
      </c>
      <c r="AA715" s="71" t="e">
        <f>IF(HRF[[#This Row],[31]]="WSKAŹNIK SPECYFICZNY","nie zdefinowano",HRF[[#This Row],[32]]*#REF!+#REF!*#REF!+#REF!*#REF!)</f>
        <v>#REF!</v>
      </c>
      <c r="AB715" s="79" t="e">
        <f>IF(HRF[[#This Row],[31]]="WSKAŹNIK SPECYFICZNY",HRF[[#This Row],[15]]*#REF!,HRF[[#This Row],[32]]*#REF!+#REF!*#REF!+#REF!*#REF!)</f>
        <v>#REF!</v>
      </c>
    </row>
    <row r="716" spans="2:28" ht="24">
      <c r="B716" s="151" t="s">
        <v>1187</v>
      </c>
      <c r="C716" s="80" t="s">
        <v>175</v>
      </c>
      <c r="D716" s="80" t="s">
        <v>372</v>
      </c>
      <c r="E716" s="81" t="s">
        <v>2209</v>
      </c>
      <c r="F716" s="82" t="s">
        <v>392</v>
      </c>
      <c r="G716" s="82" t="s">
        <v>24</v>
      </c>
      <c r="H716" s="83">
        <v>2020</v>
      </c>
      <c r="I716" s="83">
        <v>2020</v>
      </c>
      <c r="J716" s="84">
        <v>40449</v>
      </c>
      <c r="K716" s="85">
        <v>7.26</v>
      </c>
      <c r="L716" s="85">
        <v>7.26</v>
      </c>
      <c r="M716" s="85"/>
      <c r="N716" s="86" t="s">
        <v>164</v>
      </c>
      <c r="O716" s="86" t="s">
        <v>28</v>
      </c>
      <c r="P716" s="88"/>
      <c r="Q716" s="87"/>
      <c r="R716" s="70"/>
      <c r="S716" s="70"/>
      <c r="T716" s="70"/>
      <c r="U716" s="70"/>
      <c r="V716" s="70">
        <f t="shared" si="39"/>
        <v>0</v>
      </c>
      <c r="W716" s="69"/>
      <c r="X716" s="69"/>
      <c r="Y716" s="71" t="e">
        <f>IF(HRF[[#This Row],[31]]="WSKAŹNIK SPECYFICZNY",HRF[[#This Row],[15]]*#REF!,HRF[[#This Row],[32]]*#REF!+#REF!*#REF!+#REF!*#REF!)</f>
        <v>#REF!</v>
      </c>
      <c r="Z716" s="71" t="e">
        <f>IF(HRF[[#This Row],[31]]="WSKAŹNIK SPECYFICZNY","nie zdefinowano",HRF[[#This Row],[32]]*#REF!+#REF!*#REF!+#REF!*#REF!)</f>
        <v>#REF!</v>
      </c>
      <c r="AA716" s="71" t="e">
        <f>IF(HRF[[#This Row],[31]]="WSKAŹNIK SPECYFICZNY","nie zdefinowano",HRF[[#This Row],[32]]*#REF!+#REF!*#REF!+#REF!*#REF!)</f>
        <v>#REF!</v>
      </c>
      <c r="AB716" s="79" t="e">
        <f>IF(HRF[[#This Row],[31]]="WSKAŹNIK SPECYFICZNY",HRF[[#This Row],[15]]*#REF!,HRF[[#This Row],[32]]*#REF!+#REF!*#REF!+#REF!*#REF!)</f>
        <v>#REF!</v>
      </c>
    </row>
    <row r="717" spans="2:28" ht="24">
      <c r="B717" s="151" t="s">
        <v>1188</v>
      </c>
      <c r="C717" s="80" t="s">
        <v>175</v>
      </c>
      <c r="D717" s="80" t="s">
        <v>372</v>
      </c>
      <c r="E717" s="81" t="s">
        <v>2210</v>
      </c>
      <c r="F717" s="82" t="s">
        <v>392</v>
      </c>
      <c r="G717" s="82" t="s">
        <v>24</v>
      </c>
      <c r="H717" s="83">
        <v>2020</v>
      </c>
      <c r="I717" s="83">
        <v>2020</v>
      </c>
      <c r="J717" s="84">
        <v>10800</v>
      </c>
      <c r="K717" s="85">
        <v>2.1</v>
      </c>
      <c r="L717" s="85">
        <v>2.1</v>
      </c>
      <c r="M717" s="85"/>
      <c r="N717" s="86" t="s">
        <v>164</v>
      </c>
      <c r="O717" s="86" t="s">
        <v>28</v>
      </c>
      <c r="P717" s="88"/>
      <c r="Q717" s="87"/>
      <c r="R717" s="70"/>
      <c r="S717" s="70"/>
      <c r="T717" s="70"/>
      <c r="U717" s="70"/>
      <c r="V717" s="70">
        <f t="shared" ref="V717:V772" si="40">SUM(R717:U717)</f>
        <v>0</v>
      </c>
      <c r="W717" s="69"/>
      <c r="X717" s="69"/>
      <c r="Y717" s="71" t="e">
        <f>IF(HRF[[#This Row],[31]]="WSKAŹNIK SPECYFICZNY",HRF[[#This Row],[15]]*#REF!,HRF[[#This Row],[32]]*#REF!+#REF!*#REF!+#REF!*#REF!)</f>
        <v>#REF!</v>
      </c>
      <c r="Z717" s="71" t="e">
        <f>IF(HRF[[#This Row],[31]]="WSKAŹNIK SPECYFICZNY","nie zdefinowano",HRF[[#This Row],[32]]*#REF!+#REF!*#REF!+#REF!*#REF!)</f>
        <v>#REF!</v>
      </c>
      <c r="AA717" s="71" t="e">
        <f>IF(HRF[[#This Row],[31]]="WSKAŹNIK SPECYFICZNY","nie zdefinowano",HRF[[#This Row],[32]]*#REF!+#REF!*#REF!+#REF!*#REF!)</f>
        <v>#REF!</v>
      </c>
      <c r="AB717" s="79" t="e">
        <f>IF(HRF[[#This Row],[31]]="WSKAŹNIK SPECYFICZNY",HRF[[#This Row],[15]]*#REF!,HRF[[#This Row],[32]]*#REF!+#REF!*#REF!+#REF!*#REF!)</f>
        <v>#REF!</v>
      </c>
    </row>
    <row r="718" spans="2:28" ht="24">
      <c r="B718" s="151" t="s">
        <v>1189</v>
      </c>
      <c r="C718" s="80" t="s">
        <v>175</v>
      </c>
      <c r="D718" s="80" t="s">
        <v>372</v>
      </c>
      <c r="E718" s="81" t="s">
        <v>2211</v>
      </c>
      <c r="F718" s="82" t="s">
        <v>392</v>
      </c>
      <c r="G718" s="82" t="s">
        <v>24</v>
      </c>
      <c r="H718" s="83">
        <v>2020</v>
      </c>
      <c r="I718" s="83">
        <v>2020</v>
      </c>
      <c r="J718" s="84">
        <v>28000</v>
      </c>
      <c r="K718" s="85">
        <v>3.21</v>
      </c>
      <c r="L718" s="85">
        <v>3.21</v>
      </c>
      <c r="M718" s="85"/>
      <c r="N718" s="86" t="s">
        <v>164</v>
      </c>
      <c r="O718" s="86" t="s">
        <v>26</v>
      </c>
      <c r="P718" s="88"/>
      <c r="Q718" s="87"/>
      <c r="R718" s="70"/>
      <c r="S718" s="70"/>
      <c r="T718" s="70"/>
      <c r="U718" s="70"/>
      <c r="V718" s="70">
        <f t="shared" si="40"/>
        <v>0</v>
      </c>
      <c r="W718" s="69"/>
      <c r="X718" s="69"/>
      <c r="Y718" s="71" t="e">
        <f>IF(HRF[[#This Row],[31]]="WSKAŹNIK SPECYFICZNY",HRF[[#This Row],[15]]*#REF!,HRF[[#This Row],[32]]*#REF!+#REF!*#REF!+#REF!*#REF!)</f>
        <v>#REF!</v>
      </c>
      <c r="Z718" s="71" t="e">
        <f>IF(HRF[[#This Row],[31]]="WSKAŹNIK SPECYFICZNY","nie zdefinowano",HRF[[#This Row],[32]]*#REF!+#REF!*#REF!+#REF!*#REF!)</f>
        <v>#REF!</v>
      </c>
      <c r="AA718" s="71" t="e">
        <f>IF(HRF[[#This Row],[31]]="WSKAŹNIK SPECYFICZNY","nie zdefinowano",HRF[[#This Row],[32]]*#REF!+#REF!*#REF!+#REF!*#REF!)</f>
        <v>#REF!</v>
      </c>
      <c r="AB718" s="79" t="e">
        <f>IF(HRF[[#This Row],[31]]="WSKAŹNIK SPECYFICZNY",HRF[[#This Row],[15]]*#REF!,HRF[[#This Row],[32]]*#REF!+#REF!*#REF!+#REF!*#REF!)</f>
        <v>#REF!</v>
      </c>
    </row>
    <row r="719" spans="2:28" ht="24">
      <c r="B719" s="151" t="s">
        <v>1190</v>
      </c>
      <c r="C719" s="80" t="s">
        <v>175</v>
      </c>
      <c r="D719" s="80" t="s">
        <v>372</v>
      </c>
      <c r="E719" s="81" t="s">
        <v>2880</v>
      </c>
      <c r="F719" s="82" t="s">
        <v>305</v>
      </c>
      <c r="G719" s="82" t="s">
        <v>24</v>
      </c>
      <c r="H719" s="83">
        <v>2020</v>
      </c>
      <c r="I719" s="83">
        <v>2020</v>
      </c>
      <c r="J719" s="84">
        <v>212650</v>
      </c>
      <c r="K719" s="85">
        <v>49</v>
      </c>
      <c r="L719" s="85">
        <v>49</v>
      </c>
      <c r="M719" s="85"/>
      <c r="N719" s="86" t="s">
        <v>164</v>
      </c>
      <c r="O719" s="86" t="s">
        <v>28</v>
      </c>
      <c r="P719" s="88"/>
      <c r="Q719" s="87"/>
      <c r="R719" s="70"/>
      <c r="S719" s="70"/>
      <c r="T719" s="70"/>
      <c r="U719" s="70"/>
      <c r="V719" s="70">
        <f t="shared" si="40"/>
        <v>0</v>
      </c>
      <c r="W719" s="69"/>
      <c r="X719" s="69"/>
      <c r="Y719" s="71" t="e">
        <f>IF(HRF[[#This Row],[31]]="WSKAŹNIK SPECYFICZNY",HRF[[#This Row],[15]]*#REF!,HRF[[#This Row],[32]]*#REF!+#REF!*#REF!+#REF!*#REF!)</f>
        <v>#REF!</v>
      </c>
      <c r="Z719" s="71" t="e">
        <f>IF(HRF[[#This Row],[31]]="WSKAŹNIK SPECYFICZNY","nie zdefinowano",HRF[[#This Row],[32]]*#REF!+#REF!*#REF!+#REF!*#REF!)</f>
        <v>#REF!</v>
      </c>
      <c r="AA719" s="71" t="e">
        <f>IF(HRF[[#This Row],[31]]="WSKAŹNIK SPECYFICZNY","nie zdefinowano",HRF[[#This Row],[32]]*#REF!+#REF!*#REF!+#REF!*#REF!)</f>
        <v>#REF!</v>
      </c>
      <c r="AB719" s="79" t="e">
        <f>IF(HRF[[#This Row],[31]]="WSKAŹNIK SPECYFICZNY",HRF[[#This Row],[15]]*#REF!,HRF[[#This Row],[32]]*#REF!+#REF!*#REF!+#REF!*#REF!)</f>
        <v>#REF!</v>
      </c>
    </row>
    <row r="720" spans="2:28" ht="24">
      <c r="B720" s="151" t="s">
        <v>1191</v>
      </c>
      <c r="C720" s="80" t="s">
        <v>175</v>
      </c>
      <c r="D720" s="80" t="s">
        <v>372</v>
      </c>
      <c r="E720" s="81" t="s">
        <v>2212</v>
      </c>
      <c r="F720" s="82" t="s">
        <v>392</v>
      </c>
      <c r="G720" s="82" t="s">
        <v>24</v>
      </c>
      <c r="H720" s="83">
        <v>2020</v>
      </c>
      <c r="I720" s="83">
        <v>2020</v>
      </c>
      <c r="J720" s="84">
        <v>33045.269999999997</v>
      </c>
      <c r="K720" s="85">
        <v>9.4</v>
      </c>
      <c r="L720" s="85">
        <v>9.4</v>
      </c>
      <c r="M720" s="85"/>
      <c r="N720" s="86" t="s">
        <v>164</v>
      </c>
      <c r="O720" s="86" t="s">
        <v>28</v>
      </c>
      <c r="P720" s="88"/>
      <c r="Q720" s="87"/>
      <c r="R720" s="70"/>
      <c r="S720" s="70"/>
      <c r="T720" s="70"/>
      <c r="U720" s="70"/>
      <c r="V720" s="70">
        <f t="shared" si="40"/>
        <v>0</v>
      </c>
      <c r="W720" s="69"/>
      <c r="X720" s="69"/>
      <c r="Y720" s="71" t="e">
        <f>IF(HRF[[#This Row],[31]]="WSKAŹNIK SPECYFICZNY",HRF[[#This Row],[15]]*#REF!,HRF[[#This Row],[32]]*#REF!+#REF!*#REF!+#REF!*#REF!)</f>
        <v>#REF!</v>
      </c>
      <c r="Z720" s="71" t="e">
        <f>IF(HRF[[#This Row],[31]]="WSKAŹNIK SPECYFICZNY","nie zdefinowano",HRF[[#This Row],[32]]*#REF!+#REF!*#REF!+#REF!*#REF!)</f>
        <v>#REF!</v>
      </c>
      <c r="AA720" s="71" t="e">
        <f>IF(HRF[[#This Row],[31]]="WSKAŹNIK SPECYFICZNY","nie zdefinowano",HRF[[#This Row],[32]]*#REF!+#REF!*#REF!+#REF!*#REF!)</f>
        <v>#REF!</v>
      </c>
      <c r="AB720" s="79" t="e">
        <f>IF(HRF[[#This Row],[31]]="WSKAŹNIK SPECYFICZNY",HRF[[#This Row],[15]]*#REF!,HRF[[#This Row],[32]]*#REF!+#REF!*#REF!+#REF!*#REF!)</f>
        <v>#REF!</v>
      </c>
    </row>
    <row r="721" spans="2:28" ht="24">
      <c r="B721" s="151" t="s">
        <v>1192</v>
      </c>
      <c r="C721" s="80" t="s">
        <v>175</v>
      </c>
      <c r="D721" s="80" t="s">
        <v>372</v>
      </c>
      <c r="E721" s="81" t="s">
        <v>2881</v>
      </c>
      <c r="F721" s="82" t="s">
        <v>1203</v>
      </c>
      <c r="G721" s="82" t="s">
        <v>24</v>
      </c>
      <c r="H721" s="83">
        <v>2020</v>
      </c>
      <c r="I721" s="83">
        <v>2020</v>
      </c>
      <c r="J721" s="84">
        <v>163758.14000000001</v>
      </c>
      <c r="K721" s="85">
        <v>40.880000000000003</v>
      </c>
      <c r="L721" s="85">
        <v>40.880000000000003</v>
      </c>
      <c r="M721" s="85"/>
      <c r="N721" s="86" t="s">
        <v>164</v>
      </c>
      <c r="O721" s="86" t="s">
        <v>28</v>
      </c>
      <c r="P721" s="88"/>
      <c r="Q721" s="87"/>
      <c r="R721" s="70"/>
      <c r="S721" s="70"/>
      <c r="T721" s="70"/>
      <c r="U721" s="70"/>
      <c r="V721" s="70">
        <f t="shared" si="40"/>
        <v>0</v>
      </c>
      <c r="W721" s="69"/>
      <c r="X721" s="69"/>
      <c r="Y721" s="71" t="e">
        <f>IF(HRF[[#This Row],[31]]="WSKAŹNIK SPECYFICZNY",HRF[[#This Row],[15]]*#REF!,HRF[[#This Row],[32]]*#REF!+#REF!*#REF!+#REF!*#REF!)</f>
        <v>#REF!</v>
      </c>
      <c r="Z721" s="71" t="e">
        <f>IF(HRF[[#This Row],[31]]="WSKAŹNIK SPECYFICZNY","nie zdefinowano",HRF[[#This Row],[32]]*#REF!+#REF!*#REF!+#REF!*#REF!)</f>
        <v>#REF!</v>
      </c>
      <c r="AA721" s="71" t="e">
        <f>IF(HRF[[#This Row],[31]]="WSKAŹNIK SPECYFICZNY","nie zdefinowano",HRF[[#This Row],[32]]*#REF!+#REF!*#REF!+#REF!*#REF!)</f>
        <v>#REF!</v>
      </c>
      <c r="AB721" s="79" t="e">
        <f>IF(HRF[[#This Row],[31]]="WSKAŹNIK SPECYFICZNY",HRF[[#This Row],[15]]*#REF!,HRF[[#This Row],[32]]*#REF!+#REF!*#REF!+#REF!*#REF!)</f>
        <v>#REF!</v>
      </c>
    </row>
    <row r="722" spans="2:28" ht="24">
      <c r="B722" s="151" t="s">
        <v>1193</v>
      </c>
      <c r="C722" s="80" t="s">
        <v>175</v>
      </c>
      <c r="D722" s="80" t="s">
        <v>372</v>
      </c>
      <c r="E722" s="81" t="s">
        <v>2213</v>
      </c>
      <c r="F722" s="82" t="s">
        <v>392</v>
      </c>
      <c r="G722" s="82" t="s">
        <v>24</v>
      </c>
      <c r="H722" s="83">
        <v>2020</v>
      </c>
      <c r="I722" s="83">
        <v>2020</v>
      </c>
      <c r="J722" s="84">
        <v>19613.96</v>
      </c>
      <c r="K722" s="85">
        <v>5</v>
      </c>
      <c r="L722" s="85">
        <v>5</v>
      </c>
      <c r="M722" s="85"/>
      <c r="N722" s="86" t="s">
        <v>164</v>
      </c>
      <c r="O722" s="86" t="s">
        <v>28</v>
      </c>
      <c r="P722" s="88"/>
      <c r="Q722" s="87"/>
      <c r="R722" s="70"/>
      <c r="S722" s="70"/>
      <c r="T722" s="70"/>
      <c r="U722" s="70"/>
      <c r="V722" s="70">
        <f t="shared" si="40"/>
        <v>0</v>
      </c>
      <c r="W722" s="69"/>
      <c r="X722" s="69"/>
      <c r="Y722" s="71" t="e">
        <f>IF(HRF[[#This Row],[31]]="WSKAŹNIK SPECYFICZNY",HRF[[#This Row],[15]]*#REF!,HRF[[#This Row],[32]]*#REF!+#REF!*#REF!+#REF!*#REF!)</f>
        <v>#REF!</v>
      </c>
      <c r="Z722" s="71" t="e">
        <f>IF(HRF[[#This Row],[31]]="WSKAŹNIK SPECYFICZNY","nie zdefinowano",HRF[[#This Row],[32]]*#REF!+#REF!*#REF!+#REF!*#REF!)</f>
        <v>#REF!</v>
      </c>
      <c r="AA722" s="71" t="e">
        <f>IF(HRF[[#This Row],[31]]="WSKAŹNIK SPECYFICZNY","nie zdefinowano",HRF[[#This Row],[32]]*#REF!+#REF!*#REF!+#REF!*#REF!)</f>
        <v>#REF!</v>
      </c>
      <c r="AB722" s="79" t="e">
        <f>IF(HRF[[#This Row],[31]]="WSKAŹNIK SPECYFICZNY",HRF[[#This Row],[15]]*#REF!,HRF[[#This Row],[32]]*#REF!+#REF!*#REF!+#REF!*#REF!)</f>
        <v>#REF!</v>
      </c>
    </row>
    <row r="723" spans="2:28" ht="24">
      <c r="B723" s="151" t="s">
        <v>1194</v>
      </c>
      <c r="C723" s="80" t="s">
        <v>175</v>
      </c>
      <c r="D723" s="80" t="s">
        <v>372</v>
      </c>
      <c r="E723" s="81" t="s">
        <v>2214</v>
      </c>
      <c r="F723" s="82" t="s">
        <v>392</v>
      </c>
      <c r="G723" s="82" t="s">
        <v>24</v>
      </c>
      <c r="H723" s="83">
        <v>2020</v>
      </c>
      <c r="I723" s="83">
        <v>2020</v>
      </c>
      <c r="J723" s="84">
        <v>21949.32</v>
      </c>
      <c r="K723" s="85">
        <v>3.63</v>
      </c>
      <c r="L723" s="85">
        <v>3.63</v>
      </c>
      <c r="M723" s="85"/>
      <c r="N723" s="86" t="s">
        <v>164</v>
      </c>
      <c r="O723" s="86" t="s">
        <v>28</v>
      </c>
      <c r="P723" s="88"/>
      <c r="Q723" s="87"/>
      <c r="R723" s="70"/>
      <c r="S723" s="70"/>
      <c r="T723" s="70"/>
      <c r="U723" s="70"/>
      <c r="V723" s="70">
        <f t="shared" si="40"/>
        <v>0</v>
      </c>
      <c r="W723" s="69"/>
      <c r="X723" s="69"/>
      <c r="Y723" s="71" t="e">
        <f>IF(HRF[[#This Row],[31]]="WSKAŹNIK SPECYFICZNY",HRF[[#This Row],[15]]*#REF!,HRF[[#This Row],[32]]*#REF!+#REF!*#REF!+#REF!*#REF!)</f>
        <v>#REF!</v>
      </c>
      <c r="Z723" s="71" t="e">
        <f>IF(HRF[[#This Row],[31]]="WSKAŹNIK SPECYFICZNY","nie zdefinowano",HRF[[#This Row],[32]]*#REF!+#REF!*#REF!+#REF!*#REF!)</f>
        <v>#REF!</v>
      </c>
      <c r="AA723" s="71" t="e">
        <f>IF(HRF[[#This Row],[31]]="WSKAŹNIK SPECYFICZNY","nie zdefinowano",HRF[[#This Row],[32]]*#REF!+#REF!*#REF!+#REF!*#REF!)</f>
        <v>#REF!</v>
      </c>
      <c r="AB723" s="79" t="e">
        <f>IF(HRF[[#This Row],[31]]="WSKAŹNIK SPECYFICZNY",HRF[[#This Row],[15]]*#REF!,HRF[[#This Row],[32]]*#REF!+#REF!*#REF!+#REF!*#REF!)</f>
        <v>#REF!</v>
      </c>
    </row>
    <row r="724" spans="2:28" ht="24">
      <c r="B724" s="151" t="s">
        <v>1195</v>
      </c>
      <c r="C724" s="80" t="s">
        <v>175</v>
      </c>
      <c r="D724" s="80" t="s">
        <v>372</v>
      </c>
      <c r="E724" s="81" t="s">
        <v>2215</v>
      </c>
      <c r="F724" s="82" t="s">
        <v>392</v>
      </c>
      <c r="G724" s="82" t="s">
        <v>24</v>
      </c>
      <c r="H724" s="83">
        <v>2020</v>
      </c>
      <c r="I724" s="83">
        <v>2020</v>
      </c>
      <c r="J724" s="84">
        <v>16560.37</v>
      </c>
      <c r="K724" s="85">
        <v>2.31</v>
      </c>
      <c r="L724" s="85">
        <v>2.31</v>
      </c>
      <c r="M724" s="85"/>
      <c r="N724" s="86" t="s">
        <v>164</v>
      </c>
      <c r="O724" s="86" t="s">
        <v>28</v>
      </c>
      <c r="P724" s="88"/>
      <c r="Q724" s="87"/>
      <c r="R724" s="70"/>
      <c r="S724" s="70"/>
      <c r="T724" s="70"/>
      <c r="U724" s="70"/>
      <c r="V724" s="70">
        <f t="shared" si="40"/>
        <v>0</v>
      </c>
      <c r="W724" s="69"/>
      <c r="X724" s="69"/>
      <c r="Y724" s="71" t="e">
        <f>IF(HRF[[#This Row],[31]]="WSKAŹNIK SPECYFICZNY",HRF[[#This Row],[15]]*#REF!,HRF[[#This Row],[32]]*#REF!+#REF!*#REF!+#REF!*#REF!)</f>
        <v>#REF!</v>
      </c>
      <c r="Z724" s="71" t="e">
        <f>IF(HRF[[#This Row],[31]]="WSKAŹNIK SPECYFICZNY","nie zdefinowano",HRF[[#This Row],[32]]*#REF!+#REF!*#REF!+#REF!*#REF!)</f>
        <v>#REF!</v>
      </c>
      <c r="AA724" s="71" t="e">
        <f>IF(HRF[[#This Row],[31]]="WSKAŹNIK SPECYFICZNY","nie zdefinowano",HRF[[#This Row],[32]]*#REF!+#REF!*#REF!+#REF!*#REF!)</f>
        <v>#REF!</v>
      </c>
      <c r="AB724" s="79" t="e">
        <f>IF(HRF[[#This Row],[31]]="WSKAŹNIK SPECYFICZNY",HRF[[#This Row],[15]]*#REF!,HRF[[#This Row],[32]]*#REF!+#REF!*#REF!+#REF!*#REF!)</f>
        <v>#REF!</v>
      </c>
    </row>
    <row r="725" spans="2:28" ht="48">
      <c r="B725" s="151" t="s">
        <v>1196</v>
      </c>
      <c r="C725" s="80" t="s">
        <v>175</v>
      </c>
      <c r="D725" s="80" t="s">
        <v>372</v>
      </c>
      <c r="E725" s="81" t="s">
        <v>2882</v>
      </c>
      <c r="F725" s="82" t="s">
        <v>1204</v>
      </c>
      <c r="G725" s="82" t="s">
        <v>24</v>
      </c>
      <c r="H725" s="83">
        <v>2020</v>
      </c>
      <c r="I725" s="83">
        <v>2020</v>
      </c>
      <c r="J725" s="84">
        <v>122910.21</v>
      </c>
      <c r="K725" s="85">
        <v>26.01</v>
      </c>
      <c r="L725" s="85">
        <v>26.01</v>
      </c>
      <c r="M725" s="85"/>
      <c r="N725" s="86" t="s">
        <v>164</v>
      </c>
      <c r="O725" s="86" t="s">
        <v>28</v>
      </c>
      <c r="P725" s="88"/>
      <c r="Q725" s="87"/>
      <c r="R725" s="70"/>
      <c r="S725" s="70"/>
      <c r="T725" s="70"/>
      <c r="U725" s="70"/>
      <c r="V725" s="70">
        <f t="shared" si="40"/>
        <v>0</v>
      </c>
      <c r="W725" s="69"/>
      <c r="X725" s="69"/>
      <c r="Y725" s="71" t="e">
        <f>IF(HRF[[#This Row],[31]]="WSKAŹNIK SPECYFICZNY",HRF[[#This Row],[15]]*#REF!,HRF[[#This Row],[32]]*#REF!+#REF!*#REF!+#REF!*#REF!)</f>
        <v>#REF!</v>
      </c>
      <c r="Z725" s="71" t="e">
        <f>IF(HRF[[#This Row],[31]]="WSKAŹNIK SPECYFICZNY","nie zdefinowano",HRF[[#This Row],[32]]*#REF!+#REF!*#REF!+#REF!*#REF!)</f>
        <v>#REF!</v>
      </c>
      <c r="AA725" s="71" t="e">
        <f>IF(HRF[[#This Row],[31]]="WSKAŹNIK SPECYFICZNY","nie zdefinowano",HRF[[#This Row],[32]]*#REF!+#REF!*#REF!+#REF!*#REF!)</f>
        <v>#REF!</v>
      </c>
      <c r="AB725" s="79" t="e">
        <f>IF(HRF[[#This Row],[31]]="WSKAŹNIK SPECYFICZNY",HRF[[#This Row],[15]]*#REF!,HRF[[#This Row],[32]]*#REF!+#REF!*#REF!+#REF!*#REF!)</f>
        <v>#REF!</v>
      </c>
    </row>
    <row r="726" spans="2:28" ht="24">
      <c r="B726" s="151" t="s">
        <v>1197</v>
      </c>
      <c r="C726" s="80" t="s">
        <v>175</v>
      </c>
      <c r="D726" s="80" t="s">
        <v>372</v>
      </c>
      <c r="E726" s="81" t="s">
        <v>2216</v>
      </c>
      <c r="F726" s="82" t="s">
        <v>392</v>
      </c>
      <c r="G726" s="82" t="s">
        <v>24</v>
      </c>
      <c r="H726" s="83">
        <v>2020</v>
      </c>
      <c r="I726" s="83">
        <v>2020</v>
      </c>
      <c r="J726" s="84">
        <v>29175.55</v>
      </c>
      <c r="K726" s="85">
        <v>5.3</v>
      </c>
      <c r="L726" s="85">
        <v>5.3</v>
      </c>
      <c r="M726" s="85"/>
      <c r="N726" s="86" t="s">
        <v>164</v>
      </c>
      <c r="O726" s="86" t="s">
        <v>28</v>
      </c>
      <c r="P726" s="88"/>
      <c r="Q726" s="87"/>
      <c r="R726" s="70"/>
      <c r="S726" s="70"/>
      <c r="T726" s="70"/>
      <c r="U726" s="70"/>
      <c r="V726" s="70">
        <f t="shared" si="40"/>
        <v>0</v>
      </c>
      <c r="W726" s="69"/>
      <c r="X726" s="69"/>
      <c r="Y726" s="71" t="e">
        <f>IF(HRF[[#This Row],[31]]="WSKAŹNIK SPECYFICZNY",HRF[[#This Row],[15]]*#REF!,HRF[[#This Row],[32]]*#REF!+#REF!*#REF!+#REF!*#REF!)</f>
        <v>#REF!</v>
      </c>
      <c r="Z726" s="71" t="e">
        <f>IF(HRF[[#This Row],[31]]="WSKAŹNIK SPECYFICZNY","nie zdefinowano",HRF[[#This Row],[32]]*#REF!+#REF!*#REF!+#REF!*#REF!)</f>
        <v>#REF!</v>
      </c>
      <c r="AA726" s="71" t="e">
        <f>IF(HRF[[#This Row],[31]]="WSKAŹNIK SPECYFICZNY","nie zdefinowano",HRF[[#This Row],[32]]*#REF!+#REF!*#REF!+#REF!*#REF!)</f>
        <v>#REF!</v>
      </c>
      <c r="AB726" s="79" t="e">
        <f>IF(HRF[[#This Row],[31]]="WSKAŹNIK SPECYFICZNY",HRF[[#This Row],[15]]*#REF!,HRF[[#This Row],[32]]*#REF!+#REF!*#REF!+#REF!*#REF!)</f>
        <v>#REF!</v>
      </c>
    </row>
    <row r="727" spans="2:28" ht="24">
      <c r="B727" s="151" t="s">
        <v>1198</v>
      </c>
      <c r="C727" s="80" t="s">
        <v>175</v>
      </c>
      <c r="D727" s="80" t="s">
        <v>372</v>
      </c>
      <c r="E727" s="81" t="s">
        <v>2217</v>
      </c>
      <c r="F727" s="82" t="s">
        <v>392</v>
      </c>
      <c r="G727" s="82" t="s">
        <v>24</v>
      </c>
      <c r="H727" s="83">
        <v>2020</v>
      </c>
      <c r="I727" s="83">
        <v>2020</v>
      </c>
      <c r="J727" s="84">
        <v>23500</v>
      </c>
      <c r="K727" s="85">
        <v>4.2</v>
      </c>
      <c r="L727" s="85">
        <v>4.2</v>
      </c>
      <c r="M727" s="85"/>
      <c r="N727" s="86" t="s">
        <v>164</v>
      </c>
      <c r="O727" s="86" t="s">
        <v>28</v>
      </c>
      <c r="P727" s="88"/>
      <c r="Q727" s="87"/>
      <c r="R727" s="70"/>
      <c r="S727" s="70"/>
      <c r="T727" s="70"/>
      <c r="U727" s="70"/>
      <c r="V727" s="70">
        <f t="shared" si="40"/>
        <v>0</v>
      </c>
      <c r="W727" s="69"/>
      <c r="X727" s="69"/>
      <c r="Y727" s="71" t="e">
        <f>IF(HRF[[#This Row],[31]]="WSKAŹNIK SPECYFICZNY",HRF[[#This Row],[15]]*#REF!,HRF[[#This Row],[32]]*#REF!+#REF!*#REF!+#REF!*#REF!)</f>
        <v>#REF!</v>
      </c>
      <c r="Z727" s="71" t="e">
        <f>IF(HRF[[#This Row],[31]]="WSKAŹNIK SPECYFICZNY","nie zdefinowano",HRF[[#This Row],[32]]*#REF!+#REF!*#REF!+#REF!*#REF!)</f>
        <v>#REF!</v>
      </c>
      <c r="AA727" s="71" t="e">
        <f>IF(HRF[[#This Row],[31]]="WSKAŹNIK SPECYFICZNY","nie zdefinowano",HRF[[#This Row],[32]]*#REF!+#REF!*#REF!+#REF!*#REF!)</f>
        <v>#REF!</v>
      </c>
      <c r="AB727" s="79" t="e">
        <f>IF(HRF[[#This Row],[31]]="WSKAŹNIK SPECYFICZNY",HRF[[#This Row],[15]]*#REF!,HRF[[#This Row],[32]]*#REF!+#REF!*#REF!+#REF!*#REF!)</f>
        <v>#REF!</v>
      </c>
    </row>
    <row r="728" spans="2:28" ht="24">
      <c r="B728" s="151" t="s">
        <v>1205</v>
      </c>
      <c r="C728" s="80" t="s">
        <v>175</v>
      </c>
      <c r="D728" s="80" t="s">
        <v>372</v>
      </c>
      <c r="E728" s="81" t="s">
        <v>2992</v>
      </c>
      <c r="F728" s="82" t="s">
        <v>392</v>
      </c>
      <c r="G728" s="82" t="s">
        <v>24</v>
      </c>
      <c r="H728" s="83">
        <v>2020</v>
      </c>
      <c r="I728" s="83">
        <v>2020</v>
      </c>
      <c r="J728" s="84">
        <v>20113.96</v>
      </c>
      <c r="K728" s="85">
        <v>5.2</v>
      </c>
      <c r="L728" s="85">
        <v>5.2</v>
      </c>
      <c r="M728" s="85"/>
      <c r="N728" s="86" t="s">
        <v>164</v>
      </c>
      <c r="O728" s="86" t="s">
        <v>28</v>
      </c>
      <c r="P728" s="88"/>
      <c r="Q728" s="87"/>
      <c r="R728" s="70"/>
      <c r="S728" s="70"/>
      <c r="T728" s="70"/>
      <c r="U728" s="70"/>
      <c r="V728" s="70">
        <f t="shared" si="40"/>
        <v>0</v>
      </c>
      <c r="W728" s="69"/>
      <c r="X728" s="69"/>
      <c r="Y728" s="71" t="e">
        <f>IF(HRF[[#This Row],[31]]="WSKAŹNIK SPECYFICZNY",HRF[[#This Row],[15]]*#REF!,HRF[[#This Row],[32]]*#REF!+#REF!*#REF!+#REF!*#REF!)</f>
        <v>#REF!</v>
      </c>
      <c r="Z728" s="71" t="e">
        <f>IF(HRF[[#This Row],[31]]="WSKAŹNIK SPECYFICZNY","nie zdefinowano",HRF[[#This Row],[32]]*#REF!+#REF!*#REF!+#REF!*#REF!)</f>
        <v>#REF!</v>
      </c>
      <c r="AA728" s="71" t="e">
        <f>IF(HRF[[#This Row],[31]]="WSKAŹNIK SPECYFICZNY","nie zdefinowano",HRF[[#This Row],[32]]*#REF!+#REF!*#REF!+#REF!*#REF!)</f>
        <v>#REF!</v>
      </c>
      <c r="AB728" s="79" t="e">
        <f>IF(HRF[[#This Row],[31]]="WSKAŹNIK SPECYFICZNY",HRF[[#This Row],[15]]*#REF!,HRF[[#This Row],[32]]*#REF!+#REF!*#REF!+#REF!*#REF!)</f>
        <v>#REF!</v>
      </c>
    </row>
    <row r="729" spans="2:28" ht="24">
      <c r="B729" s="151" t="s">
        <v>1206</v>
      </c>
      <c r="C729" s="80" t="s">
        <v>175</v>
      </c>
      <c r="D729" s="80" t="s">
        <v>372</v>
      </c>
      <c r="E729" s="81" t="s">
        <v>2218</v>
      </c>
      <c r="F729" s="82" t="s">
        <v>392</v>
      </c>
      <c r="G729" s="82" t="s">
        <v>24</v>
      </c>
      <c r="H729" s="83">
        <v>2020</v>
      </c>
      <c r="I729" s="83">
        <v>2020</v>
      </c>
      <c r="J729" s="84">
        <v>32400</v>
      </c>
      <c r="K729" s="85">
        <v>6.8</v>
      </c>
      <c r="L729" s="85">
        <v>6.8</v>
      </c>
      <c r="M729" s="85"/>
      <c r="N729" s="86" t="s">
        <v>164</v>
      </c>
      <c r="O729" s="86" t="s">
        <v>28</v>
      </c>
      <c r="P729" s="88"/>
      <c r="Q729" s="87"/>
      <c r="R729" s="70"/>
      <c r="S729" s="70"/>
      <c r="T729" s="70"/>
      <c r="U729" s="70"/>
      <c r="V729" s="70">
        <f t="shared" si="40"/>
        <v>0</v>
      </c>
      <c r="W729" s="69"/>
      <c r="X729" s="69"/>
      <c r="Y729" s="71" t="e">
        <f>IF(HRF[[#This Row],[31]]="WSKAŹNIK SPECYFICZNY",HRF[[#This Row],[15]]*#REF!,HRF[[#This Row],[32]]*#REF!+#REF!*#REF!+#REF!*#REF!)</f>
        <v>#REF!</v>
      </c>
      <c r="Z729" s="71" t="e">
        <f>IF(HRF[[#This Row],[31]]="WSKAŹNIK SPECYFICZNY","nie zdefinowano",HRF[[#This Row],[32]]*#REF!+#REF!*#REF!+#REF!*#REF!)</f>
        <v>#REF!</v>
      </c>
      <c r="AA729" s="71" t="e">
        <f>IF(HRF[[#This Row],[31]]="WSKAŹNIK SPECYFICZNY","nie zdefinowano",HRF[[#This Row],[32]]*#REF!+#REF!*#REF!+#REF!*#REF!)</f>
        <v>#REF!</v>
      </c>
      <c r="AB729" s="79" t="e">
        <f>IF(HRF[[#This Row],[31]]="WSKAŹNIK SPECYFICZNY",HRF[[#This Row],[15]]*#REF!,HRF[[#This Row],[32]]*#REF!+#REF!*#REF!+#REF!*#REF!)</f>
        <v>#REF!</v>
      </c>
    </row>
    <row r="730" spans="2:28" ht="36">
      <c r="B730" s="151" t="s">
        <v>1207</v>
      </c>
      <c r="C730" s="80" t="s">
        <v>175</v>
      </c>
      <c r="D730" s="80" t="s">
        <v>372</v>
      </c>
      <c r="E730" s="81" t="s">
        <v>2883</v>
      </c>
      <c r="F730" s="82" t="s">
        <v>1216</v>
      </c>
      <c r="G730" s="82" t="s">
        <v>24</v>
      </c>
      <c r="H730" s="83">
        <v>2020</v>
      </c>
      <c r="I730" s="83">
        <v>2020</v>
      </c>
      <c r="J730" s="84">
        <v>270243.3</v>
      </c>
      <c r="K730" s="85">
        <v>55.05</v>
      </c>
      <c r="L730" s="85">
        <v>55.05</v>
      </c>
      <c r="M730" s="85"/>
      <c r="N730" s="86" t="s">
        <v>164</v>
      </c>
      <c r="O730" s="86" t="s">
        <v>28</v>
      </c>
      <c r="P730" s="88"/>
      <c r="Q730" s="87"/>
      <c r="R730" s="70"/>
      <c r="S730" s="70"/>
      <c r="T730" s="70"/>
      <c r="U730" s="70"/>
      <c r="V730" s="70">
        <f t="shared" si="40"/>
        <v>0</v>
      </c>
      <c r="W730" s="69"/>
      <c r="X730" s="69"/>
      <c r="Y730" s="71" t="e">
        <f>IF(HRF[[#This Row],[31]]="WSKAŹNIK SPECYFICZNY",HRF[[#This Row],[15]]*#REF!,HRF[[#This Row],[32]]*#REF!+#REF!*#REF!+#REF!*#REF!)</f>
        <v>#REF!</v>
      </c>
      <c r="Z730" s="71" t="e">
        <f>IF(HRF[[#This Row],[31]]="WSKAŹNIK SPECYFICZNY","nie zdefinowano",HRF[[#This Row],[32]]*#REF!+#REF!*#REF!+#REF!*#REF!)</f>
        <v>#REF!</v>
      </c>
      <c r="AA730" s="71" t="e">
        <f>IF(HRF[[#This Row],[31]]="WSKAŹNIK SPECYFICZNY","nie zdefinowano",HRF[[#This Row],[32]]*#REF!+#REF!*#REF!+#REF!*#REF!)</f>
        <v>#REF!</v>
      </c>
      <c r="AB730" s="79" t="e">
        <f>IF(HRF[[#This Row],[31]]="WSKAŹNIK SPECYFICZNY",HRF[[#This Row],[15]]*#REF!,HRF[[#This Row],[32]]*#REF!+#REF!*#REF!+#REF!*#REF!)</f>
        <v>#REF!</v>
      </c>
    </row>
    <row r="731" spans="2:28" ht="24">
      <c r="B731" s="151" t="s">
        <v>1208</v>
      </c>
      <c r="C731" s="80" t="s">
        <v>175</v>
      </c>
      <c r="D731" s="80" t="s">
        <v>372</v>
      </c>
      <c r="E731" s="81" t="s">
        <v>2219</v>
      </c>
      <c r="F731" s="82" t="s">
        <v>392</v>
      </c>
      <c r="G731" s="82" t="s">
        <v>24</v>
      </c>
      <c r="H731" s="83">
        <v>2020</v>
      </c>
      <c r="I731" s="83">
        <v>2020</v>
      </c>
      <c r="J731" s="84">
        <v>35100</v>
      </c>
      <c r="K731" s="85">
        <v>7.1</v>
      </c>
      <c r="L731" s="85">
        <v>7.1</v>
      </c>
      <c r="M731" s="85"/>
      <c r="N731" s="86" t="s">
        <v>164</v>
      </c>
      <c r="O731" s="86" t="s">
        <v>28</v>
      </c>
      <c r="P731" s="88"/>
      <c r="Q731" s="87"/>
      <c r="R731" s="70"/>
      <c r="S731" s="70"/>
      <c r="T731" s="70"/>
      <c r="U731" s="70"/>
      <c r="V731" s="70">
        <f t="shared" si="40"/>
        <v>0</v>
      </c>
      <c r="W731" s="69"/>
      <c r="X731" s="69"/>
      <c r="Y731" s="71" t="e">
        <f>IF(HRF[[#This Row],[31]]="WSKAŹNIK SPECYFICZNY",HRF[[#This Row],[15]]*#REF!,HRF[[#This Row],[32]]*#REF!+#REF!*#REF!+#REF!*#REF!)</f>
        <v>#REF!</v>
      </c>
      <c r="Z731" s="71" t="e">
        <f>IF(HRF[[#This Row],[31]]="WSKAŹNIK SPECYFICZNY","nie zdefinowano",HRF[[#This Row],[32]]*#REF!+#REF!*#REF!+#REF!*#REF!)</f>
        <v>#REF!</v>
      </c>
      <c r="AA731" s="71" t="e">
        <f>IF(HRF[[#This Row],[31]]="WSKAŹNIK SPECYFICZNY","nie zdefinowano",HRF[[#This Row],[32]]*#REF!+#REF!*#REF!+#REF!*#REF!)</f>
        <v>#REF!</v>
      </c>
      <c r="AB731" s="79" t="e">
        <f>IF(HRF[[#This Row],[31]]="WSKAŹNIK SPECYFICZNY",HRF[[#This Row],[15]]*#REF!,HRF[[#This Row],[32]]*#REF!+#REF!*#REF!+#REF!*#REF!)</f>
        <v>#REF!</v>
      </c>
    </row>
    <row r="732" spans="2:28" ht="24">
      <c r="B732" s="151" t="s">
        <v>1209</v>
      </c>
      <c r="C732" s="80" t="s">
        <v>175</v>
      </c>
      <c r="D732" s="80" t="s">
        <v>372</v>
      </c>
      <c r="E732" s="81" t="s">
        <v>2209</v>
      </c>
      <c r="F732" s="82" t="s">
        <v>392</v>
      </c>
      <c r="G732" s="82" t="s">
        <v>24</v>
      </c>
      <c r="H732" s="83">
        <v>2020</v>
      </c>
      <c r="I732" s="83">
        <v>2020</v>
      </c>
      <c r="J732" s="84">
        <v>18527.169999999998</v>
      </c>
      <c r="K732" s="85">
        <v>2.95</v>
      </c>
      <c r="L732" s="85">
        <v>2.95</v>
      </c>
      <c r="M732" s="85"/>
      <c r="N732" s="86" t="s">
        <v>164</v>
      </c>
      <c r="O732" s="86" t="s">
        <v>28</v>
      </c>
      <c r="P732" s="88"/>
      <c r="Q732" s="87"/>
      <c r="R732" s="70"/>
      <c r="S732" s="70"/>
      <c r="T732" s="70"/>
      <c r="U732" s="70"/>
      <c r="V732" s="70">
        <f t="shared" si="40"/>
        <v>0</v>
      </c>
      <c r="W732" s="69"/>
      <c r="X732" s="69"/>
      <c r="Y732" s="71" t="e">
        <f>IF(HRF[[#This Row],[31]]="WSKAŹNIK SPECYFICZNY",HRF[[#This Row],[15]]*#REF!,HRF[[#This Row],[32]]*#REF!+#REF!*#REF!+#REF!*#REF!)</f>
        <v>#REF!</v>
      </c>
      <c r="Z732" s="71" t="e">
        <f>IF(HRF[[#This Row],[31]]="WSKAŹNIK SPECYFICZNY","nie zdefinowano",HRF[[#This Row],[32]]*#REF!+#REF!*#REF!+#REF!*#REF!)</f>
        <v>#REF!</v>
      </c>
      <c r="AA732" s="71" t="e">
        <f>IF(HRF[[#This Row],[31]]="WSKAŹNIK SPECYFICZNY","nie zdefinowano",HRF[[#This Row],[32]]*#REF!+#REF!*#REF!+#REF!*#REF!)</f>
        <v>#REF!</v>
      </c>
      <c r="AB732" s="79" t="e">
        <f>IF(HRF[[#This Row],[31]]="WSKAŹNIK SPECYFICZNY",HRF[[#This Row],[15]]*#REF!,HRF[[#This Row],[32]]*#REF!+#REF!*#REF!+#REF!*#REF!)</f>
        <v>#REF!</v>
      </c>
    </row>
    <row r="733" spans="2:28" ht="24">
      <c r="B733" s="151" t="s">
        <v>1210</v>
      </c>
      <c r="C733" s="80" t="s">
        <v>175</v>
      </c>
      <c r="D733" s="80" t="s">
        <v>372</v>
      </c>
      <c r="E733" s="81" t="s">
        <v>2033</v>
      </c>
      <c r="F733" s="82" t="s">
        <v>392</v>
      </c>
      <c r="G733" s="82" t="s">
        <v>24</v>
      </c>
      <c r="H733" s="83">
        <v>2020</v>
      </c>
      <c r="I733" s="83">
        <v>2020</v>
      </c>
      <c r="J733" s="84">
        <v>35677</v>
      </c>
      <c r="K733" s="85">
        <v>5.3250000000000002</v>
      </c>
      <c r="L733" s="85">
        <v>5.3250000000000002</v>
      </c>
      <c r="M733" s="85"/>
      <c r="N733" s="86" t="s">
        <v>164</v>
      </c>
      <c r="O733" s="86" t="s">
        <v>28</v>
      </c>
      <c r="P733" s="88"/>
      <c r="Q733" s="87"/>
      <c r="R733" s="70"/>
      <c r="S733" s="70"/>
      <c r="T733" s="70"/>
      <c r="U733" s="70"/>
      <c r="V733" s="70">
        <f t="shared" si="40"/>
        <v>0</v>
      </c>
      <c r="W733" s="69"/>
      <c r="X733" s="69"/>
      <c r="Y733" s="71" t="e">
        <f>IF(HRF[[#This Row],[31]]="WSKAŹNIK SPECYFICZNY",HRF[[#This Row],[15]]*#REF!,HRF[[#This Row],[32]]*#REF!+#REF!*#REF!+#REF!*#REF!)</f>
        <v>#REF!</v>
      </c>
      <c r="Z733" s="71" t="e">
        <f>IF(HRF[[#This Row],[31]]="WSKAŹNIK SPECYFICZNY","nie zdefinowano",HRF[[#This Row],[32]]*#REF!+#REF!*#REF!+#REF!*#REF!)</f>
        <v>#REF!</v>
      </c>
      <c r="AA733" s="71" t="e">
        <f>IF(HRF[[#This Row],[31]]="WSKAŹNIK SPECYFICZNY","nie zdefinowano",HRF[[#This Row],[32]]*#REF!+#REF!*#REF!+#REF!*#REF!)</f>
        <v>#REF!</v>
      </c>
      <c r="AB733" s="79" t="e">
        <f>IF(HRF[[#This Row],[31]]="WSKAŹNIK SPECYFICZNY",HRF[[#This Row],[15]]*#REF!,HRF[[#This Row],[32]]*#REF!+#REF!*#REF!+#REF!*#REF!)</f>
        <v>#REF!</v>
      </c>
    </row>
    <row r="734" spans="2:28" ht="24">
      <c r="B734" s="151" t="s">
        <v>1211</v>
      </c>
      <c r="C734" s="80" t="s">
        <v>175</v>
      </c>
      <c r="D734" s="80" t="s">
        <v>372</v>
      </c>
      <c r="E734" s="81" t="s">
        <v>2884</v>
      </c>
      <c r="F734" s="82" t="s">
        <v>1217</v>
      </c>
      <c r="G734" s="82" t="s">
        <v>24</v>
      </c>
      <c r="H734" s="83">
        <v>2020</v>
      </c>
      <c r="I734" s="83">
        <v>2020</v>
      </c>
      <c r="J734" s="84">
        <v>196151.79</v>
      </c>
      <c r="K734" s="85">
        <v>49.9</v>
      </c>
      <c r="L734" s="85">
        <v>49.9</v>
      </c>
      <c r="M734" s="85"/>
      <c r="N734" s="86" t="s">
        <v>164</v>
      </c>
      <c r="O734" s="86" t="s">
        <v>28</v>
      </c>
      <c r="P734" s="88"/>
      <c r="Q734" s="87"/>
      <c r="R734" s="70"/>
      <c r="S734" s="70"/>
      <c r="T734" s="70"/>
      <c r="U734" s="70"/>
      <c r="V734" s="70">
        <f t="shared" si="40"/>
        <v>0</v>
      </c>
      <c r="W734" s="69"/>
      <c r="X734" s="69"/>
      <c r="Y734" s="71" t="e">
        <f>IF(HRF[[#This Row],[31]]="WSKAŹNIK SPECYFICZNY",HRF[[#This Row],[15]]*#REF!,HRF[[#This Row],[32]]*#REF!+#REF!*#REF!+#REF!*#REF!)</f>
        <v>#REF!</v>
      </c>
      <c r="Z734" s="71" t="e">
        <f>IF(HRF[[#This Row],[31]]="WSKAŹNIK SPECYFICZNY","nie zdefinowano",HRF[[#This Row],[32]]*#REF!+#REF!*#REF!+#REF!*#REF!)</f>
        <v>#REF!</v>
      </c>
      <c r="AA734" s="71" t="e">
        <f>IF(HRF[[#This Row],[31]]="WSKAŹNIK SPECYFICZNY","nie zdefinowano",HRF[[#This Row],[32]]*#REF!+#REF!*#REF!+#REF!*#REF!)</f>
        <v>#REF!</v>
      </c>
      <c r="AB734" s="79" t="e">
        <f>IF(HRF[[#This Row],[31]]="WSKAŹNIK SPECYFICZNY",HRF[[#This Row],[15]]*#REF!,HRF[[#This Row],[32]]*#REF!+#REF!*#REF!+#REF!*#REF!)</f>
        <v>#REF!</v>
      </c>
    </row>
    <row r="735" spans="2:28" ht="24">
      <c r="B735" s="151" t="s">
        <v>1212</v>
      </c>
      <c r="C735" s="80" t="s">
        <v>175</v>
      </c>
      <c r="D735" s="80" t="s">
        <v>372</v>
      </c>
      <c r="E735" s="81" t="s">
        <v>2220</v>
      </c>
      <c r="F735" s="82" t="s">
        <v>392</v>
      </c>
      <c r="G735" s="82" t="s">
        <v>24</v>
      </c>
      <c r="H735" s="83">
        <v>2020</v>
      </c>
      <c r="I735" s="83">
        <v>2020</v>
      </c>
      <c r="J735" s="84">
        <v>32600.02</v>
      </c>
      <c r="K735" s="85">
        <v>7.03</v>
      </c>
      <c r="L735" s="85">
        <v>7.03</v>
      </c>
      <c r="M735" s="85"/>
      <c r="N735" s="86" t="s">
        <v>164</v>
      </c>
      <c r="O735" s="86" t="s">
        <v>28</v>
      </c>
      <c r="P735" s="88"/>
      <c r="Q735" s="87"/>
      <c r="R735" s="70"/>
      <c r="S735" s="70"/>
      <c r="T735" s="70"/>
      <c r="U735" s="70"/>
      <c r="V735" s="70">
        <f t="shared" si="40"/>
        <v>0</v>
      </c>
      <c r="W735" s="69"/>
      <c r="X735" s="69"/>
      <c r="Y735" s="71" t="e">
        <f>IF(HRF[[#This Row],[31]]="WSKAŹNIK SPECYFICZNY",HRF[[#This Row],[15]]*#REF!,HRF[[#This Row],[32]]*#REF!+#REF!*#REF!+#REF!*#REF!)</f>
        <v>#REF!</v>
      </c>
      <c r="Z735" s="71" t="e">
        <f>IF(HRF[[#This Row],[31]]="WSKAŹNIK SPECYFICZNY","nie zdefinowano",HRF[[#This Row],[32]]*#REF!+#REF!*#REF!+#REF!*#REF!)</f>
        <v>#REF!</v>
      </c>
      <c r="AA735" s="71" t="e">
        <f>IF(HRF[[#This Row],[31]]="WSKAŹNIK SPECYFICZNY","nie zdefinowano",HRF[[#This Row],[32]]*#REF!+#REF!*#REF!+#REF!*#REF!)</f>
        <v>#REF!</v>
      </c>
      <c r="AB735" s="79" t="e">
        <f>IF(HRF[[#This Row],[31]]="WSKAŹNIK SPECYFICZNY",HRF[[#This Row],[15]]*#REF!,HRF[[#This Row],[32]]*#REF!+#REF!*#REF!+#REF!*#REF!)</f>
        <v>#REF!</v>
      </c>
    </row>
    <row r="736" spans="2:28" ht="24">
      <c r="B736" s="151" t="s">
        <v>1213</v>
      </c>
      <c r="C736" s="80" t="s">
        <v>175</v>
      </c>
      <c r="D736" s="80" t="s">
        <v>372</v>
      </c>
      <c r="E736" s="81" t="s">
        <v>2221</v>
      </c>
      <c r="F736" s="82" t="s">
        <v>392</v>
      </c>
      <c r="G736" s="82" t="s">
        <v>24</v>
      </c>
      <c r="H736" s="83">
        <v>2020</v>
      </c>
      <c r="I736" s="83">
        <v>2020</v>
      </c>
      <c r="J736" s="84">
        <v>17200</v>
      </c>
      <c r="K736" s="85">
        <v>3.7</v>
      </c>
      <c r="L736" s="85">
        <v>3.7</v>
      </c>
      <c r="M736" s="85"/>
      <c r="N736" s="86" t="s">
        <v>164</v>
      </c>
      <c r="O736" s="86" t="s">
        <v>28</v>
      </c>
      <c r="P736" s="88"/>
      <c r="Q736" s="87"/>
      <c r="R736" s="70"/>
      <c r="S736" s="70"/>
      <c r="T736" s="70"/>
      <c r="U736" s="70"/>
      <c r="V736" s="70">
        <f t="shared" si="40"/>
        <v>0</v>
      </c>
      <c r="W736" s="69"/>
      <c r="X736" s="69"/>
      <c r="Y736" s="71" t="e">
        <f>IF(HRF[[#This Row],[31]]="WSKAŹNIK SPECYFICZNY",HRF[[#This Row],[15]]*#REF!,HRF[[#This Row],[32]]*#REF!+#REF!*#REF!+#REF!*#REF!)</f>
        <v>#REF!</v>
      </c>
      <c r="Z736" s="71" t="e">
        <f>IF(HRF[[#This Row],[31]]="WSKAŹNIK SPECYFICZNY","nie zdefinowano",HRF[[#This Row],[32]]*#REF!+#REF!*#REF!+#REF!*#REF!)</f>
        <v>#REF!</v>
      </c>
      <c r="AA736" s="71" t="e">
        <f>IF(HRF[[#This Row],[31]]="WSKAŹNIK SPECYFICZNY","nie zdefinowano",HRF[[#This Row],[32]]*#REF!+#REF!*#REF!+#REF!*#REF!)</f>
        <v>#REF!</v>
      </c>
      <c r="AB736" s="79" t="e">
        <f>IF(HRF[[#This Row],[31]]="WSKAŹNIK SPECYFICZNY",HRF[[#This Row],[15]]*#REF!,HRF[[#This Row],[32]]*#REF!+#REF!*#REF!+#REF!*#REF!)</f>
        <v>#REF!</v>
      </c>
    </row>
    <row r="737" spans="2:28" ht="24">
      <c r="B737" s="151" t="s">
        <v>1214</v>
      </c>
      <c r="C737" s="80" t="s">
        <v>175</v>
      </c>
      <c r="D737" s="80" t="s">
        <v>372</v>
      </c>
      <c r="E737" s="81" t="s">
        <v>2222</v>
      </c>
      <c r="F737" s="82" t="s">
        <v>392</v>
      </c>
      <c r="G737" s="82" t="s">
        <v>24</v>
      </c>
      <c r="H737" s="83">
        <v>2020</v>
      </c>
      <c r="I737" s="83">
        <v>2020</v>
      </c>
      <c r="J737" s="84">
        <v>18000</v>
      </c>
      <c r="K737" s="85">
        <v>3.6</v>
      </c>
      <c r="L737" s="85">
        <v>3.6</v>
      </c>
      <c r="M737" s="85"/>
      <c r="N737" s="86" t="s">
        <v>164</v>
      </c>
      <c r="O737" s="86" t="s">
        <v>28</v>
      </c>
      <c r="P737" s="88"/>
      <c r="Q737" s="87"/>
      <c r="R737" s="70"/>
      <c r="S737" s="70"/>
      <c r="T737" s="70"/>
      <c r="U737" s="70"/>
      <c r="V737" s="70">
        <f t="shared" si="40"/>
        <v>0</v>
      </c>
      <c r="W737" s="69"/>
      <c r="X737" s="69"/>
      <c r="Y737" s="71" t="e">
        <f>IF(HRF[[#This Row],[31]]="WSKAŹNIK SPECYFICZNY",HRF[[#This Row],[15]]*#REF!,HRF[[#This Row],[32]]*#REF!+#REF!*#REF!+#REF!*#REF!)</f>
        <v>#REF!</v>
      </c>
      <c r="Z737" s="71" t="e">
        <f>IF(HRF[[#This Row],[31]]="WSKAŹNIK SPECYFICZNY","nie zdefinowano",HRF[[#This Row],[32]]*#REF!+#REF!*#REF!+#REF!*#REF!)</f>
        <v>#REF!</v>
      </c>
      <c r="AA737" s="71" t="e">
        <f>IF(HRF[[#This Row],[31]]="WSKAŹNIK SPECYFICZNY","nie zdefinowano",HRF[[#This Row],[32]]*#REF!+#REF!*#REF!+#REF!*#REF!)</f>
        <v>#REF!</v>
      </c>
      <c r="AB737" s="79" t="e">
        <f>IF(HRF[[#This Row],[31]]="WSKAŹNIK SPECYFICZNY",HRF[[#This Row],[15]]*#REF!,HRF[[#This Row],[32]]*#REF!+#REF!*#REF!+#REF!*#REF!)</f>
        <v>#REF!</v>
      </c>
    </row>
    <row r="738" spans="2:28" ht="24">
      <c r="B738" s="151" t="s">
        <v>1215</v>
      </c>
      <c r="C738" s="80" t="s">
        <v>175</v>
      </c>
      <c r="D738" s="80" t="s">
        <v>372</v>
      </c>
      <c r="E738" s="81" t="s">
        <v>2223</v>
      </c>
      <c r="F738" s="82" t="s">
        <v>392</v>
      </c>
      <c r="G738" s="82" t="s">
        <v>24</v>
      </c>
      <c r="H738" s="83">
        <v>2020</v>
      </c>
      <c r="I738" s="83">
        <v>2020</v>
      </c>
      <c r="J738" s="84">
        <v>54710.5</v>
      </c>
      <c r="K738" s="85">
        <v>10.5</v>
      </c>
      <c r="L738" s="85">
        <v>10.5</v>
      </c>
      <c r="M738" s="85"/>
      <c r="N738" s="86" t="s">
        <v>164</v>
      </c>
      <c r="O738" s="86" t="s">
        <v>28</v>
      </c>
      <c r="P738" s="88"/>
      <c r="Q738" s="87"/>
      <c r="R738" s="70"/>
      <c r="S738" s="70"/>
      <c r="T738" s="70"/>
      <c r="U738" s="70"/>
      <c r="V738" s="70">
        <f t="shared" si="40"/>
        <v>0</v>
      </c>
      <c r="W738" s="69"/>
      <c r="X738" s="69"/>
      <c r="Y738" s="71" t="e">
        <f>IF(HRF[[#This Row],[31]]="WSKAŹNIK SPECYFICZNY",HRF[[#This Row],[15]]*#REF!,HRF[[#This Row],[32]]*#REF!+#REF!*#REF!+#REF!*#REF!)</f>
        <v>#REF!</v>
      </c>
      <c r="Z738" s="71" t="e">
        <f>IF(HRF[[#This Row],[31]]="WSKAŹNIK SPECYFICZNY","nie zdefinowano",HRF[[#This Row],[32]]*#REF!+#REF!*#REF!+#REF!*#REF!)</f>
        <v>#REF!</v>
      </c>
      <c r="AA738" s="71" t="e">
        <f>IF(HRF[[#This Row],[31]]="WSKAŹNIK SPECYFICZNY","nie zdefinowano",HRF[[#This Row],[32]]*#REF!+#REF!*#REF!+#REF!*#REF!)</f>
        <v>#REF!</v>
      </c>
      <c r="AB738" s="79" t="e">
        <f>IF(HRF[[#This Row],[31]]="WSKAŹNIK SPECYFICZNY",HRF[[#This Row],[15]]*#REF!,HRF[[#This Row],[32]]*#REF!+#REF!*#REF!+#REF!*#REF!)</f>
        <v>#REF!</v>
      </c>
    </row>
    <row r="739" spans="2:28" ht="24">
      <c r="B739" s="151" t="s">
        <v>1218</v>
      </c>
      <c r="C739" s="80" t="s">
        <v>175</v>
      </c>
      <c r="D739" s="80" t="s">
        <v>372</v>
      </c>
      <c r="E739" s="81" t="s">
        <v>2885</v>
      </c>
      <c r="F739" s="82" t="s">
        <v>1228</v>
      </c>
      <c r="G739" s="82" t="s">
        <v>24</v>
      </c>
      <c r="H739" s="83">
        <v>2020</v>
      </c>
      <c r="I739" s="83">
        <v>2020</v>
      </c>
      <c r="J739" s="84">
        <v>54058.51</v>
      </c>
      <c r="K739" s="85">
        <v>10.586</v>
      </c>
      <c r="L739" s="85">
        <v>10.586</v>
      </c>
      <c r="M739" s="85"/>
      <c r="N739" s="86" t="s">
        <v>164</v>
      </c>
      <c r="O739" s="86" t="s">
        <v>27</v>
      </c>
      <c r="P739" s="88"/>
      <c r="Q739" s="87"/>
      <c r="R739" s="70"/>
      <c r="S739" s="70"/>
      <c r="T739" s="70"/>
      <c r="U739" s="70"/>
      <c r="V739" s="70">
        <f t="shared" ref="V739:V748" si="41">SUM(R739:U739)</f>
        <v>0</v>
      </c>
      <c r="W739" s="69"/>
      <c r="X739" s="69"/>
      <c r="Y739" s="71" t="e">
        <f>IF(HRF[[#This Row],[31]]="WSKAŹNIK SPECYFICZNY",HRF[[#This Row],[15]]*#REF!,HRF[[#This Row],[32]]*#REF!+#REF!*#REF!+#REF!*#REF!)</f>
        <v>#REF!</v>
      </c>
      <c r="Z739" s="71" t="e">
        <f>IF(HRF[[#This Row],[31]]="WSKAŹNIK SPECYFICZNY","nie zdefinowano",HRF[[#This Row],[32]]*#REF!+#REF!*#REF!+#REF!*#REF!)</f>
        <v>#REF!</v>
      </c>
      <c r="AA739" s="71" t="e">
        <f>IF(HRF[[#This Row],[31]]="WSKAŹNIK SPECYFICZNY","nie zdefinowano",HRF[[#This Row],[32]]*#REF!+#REF!*#REF!+#REF!*#REF!)</f>
        <v>#REF!</v>
      </c>
      <c r="AB739" s="79" t="e">
        <f>IF(HRF[[#This Row],[31]]="WSKAŹNIK SPECYFICZNY",HRF[[#This Row],[15]]*#REF!,HRF[[#This Row],[32]]*#REF!+#REF!*#REF!+#REF!*#REF!)</f>
        <v>#REF!</v>
      </c>
    </row>
    <row r="740" spans="2:28" ht="24">
      <c r="B740" s="151" t="s">
        <v>1219</v>
      </c>
      <c r="C740" s="80" t="s">
        <v>175</v>
      </c>
      <c r="D740" s="80" t="s">
        <v>372</v>
      </c>
      <c r="E740" s="81" t="s">
        <v>2224</v>
      </c>
      <c r="F740" s="82" t="s">
        <v>392</v>
      </c>
      <c r="G740" s="82" t="s">
        <v>24</v>
      </c>
      <c r="H740" s="83">
        <v>2020</v>
      </c>
      <c r="I740" s="83">
        <v>2020</v>
      </c>
      <c r="J740" s="84">
        <v>26277.06</v>
      </c>
      <c r="K740" s="85">
        <v>4.5</v>
      </c>
      <c r="L740" s="85">
        <v>4.5</v>
      </c>
      <c r="M740" s="85"/>
      <c r="N740" s="86" t="s">
        <v>164</v>
      </c>
      <c r="O740" s="86" t="s">
        <v>28</v>
      </c>
      <c r="P740" s="88"/>
      <c r="Q740" s="87"/>
      <c r="R740" s="70"/>
      <c r="S740" s="70"/>
      <c r="T740" s="70"/>
      <c r="U740" s="70"/>
      <c r="V740" s="70">
        <f t="shared" si="41"/>
        <v>0</v>
      </c>
      <c r="W740" s="69"/>
      <c r="X740" s="69"/>
      <c r="Y740" s="71" t="e">
        <f>IF(HRF[[#This Row],[31]]="WSKAŹNIK SPECYFICZNY",HRF[[#This Row],[15]]*#REF!,HRF[[#This Row],[32]]*#REF!+#REF!*#REF!+#REF!*#REF!)</f>
        <v>#REF!</v>
      </c>
      <c r="Z740" s="71" t="e">
        <f>IF(HRF[[#This Row],[31]]="WSKAŹNIK SPECYFICZNY","nie zdefinowano",HRF[[#This Row],[32]]*#REF!+#REF!*#REF!+#REF!*#REF!)</f>
        <v>#REF!</v>
      </c>
      <c r="AA740" s="71" t="e">
        <f>IF(HRF[[#This Row],[31]]="WSKAŹNIK SPECYFICZNY","nie zdefinowano",HRF[[#This Row],[32]]*#REF!+#REF!*#REF!+#REF!*#REF!)</f>
        <v>#REF!</v>
      </c>
      <c r="AB740" s="79" t="e">
        <f>IF(HRF[[#This Row],[31]]="WSKAŹNIK SPECYFICZNY",HRF[[#This Row],[15]]*#REF!,HRF[[#This Row],[32]]*#REF!+#REF!*#REF!+#REF!*#REF!)</f>
        <v>#REF!</v>
      </c>
    </row>
    <row r="741" spans="2:28" ht="24">
      <c r="B741" s="151" t="s">
        <v>1220</v>
      </c>
      <c r="C741" s="80" t="s">
        <v>175</v>
      </c>
      <c r="D741" s="80" t="s">
        <v>372</v>
      </c>
      <c r="E741" s="81" t="s">
        <v>2225</v>
      </c>
      <c r="F741" s="82" t="s">
        <v>392</v>
      </c>
      <c r="G741" s="82" t="s">
        <v>24</v>
      </c>
      <c r="H741" s="83">
        <v>2020</v>
      </c>
      <c r="I741" s="83">
        <v>2020</v>
      </c>
      <c r="J741" s="84">
        <v>24200</v>
      </c>
      <c r="K741" s="85">
        <v>5.5</v>
      </c>
      <c r="L741" s="85">
        <v>5.5</v>
      </c>
      <c r="M741" s="85"/>
      <c r="N741" s="86" t="s">
        <v>164</v>
      </c>
      <c r="O741" s="86" t="s">
        <v>28</v>
      </c>
      <c r="P741" s="88"/>
      <c r="Q741" s="87"/>
      <c r="R741" s="70"/>
      <c r="S741" s="70"/>
      <c r="T741" s="70"/>
      <c r="U741" s="70"/>
      <c r="V741" s="70">
        <f t="shared" si="41"/>
        <v>0</v>
      </c>
      <c r="W741" s="69"/>
      <c r="X741" s="69"/>
      <c r="Y741" s="71" t="e">
        <f>IF(HRF[[#This Row],[31]]="WSKAŹNIK SPECYFICZNY",HRF[[#This Row],[15]]*#REF!,HRF[[#This Row],[32]]*#REF!+#REF!*#REF!+#REF!*#REF!)</f>
        <v>#REF!</v>
      </c>
      <c r="Z741" s="71" t="e">
        <f>IF(HRF[[#This Row],[31]]="WSKAŹNIK SPECYFICZNY","nie zdefinowano",HRF[[#This Row],[32]]*#REF!+#REF!*#REF!+#REF!*#REF!)</f>
        <v>#REF!</v>
      </c>
      <c r="AA741" s="71" t="e">
        <f>IF(HRF[[#This Row],[31]]="WSKAŹNIK SPECYFICZNY","nie zdefinowano",HRF[[#This Row],[32]]*#REF!+#REF!*#REF!+#REF!*#REF!)</f>
        <v>#REF!</v>
      </c>
      <c r="AB741" s="79" t="e">
        <f>IF(HRF[[#This Row],[31]]="WSKAŹNIK SPECYFICZNY",HRF[[#This Row],[15]]*#REF!,HRF[[#This Row],[32]]*#REF!+#REF!*#REF!+#REF!*#REF!)</f>
        <v>#REF!</v>
      </c>
    </row>
    <row r="742" spans="2:28" ht="24">
      <c r="B742" s="151" t="s">
        <v>1221</v>
      </c>
      <c r="C742" s="80" t="s">
        <v>175</v>
      </c>
      <c r="D742" s="80" t="s">
        <v>372</v>
      </c>
      <c r="E742" s="81" t="s">
        <v>2226</v>
      </c>
      <c r="F742" s="82" t="s">
        <v>392</v>
      </c>
      <c r="G742" s="82" t="s">
        <v>24</v>
      </c>
      <c r="H742" s="83">
        <v>2020</v>
      </c>
      <c r="I742" s="83">
        <v>2020</v>
      </c>
      <c r="J742" s="84">
        <v>15959.46</v>
      </c>
      <c r="K742" s="85">
        <v>2.9</v>
      </c>
      <c r="L742" s="85">
        <v>2.9</v>
      </c>
      <c r="M742" s="85"/>
      <c r="N742" s="86" t="s">
        <v>164</v>
      </c>
      <c r="O742" s="86" t="s">
        <v>28</v>
      </c>
      <c r="P742" s="88"/>
      <c r="Q742" s="87"/>
      <c r="R742" s="70"/>
      <c r="S742" s="70"/>
      <c r="T742" s="70"/>
      <c r="U742" s="70"/>
      <c r="V742" s="70">
        <f t="shared" si="41"/>
        <v>0</v>
      </c>
      <c r="W742" s="69"/>
      <c r="X742" s="69"/>
      <c r="Y742" s="71" t="e">
        <f>IF(HRF[[#This Row],[31]]="WSKAŹNIK SPECYFICZNY",HRF[[#This Row],[15]]*#REF!,HRF[[#This Row],[32]]*#REF!+#REF!*#REF!+#REF!*#REF!)</f>
        <v>#REF!</v>
      </c>
      <c r="Z742" s="71" t="e">
        <f>IF(HRF[[#This Row],[31]]="WSKAŹNIK SPECYFICZNY","nie zdefinowano",HRF[[#This Row],[32]]*#REF!+#REF!*#REF!+#REF!*#REF!)</f>
        <v>#REF!</v>
      </c>
      <c r="AA742" s="71" t="e">
        <f>IF(HRF[[#This Row],[31]]="WSKAŹNIK SPECYFICZNY","nie zdefinowano",HRF[[#This Row],[32]]*#REF!+#REF!*#REF!+#REF!*#REF!)</f>
        <v>#REF!</v>
      </c>
      <c r="AB742" s="79" t="e">
        <f>IF(HRF[[#This Row],[31]]="WSKAŹNIK SPECYFICZNY",HRF[[#This Row],[15]]*#REF!,HRF[[#This Row],[32]]*#REF!+#REF!*#REF!+#REF!*#REF!)</f>
        <v>#REF!</v>
      </c>
    </row>
    <row r="743" spans="2:28" ht="24">
      <c r="B743" s="151" t="s">
        <v>1222</v>
      </c>
      <c r="C743" s="80" t="s">
        <v>175</v>
      </c>
      <c r="D743" s="80" t="s">
        <v>372</v>
      </c>
      <c r="E743" s="81" t="s">
        <v>2227</v>
      </c>
      <c r="F743" s="82" t="s">
        <v>392</v>
      </c>
      <c r="G743" s="82" t="s">
        <v>24</v>
      </c>
      <c r="H743" s="83">
        <v>2020</v>
      </c>
      <c r="I743" s="83">
        <v>2020</v>
      </c>
      <c r="J743" s="84">
        <v>17820</v>
      </c>
      <c r="K743" s="85">
        <v>3</v>
      </c>
      <c r="L743" s="85">
        <v>3</v>
      </c>
      <c r="M743" s="85"/>
      <c r="N743" s="86" t="s">
        <v>164</v>
      </c>
      <c r="O743" s="86" t="s">
        <v>28</v>
      </c>
      <c r="P743" s="88"/>
      <c r="Q743" s="87"/>
      <c r="R743" s="70"/>
      <c r="S743" s="70"/>
      <c r="T743" s="70"/>
      <c r="U743" s="70"/>
      <c r="V743" s="70">
        <f t="shared" si="41"/>
        <v>0</v>
      </c>
      <c r="W743" s="69"/>
      <c r="X743" s="69"/>
      <c r="Y743" s="71" t="e">
        <f>IF(HRF[[#This Row],[31]]="WSKAŹNIK SPECYFICZNY",HRF[[#This Row],[15]]*#REF!,HRF[[#This Row],[32]]*#REF!+#REF!*#REF!+#REF!*#REF!)</f>
        <v>#REF!</v>
      </c>
      <c r="Z743" s="71" t="e">
        <f>IF(HRF[[#This Row],[31]]="WSKAŹNIK SPECYFICZNY","nie zdefinowano",HRF[[#This Row],[32]]*#REF!+#REF!*#REF!+#REF!*#REF!)</f>
        <v>#REF!</v>
      </c>
      <c r="AA743" s="71" t="e">
        <f>IF(HRF[[#This Row],[31]]="WSKAŹNIK SPECYFICZNY","nie zdefinowano",HRF[[#This Row],[32]]*#REF!+#REF!*#REF!+#REF!*#REF!)</f>
        <v>#REF!</v>
      </c>
      <c r="AB743" s="79" t="e">
        <f>IF(HRF[[#This Row],[31]]="WSKAŹNIK SPECYFICZNY",HRF[[#This Row],[15]]*#REF!,HRF[[#This Row],[32]]*#REF!+#REF!*#REF!+#REF!*#REF!)</f>
        <v>#REF!</v>
      </c>
    </row>
    <row r="744" spans="2:28" ht="24">
      <c r="B744" s="151" t="s">
        <v>1223</v>
      </c>
      <c r="C744" s="80" t="s">
        <v>175</v>
      </c>
      <c r="D744" s="80" t="s">
        <v>372</v>
      </c>
      <c r="E744" s="81" t="s">
        <v>2228</v>
      </c>
      <c r="F744" s="82" t="s">
        <v>392</v>
      </c>
      <c r="G744" s="82" t="s">
        <v>24</v>
      </c>
      <c r="H744" s="83">
        <v>2020</v>
      </c>
      <c r="I744" s="83">
        <v>2020</v>
      </c>
      <c r="J744" s="84">
        <v>22990</v>
      </c>
      <c r="K744" s="85">
        <v>4.0289999999999999</v>
      </c>
      <c r="L744" s="85">
        <v>4.0289999999999999</v>
      </c>
      <c r="M744" s="85"/>
      <c r="N744" s="86" t="s">
        <v>164</v>
      </c>
      <c r="O744" s="86" t="s">
        <v>28</v>
      </c>
      <c r="P744" s="88"/>
      <c r="Q744" s="87"/>
      <c r="R744" s="70"/>
      <c r="S744" s="70"/>
      <c r="T744" s="70"/>
      <c r="U744" s="70"/>
      <c r="V744" s="70">
        <f t="shared" si="41"/>
        <v>0</v>
      </c>
      <c r="W744" s="69"/>
      <c r="X744" s="69"/>
      <c r="Y744" s="71" t="e">
        <f>IF(HRF[[#This Row],[31]]="WSKAŹNIK SPECYFICZNY",HRF[[#This Row],[15]]*#REF!,HRF[[#This Row],[32]]*#REF!+#REF!*#REF!+#REF!*#REF!)</f>
        <v>#REF!</v>
      </c>
      <c r="Z744" s="71" t="e">
        <f>IF(HRF[[#This Row],[31]]="WSKAŹNIK SPECYFICZNY","nie zdefinowano",HRF[[#This Row],[32]]*#REF!+#REF!*#REF!+#REF!*#REF!)</f>
        <v>#REF!</v>
      </c>
      <c r="AA744" s="71" t="e">
        <f>IF(HRF[[#This Row],[31]]="WSKAŹNIK SPECYFICZNY","nie zdefinowano",HRF[[#This Row],[32]]*#REF!+#REF!*#REF!+#REF!*#REF!)</f>
        <v>#REF!</v>
      </c>
      <c r="AB744" s="79" t="e">
        <f>IF(HRF[[#This Row],[31]]="WSKAŹNIK SPECYFICZNY",HRF[[#This Row],[15]]*#REF!,HRF[[#This Row],[32]]*#REF!+#REF!*#REF!+#REF!*#REF!)</f>
        <v>#REF!</v>
      </c>
    </row>
    <row r="745" spans="2:28" ht="24">
      <c r="B745" s="151" t="s">
        <v>1224</v>
      </c>
      <c r="C745" s="80" t="s">
        <v>175</v>
      </c>
      <c r="D745" s="80" t="s">
        <v>372</v>
      </c>
      <c r="E745" s="81" t="s">
        <v>2229</v>
      </c>
      <c r="F745" s="82" t="s">
        <v>392</v>
      </c>
      <c r="G745" s="82" t="s">
        <v>24</v>
      </c>
      <c r="H745" s="83">
        <v>2020</v>
      </c>
      <c r="I745" s="83">
        <v>2020</v>
      </c>
      <c r="J745" s="84">
        <v>35243.53</v>
      </c>
      <c r="K745" s="85">
        <v>5.24</v>
      </c>
      <c r="L745" s="85">
        <v>5.24</v>
      </c>
      <c r="M745" s="85"/>
      <c r="N745" s="86" t="s">
        <v>164</v>
      </c>
      <c r="O745" s="86" t="s">
        <v>28</v>
      </c>
      <c r="P745" s="88"/>
      <c r="Q745" s="87"/>
      <c r="R745" s="70"/>
      <c r="S745" s="70"/>
      <c r="T745" s="70"/>
      <c r="U745" s="70"/>
      <c r="V745" s="70">
        <f t="shared" si="41"/>
        <v>0</v>
      </c>
      <c r="W745" s="69"/>
      <c r="X745" s="69"/>
      <c r="Y745" s="71" t="e">
        <f>IF(HRF[[#This Row],[31]]="WSKAŹNIK SPECYFICZNY",HRF[[#This Row],[15]]*#REF!,HRF[[#This Row],[32]]*#REF!+#REF!*#REF!+#REF!*#REF!)</f>
        <v>#REF!</v>
      </c>
      <c r="Z745" s="71" t="e">
        <f>IF(HRF[[#This Row],[31]]="WSKAŹNIK SPECYFICZNY","nie zdefinowano",HRF[[#This Row],[32]]*#REF!+#REF!*#REF!+#REF!*#REF!)</f>
        <v>#REF!</v>
      </c>
      <c r="AA745" s="71" t="e">
        <f>IF(HRF[[#This Row],[31]]="WSKAŹNIK SPECYFICZNY","nie zdefinowano",HRF[[#This Row],[32]]*#REF!+#REF!*#REF!+#REF!*#REF!)</f>
        <v>#REF!</v>
      </c>
      <c r="AB745" s="79" t="e">
        <f>IF(HRF[[#This Row],[31]]="WSKAŹNIK SPECYFICZNY",HRF[[#This Row],[15]]*#REF!,HRF[[#This Row],[32]]*#REF!+#REF!*#REF!+#REF!*#REF!)</f>
        <v>#REF!</v>
      </c>
    </row>
    <row r="746" spans="2:28" ht="24">
      <c r="B746" s="151" t="s">
        <v>1225</v>
      </c>
      <c r="C746" s="80" t="s">
        <v>175</v>
      </c>
      <c r="D746" s="80" t="s">
        <v>372</v>
      </c>
      <c r="E746" s="81" t="s">
        <v>2230</v>
      </c>
      <c r="F746" s="82" t="s">
        <v>392</v>
      </c>
      <c r="G746" s="82" t="s">
        <v>24</v>
      </c>
      <c r="H746" s="83">
        <v>2020</v>
      </c>
      <c r="I746" s="83">
        <v>2020</v>
      </c>
      <c r="J746" s="84">
        <v>33500</v>
      </c>
      <c r="K746" s="85">
        <v>4.4000000000000004</v>
      </c>
      <c r="L746" s="85">
        <v>4.4000000000000004</v>
      </c>
      <c r="M746" s="85"/>
      <c r="N746" s="86" t="s">
        <v>164</v>
      </c>
      <c r="O746" s="86" t="s">
        <v>27</v>
      </c>
      <c r="P746" s="88"/>
      <c r="Q746" s="87"/>
      <c r="R746" s="70"/>
      <c r="S746" s="70"/>
      <c r="T746" s="70"/>
      <c r="U746" s="70"/>
      <c r="V746" s="70">
        <f t="shared" si="41"/>
        <v>0</v>
      </c>
      <c r="W746" s="69"/>
      <c r="X746" s="69"/>
      <c r="Y746" s="71" t="e">
        <f>IF(HRF[[#This Row],[31]]="WSKAŹNIK SPECYFICZNY",HRF[[#This Row],[15]]*#REF!,HRF[[#This Row],[32]]*#REF!+#REF!*#REF!+#REF!*#REF!)</f>
        <v>#REF!</v>
      </c>
      <c r="Z746" s="71" t="e">
        <f>IF(HRF[[#This Row],[31]]="WSKAŹNIK SPECYFICZNY","nie zdefinowano",HRF[[#This Row],[32]]*#REF!+#REF!*#REF!+#REF!*#REF!)</f>
        <v>#REF!</v>
      </c>
      <c r="AA746" s="71" t="e">
        <f>IF(HRF[[#This Row],[31]]="WSKAŹNIK SPECYFICZNY","nie zdefinowano",HRF[[#This Row],[32]]*#REF!+#REF!*#REF!+#REF!*#REF!)</f>
        <v>#REF!</v>
      </c>
      <c r="AB746" s="79" t="e">
        <f>IF(HRF[[#This Row],[31]]="WSKAŹNIK SPECYFICZNY",HRF[[#This Row],[15]]*#REF!,HRF[[#This Row],[32]]*#REF!+#REF!*#REF!+#REF!*#REF!)</f>
        <v>#REF!</v>
      </c>
    </row>
    <row r="747" spans="2:28" ht="24">
      <c r="B747" s="151" t="s">
        <v>1226</v>
      </c>
      <c r="C747" s="80" t="s">
        <v>175</v>
      </c>
      <c r="D747" s="80" t="s">
        <v>372</v>
      </c>
      <c r="E747" s="81" t="s">
        <v>2231</v>
      </c>
      <c r="F747" s="82" t="s">
        <v>392</v>
      </c>
      <c r="G747" s="82" t="s">
        <v>24</v>
      </c>
      <c r="H747" s="83">
        <v>2020</v>
      </c>
      <c r="I747" s="83">
        <v>2020</v>
      </c>
      <c r="J747" s="84">
        <v>35673.480000000003</v>
      </c>
      <c r="K747" s="85">
        <v>9.6</v>
      </c>
      <c r="L747" s="85">
        <v>9.6</v>
      </c>
      <c r="M747" s="85"/>
      <c r="N747" s="86" t="s">
        <v>164</v>
      </c>
      <c r="O747" s="86" t="s">
        <v>28</v>
      </c>
      <c r="P747" s="88"/>
      <c r="Q747" s="87"/>
      <c r="R747" s="70"/>
      <c r="S747" s="70"/>
      <c r="T747" s="70"/>
      <c r="U747" s="70"/>
      <c r="V747" s="70">
        <f t="shared" si="41"/>
        <v>0</v>
      </c>
      <c r="W747" s="69"/>
      <c r="X747" s="69"/>
      <c r="Y747" s="71" t="e">
        <f>IF(HRF[[#This Row],[31]]="WSKAŹNIK SPECYFICZNY",HRF[[#This Row],[15]]*#REF!,HRF[[#This Row],[32]]*#REF!+#REF!*#REF!+#REF!*#REF!)</f>
        <v>#REF!</v>
      </c>
      <c r="Z747" s="71" t="e">
        <f>IF(HRF[[#This Row],[31]]="WSKAŹNIK SPECYFICZNY","nie zdefinowano",HRF[[#This Row],[32]]*#REF!+#REF!*#REF!+#REF!*#REF!)</f>
        <v>#REF!</v>
      </c>
      <c r="AA747" s="71" t="e">
        <f>IF(HRF[[#This Row],[31]]="WSKAŹNIK SPECYFICZNY","nie zdefinowano",HRF[[#This Row],[32]]*#REF!+#REF!*#REF!+#REF!*#REF!)</f>
        <v>#REF!</v>
      </c>
      <c r="AB747" s="79" t="e">
        <f>IF(HRF[[#This Row],[31]]="WSKAŹNIK SPECYFICZNY",HRF[[#This Row],[15]]*#REF!,HRF[[#This Row],[32]]*#REF!+#REF!*#REF!+#REF!*#REF!)</f>
        <v>#REF!</v>
      </c>
    </row>
    <row r="748" spans="2:28" ht="24">
      <c r="B748" s="151" t="s">
        <v>1227</v>
      </c>
      <c r="C748" s="80" t="s">
        <v>175</v>
      </c>
      <c r="D748" s="80" t="s">
        <v>372</v>
      </c>
      <c r="E748" s="81" t="s">
        <v>2232</v>
      </c>
      <c r="F748" s="82" t="s">
        <v>392</v>
      </c>
      <c r="G748" s="82" t="s">
        <v>24</v>
      </c>
      <c r="H748" s="83">
        <v>2020</v>
      </c>
      <c r="I748" s="83">
        <v>2020</v>
      </c>
      <c r="J748" s="84">
        <v>26000</v>
      </c>
      <c r="K748" s="85">
        <v>5.1920000000000002</v>
      </c>
      <c r="L748" s="85">
        <v>5.1920000000000002</v>
      </c>
      <c r="M748" s="85"/>
      <c r="N748" s="86" t="s">
        <v>164</v>
      </c>
      <c r="O748" s="86" t="s">
        <v>28</v>
      </c>
      <c r="P748" s="88"/>
      <c r="Q748" s="87"/>
      <c r="R748" s="70"/>
      <c r="S748" s="70"/>
      <c r="T748" s="70"/>
      <c r="U748" s="70"/>
      <c r="V748" s="70">
        <f t="shared" si="41"/>
        <v>0</v>
      </c>
      <c r="W748" s="69"/>
      <c r="X748" s="69"/>
      <c r="Y748" s="71" t="e">
        <f>IF(HRF[[#This Row],[31]]="WSKAŹNIK SPECYFICZNY",HRF[[#This Row],[15]]*#REF!,HRF[[#This Row],[32]]*#REF!+#REF!*#REF!+#REF!*#REF!)</f>
        <v>#REF!</v>
      </c>
      <c r="Z748" s="71" t="e">
        <f>IF(HRF[[#This Row],[31]]="WSKAŹNIK SPECYFICZNY","nie zdefinowano",HRF[[#This Row],[32]]*#REF!+#REF!*#REF!+#REF!*#REF!)</f>
        <v>#REF!</v>
      </c>
      <c r="AA748" s="71" t="e">
        <f>IF(HRF[[#This Row],[31]]="WSKAŹNIK SPECYFICZNY","nie zdefinowano",HRF[[#This Row],[32]]*#REF!+#REF!*#REF!+#REF!*#REF!)</f>
        <v>#REF!</v>
      </c>
      <c r="AB748" s="79" t="e">
        <f>IF(HRF[[#This Row],[31]]="WSKAŹNIK SPECYFICZNY",HRF[[#This Row],[15]]*#REF!,HRF[[#This Row],[32]]*#REF!+#REF!*#REF!+#REF!*#REF!)</f>
        <v>#REF!</v>
      </c>
    </row>
    <row r="749" spans="2:28" ht="24">
      <c r="B749" s="151" t="s">
        <v>1229</v>
      </c>
      <c r="C749" s="80" t="s">
        <v>175</v>
      </c>
      <c r="D749" s="80" t="s">
        <v>372</v>
      </c>
      <c r="E749" s="81" t="s">
        <v>2233</v>
      </c>
      <c r="F749" s="82" t="s">
        <v>392</v>
      </c>
      <c r="G749" s="82" t="s">
        <v>24</v>
      </c>
      <c r="H749" s="83">
        <v>2020</v>
      </c>
      <c r="I749" s="83">
        <v>2020</v>
      </c>
      <c r="J749" s="84">
        <v>25000</v>
      </c>
      <c r="K749" s="85">
        <v>5.8680000000000003</v>
      </c>
      <c r="L749" s="85">
        <v>5.8680000000000003</v>
      </c>
      <c r="M749" s="85"/>
      <c r="N749" s="86" t="s">
        <v>164</v>
      </c>
      <c r="O749" s="86" t="s">
        <v>28</v>
      </c>
      <c r="P749" s="88"/>
      <c r="Q749" s="87"/>
      <c r="R749" s="70"/>
      <c r="S749" s="70"/>
      <c r="T749" s="70"/>
      <c r="U749" s="70"/>
      <c r="V749" s="70">
        <f t="shared" si="40"/>
        <v>0</v>
      </c>
      <c r="W749" s="69"/>
      <c r="X749" s="69"/>
      <c r="Y749" s="71" t="e">
        <f>IF(HRF[[#This Row],[31]]="WSKAŹNIK SPECYFICZNY",HRF[[#This Row],[15]]*#REF!,HRF[[#This Row],[32]]*#REF!+#REF!*#REF!+#REF!*#REF!)</f>
        <v>#REF!</v>
      </c>
      <c r="Z749" s="71" t="e">
        <f>IF(HRF[[#This Row],[31]]="WSKAŹNIK SPECYFICZNY","nie zdefinowano",HRF[[#This Row],[32]]*#REF!+#REF!*#REF!+#REF!*#REF!)</f>
        <v>#REF!</v>
      </c>
      <c r="AA749" s="71" t="e">
        <f>IF(HRF[[#This Row],[31]]="WSKAŹNIK SPECYFICZNY","nie zdefinowano",HRF[[#This Row],[32]]*#REF!+#REF!*#REF!+#REF!*#REF!)</f>
        <v>#REF!</v>
      </c>
      <c r="AB749" s="79" t="e">
        <f>IF(HRF[[#This Row],[31]]="WSKAŹNIK SPECYFICZNY",HRF[[#This Row],[15]]*#REF!,HRF[[#This Row],[32]]*#REF!+#REF!*#REF!+#REF!*#REF!)</f>
        <v>#REF!</v>
      </c>
    </row>
    <row r="750" spans="2:28" ht="24">
      <c r="B750" s="151" t="s">
        <v>1230</v>
      </c>
      <c r="C750" s="80" t="s">
        <v>175</v>
      </c>
      <c r="D750" s="80" t="s">
        <v>372</v>
      </c>
      <c r="E750" s="81" t="s">
        <v>2886</v>
      </c>
      <c r="F750" s="82" t="s">
        <v>1231</v>
      </c>
      <c r="G750" s="82" t="s">
        <v>24</v>
      </c>
      <c r="H750" s="83">
        <v>2020</v>
      </c>
      <c r="I750" s="83">
        <v>2020</v>
      </c>
      <c r="J750" s="84">
        <v>178350</v>
      </c>
      <c r="K750" s="85">
        <v>50</v>
      </c>
      <c r="L750" s="85">
        <v>50</v>
      </c>
      <c r="M750" s="85"/>
      <c r="N750" s="86" t="s">
        <v>164</v>
      </c>
      <c r="O750" s="86" t="s">
        <v>28</v>
      </c>
      <c r="P750" s="88"/>
      <c r="Q750" s="87"/>
      <c r="R750" s="70"/>
      <c r="S750" s="70"/>
      <c r="T750" s="70"/>
      <c r="U750" s="70"/>
      <c r="V750" s="70">
        <f t="shared" si="40"/>
        <v>0</v>
      </c>
      <c r="W750" s="69"/>
      <c r="X750" s="69"/>
      <c r="Y750" s="71" t="e">
        <f>IF(HRF[[#This Row],[31]]="WSKAŹNIK SPECYFICZNY",HRF[[#This Row],[15]]*#REF!,HRF[[#This Row],[32]]*#REF!+#REF!*#REF!+#REF!*#REF!)</f>
        <v>#REF!</v>
      </c>
      <c r="Z750" s="71" t="e">
        <f>IF(HRF[[#This Row],[31]]="WSKAŹNIK SPECYFICZNY","nie zdefinowano",HRF[[#This Row],[32]]*#REF!+#REF!*#REF!+#REF!*#REF!)</f>
        <v>#REF!</v>
      </c>
      <c r="AA750" s="71" t="e">
        <f>IF(HRF[[#This Row],[31]]="WSKAŹNIK SPECYFICZNY","nie zdefinowano",HRF[[#This Row],[32]]*#REF!+#REF!*#REF!+#REF!*#REF!)</f>
        <v>#REF!</v>
      </c>
      <c r="AB750" s="79" t="e">
        <f>IF(HRF[[#This Row],[31]]="WSKAŹNIK SPECYFICZNY",HRF[[#This Row],[15]]*#REF!,HRF[[#This Row],[32]]*#REF!+#REF!*#REF!+#REF!*#REF!)</f>
        <v>#REF!</v>
      </c>
    </row>
    <row r="751" spans="2:28" ht="24">
      <c r="B751" s="151" t="s">
        <v>1232</v>
      </c>
      <c r="C751" s="80" t="s">
        <v>175</v>
      </c>
      <c r="D751" s="80" t="s">
        <v>372</v>
      </c>
      <c r="E751" s="81" t="s">
        <v>2234</v>
      </c>
      <c r="F751" s="82" t="s">
        <v>392</v>
      </c>
      <c r="G751" s="82" t="s">
        <v>24</v>
      </c>
      <c r="H751" s="83">
        <v>2020</v>
      </c>
      <c r="I751" s="83">
        <v>2020</v>
      </c>
      <c r="J751" s="84">
        <v>27376</v>
      </c>
      <c r="K751" s="85">
        <v>4</v>
      </c>
      <c r="L751" s="85">
        <v>4</v>
      </c>
      <c r="M751" s="85"/>
      <c r="N751" s="86" t="s">
        <v>164</v>
      </c>
      <c r="O751" s="86" t="s">
        <v>28</v>
      </c>
      <c r="P751" s="88"/>
      <c r="Q751" s="87"/>
      <c r="R751" s="70"/>
      <c r="S751" s="70"/>
      <c r="T751" s="70"/>
      <c r="U751" s="70"/>
      <c r="V751" s="70">
        <f t="shared" ref="V751:V758" si="42">SUM(R751:U751)</f>
        <v>0</v>
      </c>
      <c r="W751" s="69"/>
      <c r="X751" s="69"/>
      <c r="Y751" s="71" t="e">
        <f>IF(HRF[[#This Row],[31]]="WSKAŹNIK SPECYFICZNY",HRF[[#This Row],[15]]*#REF!,HRF[[#This Row],[32]]*#REF!+#REF!*#REF!+#REF!*#REF!)</f>
        <v>#REF!</v>
      </c>
      <c r="Z751" s="71" t="e">
        <f>IF(HRF[[#This Row],[31]]="WSKAŹNIK SPECYFICZNY","nie zdefinowano",HRF[[#This Row],[32]]*#REF!+#REF!*#REF!+#REF!*#REF!)</f>
        <v>#REF!</v>
      </c>
      <c r="AA751" s="71" t="e">
        <f>IF(HRF[[#This Row],[31]]="WSKAŹNIK SPECYFICZNY","nie zdefinowano",HRF[[#This Row],[32]]*#REF!+#REF!*#REF!+#REF!*#REF!)</f>
        <v>#REF!</v>
      </c>
      <c r="AB751" s="79" t="e">
        <f>IF(HRF[[#This Row],[31]]="WSKAŹNIK SPECYFICZNY",HRF[[#This Row],[15]]*#REF!,HRF[[#This Row],[32]]*#REF!+#REF!*#REF!+#REF!*#REF!)</f>
        <v>#REF!</v>
      </c>
    </row>
    <row r="752" spans="2:28" ht="24">
      <c r="B752" s="151" t="s">
        <v>1233</v>
      </c>
      <c r="C752" s="80" t="s">
        <v>175</v>
      </c>
      <c r="D752" s="80" t="s">
        <v>372</v>
      </c>
      <c r="E752" s="81" t="s">
        <v>2235</v>
      </c>
      <c r="F752" s="82" t="s">
        <v>392</v>
      </c>
      <c r="G752" s="82" t="s">
        <v>24</v>
      </c>
      <c r="H752" s="83">
        <v>2020</v>
      </c>
      <c r="I752" s="83">
        <v>2020</v>
      </c>
      <c r="J752" s="84">
        <v>19500</v>
      </c>
      <c r="K752" s="85">
        <v>2.8860000000000001</v>
      </c>
      <c r="L752" s="85">
        <v>2.8860000000000001</v>
      </c>
      <c r="M752" s="85"/>
      <c r="N752" s="86" t="s">
        <v>164</v>
      </c>
      <c r="O752" s="86" t="s">
        <v>28</v>
      </c>
      <c r="P752" s="88"/>
      <c r="Q752" s="87"/>
      <c r="R752" s="70"/>
      <c r="S752" s="70"/>
      <c r="T752" s="70"/>
      <c r="U752" s="70"/>
      <c r="V752" s="70">
        <f t="shared" si="42"/>
        <v>0</v>
      </c>
      <c r="W752" s="69"/>
      <c r="X752" s="69"/>
      <c r="Y752" s="71" t="e">
        <f>IF(HRF[[#This Row],[31]]="WSKAŹNIK SPECYFICZNY",HRF[[#This Row],[15]]*#REF!,HRF[[#This Row],[32]]*#REF!+#REF!*#REF!+#REF!*#REF!)</f>
        <v>#REF!</v>
      </c>
      <c r="Z752" s="71" t="e">
        <f>IF(HRF[[#This Row],[31]]="WSKAŹNIK SPECYFICZNY","nie zdefinowano",HRF[[#This Row],[32]]*#REF!+#REF!*#REF!+#REF!*#REF!)</f>
        <v>#REF!</v>
      </c>
      <c r="AA752" s="71" t="e">
        <f>IF(HRF[[#This Row],[31]]="WSKAŹNIK SPECYFICZNY","nie zdefinowano",HRF[[#This Row],[32]]*#REF!+#REF!*#REF!+#REF!*#REF!)</f>
        <v>#REF!</v>
      </c>
      <c r="AB752" s="79" t="e">
        <f>IF(HRF[[#This Row],[31]]="WSKAŹNIK SPECYFICZNY",HRF[[#This Row],[15]]*#REF!,HRF[[#This Row],[32]]*#REF!+#REF!*#REF!+#REF!*#REF!)</f>
        <v>#REF!</v>
      </c>
    </row>
    <row r="753" spans="2:28" ht="24">
      <c r="B753" s="151" t="s">
        <v>1234</v>
      </c>
      <c r="C753" s="80" t="s">
        <v>175</v>
      </c>
      <c r="D753" s="80" t="s">
        <v>372</v>
      </c>
      <c r="E753" s="81" t="s">
        <v>2236</v>
      </c>
      <c r="F753" s="82" t="s">
        <v>392</v>
      </c>
      <c r="G753" s="82" t="s">
        <v>24</v>
      </c>
      <c r="H753" s="83">
        <v>2020</v>
      </c>
      <c r="I753" s="83">
        <v>2020</v>
      </c>
      <c r="J753" s="84">
        <v>190000</v>
      </c>
      <c r="K753" s="85">
        <v>49</v>
      </c>
      <c r="L753" s="85">
        <v>49</v>
      </c>
      <c r="M753" s="85"/>
      <c r="N753" s="86" t="s">
        <v>164</v>
      </c>
      <c r="O753" s="86" t="s">
        <v>27</v>
      </c>
      <c r="P753" s="88"/>
      <c r="Q753" s="87"/>
      <c r="R753" s="70"/>
      <c r="S753" s="70"/>
      <c r="T753" s="70"/>
      <c r="U753" s="70"/>
      <c r="V753" s="70">
        <f t="shared" si="42"/>
        <v>0</v>
      </c>
      <c r="W753" s="69"/>
      <c r="X753" s="69"/>
      <c r="Y753" s="71" t="e">
        <f>IF(HRF[[#This Row],[31]]="WSKAŹNIK SPECYFICZNY",HRF[[#This Row],[15]]*#REF!,HRF[[#This Row],[32]]*#REF!+#REF!*#REF!+#REF!*#REF!)</f>
        <v>#REF!</v>
      </c>
      <c r="Z753" s="71" t="e">
        <f>IF(HRF[[#This Row],[31]]="WSKAŹNIK SPECYFICZNY","nie zdefinowano",HRF[[#This Row],[32]]*#REF!+#REF!*#REF!+#REF!*#REF!)</f>
        <v>#REF!</v>
      </c>
      <c r="AA753" s="71" t="e">
        <f>IF(HRF[[#This Row],[31]]="WSKAŹNIK SPECYFICZNY","nie zdefinowano",HRF[[#This Row],[32]]*#REF!+#REF!*#REF!+#REF!*#REF!)</f>
        <v>#REF!</v>
      </c>
      <c r="AB753" s="79" t="e">
        <f>IF(HRF[[#This Row],[31]]="WSKAŹNIK SPECYFICZNY",HRF[[#This Row],[15]]*#REF!,HRF[[#This Row],[32]]*#REF!+#REF!*#REF!+#REF!*#REF!)</f>
        <v>#REF!</v>
      </c>
    </row>
    <row r="754" spans="2:28" ht="24">
      <c r="B754" s="151" t="s">
        <v>1235</v>
      </c>
      <c r="C754" s="80" t="s">
        <v>175</v>
      </c>
      <c r="D754" s="80" t="s">
        <v>372</v>
      </c>
      <c r="E754" s="81" t="s">
        <v>2114</v>
      </c>
      <c r="F754" s="82" t="s">
        <v>392</v>
      </c>
      <c r="G754" s="82" t="s">
        <v>24</v>
      </c>
      <c r="H754" s="83">
        <v>2020</v>
      </c>
      <c r="I754" s="83">
        <v>2020</v>
      </c>
      <c r="J754" s="84">
        <v>17536</v>
      </c>
      <c r="K754" s="85">
        <v>3</v>
      </c>
      <c r="L754" s="85">
        <v>3</v>
      </c>
      <c r="M754" s="85"/>
      <c r="N754" s="86" t="s">
        <v>164</v>
      </c>
      <c r="O754" s="86" t="s">
        <v>28</v>
      </c>
      <c r="P754" s="88"/>
      <c r="Q754" s="87"/>
      <c r="R754" s="70"/>
      <c r="S754" s="70"/>
      <c r="T754" s="70"/>
      <c r="U754" s="70"/>
      <c r="V754" s="70">
        <f t="shared" si="42"/>
        <v>0</v>
      </c>
      <c r="W754" s="69"/>
      <c r="X754" s="69"/>
      <c r="Y754" s="71" t="e">
        <f>IF(HRF[[#This Row],[31]]="WSKAŹNIK SPECYFICZNY",HRF[[#This Row],[15]]*#REF!,HRF[[#This Row],[32]]*#REF!+#REF!*#REF!+#REF!*#REF!)</f>
        <v>#REF!</v>
      </c>
      <c r="Z754" s="71" t="e">
        <f>IF(HRF[[#This Row],[31]]="WSKAŹNIK SPECYFICZNY","nie zdefinowano",HRF[[#This Row],[32]]*#REF!+#REF!*#REF!+#REF!*#REF!)</f>
        <v>#REF!</v>
      </c>
      <c r="AA754" s="71" t="e">
        <f>IF(HRF[[#This Row],[31]]="WSKAŹNIK SPECYFICZNY","nie zdefinowano",HRF[[#This Row],[32]]*#REF!+#REF!*#REF!+#REF!*#REF!)</f>
        <v>#REF!</v>
      </c>
      <c r="AB754" s="79" t="e">
        <f>IF(HRF[[#This Row],[31]]="WSKAŹNIK SPECYFICZNY",HRF[[#This Row],[15]]*#REF!,HRF[[#This Row],[32]]*#REF!+#REF!*#REF!+#REF!*#REF!)</f>
        <v>#REF!</v>
      </c>
    </row>
    <row r="755" spans="2:28" ht="24">
      <c r="B755" s="151" t="s">
        <v>1236</v>
      </c>
      <c r="C755" s="80" t="s">
        <v>175</v>
      </c>
      <c r="D755" s="80" t="s">
        <v>372</v>
      </c>
      <c r="E755" s="81" t="s">
        <v>2237</v>
      </c>
      <c r="F755" s="82" t="s">
        <v>392</v>
      </c>
      <c r="G755" s="82" t="s">
        <v>24</v>
      </c>
      <c r="H755" s="83">
        <v>2020</v>
      </c>
      <c r="I755" s="83">
        <v>2020</v>
      </c>
      <c r="J755" s="84">
        <v>30750</v>
      </c>
      <c r="K755" s="85">
        <v>6.2</v>
      </c>
      <c r="L755" s="85">
        <v>6.2</v>
      </c>
      <c r="M755" s="85"/>
      <c r="N755" s="86" t="s">
        <v>164</v>
      </c>
      <c r="O755" s="86" t="s">
        <v>28</v>
      </c>
      <c r="P755" s="88"/>
      <c r="Q755" s="87"/>
      <c r="R755" s="70"/>
      <c r="S755" s="70"/>
      <c r="T755" s="70"/>
      <c r="U755" s="70"/>
      <c r="V755" s="70">
        <f t="shared" si="42"/>
        <v>0</v>
      </c>
      <c r="W755" s="69"/>
      <c r="X755" s="69"/>
      <c r="Y755" s="71" t="e">
        <f>IF(HRF[[#This Row],[31]]="WSKAŹNIK SPECYFICZNY",HRF[[#This Row],[15]]*#REF!,HRF[[#This Row],[32]]*#REF!+#REF!*#REF!+#REF!*#REF!)</f>
        <v>#REF!</v>
      </c>
      <c r="Z755" s="71" t="e">
        <f>IF(HRF[[#This Row],[31]]="WSKAŹNIK SPECYFICZNY","nie zdefinowano",HRF[[#This Row],[32]]*#REF!+#REF!*#REF!+#REF!*#REF!)</f>
        <v>#REF!</v>
      </c>
      <c r="AA755" s="71" t="e">
        <f>IF(HRF[[#This Row],[31]]="WSKAŹNIK SPECYFICZNY","nie zdefinowano",HRF[[#This Row],[32]]*#REF!+#REF!*#REF!+#REF!*#REF!)</f>
        <v>#REF!</v>
      </c>
      <c r="AB755" s="79" t="e">
        <f>IF(HRF[[#This Row],[31]]="WSKAŹNIK SPECYFICZNY",HRF[[#This Row],[15]]*#REF!,HRF[[#This Row],[32]]*#REF!+#REF!*#REF!+#REF!*#REF!)</f>
        <v>#REF!</v>
      </c>
    </row>
    <row r="756" spans="2:28" ht="24">
      <c r="B756" s="151" t="s">
        <v>1237</v>
      </c>
      <c r="C756" s="80" t="s">
        <v>175</v>
      </c>
      <c r="D756" s="80" t="s">
        <v>372</v>
      </c>
      <c r="E756" s="81" t="s">
        <v>2128</v>
      </c>
      <c r="F756" s="82" t="s">
        <v>392</v>
      </c>
      <c r="G756" s="82" t="s">
        <v>24</v>
      </c>
      <c r="H756" s="83">
        <v>2020</v>
      </c>
      <c r="I756" s="83">
        <v>2020</v>
      </c>
      <c r="J756" s="84">
        <v>27000</v>
      </c>
      <c r="K756" s="85">
        <v>6.6</v>
      </c>
      <c r="L756" s="85">
        <v>6.6</v>
      </c>
      <c r="M756" s="85"/>
      <c r="N756" s="86" t="s">
        <v>164</v>
      </c>
      <c r="O756" s="86" t="s">
        <v>28</v>
      </c>
      <c r="P756" s="88"/>
      <c r="Q756" s="87"/>
      <c r="R756" s="70"/>
      <c r="S756" s="70"/>
      <c r="T756" s="70"/>
      <c r="U756" s="70"/>
      <c r="V756" s="70">
        <f t="shared" si="42"/>
        <v>0</v>
      </c>
      <c r="W756" s="69"/>
      <c r="X756" s="69"/>
      <c r="Y756" s="71" t="e">
        <f>IF(HRF[[#This Row],[31]]="WSKAŹNIK SPECYFICZNY",HRF[[#This Row],[15]]*#REF!,HRF[[#This Row],[32]]*#REF!+#REF!*#REF!+#REF!*#REF!)</f>
        <v>#REF!</v>
      </c>
      <c r="Z756" s="71" t="e">
        <f>IF(HRF[[#This Row],[31]]="WSKAŹNIK SPECYFICZNY","nie zdefinowano",HRF[[#This Row],[32]]*#REF!+#REF!*#REF!+#REF!*#REF!)</f>
        <v>#REF!</v>
      </c>
      <c r="AA756" s="71" t="e">
        <f>IF(HRF[[#This Row],[31]]="WSKAŹNIK SPECYFICZNY","nie zdefinowano",HRF[[#This Row],[32]]*#REF!+#REF!*#REF!+#REF!*#REF!)</f>
        <v>#REF!</v>
      </c>
      <c r="AB756" s="79" t="e">
        <f>IF(HRF[[#This Row],[31]]="WSKAŹNIK SPECYFICZNY",HRF[[#This Row],[15]]*#REF!,HRF[[#This Row],[32]]*#REF!+#REF!*#REF!+#REF!*#REF!)</f>
        <v>#REF!</v>
      </c>
    </row>
    <row r="757" spans="2:28" ht="24">
      <c r="B757" s="151" t="s">
        <v>1238</v>
      </c>
      <c r="C757" s="80" t="s">
        <v>175</v>
      </c>
      <c r="D757" s="80" t="s">
        <v>372</v>
      </c>
      <c r="E757" s="81" t="s">
        <v>2238</v>
      </c>
      <c r="F757" s="82" t="s">
        <v>392</v>
      </c>
      <c r="G757" s="82" t="s">
        <v>24</v>
      </c>
      <c r="H757" s="83">
        <v>2020</v>
      </c>
      <c r="I757" s="83">
        <v>2020</v>
      </c>
      <c r="J757" s="84">
        <v>20500</v>
      </c>
      <c r="K757" s="85">
        <v>4.4000000000000004</v>
      </c>
      <c r="L757" s="85">
        <v>4.4000000000000004</v>
      </c>
      <c r="M757" s="85"/>
      <c r="N757" s="86" t="s">
        <v>164</v>
      </c>
      <c r="O757" s="86" t="s">
        <v>28</v>
      </c>
      <c r="P757" s="88"/>
      <c r="Q757" s="87"/>
      <c r="R757" s="70"/>
      <c r="S757" s="70"/>
      <c r="T757" s="70"/>
      <c r="U757" s="70"/>
      <c r="V757" s="70">
        <f t="shared" si="42"/>
        <v>0</v>
      </c>
      <c r="W757" s="69"/>
      <c r="X757" s="69"/>
      <c r="Y757" s="71" t="e">
        <f>IF(HRF[[#This Row],[31]]="WSKAŹNIK SPECYFICZNY",HRF[[#This Row],[15]]*#REF!,HRF[[#This Row],[32]]*#REF!+#REF!*#REF!+#REF!*#REF!)</f>
        <v>#REF!</v>
      </c>
      <c r="Z757" s="71" t="e">
        <f>IF(HRF[[#This Row],[31]]="WSKAŹNIK SPECYFICZNY","nie zdefinowano",HRF[[#This Row],[32]]*#REF!+#REF!*#REF!+#REF!*#REF!)</f>
        <v>#REF!</v>
      </c>
      <c r="AA757" s="71" t="e">
        <f>IF(HRF[[#This Row],[31]]="WSKAŹNIK SPECYFICZNY","nie zdefinowano",HRF[[#This Row],[32]]*#REF!+#REF!*#REF!+#REF!*#REF!)</f>
        <v>#REF!</v>
      </c>
      <c r="AB757" s="79" t="e">
        <f>IF(HRF[[#This Row],[31]]="WSKAŹNIK SPECYFICZNY",HRF[[#This Row],[15]]*#REF!,HRF[[#This Row],[32]]*#REF!+#REF!*#REF!+#REF!*#REF!)</f>
        <v>#REF!</v>
      </c>
    </row>
    <row r="758" spans="2:28" ht="24">
      <c r="B758" s="151" t="s">
        <v>1239</v>
      </c>
      <c r="C758" s="80" t="s">
        <v>175</v>
      </c>
      <c r="D758" s="80" t="s">
        <v>372</v>
      </c>
      <c r="E758" s="81" t="s">
        <v>2239</v>
      </c>
      <c r="F758" s="82" t="s">
        <v>392</v>
      </c>
      <c r="G758" s="82" t="s">
        <v>24</v>
      </c>
      <c r="H758" s="83">
        <v>2020</v>
      </c>
      <c r="I758" s="83">
        <v>2020</v>
      </c>
      <c r="J758" s="84">
        <v>41799.24</v>
      </c>
      <c r="K758" s="85">
        <v>7.9</v>
      </c>
      <c r="L758" s="85">
        <v>7.9</v>
      </c>
      <c r="M758" s="85"/>
      <c r="N758" s="86" t="s">
        <v>164</v>
      </c>
      <c r="O758" s="86" t="s">
        <v>28</v>
      </c>
      <c r="P758" s="88"/>
      <c r="Q758" s="87"/>
      <c r="R758" s="70"/>
      <c r="S758" s="70"/>
      <c r="T758" s="70"/>
      <c r="U758" s="70"/>
      <c r="V758" s="70">
        <f t="shared" si="42"/>
        <v>0</v>
      </c>
      <c r="W758" s="69"/>
      <c r="X758" s="69"/>
      <c r="Y758" s="71" t="e">
        <f>IF(HRF[[#This Row],[31]]="WSKAŹNIK SPECYFICZNY",HRF[[#This Row],[15]]*#REF!,HRF[[#This Row],[32]]*#REF!+#REF!*#REF!+#REF!*#REF!)</f>
        <v>#REF!</v>
      </c>
      <c r="Z758" s="71" t="e">
        <f>IF(HRF[[#This Row],[31]]="WSKAŹNIK SPECYFICZNY","nie zdefinowano",HRF[[#This Row],[32]]*#REF!+#REF!*#REF!+#REF!*#REF!)</f>
        <v>#REF!</v>
      </c>
      <c r="AA758" s="71" t="e">
        <f>IF(HRF[[#This Row],[31]]="WSKAŹNIK SPECYFICZNY","nie zdefinowano",HRF[[#This Row],[32]]*#REF!+#REF!*#REF!+#REF!*#REF!)</f>
        <v>#REF!</v>
      </c>
      <c r="AB758" s="79" t="e">
        <f>IF(HRF[[#This Row],[31]]="WSKAŹNIK SPECYFICZNY",HRF[[#This Row],[15]]*#REF!,HRF[[#This Row],[32]]*#REF!+#REF!*#REF!+#REF!*#REF!)</f>
        <v>#REF!</v>
      </c>
    </row>
    <row r="759" spans="2:28" ht="36">
      <c r="B759" s="151" t="s">
        <v>1240</v>
      </c>
      <c r="C759" s="80" t="s">
        <v>175</v>
      </c>
      <c r="D759" s="80" t="s">
        <v>372</v>
      </c>
      <c r="E759" s="81" t="s">
        <v>2887</v>
      </c>
      <c r="F759" s="82" t="s">
        <v>1241</v>
      </c>
      <c r="G759" s="82" t="s">
        <v>24</v>
      </c>
      <c r="H759" s="83">
        <v>2020</v>
      </c>
      <c r="I759" s="83">
        <v>2020</v>
      </c>
      <c r="J759" s="84">
        <v>159900</v>
      </c>
      <c r="K759" s="85">
        <v>35.909999999999997</v>
      </c>
      <c r="L759" s="85">
        <v>35.909999999999997</v>
      </c>
      <c r="M759" s="85"/>
      <c r="N759" s="86" t="s">
        <v>164</v>
      </c>
      <c r="O759" s="86" t="s">
        <v>26</v>
      </c>
      <c r="P759" s="88"/>
      <c r="Q759" s="87"/>
      <c r="R759" s="70"/>
      <c r="S759" s="70"/>
      <c r="T759" s="70"/>
      <c r="U759" s="70"/>
      <c r="V759" s="70">
        <f t="shared" si="40"/>
        <v>0</v>
      </c>
      <c r="W759" s="69"/>
      <c r="X759" s="69"/>
      <c r="Y759" s="71" t="e">
        <f>IF(HRF[[#This Row],[31]]="WSKAŹNIK SPECYFICZNY",HRF[[#This Row],[15]]*#REF!,HRF[[#This Row],[32]]*#REF!+#REF!*#REF!+#REF!*#REF!)</f>
        <v>#REF!</v>
      </c>
      <c r="Z759" s="71" t="e">
        <f>IF(HRF[[#This Row],[31]]="WSKAŹNIK SPECYFICZNY","nie zdefinowano",HRF[[#This Row],[32]]*#REF!+#REF!*#REF!+#REF!*#REF!)</f>
        <v>#REF!</v>
      </c>
      <c r="AA759" s="71" t="e">
        <f>IF(HRF[[#This Row],[31]]="WSKAŹNIK SPECYFICZNY","nie zdefinowano",HRF[[#This Row],[32]]*#REF!+#REF!*#REF!+#REF!*#REF!)</f>
        <v>#REF!</v>
      </c>
      <c r="AB759" s="79" t="e">
        <f>IF(HRF[[#This Row],[31]]="WSKAŹNIK SPECYFICZNY",HRF[[#This Row],[15]]*#REF!,HRF[[#This Row],[32]]*#REF!+#REF!*#REF!+#REF!*#REF!)</f>
        <v>#REF!</v>
      </c>
    </row>
    <row r="760" spans="2:28" ht="24">
      <c r="B760" s="151" t="s">
        <v>1242</v>
      </c>
      <c r="C760" s="80" t="s">
        <v>175</v>
      </c>
      <c r="D760" s="80" t="s">
        <v>372</v>
      </c>
      <c r="E760" s="81" t="s">
        <v>2240</v>
      </c>
      <c r="F760" s="82" t="s">
        <v>392</v>
      </c>
      <c r="G760" s="82" t="s">
        <v>24</v>
      </c>
      <c r="H760" s="83">
        <v>2020</v>
      </c>
      <c r="I760" s="83">
        <v>2020</v>
      </c>
      <c r="J760" s="84">
        <v>31104</v>
      </c>
      <c r="K760" s="85">
        <v>8.1</v>
      </c>
      <c r="L760" s="85">
        <v>8.1</v>
      </c>
      <c r="M760" s="85"/>
      <c r="N760" s="86" t="s">
        <v>164</v>
      </c>
      <c r="O760" s="86" t="s">
        <v>28</v>
      </c>
      <c r="P760" s="88"/>
      <c r="Q760" s="87"/>
      <c r="R760" s="70"/>
      <c r="S760" s="70"/>
      <c r="T760" s="70"/>
      <c r="U760" s="70"/>
      <c r="V760" s="70">
        <f t="shared" si="40"/>
        <v>0</v>
      </c>
      <c r="W760" s="69"/>
      <c r="X760" s="69"/>
      <c r="Y760" s="71" t="e">
        <f>IF(HRF[[#This Row],[31]]="WSKAŹNIK SPECYFICZNY",HRF[[#This Row],[15]]*#REF!,HRF[[#This Row],[32]]*#REF!+#REF!*#REF!+#REF!*#REF!)</f>
        <v>#REF!</v>
      </c>
      <c r="Z760" s="71" t="e">
        <f>IF(HRF[[#This Row],[31]]="WSKAŹNIK SPECYFICZNY","nie zdefinowano",HRF[[#This Row],[32]]*#REF!+#REF!*#REF!+#REF!*#REF!)</f>
        <v>#REF!</v>
      </c>
      <c r="AA760" s="71" t="e">
        <f>IF(HRF[[#This Row],[31]]="WSKAŹNIK SPECYFICZNY","nie zdefinowano",HRF[[#This Row],[32]]*#REF!+#REF!*#REF!+#REF!*#REF!)</f>
        <v>#REF!</v>
      </c>
      <c r="AB760" s="79" t="e">
        <f>IF(HRF[[#This Row],[31]]="WSKAŹNIK SPECYFICZNY",HRF[[#This Row],[15]]*#REF!,HRF[[#This Row],[32]]*#REF!+#REF!*#REF!+#REF!*#REF!)</f>
        <v>#REF!</v>
      </c>
    </row>
    <row r="761" spans="2:28" ht="24">
      <c r="B761" s="151" t="s">
        <v>1243</v>
      </c>
      <c r="C761" s="80" t="s">
        <v>175</v>
      </c>
      <c r="D761" s="80" t="s">
        <v>372</v>
      </c>
      <c r="E761" s="81" t="s">
        <v>2116</v>
      </c>
      <c r="F761" s="82" t="s">
        <v>392</v>
      </c>
      <c r="G761" s="82" t="s">
        <v>24</v>
      </c>
      <c r="H761" s="83">
        <v>2020</v>
      </c>
      <c r="I761" s="83">
        <v>2020</v>
      </c>
      <c r="J761" s="84">
        <v>26500</v>
      </c>
      <c r="K761" s="85">
        <v>5.5270000000000001</v>
      </c>
      <c r="L761" s="85">
        <v>5.5270000000000001</v>
      </c>
      <c r="M761" s="85"/>
      <c r="N761" s="86" t="s">
        <v>164</v>
      </c>
      <c r="O761" s="86" t="s">
        <v>28</v>
      </c>
      <c r="P761" s="88"/>
      <c r="Q761" s="87"/>
      <c r="R761" s="70"/>
      <c r="S761" s="70"/>
      <c r="T761" s="70"/>
      <c r="U761" s="70"/>
      <c r="V761" s="70">
        <f t="shared" si="40"/>
        <v>0</v>
      </c>
      <c r="W761" s="69"/>
      <c r="X761" s="69"/>
      <c r="Y761" s="71" t="e">
        <f>IF(HRF[[#This Row],[31]]="WSKAŹNIK SPECYFICZNY",HRF[[#This Row],[15]]*#REF!,HRF[[#This Row],[32]]*#REF!+#REF!*#REF!+#REF!*#REF!)</f>
        <v>#REF!</v>
      </c>
      <c r="Z761" s="71" t="e">
        <f>IF(HRF[[#This Row],[31]]="WSKAŹNIK SPECYFICZNY","nie zdefinowano",HRF[[#This Row],[32]]*#REF!+#REF!*#REF!+#REF!*#REF!)</f>
        <v>#REF!</v>
      </c>
      <c r="AA761" s="71" t="e">
        <f>IF(HRF[[#This Row],[31]]="WSKAŹNIK SPECYFICZNY","nie zdefinowano",HRF[[#This Row],[32]]*#REF!+#REF!*#REF!+#REF!*#REF!)</f>
        <v>#REF!</v>
      </c>
      <c r="AB761" s="79" t="e">
        <f>IF(HRF[[#This Row],[31]]="WSKAŹNIK SPECYFICZNY",HRF[[#This Row],[15]]*#REF!,HRF[[#This Row],[32]]*#REF!+#REF!*#REF!+#REF!*#REF!)</f>
        <v>#REF!</v>
      </c>
    </row>
    <row r="762" spans="2:28" ht="24">
      <c r="B762" s="151" t="s">
        <v>1244</v>
      </c>
      <c r="C762" s="80" t="s">
        <v>175</v>
      </c>
      <c r="D762" s="80" t="s">
        <v>372</v>
      </c>
      <c r="E762" s="81" t="s">
        <v>2241</v>
      </c>
      <c r="F762" s="82" t="s">
        <v>392</v>
      </c>
      <c r="G762" s="82" t="s">
        <v>24</v>
      </c>
      <c r="H762" s="83">
        <v>2020</v>
      </c>
      <c r="I762" s="83">
        <v>2020</v>
      </c>
      <c r="J762" s="84">
        <v>32000</v>
      </c>
      <c r="K762" s="85">
        <v>5.5</v>
      </c>
      <c r="L762" s="85">
        <v>5.5</v>
      </c>
      <c r="M762" s="85"/>
      <c r="N762" s="86" t="s">
        <v>1269</v>
      </c>
      <c r="O762" s="86" t="s">
        <v>28</v>
      </c>
      <c r="P762" s="88"/>
      <c r="Q762" s="87"/>
      <c r="R762" s="70"/>
      <c r="S762" s="70"/>
      <c r="T762" s="70"/>
      <c r="U762" s="70"/>
      <c r="V762" s="70">
        <f t="shared" ref="V762:V771" si="43">SUM(R762:U762)</f>
        <v>0</v>
      </c>
      <c r="W762" s="69"/>
      <c r="X762" s="69"/>
      <c r="Y762" s="71" t="e">
        <f>IF(HRF[[#This Row],[31]]="WSKAŹNIK SPECYFICZNY",HRF[[#This Row],[15]]*#REF!,HRF[[#This Row],[32]]*#REF!+#REF!*#REF!+#REF!*#REF!)</f>
        <v>#REF!</v>
      </c>
      <c r="Z762" s="71" t="e">
        <f>IF(HRF[[#This Row],[31]]="WSKAŹNIK SPECYFICZNY","nie zdefinowano",HRF[[#This Row],[32]]*#REF!+#REF!*#REF!+#REF!*#REF!)</f>
        <v>#REF!</v>
      </c>
      <c r="AA762" s="71" t="e">
        <f>IF(HRF[[#This Row],[31]]="WSKAŹNIK SPECYFICZNY","nie zdefinowano",HRF[[#This Row],[32]]*#REF!+#REF!*#REF!+#REF!*#REF!)</f>
        <v>#REF!</v>
      </c>
      <c r="AB762" s="79" t="e">
        <f>IF(HRF[[#This Row],[31]]="WSKAŹNIK SPECYFICZNY",HRF[[#This Row],[15]]*#REF!,HRF[[#This Row],[32]]*#REF!+#REF!*#REF!+#REF!*#REF!)</f>
        <v>#REF!</v>
      </c>
    </row>
    <row r="763" spans="2:28" ht="24">
      <c r="B763" s="151" t="s">
        <v>1245</v>
      </c>
      <c r="C763" s="80" t="s">
        <v>175</v>
      </c>
      <c r="D763" s="80" t="s">
        <v>372</v>
      </c>
      <c r="E763" s="81" t="s">
        <v>2145</v>
      </c>
      <c r="F763" s="82" t="s">
        <v>583</v>
      </c>
      <c r="G763" s="82" t="s">
        <v>24</v>
      </c>
      <c r="H763" s="83">
        <v>2020</v>
      </c>
      <c r="I763" s="83">
        <v>2020</v>
      </c>
      <c r="J763" s="84">
        <v>47724</v>
      </c>
      <c r="K763" s="85">
        <v>11.702</v>
      </c>
      <c r="L763" s="85">
        <v>11.702</v>
      </c>
      <c r="M763" s="85"/>
      <c r="N763" s="86" t="s">
        <v>164</v>
      </c>
      <c r="O763" s="86" t="s">
        <v>28</v>
      </c>
      <c r="P763" s="88"/>
      <c r="Q763" s="87"/>
      <c r="R763" s="70"/>
      <c r="S763" s="70"/>
      <c r="T763" s="70"/>
      <c r="U763" s="70"/>
      <c r="V763" s="70">
        <f t="shared" si="43"/>
        <v>0</v>
      </c>
      <c r="W763" s="69"/>
      <c r="X763" s="69"/>
      <c r="Y763" s="71" t="e">
        <f>IF(HRF[[#This Row],[31]]="WSKAŹNIK SPECYFICZNY",HRF[[#This Row],[15]]*#REF!,HRF[[#This Row],[32]]*#REF!+#REF!*#REF!+#REF!*#REF!)</f>
        <v>#REF!</v>
      </c>
      <c r="Z763" s="71" t="e">
        <f>IF(HRF[[#This Row],[31]]="WSKAŹNIK SPECYFICZNY","nie zdefinowano",HRF[[#This Row],[32]]*#REF!+#REF!*#REF!+#REF!*#REF!)</f>
        <v>#REF!</v>
      </c>
      <c r="AA763" s="71" t="e">
        <f>IF(HRF[[#This Row],[31]]="WSKAŹNIK SPECYFICZNY","nie zdefinowano",HRF[[#This Row],[32]]*#REF!+#REF!*#REF!+#REF!*#REF!)</f>
        <v>#REF!</v>
      </c>
      <c r="AB763" s="79" t="e">
        <f>IF(HRF[[#This Row],[31]]="WSKAŹNIK SPECYFICZNY",HRF[[#This Row],[15]]*#REF!,HRF[[#This Row],[32]]*#REF!+#REF!*#REF!+#REF!*#REF!)</f>
        <v>#REF!</v>
      </c>
    </row>
    <row r="764" spans="2:28" ht="24">
      <c r="B764" s="151" t="s">
        <v>1246</v>
      </c>
      <c r="C764" s="80" t="s">
        <v>175</v>
      </c>
      <c r="D764" s="80" t="s">
        <v>372</v>
      </c>
      <c r="E764" s="81" t="s">
        <v>2888</v>
      </c>
      <c r="F764" s="82" t="s">
        <v>1247</v>
      </c>
      <c r="G764" s="82" t="s">
        <v>24</v>
      </c>
      <c r="H764" s="83">
        <v>2020</v>
      </c>
      <c r="I764" s="83">
        <v>2020</v>
      </c>
      <c r="J764" s="84">
        <v>168000</v>
      </c>
      <c r="K764" s="85">
        <v>37.799999999999997</v>
      </c>
      <c r="L764" s="85">
        <v>37.799999999999997</v>
      </c>
      <c r="M764" s="85"/>
      <c r="N764" s="86" t="s">
        <v>164</v>
      </c>
      <c r="O764" s="86" t="s">
        <v>27</v>
      </c>
      <c r="P764" s="88"/>
      <c r="Q764" s="87"/>
      <c r="R764" s="70"/>
      <c r="S764" s="70"/>
      <c r="T764" s="70"/>
      <c r="U764" s="70"/>
      <c r="V764" s="70">
        <f t="shared" si="43"/>
        <v>0</v>
      </c>
      <c r="W764" s="69"/>
      <c r="X764" s="69"/>
      <c r="Y764" s="71" t="e">
        <f>IF(HRF[[#This Row],[31]]="WSKAŹNIK SPECYFICZNY",HRF[[#This Row],[15]]*#REF!,HRF[[#This Row],[32]]*#REF!+#REF!*#REF!+#REF!*#REF!)</f>
        <v>#REF!</v>
      </c>
      <c r="Z764" s="71" t="e">
        <f>IF(HRF[[#This Row],[31]]="WSKAŹNIK SPECYFICZNY","nie zdefinowano",HRF[[#This Row],[32]]*#REF!+#REF!*#REF!+#REF!*#REF!)</f>
        <v>#REF!</v>
      </c>
      <c r="AA764" s="71" t="e">
        <f>IF(HRF[[#This Row],[31]]="WSKAŹNIK SPECYFICZNY","nie zdefinowano",HRF[[#This Row],[32]]*#REF!+#REF!*#REF!+#REF!*#REF!)</f>
        <v>#REF!</v>
      </c>
      <c r="AB764" s="79" t="e">
        <f>IF(HRF[[#This Row],[31]]="WSKAŹNIK SPECYFICZNY",HRF[[#This Row],[15]]*#REF!,HRF[[#This Row],[32]]*#REF!+#REF!*#REF!+#REF!*#REF!)</f>
        <v>#REF!</v>
      </c>
    </row>
    <row r="765" spans="2:28" ht="24">
      <c r="B765" s="151" t="s">
        <v>1248</v>
      </c>
      <c r="C765" s="80" t="s">
        <v>175</v>
      </c>
      <c r="D765" s="80" t="s">
        <v>372</v>
      </c>
      <c r="E765" s="81" t="s">
        <v>2049</v>
      </c>
      <c r="F765" s="82" t="s">
        <v>392</v>
      </c>
      <c r="G765" s="82" t="s">
        <v>24</v>
      </c>
      <c r="H765" s="83">
        <v>2020</v>
      </c>
      <c r="I765" s="83">
        <v>2020</v>
      </c>
      <c r="J765" s="84">
        <v>20360</v>
      </c>
      <c r="K765" s="85">
        <v>3.5</v>
      </c>
      <c r="L765" s="85">
        <v>3.5</v>
      </c>
      <c r="M765" s="85"/>
      <c r="N765" s="86" t="s">
        <v>164</v>
      </c>
      <c r="O765" s="86" t="s">
        <v>28</v>
      </c>
      <c r="P765" s="88"/>
      <c r="Q765" s="87"/>
      <c r="R765" s="70"/>
      <c r="S765" s="70"/>
      <c r="T765" s="70"/>
      <c r="U765" s="70"/>
      <c r="V765" s="70">
        <f t="shared" si="43"/>
        <v>0</v>
      </c>
      <c r="W765" s="69"/>
      <c r="X765" s="69"/>
      <c r="Y765" s="71" t="e">
        <f>IF(HRF[[#This Row],[31]]="WSKAŹNIK SPECYFICZNY",HRF[[#This Row],[15]]*#REF!,HRF[[#This Row],[32]]*#REF!+#REF!*#REF!+#REF!*#REF!)</f>
        <v>#REF!</v>
      </c>
      <c r="Z765" s="71" t="e">
        <f>IF(HRF[[#This Row],[31]]="WSKAŹNIK SPECYFICZNY","nie zdefinowano",HRF[[#This Row],[32]]*#REF!+#REF!*#REF!+#REF!*#REF!)</f>
        <v>#REF!</v>
      </c>
      <c r="AA765" s="71" t="e">
        <f>IF(HRF[[#This Row],[31]]="WSKAŹNIK SPECYFICZNY","nie zdefinowano",HRF[[#This Row],[32]]*#REF!+#REF!*#REF!+#REF!*#REF!)</f>
        <v>#REF!</v>
      </c>
      <c r="AB765" s="79" t="e">
        <f>IF(HRF[[#This Row],[31]]="WSKAŹNIK SPECYFICZNY",HRF[[#This Row],[15]]*#REF!,HRF[[#This Row],[32]]*#REF!+#REF!*#REF!+#REF!*#REF!)</f>
        <v>#REF!</v>
      </c>
    </row>
    <row r="766" spans="2:28" ht="24">
      <c r="B766" s="151" t="s">
        <v>1249</v>
      </c>
      <c r="C766" s="80" t="s">
        <v>175</v>
      </c>
      <c r="D766" s="80" t="s">
        <v>372</v>
      </c>
      <c r="E766" s="81" t="s">
        <v>2242</v>
      </c>
      <c r="F766" s="82" t="s">
        <v>392</v>
      </c>
      <c r="G766" s="82" t="s">
        <v>24</v>
      </c>
      <c r="H766" s="83">
        <v>2020</v>
      </c>
      <c r="I766" s="83">
        <v>2020</v>
      </c>
      <c r="J766" s="84">
        <v>60000</v>
      </c>
      <c r="K766" s="85">
        <v>9.49</v>
      </c>
      <c r="L766" s="85">
        <v>9.49</v>
      </c>
      <c r="M766" s="85"/>
      <c r="N766" s="86" t="s">
        <v>164</v>
      </c>
      <c r="O766" s="86" t="s">
        <v>26</v>
      </c>
      <c r="P766" s="88"/>
      <c r="Q766" s="87"/>
      <c r="R766" s="70"/>
      <c r="S766" s="70"/>
      <c r="T766" s="70"/>
      <c r="U766" s="70"/>
      <c r="V766" s="70">
        <f t="shared" si="43"/>
        <v>0</v>
      </c>
      <c r="W766" s="69"/>
      <c r="X766" s="69"/>
      <c r="Y766" s="71" t="e">
        <f>IF(HRF[[#This Row],[31]]="WSKAŹNIK SPECYFICZNY",HRF[[#This Row],[15]]*#REF!,HRF[[#This Row],[32]]*#REF!+#REF!*#REF!+#REF!*#REF!)</f>
        <v>#REF!</v>
      </c>
      <c r="Z766" s="71" t="e">
        <f>IF(HRF[[#This Row],[31]]="WSKAŹNIK SPECYFICZNY","nie zdefinowano",HRF[[#This Row],[32]]*#REF!+#REF!*#REF!+#REF!*#REF!)</f>
        <v>#REF!</v>
      </c>
      <c r="AA766" s="71" t="e">
        <f>IF(HRF[[#This Row],[31]]="WSKAŹNIK SPECYFICZNY","nie zdefinowano",HRF[[#This Row],[32]]*#REF!+#REF!*#REF!+#REF!*#REF!)</f>
        <v>#REF!</v>
      </c>
      <c r="AB766" s="79" t="e">
        <f>IF(HRF[[#This Row],[31]]="WSKAŹNIK SPECYFICZNY",HRF[[#This Row],[15]]*#REF!,HRF[[#This Row],[32]]*#REF!+#REF!*#REF!+#REF!*#REF!)</f>
        <v>#REF!</v>
      </c>
    </row>
    <row r="767" spans="2:28" ht="24">
      <c r="B767" s="151" t="s">
        <v>1250</v>
      </c>
      <c r="C767" s="80" t="s">
        <v>175</v>
      </c>
      <c r="D767" s="80" t="s">
        <v>372</v>
      </c>
      <c r="E767" s="81" t="s">
        <v>2243</v>
      </c>
      <c r="F767" s="82" t="s">
        <v>392</v>
      </c>
      <c r="G767" s="82" t="s">
        <v>24</v>
      </c>
      <c r="H767" s="83">
        <v>2020</v>
      </c>
      <c r="I767" s="83">
        <v>2020</v>
      </c>
      <c r="J767" s="84">
        <v>22710.77</v>
      </c>
      <c r="K767" s="85">
        <v>3.9</v>
      </c>
      <c r="L767" s="85">
        <v>3.9</v>
      </c>
      <c r="M767" s="85"/>
      <c r="N767" s="86" t="s">
        <v>164</v>
      </c>
      <c r="O767" s="86" t="s">
        <v>28</v>
      </c>
      <c r="P767" s="88"/>
      <c r="Q767" s="87"/>
      <c r="R767" s="70"/>
      <c r="S767" s="70"/>
      <c r="T767" s="70"/>
      <c r="U767" s="70"/>
      <c r="V767" s="70">
        <f t="shared" si="43"/>
        <v>0</v>
      </c>
      <c r="W767" s="69"/>
      <c r="X767" s="69"/>
      <c r="Y767" s="71" t="e">
        <f>IF(HRF[[#This Row],[31]]="WSKAŹNIK SPECYFICZNY",HRF[[#This Row],[15]]*#REF!,HRF[[#This Row],[32]]*#REF!+#REF!*#REF!+#REF!*#REF!)</f>
        <v>#REF!</v>
      </c>
      <c r="Z767" s="71" t="e">
        <f>IF(HRF[[#This Row],[31]]="WSKAŹNIK SPECYFICZNY","nie zdefinowano",HRF[[#This Row],[32]]*#REF!+#REF!*#REF!+#REF!*#REF!)</f>
        <v>#REF!</v>
      </c>
      <c r="AA767" s="71" t="e">
        <f>IF(HRF[[#This Row],[31]]="WSKAŹNIK SPECYFICZNY","nie zdefinowano",HRF[[#This Row],[32]]*#REF!+#REF!*#REF!+#REF!*#REF!)</f>
        <v>#REF!</v>
      </c>
      <c r="AB767" s="79" t="e">
        <f>IF(HRF[[#This Row],[31]]="WSKAŹNIK SPECYFICZNY",HRF[[#This Row],[15]]*#REF!,HRF[[#This Row],[32]]*#REF!+#REF!*#REF!+#REF!*#REF!)</f>
        <v>#REF!</v>
      </c>
    </row>
    <row r="768" spans="2:28" ht="24">
      <c r="B768" s="151" t="s">
        <v>1251</v>
      </c>
      <c r="C768" s="80" t="s">
        <v>175</v>
      </c>
      <c r="D768" s="80" t="s">
        <v>372</v>
      </c>
      <c r="E768" s="81" t="s">
        <v>2244</v>
      </c>
      <c r="F768" s="82" t="s">
        <v>392</v>
      </c>
      <c r="G768" s="82" t="s">
        <v>24</v>
      </c>
      <c r="H768" s="83">
        <v>2020</v>
      </c>
      <c r="I768" s="83">
        <v>2020</v>
      </c>
      <c r="J768" s="84">
        <v>25984</v>
      </c>
      <c r="K768" s="85">
        <v>7</v>
      </c>
      <c r="L768" s="85">
        <v>7</v>
      </c>
      <c r="M768" s="85"/>
      <c r="N768" s="86" t="s">
        <v>164</v>
      </c>
      <c r="O768" s="86" t="s">
        <v>28</v>
      </c>
      <c r="P768" s="88"/>
      <c r="Q768" s="87"/>
      <c r="R768" s="70"/>
      <c r="S768" s="70"/>
      <c r="T768" s="70"/>
      <c r="U768" s="70"/>
      <c r="V768" s="70">
        <f t="shared" si="43"/>
        <v>0</v>
      </c>
      <c r="W768" s="69"/>
      <c r="X768" s="69"/>
      <c r="Y768" s="71" t="e">
        <f>IF(HRF[[#This Row],[31]]="WSKAŹNIK SPECYFICZNY",HRF[[#This Row],[15]]*#REF!,HRF[[#This Row],[32]]*#REF!+#REF!*#REF!+#REF!*#REF!)</f>
        <v>#REF!</v>
      </c>
      <c r="Z768" s="71" t="e">
        <f>IF(HRF[[#This Row],[31]]="WSKAŹNIK SPECYFICZNY","nie zdefinowano",HRF[[#This Row],[32]]*#REF!+#REF!*#REF!+#REF!*#REF!)</f>
        <v>#REF!</v>
      </c>
      <c r="AA768" s="71" t="e">
        <f>IF(HRF[[#This Row],[31]]="WSKAŹNIK SPECYFICZNY","nie zdefinowano",HRF[[#This Row],[32]]*#REF!+#REF!*#REF!+#REF!*#REF!)</f>
        <v>#REF!</v>
      </c>
      <c r="AB768" s="79" t="e">
        <f>IF(HRF[[#This Row],[31]]="WSKAŹNIK SPECYFICZNY",HRF[[#This Row],[15]]*#REF!,HRF[[#This Row],[32]]*#REF!+#REF!*#REF!+#REF!*#REF!)</f>
        <v>#REF!</v>
      </c>
    </row>
    <row r="769" spans="2:28" ht="24">
      <c r="B769" s="151" t="s">
        <v>1252</v>
      </c>
      <c r="C769" s="80" t="s">
        <v>175</v>
      </c>
      <c r="D769" s="80" t="s">
        <v>372</v>
      </c>
      <c r="E769" s="81" t="s">
        <v>2245</v>
      </c>
      <c r="F769" s="82" t="s">
        <v>392</v>
      </c>
      <c r="G769" s="82" t="s">
        <v>24</v>
      </c>
      <c r="H769" s="83">
        <v>2020</v>
      </c>
      <c r="I769" s="83">
        <v>2020</v>
      </c>
      <c r="J769" s="84">
        <v>36500</v>
      </c>
      <c r="K769" s="85">
        <v>9.1440000000000001</v>
      </c>
      <c r="L769" s="85">
        <v>9.1440000000000001</v>
      </c>
      <c r="M769" s="85"/>
      <c r="N769" s="86" t="s">
        <v>164</v>
      </c>
      <c r="O769" s="86" t="s">
        <v>28</v>
      </c>
      <c r="P769" s="88"/>
      <c r="Q769" s="87"/>
      <c r="R769" s="70"/>
      <c r="S769" s="70"/>
      <c r="T769" s="70"/>
      <c r="U769" s="70"/>
      <c r="V769" s="70">
        <f t="shared" si="43"/>
        <v>0</v>
      </c>
      <c r="W769" s="69"/>
      <c r="X769" s="69"/>
      <c r="Y769" s="71" t="e">
        <f>IF(HRF[[#This Row],[31]]="WSKAŹNIK SPECYFICZNY",HRF[[#This Row],[15]]*#REF!,HRF[[#This Row],[32]]*#REF!+#REF!*#REF!+#REF!*#REF!)</f>
        <v>#REF!</v>
      </c>
      <c r="Z769" s="71" t="e">
        <f>IF(HRF[[#This Row],[31]]="WSKAŹNIK SPECYFICZNY","nie zdefinowano",HRF[[#This Row],[32]]*#REF!+#REF!*#REF!+#REF!*#REF!)</f>
        <v>#REF!</v>
      </c>
      <c r="AA769" s="71" t="e">
        <f>IF(HRF[[#This Row],[31]]="WSKAŹNIK SPECYFICZNY","nie zdefinowano",HRF[[#This Row],[32]]*#REF!+#REF!*#REF!+#REF!*#REF!)</f>
        <v>#REF!</v>
      </c>
      <c r="AB769" s="79" t="e">
        <f>IF(HRF[[#This Row],[31]]="WSKAŹNIK SPECYFICZNY",HRF[[#This Row],[15]]*#REF!,HRF[[#This Row],[32]]*#REF!+#REF!*#REF!+#REF!*#REF!)</f>
        <v>#REF!</v>
      </c>
    </row>
    <row r="770" spans="2:28" ht="24">
      <c r="B770" s="151" t="s">
        <v>1253</v>
      </c>
      <c r="C770" s="80" t="s">
        <v>175</v>
      </c>
      <c r="D770" s="80" t="s">
        <v>372</v>
      </c>
      <c r="E770" s="81" t="s">
        <v>2246</v>
      </c>
      <c r="F770" s="82" t="s">
        <v>392</v>
      </c>
      <c r="G770" s="82" t="s">
        <v>24</v>
      </c>
      <c r="H770" s="83">
        <v>2020</v>
      </c>
      <c r="I770" s="83">
        <v>2020</v>
      </c>
      <c r="J770" s="84">
        <v>29290</v>
      </c>
      <c r="K770" s="85">
        <v>4.3</v>
      </c>
      <c r="L770" s="85">
        <v>4.3</v>
      </c>
      <c r="M770" s="85"/>
      <c r="N770" s="86" t="s">
        <v>164</v>
      </c>
      <c r="O770" s="86" t="s">
        <v>28</v>
      </c>
      <c r="P770" s="88"/>
      <c r="Q770" s="87"/>
      <c r="R770" s="70"/>
      <c r="S770" s="70"/>
      <c r="T770" s="70"/>
      <c r="U770" s="70"/>
      <c r="V770" s="70">
        <f t="shared" si="43"/>
        <v>0</v>
      </c>
      <c r="W770" s="69"/>
      <c r="X770" s="69"/>
      <c r="Y770" s="71" t="e">
        <f>IF(HRF[[#This Row],[31]]="WSKAŹNIK SPECYFICZNY",HRF[[#This Row],[15]]*#REF!,HRF[[#This Row],[32]]*#REF!+#REF!*#REF!+#REF!*#REF!)</f>
        <v>#REF!</v>
      </c>
      <c r="Z770" s="71" t="e">
        <f>IF(HRF[[#This Row],[31]]="WSKAŹNIK SPECYFICZNY","nie zdefinowano",HRF[[#This Row],[32]]*#REF!+#REF!*#REF!+#REF!*#REF!)</f>
        <v>#REF!</v>
      </c>
      <c r="AA770" s="71" t="e">
        <f>IF(HRF[[#This Row],[31]]="WSKAŹNIK SPECYFICZNY","nie zdefinowano",HRF[[#This Row],[32]]*#REF!+#REF!*#REF!+#REF!*#REF!)</f>
        <v>#REF!</v>
      </c>
      <c r="AB770" s="79" t="e">
        <f>IF(HRF[[#This Row],[31]]="WSKAŹNIK SPECYFICZNY",HRF[[#This Row],[15]]*#REF!,HRF[[#This Row],[32]]*#REF!+#REF!*#REF!+#REF!*#REF!)</f>
        <v>#REF!</v>
      </c>
    </row>
    <row r="771" spans="2:28" ht="24">
      <c r="B771" s="151" t="s">
        <v>1254</v>
      </c>
      <c r="C771" s="80" t="s">
        <v>175</v>
      </c>
      <c r="D771" s="80" t="s">
        <v>372</v>
      </c>
      <c r="E771" s="81" t="s">
        <v>2247</v>
      </c>
      <c r="F771" s="82" t="s">
        <v>392</v>
      </c>
      <c r="G771" s="82" t="s">
        <v>24</v>
      </c>
      <c r="H771" s="83">
        <v>2020</v>
      </c>
      <c r="I771" s="83">
        <v>2020</v>
      </c>
      <c r="J771" s="84">
        <v>19008.52</v>
      </c>
      <c r="K771" s="85">
        <v>3.65</v>
      </c>
      <c r="L771" s="85">
        <v>3.65</v>
      </c>
      <c r="M771" s="85"/>
      <c r="N771" s="86" t="s">
        <v>164</v>
      </c>
      <c r="O771" s="86" t="s">
        <v>28</v>
      </c>
      <c r="P771" s="88"/>
      <c r="Q771" s="87"/>
      <c r="R771" s="70"/>
      <c r="S771" s="70"/>
      <c r="T771" s="70"/>
      <c r="U771" s="70"/>
      <c r="V771" s="70">
        <f t="shared" si="43"/>
        <v>0</v>
      </c>
      <c r="W771" s="69"/>
      <c r="X771" s="69"/>
      <c r="Y771" s="71" t="e">
        <f>IF(HRF[[#This Row],[31]]="WSKAŹNIK SPECYFICZNY",HRF[[#This Row],[15]]*#REF!,HRF[[#This Row],[32]]*#REF!+#REF!*#REF!+#REF!*#REF!)</f>
        <v>#REF!</v>
      </c>
      <c r="Z771" s="71" t="e">
        <f>IF(HRF[[#This Row],[31]]="WSKAŹNIK SPECYFICZNY","nie zdefinowano",HRF[[#This Row],[32]]*#REF!+#REF!*#REF!+#REF!*#REF!)</f>
        <v>#REF!</v>
      </c>
      <c r="AA771" s="71" t="e">
        <f>IF(HRF[[#This Row],[31]]="WSKAŹNIK SPECYFICZNY","nie zdefinowano",HRF[[#This Row],[32]]*#REF!+#REF!*#REF!+#REF!*#REF!)</f>
        <v>#REF!</v>
      </c>
      <c r="AB771" s="79" t="e">
        <f>IF(HRF[[#This Row],[31]]="WSKAŹNIK SPECYFICZNY",HRF[[#This Row],[15]]*#REF!,HRF[[#This Row],[32]]*#REF!+#REF!*#REF!+#REF!*#REF!)</f>
        <v>#REF!</v>
      </c>
    </row>
    <row r="772" spans="2:28" ht="24">
      <c r="B772" s="151" t="s">
        <v>1255</v>
      </c>
      <c r="C772" s="80" t="s">
        <v>175</v>
      </c>
      <c r="D772" s="80" t="s">
        <v>372</v>
      </c>
      <c r="E772" s="81" t="s">
        <v>2248</v>
      </c>
      <c r="F772" s="82" t="s">
        <v>392</v>
      </c>
      <c r="G772" s="82" t="s">
        <v>24</v>
      </c>
      <c r="H772" s="83">
        <v>2020</v>
      </c>
      <c r="I772" s="83">
        <v>2020</v>
      </c>
      <c r="J772" s="84">
        <v>29650</v>
      </c>
      <c r="K772" s="85">
        <v>6.2</v>
      </c>
      <c r="L772" s="85">
        <v>6.2</v>
      </c>
      <c r="M772" s="85"/>
      <c r="N772" s="86" t="s">
        <v>164</v>
      </c>
      <c r="O772" s="86" t="s">
        <v>28</v>
      </c>
      <c r="P772" s="88"/>
      <c r="Q772" s="87"/>
      <c r="R772" s="70"/>
      <c r="S772" s="70"/>
      <c r="T772" s="70"/>
      <c r="U772" s="70"/>
      <c r="V772" s="70">
        <f t="shared" si="40"/>
        <v>0</v>
      </c>
      <c r="W772" s="69"/>
      <c r="X772" s="69"/>
      <c r="Y772" s="71" t="e">
        <f>IF(HRF[[#This Row],[31]]="WSKAŹNIK SPECYFICZNY",HRF[[#This Row],[15]]*#REF!,HRF[[#This Row],[32]]*#REF!+#REF!*#REF!+#REF!*#REF!)</f>
        <v>#REF!</v>
      </c>
      <c r="Z772" s="71" t="e">
        <f>IF(HRF[[#This Row],[31]]="WSKAŹNIK SPECYFICZNY","nie zdefinowano",HRF[[#This Row],[32]]*#REF!+#REF!*#REF!+#REF!*#REF!)</f>
        <v>#REF!</v>
      </c>
      <c r="AA772" s="71" t="e">
        <f>IF(HRF[[#This Row],[31]]="WSKAŹNIK SPECYFICZNY","nie zdefinowano",HRF[[#This Row],[32]]*#REF!+#REF!*#REF!+#REF!*#REF!)</f>
        <v>#REF!</v>
      </c>
      <c r="AB772" s="79" t="e">
        <f>IF(HRF[[#This Row],[31]]="WSKAŹNIK SPECYFICZNY",HRF[[#This Row],[15]]*#REF!,HRF[[#This Row],[32]]*#REF!+#REF!*#REF!+#REF!*#REF!)</f>
        <v>#REF!</v>
      </c>
    </row>
    <row r="773" spans="2:28" ht="24">
      <c r="B773" s="151" t="s">
        <v>1256</v>
      </c>
      <c r="C773" s="80" t="s">
        <v>175</v>
      </c>
      <c r="D773" s="80" t="s">
        <v>372</v>
      </c>
      <c r="E773" s="81" t="s">
        <v>2249</v>
      </c>
      <c r="F773" s="82" t="s">
        <v>392</v>
      </c>
      <c r="G773" s="82" t="s">
        <v>24</v>
      </c>
      <c r="H773" s="83">
        <v>2020</v>
      </c>
      <c r="I773" s="83">
        <v>2021</v>
      </c>
      <c r="J773" s="84">
        <v>60000</v>
      </c>
      <c r="K773" s="85">
        <v>9.49</v>
      </c>
      <c r="L773" s="85">
        <v>9.49</v>
      </c>
      <c r="M773" s="85"/>
      <c r="N773" s="86" t="s">
        <v>1257</v>
      </c>
      <c r="O773" s="86" t="s">
        <v>26</v>
      </c>
      <c r="P773" s="88"/>
      <c r="Q773" s="87"/>
      <c r="R773" s="70"/>
      <c r="S773" s="70"/>
      <c r="T773" s="70"/>
      <c r="U773" s="70"/>
      <c r="V773" s="70">
        <f t="shared" ref="V773:V805" si="44">SUM(R773:U773)</f>
        <v>0</v>
      </c>
      <c r="W773" s="69"/>
      <c r="X773" s="69"/>
      <c r="Y773" s="71" t="e">
        <f>IF(HRF[[#This Row],[31]]="WSKAŹNIK SPECYFICZNY",HRF[[#This Row],[15]]*#REF!,HRF[[#This Row],[32]]*#REF!+#REF!*#REF!+#REF!*#REF!)</f>
        <v>#REF!</v>
      </c>
      <c r="Z773" s="71" t="e">
        <f>IF(HRF[[#This Row],[31]]="WSKAŹNIK SPECYFICZNY","nie zdefinowano",HRF[[#This Row],[32]]*#REF!+#REF!*#REF!+#REF!*#REF!)</f>
        <v>#REF!</v>
      </c>
      <c r="AA773" s="71" t="e">
        <f>IF(HRF[[#This Row],[31]]="WSKAŹNIK SPECYFICZNY","nie zdefinowano",HRF[[#This Row],[32]]*#REF!+#REF!*#REF!+#REF!*#REF!)</f>
        <v>#REF!</v>
      </c>
      <c r="AB773" s="79" t="e">
        <f>IF(HRF[[#This Row],[31]]="WSKAŹNIK SPECYFICZNY",HRF[[#This Row],[15]]*#REF!,HRF[[#This Row],[32]]*#REF!+#REF!*#REF!+#REF!*#REF!)</f>
        <v>#REF!</v>
      </c>
    </row>
    <row r="774" spans="2:28" ht="32.25" customHeight="1">
      <c r="B774" s="151" t="s">
        <v>1258</v>
      </c>
      <c r="C774" s="80" t="s">
        <v>175</v>
      </c>
      <c r="D774" s="80" t="s">
        <v>372</v>
      </c>
      <c r="E774" s="81" t="s">
        <v>3107</v>
      </c>
      <c r="F774" s="82" t="s">
        <v>392</v>
      </c>
      <c r="G774" s="82" t="s">
        <v>24</v>
      </c>
      <c r="H774" s="83">
        <v>2020</v>
      </c>
      <c r="I774" s="83">
        <v>2020</v>
      </c>
      <c r="J774" s="84">
        <v>23760</v>
      </c>
      <c r="K774" s="85">
        <v>5.85</v>
      </c>
      <c r="L774" s="85">
        <v>5.85</v>
      </c>
      <c r="M774" s="85"/>
      <c r="N774" s="86" t="s">
        <v>164</v>
      </c>
      <c r="O774" s="86" t="s">
        <v>28</v>
      </c>
      <c r="P774" s="88"/>
      <c r="Q774" s="87"/>
      <c r="R774" s="70"/>
      <c r="S774" s="70"/>
      <c r="T774" s="70"/>
      <c r="U774" s="70"/>
      <c r="V774" s="70">
        <f t="shared" si="44"/>
        <v>0</v>
      </c>
      <c r="W774" s="69"/>
      <c r="X774" s="69"/>
      <c r="Y774" s="71" t="e">
        <f>IF(HRF[[#This Row],[31]]="WSKAŹNIK SPECYFICZNY",HRF[[#This Row],[15]]*#REF!,HRF[[#This Row],[32]]*#REF!+#REF!*#REF!+#REF!*#REF!)</f>
        <v>#REF!</v>
      </c>
      <c r="Z774" s="71" t="e">
        <f>IF(HRF[[#This Row],[31]]="WSKAŹNIK SPECYFICZNY","nie zdefinowano",HRF[[#This Row],[32]]*#REF!+#REF!*#REF!+#REF!*#REF!)</f>
        <v>#REF!</v>
      </c>
      <c r="AA774" s="71" t="e">
        <f>IF(HRF[[#This Row],[31]]="WSKAŹNIK SPECYFICZNY","nie zdefinowano",HRF[[#This Row],[32]]*#REF!+#REF!*#REF!+#REF!*#REF!)</f>
        <v>#REF!</v>
      </c>
      <c r="AB774" s="79" t="e">
        <f>IF(HRF[[#This Row],[31]]="WSKAŹNIK SPECYFICZNY",HRF[[#This Row],[15]]*#REF!,HRF[[#This Row],[32]]*#REF!+#REF!*#REF!+#REF!*#REF!)</f>
        <v>#REF!</v>
      </c>
    </row>
    <row r="775" spans="2:28" ht="49.5" customHeight="1">
      <c r="B775" s="151" t="s">
        <v>1259</v>
      </c>
      <c r="C775" s="80" t="s">
        <v>175</v>
      </c>
      <c r="D775" s="80" t="s">
        <v>372</v>
      </c>
      <c r="E775" s="81" t="s">
        <v>2890</v>
      </c>
      <c r="F775" s="82" t="s">
        <v>1260</v>
      </c>
      <c r="G775" s="82" t="s">
        <v>24</v>
      </c>
      <c r="H775" s="83">
        <v>2020</v>
      </c>
      <c r="I775" s="83">
        <v>2021</v>
      </c>
      <c r="J775" s="84">
        <v>84375</v>
      </c>
      <c r="K775" s="85">
        <v>18.8</v>
      </c>
      <c r="L775" s="85">
        <v>18.8</v>
      </c>
      <c r="M775" s="85"/>
      <c r="N775" s="86" t="s">
        <v>164</v>
      </c>
      <c r="O775" s="86" t="s">
        <v>27</v>
      </c>
      <c r="P775" s="88"/>
      <c r="Q775" s="87"/>
      <c r="R775" s="70"/>
      <c r="S775" s="70"/>
      <c r="T775" s="70"/>
      <c r="U775" s="70"/>
      <c r="V775" s="70">
        <f t="shared" si="44"/>
        <v>0</v>
      </c>
      <c r="W775" s="69"/>
      <c r="X775" s="69"/>
      <c r="Y775" s="71" t="e">
        <f>IF(HRF[[#This Row],[31]]="WSKAŹNIK SPECYFICZNY",HRF[[#This Row],[15]]*#REF!,HRF[[#This Row],[32]]*#REF!+#REF!*#REF!+#REF!*#REF!)</f>
        <v>#REF!</v>
      </c>
      <c r="Z775" s="71" t="e">
        <f>IF(HRF[[#This Row],[31]]="WSKAŹNIK SPECYFICZNY","nie zdefinowano",HRF[[#This Row],[32]]*#REF!+#REF!*#REF!+#REF!*#REF!)</f>
        <v>#REF!</v>
      </c>
      <c r="AA775" s="71" t="e">
        <f>IF(HRF[[#This Row],[31]]="WSKAŹNIK SPECYFICZNY","nie zdefinowano",HRF[[#This Row],[32]]*#REF!+#REF!*#REF!+#REF!*#REF!)</f>
        <v>#REF!</v>
      </c>
      <c r="AB775" s="79" t="e">
        <f>IF(HRF[[#This Row],[31]]="WSKAŹNIK SPECYFICZNY",HRF[[#This Row],[15]]*#REF!,HRF[[#This Row],[32]]*#REF!+#REF!*#REF!+#REF!*#REF!)</f>
        <v>#REF!</v>
      </c>
    </row>
    <row r="776" spans="2:28" ht="32.25" customHeight="1">
      <c r="B776" s="151" t="s">
        <v>1261</v>
      </c>
      <c r="C776" s="80" t="s">
        <v>175</v>
      </c>
      <c r="D776" s="80" t="s">
        <v>372</v>
      </c>
      <c r="E776" s="81" t="s">
        <v>2891</v>
      </c>
      <c r="F776" s="82" t="s">
        <v>1262</v>
      </c>
      <c r="G776" s="82" t="s">
        <v>24</v>
      </c>
      <c r="H776" s="83">
        <v>2020</v>
      </c>
      <c r="I776" s="83">
        <v>2020</v>
      </c>
      <c r="J776" s="84">
        <v>172198.77</v>
      </c>
      <c r="K776" s="85">
        <v>39</v>
      </c>
      <c r="L776" s="85">
        <v>39</v>
      </c>
      <c r="M776" s="85"/>
      <c r="N776" s="86" t="s">
        <v>164</v>
      </c>
      <c r="O776" s="86" t="s">
        <v>28</v>
      </c>
      <c r="P776" s="88"/>
      <c r="Q776" s="87"/>
      <c r="R776" s="70"/>
      <c r="S776" s="70"/>
      <c r="T776" s="70"/>
      <c r="U776" s="70"/>
      <c r="V776" s="70">
        <f t="shared" si="44"/>
        <v>0</v>
      </c>
      <c r="W776" s="69"/>
      <c r="X776" s="69"/>
      <c r="Y776" s="71" t="e">
        <f>IF(HRF[[#This Row],[31]]="WSKAŹNIK SPECYFICZNY",HRF[[#This Row],[15]]*#REF!,HRF[[#This Row],[32]]*#REF!+#REF!*#REF!+#REF!*#REF!)</f>
        <v>#REF!</v>
      </c>
      <c r="Z776" s="71" t="e">
        <f>IF(HRF[[#This Row],[31]]="WSKAŹNIK SPECYFICZNY","nie zdefinowano",HRF[[#This Row],[32]]*#REF!+#REF!*#REF!+#REF!*#REF!)</f>
        <v>#REF!</v>
      </c>
      <c r="AA776" s="71" t="e">
        <f>IF(HRF[[#This Row],[31]]="WSKAŹNIK SPECYFICZNY","nie zdefinowano",HRF[[#This Row],[32]]*#REF!+#REF!*#REF!+#REF!*#REF!)</f>
        <v>#REF!</v>
      </c>
      <c r="AB776" s="79" t="e">
        <f>IF(HRF[[#This Row],[31]]="WSKAŹNIK SPECYFICZNY",HRF[[#This Row],[15]]*#REF!,HRF[[#This Row],[32]]*#REF!+#REF!*#REF!+#REF!*#REF!)</f>
        <v>#REF!</v>
      </c>
    </row>
    <row r="777" spans="2:28" ht="24">
      <c r="B777" s="151" t="s">
        <v>1263</v>
      </c>
      <c r="C777" s="80" t="s">
        <v>175</v>
      </c>
      <c r="D777" s="80" t="s">
        <v>372</v>
      </c>
      <c r="E777" s="81" t="s">
        <v>2167</v>
      </c>
      <c r="F777" s="82" t="s">
        <v>392</v>
      </c>
      <c r="G777" s="82" t="s">
        <v>24</v>
      </c>
      <c r="H777" s="83">
        <v>2020</v>
      </c>
      <c r="I777" s="83">
        <v>2020</v>
      </c>
      <c r="J777" s="84">
        <v>32358.1</v>
      </c>
      <c r="K777" s="85">
        <v>9.1</v>
      </c>
      <c r="L777" s="85">
        <v>9.1</v>
      </c>
      <c r="M777" s="85"/>
      <c r="N777" s="86" t="s">
        <v>1257</v>
      </c>
      <c r="O777" s="86" t="s">
        <v>28</v>
      </c>
      <c r="P777" s="88"/>
      <c r="Q777" s="87"/>
      <c r="R777" s="70"/>
      <c r="S777" s="70"/>
      <c r="T777" s="70"/>
      <c r="U777" s="70"/>
      <c r="V777" s="70">
        <f t="shared" si="44"/>
        <v>0</v>
      </c>
      <c r="W777" s="69"/>
      <c r="X777" s="69"/>
      <c r="Y777" s="71" t="e">
        <f>IF(HRF[[#This Row],[31]]="WSKAŹNIK SPECYFICZNY",HRF[[#This Row],[15]]*#REF!,HRF[[#This Row],[32]]*#REF!+#REF!*#REF!+#REF!*#REF!)</f>
        <v>#REF!</v>
      </c>
      <c r="Z777" s="71" t="e">
        <f>IF(HRF[[#This Row],[31]]="WSKAŹNIK SPECYFICZNY","nie zdefinowano",HRF[[#This Row],[32]]*#REF!+#REF!*#REF!+#REF!*#REF!)</f>
        <v>#REF!</v>
      </c>
      <c r="AA777" s="71" t="e">
        <f>IF(HRF[[#This Row],[31]]="WSKAŹNIK SPECYFICZNY","nie zdefinowano",HRF[[#This Row],[32]]*#REF!+#REF!*#REF!+#REF!*#REF!)</f>
        <v>#REF!</v>
      </c>
      <c r="AB777" s="79" t="e">
        <f>IF(HRF[[#This Row],[31]]="WSKAŹNIK SPECYFICZNY",HRF[[#This Row],[15]]*#REF!,HRF[[#This Row],[32]]*#REF!+#REF!*#REF!+#REF!*#REF!)</f>
        <v>#REF!</v>
      </c>
    </row>
    <row r="778" spans="2:28" ht="24">
      <c r="B778" s="151" t="s">
        <v>1264</v>
      </c>
      <c r="C778" s="80" t="s">
        <v>175</v>
      </c>
      <c r="D778" s="80" t="s">
        <v>372</v>
      </c>
      <c r="E778" s="81" t="s">
        <v>2048</v>
      </c>
      <c r="F778" s="82" t="s">
        <v>392</v>
      </c>
      <c r="G778" s="82" t="s">
        <v>24</v>
      </c>
      <c r="H778" s="83">
        <v>2020</v>
      </c>
      <c r="I778" s="83">
        <v>2020</v>
      </c>
      <c r="J778" s="84">
        <v>37500</v>
      </c>
      <c r="K778" s="85">
        <v>8</v>
      </c>
      <c r="L778" s="85">
        <v>8</v>
      </c>
      <c r="M778" s="85"/>
      <c r="N778" s="86" t="s">
        <v>1265</v>
      </c>
      <c r="O778" s="86" t="s">
        <v>28</v>
      </c>
      <c r="P778" s="88"/>
      <c r="Q778" s="87"/>
      <c r="R778" s="70"/>
      <c r="S778" s="70"/>
      <c r="T778" s="70"/>
      <c r="U778" s="70"/>
      <c r="V778" s="70">
        <f t="shared" si="44"/>
        <v>0</v>
      </c>
      <c r="W778" s="69"/>
      <c r="X778" s="69"/>
      <c r="Y778" s="71" t="e">
        <f>IF(HRF[[#This Row],[31]]="WSKAŹNIK SPECYFICZNY",HRF[[#This Row],[15]]*#REF!,HRF[[#This Row],[32]]*#REF!+#REF!*#REF!+#REF!*#REF!)</f>
        <v>#REF!</v>
      </c>
      <c r="Z778" s="71" t="e">
        <f>IF(HRF[[#This Row],[31]]="WSKAŹNIK SPECYFICZNY","nie zdefinowano",HRF[[#This Row],[32]]*#REF!+#REF!*#REF!+#REF!*#REF!)</f>
        <v>#REF!</v>
      </c>
      <c r="AA778" s="71" t="e">
        <f>IF(HRF[[#This Row],[31]]="WSKAŹNIK SPECYFICZNY","nie zdefinowano",HRF[[#This Row],[32]]*#REF!+#REF!*#REF!+#REF!*#REF!)</f>
        <v>#REF!</v>
      </c>
      <c r="AB778" s="79" t="e">
        <f>IF(HRF[[#This Row],[31]]="WSKAŹNIK SPECYFICZNY",HRF[[#This Row],[15]]*#REF!,HRF[[#This Row],[32]]*#REF!+#REF!*#REF!+#REF!*#REF!)</f>
        <v>#REF!</v>
      </c>
    </row>
    <row r="779" spans="2:28" ht="24">
      <c r="B779" s="151" t="s">
        <v>1266</v>
      </c>
      <c r="C779" s="80" t="s">
        <v>175</v>
      </c>
      <c r="D779" s="80" t="s">
        <v>372</v>
      </c>
      <c r="E779" s="81" t="s">
        <v>2250</v>
      </c>
      <c r="F779" s="82" t="s">
        <v>392</v>
      </c>
      <c r="G779" s="82" t="s">
        <v>24</v>
      </c>
      <c r="H779" s="83">
        <v>2020</v>
      </c>
      <c r="I779" s="83">
        <v>2020</v>
      </c>
      <c r="J779" s="84">
        <v>26872</v>
      </c>
      <c r="K779" s="85">
        <v>5.8</v>
      </c>
      <c r="L779" s="85">
        <v>5.8</v>
      </c>
      <c r="M779" s="85"/>
      <c r="N779" s="86" t="s">
        <v>164</v>
      </c>
      <c r="O779" s="86" t="s">
        <v>28</v>
      </c>
      <c r="P779" s="88"/>
      <c r="Q779" s="87"/>
      <c r="R779" s="70"/>
      <c r="S779" s="70"/>
      <c r="T779" s="70"/>
      <c r="U779" s="70"/>
      <c r="V779" s="70">
        <f t="shared" si="44"/>
        <v>0</v>
      </c>
      <c r="W779" s="69"/>
      <c r="X779" s="69"/>
      <c r="Y779" s="71" t="e">
        <f>IF(HRF[[#This Row],[31]]="WSKAŹNIK SPECYFICZNY",HRF[[#This Row],[15]]*#REF!,HRF[[#This Row],[32]]*#REF!+#REF!*#REF!+#REF!*#REF!)</f>
        <v>#REF!</v>
      </c>
      <c r="Z779" s="71" t="e">
        <f>IF(HRF[[#This Row],[31]]="WSKAŹNIK SPECYFICZNY","nie zdefinowano",HRF[[#This Row],[32]]*#REF!+#REF!*#REF!+#REF!*#REF!)</f>
        <v>#REF!</v>
      </c>
      <c r="AA779" s="71" t="e">
        <f>IF(HRF[[#This Row],[31]]="WSKAŹNIK SPECYFICZNY","nie zdefinowano",HRF[[#This Row],[32]]*#REF!+#REF!*#REF!+#REF!*#REF!)</f>
        <v>#REF!</v>
      </c>
      <c r="AB779" s="79" t="e">
        <f>IF(HRF[[#This Row],[31]]="WSKAŹNIK SPECYFICZNY",HRF[[#This Row],[15]]*#REF!,HRF[[#This Row],[32]]*#REF!+#REF!*#REF!+#REF!*#REF!)</f>
        <v>#REF!</v>
      </c>
    </row>
    <row r="780" spans="2:28" ht="24">
      <c r="B780" s="151" t="s">
        <v>1267</v>
      </c>
      <c r="C780" s="80" t="s">
        <v>175</v>
      </c>
      <c r="D780" s="80" t="s">
        <v>372</v>
      </c>
      <c r="E780" s="81" t="s">
        <v>2251</v>
      </c>
      <c r="F780" s="82" t="s">
        <v>392</v>
      </c>
      <c r="G780" s="82" t="s">
        <v>24</v>
      </c>
      <c r="H780" s="83">
        <v>2020</v>
      </c>
      <c r="I780" s="83">
        <v>2020</v>
      </c>
      <c r="J780" s="84">
        <v>27500</v>
      </c>
      <c r="K780" s="85">
        <v>6.2</v>
      </c>
      <c r="L780" s="85">
        <v>6.2</v>
      </c>
      <c r="M780" s="85"/>
      <c r="N780" s="86" t="s">
        <v>164</v>
      </c>
      <c r="O780" s="86" t="s">
        <v>28</v>
      </c>
      <c r="P780" s="88"/>
      <c r="Q780" s="87"/>
      <c r="R780" s="70"/>
      <c r="S780" s="70"/>
      <c r="T780" s="70"/>
      <c r="U780" s="70"/>
      <c r="V780" s="70">
        <f t="shared" si="44"/>
        <v>0</v>
      </c>
      <c r="W780" s="69"/>
      <c r="X780" s="69"/>
      <c r="Y780" s="71" t="e">
        <f>IF(HRF[[#This Row],[31]]="WSKAŹNIK SPECYFICZNY",HRF[[#This Row],[15]]*#REF!,HRF[[#This Row],[32]]*#REF!+#REF!*#REF!+#REF!*#REF!)</f>
        <v>#REF!</v>
      </c>
      <c r="Z780" s="71" t="e">
        <f>IF(HRF[[#This Row],[31]]="WSKAŹNIK SPECYFICZNY","nie zdefinowano",HRF[[#This Row],[32]]*#REF!+#REF!*#REF!+#REF!*#REF!)</f>
        <v>#REF!</v>
      </c>
      <c r="AA780" s="71" t="e">
        <f>IF(HRF[[#This Row],[31]]="WSKAŹNIK SPECYFICZNY","nie zdefinowano",HRF[[#This Row],[32]]*#REF!+#REF!*#REF!+#REF!*#REF!)</f>
        <v>#REF!</v>
      </c>
      <c r="AB780" s="79" t="e">
        <f>IF(HRF[[#This Row],[31]]="WSKAŹNIK SPECYFICZNY",HRF[[#This Row],[15]]*#REF!,HRF[[#This Row],[32]]*#REF!+#REF!*#REF!+#REF!*#REF!)</f>
        <v>#REF!</v>
      </c>
    </row>
    <row r="781" spans="2:28" ht="24">
      <c r="B781" s="151" t="s">
        <v>1268</v>
      </c>
      <c r="C781" s="80" t="s">
        <v>175</v>
      </c>
      <c r="D781" s="80" t="s">
        <v>372</v>
      </c>
      <c r="E781" s="81" t="s">
        <v>2252</v>
      </c>
      <c r="F781" s="82" t="s">
        <v>392</v>
      </c>
      <c r="G781" s="82" t="s">
        <v>24</v>
      </c>
      <c r="H781" s="83">
        <v>2020</v>
      </c>
      <c r="I781" s="83">
        <v>2020</v>
      </c>
      <c r="J781" s="84">
        <v>25390</v>
      </c>
      <c r="K781" s="85">
        <v>4</v>
      </c>
      <c r="L781" s="85">
        <v>4</v>
      </c>
      <c r="M781" s="85"/>
      <c r="N781" s="86" t="s">
        <v>950</v>
      </c>
      <c r="O781" s="86" t="s">
        <v>28</v>
      </c>
      <c r="P781" s="88"/>
      <c r="Q781" s="87"/>
      <c r="R781" s="70"/>
      <c r="S781" s="70"/>
      <c r="T781" s="70"/>
      <c r="U781" s="70"/>
      <c r="V781" s="70">
        <f t="shared" si="44"/>
        <v>0</v>
      </c>
      <c r="W781" s="69"/>
      <c r="X781" s="69"/>
      <c r="Y781" s="71" t="e">
        <f>IF(HRF[[#This Row],[31]]="WSKAŹNIK SPECYFICZNY",HRF[[#This Row],[15]]*#REF!,HRF[[#This Row],[32]]*#REF!+#REF!*#REF!+#REF!*#REF!)</f>
        <v>#REF!</v>
      </c>
      <c r="Z781" s="71" t="e">
        <f>IF(HRF[[#This Row],[31]]="WSKAŹNIK SPECYFICZNY","nie zdefinowano",HRF[[#This Row],[32]]*#REF!+#REF!*#REF!+#REF!*#REF!)</f>
        <v>#REF!</v>
      </c>
      <c r="AA781" s="71" t="e">
        <f>IF(HRF[[#This Row],[31]]="WSKAŹNIK SPECYFICZNY","nie zdefinowano",HRF[[#This Row],[32]]*#REF!+#REF!*#REF!+#REF!*#REF!)</f>
        <v>#REF!</v>
      </c>
      <c r="AB781" s="79" t="e">
        <f>IF(HRF[[#This Row],[31]]="WSKAŹNIK SPECYFICZNY",HRF[[#This Row],[15]]*#REF!,HRF[[#This Row],[32]]*#REF!+#REF!*#REF!+#REF!*#REF!)</f>
        <v>#REF!</v>
      </c>
    </row>
    <row r="782" spans="2:28" ht="24">
      <c r="B782" s="151" t="s">
        <v>1270</v>
      </c>
      <c r="C782" s="80" t="s">
        <v>175</v>
      </c>
      <c r="D782" s="80" t="s">
        <v>372</v>
      </c>
      <c r="E782" s="81" t="s">
        <v>2253</v>
      </c>
      <c r="F782" s="82" t="s">
        <v>392</v>
      </c>
      <c r="G782" s="82" t="s">
        <v>24</v>
      </c>
      <c r="H782" s="83">
        <v>2020</v>
      </c>
      <c r="I782" s="83">
        <v>2020</v>
      </c>
      <c r="J782" s="84">
        <v>19200</v>
      </c>
      <c r="K782" s="85">
        <v>3.5</v>
      </c>
      <c r="L782" s="85">
        <v>3.5</v>
      </c>
      <c r="M782" s="85"/>
      <c r="N782" s="86" t="s">
        <v>164</v>
      </c>
      <c r="O782" s="86" t="s">
        <v>28</v>
      </c>
      <c r="P782" s="88"/>
      <c r="Q782" s="87"/>
      <c r="R782" s="70"/>
      <c r="S782" s="70"/>
      <c r="T782" s="70"/>
      <c r="U782" s="70"/>
      <c r="V782" s="70">
        <f t="shared" si="44"/>
        <v>0</v>
      </c>
      <c r="W782" s="69"/>
      <c r="X782" s="69"/>
      <c r="Y782" s="71" t="e">
        <f>IF(HRF[[#This Row],[31]]="WSKAŹNIK SPECYFICZNY",HRF[[#This Row],[15]]*#REF!,HRF[[#This Row],[32]]*#REF!+#REF!*#REF!+#REF!*#REF!)</f>
        <v>#REF!</v>
      </c>
      <c r="Z782" s="71" t="e">
        <f>IF(HRF[[#This Row],[31]]="WSKAŹNIK SPECYFICZNY","nie zdefinowano",HRF[[#This Row],[32]]*#REF!+#REF!*#REF!+#REF!*#REF!)</f>
        <v>#REF!</v>
      </c>
      <c r="AA782" s="71" t="e">
        <f>IF(HRF[[#This Row],[31]]="WSKAŹNIK SPECYFICZNY","nie zdefinowano",HRF[[#This Row],[32]]*#REF!+#REF!*#REF!+#REF!*#REF!)</f>
        <v>#REF!</v>
      </c>
      <c r="AB782" s="79" t="e">
        <f>IF(HRF[[#This Row],[31]]="WSKAŹNIK SPECYFICZNY",HRF[[#This Row],[15]]*#REF!,HRF[[#This Row],[32]]*#REF!+#REF!*#REF!+#REF!*#REF!)</f>
        <v>#REF!</v>
      </c>
    </row>
    <row r="783" spans="2:28" ht="24">
      <c r="B783" s="151" t="s">
        <v>1271</v>
      </c>
      <c r="C783" s="80" t="s">
        <v>175</v>
      </c>
      <c r="D783" s="80" t="s">
        <v>372</v>
      </c>
      <c r="E783" s="81" t="s">
        <v>2254</v>
      </c>
      <c r="F783" s="82" t="s">
        <v>392</v>
      </c>
      <c r="G783" s="82" t="s">
        <v>24</v>
      </c>
      <c r="H783" s="83">
        <v>2020</v>
      </c>
      <c r="I783" s="83">
        <v>2020</v>
      </c>
      <c r="J783" s="84">
        <v>65000</v>
      </c>
      <c r="K783" s="85">
        <v>7.4</v>
      </c>
      <c r="L783" s="85">
        <v>7.4</v>
      </c>
      <c r="M783" s="85"/>
      <c r="N783" s="86" t="s">
        <v>164</v>
      </c>
      <c r="O783" s="86" t="s">
        <v>27</v>
      </c>
      <c r="P783" s="88"/>
      <c r="Q783" s="87"/>
      <c r="R783" s="70"/>
      <c r="S783" s="70"/>
      <c r="T783" s="70"/>
      <c r="U783" s="70"/>
      <c r="V783" s="70">
        <f t="shared" si="44"/>
        <v>0</v>
      </c>
      <c r="W783" s="69"/>
      <c r="X783" s="69"/>
      <c r="Y783" s="71" t="e">
        <f>IF(HRF[[#This Row],[31]]="WSKAŹNIK SPECYFICZNY",HRF[[#This Row],[15]]*#REF!,HRF[[#This Row],[32]]*#REF!+#REF!*#REF!+#REF!*#REF!)</f>
        <v>#REF!</v>
      </c>
      <c r="Z783" s="71" t="e">
        <f>IF(HRF[[#This Row],[31]]="WSKAŹNIK SPECYFICZNY","nie zdefinowano",HRF[[#This Row],[32]]*#REF!+#REF!*#REF!+#REF!*#REF!)</f>
        <v>#REF!</v>
      </c>
      <c r="AA783" s="71" t="e">
        <f>IF(HRF[[#This Row],[31]]="WSKAŹNIK SPECYFICZNY","nie zdefinowano",HRF[[#This Row],[32]]*#REF!+#REF!*#REF!+#REF!*#REF!)</f>
        <v>#REF!</v>
      </c>
      <c r="AB783" s="79" t="e">
        <f>IF(HRF[[#This Row],[31]]="WSKAŹNIK SPECYFICZNY",HRF[[#This Row],[15]]*#REF!,HRF[[#This Row],[32]]*#REF!+#REF!*#REF!+#REF!*#REF!)</f>
        <v>#REF!</v>
      </c>
    </row>
    <row r="784" spans="2:28" ht="24">
      <c r="B784" s="151" t="s">
        <v>1272</v>
      </c>
      <c r="C784" s="80" t="s">
        <v>175</v>
      </c>
      <c r="D784" s="80" t="s">
        <v>372</v>
      </c>
      <c r="E784" s="81" t="s">
        <v>2255</v>
      </c>
      <c r="F784" s="82" t="s">
        <v>392</v>
      </c>
      <c r="G784" s="82" t="s">
        <v>24</v>
      </c>
      <c r="H784" s="83">
        <v>2020</v>
      </c>
      <c r="I784" s="83">
        <v>2020</v>
      </c>
      <c r="J784" s="84">
        <v>24899</v>
      </c>
      <c r="K784" s="85">
        <v>4.4000000000000004</v>
      </c>
      <c r="L784" s="85">
        <v>4.4000000000000004</v>
      </c>
      <c r="M784" s="85"/>
      <c r="N784" s="86" t="s">
        <v>950</v>
      </c>
      <c r="O784" s="86" t="s">
        <v>28</v>
      </c>
      <c r="P784" s="88"/>
      <c r="Q784" s="87"/>
      <c r="R784" s="70"/>
      <c r="S784" s="70"/>
      <c r="T784" s="70"/>
      <c r="U784" s="70"/>
      <c r="V784" s="70">
        <f t="shared" si="44"/>
        <v>0</v>
      </c>
      <c r="W784" s="69"/>
      <c r="X784" s="69"/>
      <c r="Y784" s="71" t="e">
        <f>IF(HRF[[#This Row],[31]]="WSKAŹNIK SPECYFICZNY",HRF[[#This Row],[15]]*#REF!,HRF[[#This Row],[32]]*#REF!+#REF!*#REF!+#REF!*#REF!)</f>
        <v>#REF!</v>
      </c>
      <c r="Z784" s="71" t="e">
        <f>IF(HRF[[#This Row],[31]]="WSKAŹNIK SPECYFICZNY","nie zdefinowano",HRF[[#This Row],[32]]*#REF!+#REF!*#REF!+#REF!*#REF!)</f>
        <v>#REF!</v>
      </c>
      <c r="AA784" s="71" t="e">
        <f>IF(HRF[[#This Row],[31]]="WSKAŹNIK SPECYFICZNY","nie zdefinowano",HRF[[#This Row],[32]]*#REF!+#REF!*#REF!+#REF!*#REF!)</f>
        <v>#REF!</v>
      </c>
      <c r="AB784" s="79" t="e">
        <f>IF(HRF[[#This Row],[31]]="WSKAŹNIK SPECYFICZNY",HRF[[#This Row],[15]]*#REF!,HRF[[#This Row],[32]]*#REF!+#REF!*#REF!+#REF!*#REF!)</f>
        <v>#REF!</v>
      </c>
    </row>
    <row r="785" spans="2:28" ht="24">
      <c r="B785" s="151" t="s">
        <v>1273</v>
      </c>
      <c r="C785" s="80" t="s">
        <v>175</v>
      </c>
      <c r="D785" s="80" t="s">
        <v>372</v>
      </c>
      <c r="E785" s="81" t="s">
        <v>2256</v>
      </c>
      <c r="F785" s="82" t="s">
        <v>392</v>
      </c>
      <c r="G785" s="82" t="s">
        <v>24</v>
      </c>
      <c r="H785" s="83">
        <v>2020</v>
      </c>
      <c r="I785" s="83">
        <v>2020</v>
      </c>
      <c r="J785" s="84">
        <v>23700</v>
      </c>
      <c r="K785" s="85">
        <v>4</v>
      </c>
      <c r="L785" s="85">
        <v>4</v>
      </c>
      <c r="M785" s="85"/>
      <c r="N785" s="86" t="s">
        <v>164</v>
      </c>
      <c r="O785" s="86" t="s">
        <v>28</v>
      </c>
      <c r="P785" s="88"/>
      <c r="Q785" s="87"/>
      <c r="R785" s="70"/>
      <c r="S785" s="70"/>
      <c r="T785" s="70"/>
      <c r="U785" s="70"/>
      <c r="V785" s="70">
        <f t="shared" si="44"/>
        <v>0</v>
      </c>
      <c r="W785" s="69"/>
      <c r="X785" s="69"/>
      <c r="Y785" s="71" t="e">
        <f>IF(HRF[[#This Row],[31]]="WSKAŹNIK SPECYFICZNY",HRF[[#This Row],[15]]*#REF!,HRF[[#This Row],[32]]*#REF!+#REF!*#REF!+#REF!*#REF!)</f>
        <v>#REF!</v>
      </c>
      <c r="Z785" s="71" t="e">
        <f>IF(HRF[[#This Row],[31]]="WSKAŹNIK SPECYFICZNY","nie zdefinowano",HRF[[#This Row],[32]]*#REF!+#REF!*#REF!+#REF!*#REF!)</f>
        <v>#REF!</v>
      </c>
      <c r="AA785" s="71" t="e">
        <f>IF(HRF[[#This Row],[31]]="WSKAŹNIK SPECYFICZNY","nie zdefinowano",HRF[[#This Row],[32]]*#REF!+#REF!*#REF!+#REF!*#REF!)</f>
        <v>#REF!</v>
      </c>
      <c r="AB785" s="79" t="e">
        <f>IF(HRF[[#This Row],[31]]="WSKAŹNIK SPECYFICZNY",HRF[[#This Row],[15]]*#REF!,HRF[[#This Row],[32]]*#REF!+#REF!*#REF!+#REF!*#REF!)</f>
        <v>#REF!</v>
      </c>
    </row>
    <row r="786" spans="2:28" ht="24">
      <c r="B786" s="151" t="s">
        <v>1274</v>
      </c>
      <c r="C786" s="80" t="s">
        <v>175</v>
      </c>
      <c r="D786" s="80" t="s">
        <v>372</v>
      </c>
      <c r="E786" s="81" t="s">
        <v>2257</v>
      </c>
      <c r="F786" s="82" t="s">
        <v>392</v>
      </c>
      <c r="G786" s="82" t="s">
        <v>24</v>
      </c>
      <c r="H786" s="83">
        <v>2020</v>
      </c>
      <c r="I786" s="83">
        <v>2020</v>
      </c>
      <c r="J786" s="84">
        <v>20900</v>
      </c>
      <c r="K786" s="85">
        <v>4</v>
      </c>
      <c r="L786" s="85">
        <v>4</v>
      </c>
      <c r="M786" s="85"/>
      <c r="N786" s="86" t="s">
        <v>164</v>
      </c>
      <c r="O786" s="86" t="s">
        <v>28</v>
      </c>
      <c r="P786" s="88"/>
      <c r="Q786" s="87"/>
      <c r="R786" s="70"/>
      <c r="S786" s="70"/>
      <c r="T786" s="70"/>
      <c r="U786" s="70"/>
      <c r="V786" s="70">
        <f t="shared" si="44"/>
        <v>0</v>
      </c>
      <c r="W786" s="69"/>
      <c r="X786" s="69"/>
      <c r="Y786" s="71" t="e">
        <f>IF(HRF[[#This Row],[31]]="WSKAŹNIK SPECYFICZNY",HRF[[#This Row],[15]]*#REF!,HRF[[#This Row],[32]]*#REF!+#REF!*#REF!+#REF!*#REF!)</f>
        <v>#REF!</v>
      </c>
      <c r="Z786" s="71" t="e">
        <f>IF(HRF[[#This Row],[31]]="WSKAŹNIK SPECYFICZNY","nie zdefinowano",HRF[[#This Row],[32]]*#REF!+#REF!*#REF!+#REF!*#REF!)</f>
        <v>#REF!</v>
      </c>
      <c r="AA786" s="71" t="e">
        <f>IF(HRF[[#This Row],[31]]="WSKAŹNIK SPECYFICZNY","nie zdefinowano",HRF[[#This Row],[32]]*#REF!+#REF!*#REF!+#REF!*#REF!)</f>
        <v>#REF!</v>
      </c>
      <c r="AB786" s="79" t="e">
        <f>IF(HRF[[#This Row],[31]]="WSKAŹNIK SPECYFICZNY",HRF[[#This Row],[15]]*#REF!,HRF[[#This Row],[32]]*#REF!+#REF!*#REF!+#REF!*#REF!)</f>
        <v>#REF!</v>
      </c>
    </row>
    <row r="787" spans="2:28" ht="24">
      <c r="B787" s="151" t="s">
        <v>1275</v>
      </c>
      <c r="C787" s="80" t="s">
        <v>175</v>
      </c>
      <c r="D787" s="80" t="s">
        <v>372</v>
      </c>
      <c r="E787" s="81" t="s">
        <v>2202</v>
      </c>
      <c r="F787" s="82" t="s">
        <v>392</v>
      </c>
      <c r="G787" s="82" t="s">
        <v>24</v>
      </c>
      <c r="H787" s="83">
        <v>2020</v>
      </c>
      <c r="I787" s="83">
        <v>2020</v>
      </c>
      <c r="J787" s="84">
        <v>43200</v>
      </c>
      <c r="K787" s="85">
        <v>7</v>
      </c>
      <c r="L787" s="85">
        <v>7</v>
      </c>
      <c r="M787" s="85"/>
      <c r="N787" s="86" t="s">
        <v>164</v>
      </c>
      <c r="O787" s="86" t="s">
        <v>28</v>
      </c>
      <c r="P787" s="88"/>
      <c r="Q787" s="87"/>
      <c r="R787" s="70"/>
      <c r="S787" s="70"/>
      <c r="T787" s="70"/>
      <c r="U787" s="70"/>
      <c r="V787" s="70">
        <f t="shared" si="44"/>
        <v>0</v>
      </c>
      <c r="W787" s="69"/>
      <c r="X787" s="69"/>
      <c r="Y787" s="71" t="e">
        <f>IF(HRF[[#This Row],[31]]="WSKAŹNIK SPECYFICZNY",HRF[[#This Row],[15]]*#REF!,HRF[[#This Row],[32]]*#REF!+#REF!*#REF!+#REF!*#REF!)</f>
        <v>#REF!</v>
      </c>
      <c r="Z787" s="71" t="e">
        <f>IF(HRF[[#This Row],[31]]="WSKAŹNIK SPECYFICZNY","nie zdefinowano",HRF[[#This Row],[32]]*#REF!+#REF!*#REF!+#REF!*#REF!)</f>
        <v>#REF!</v>
      </c>
      <c r="AA787" s="71" t="e">
        <f>IF(HRF[[#This Row],[31]]="WSKAŹNIK SPECYFICZNY","nie zdefinowano",HRF[[#This Row],[32]]*#REF!+#REF!*#REF!+#REF!*#REF!)</f>
        <v>#REF!</v>
      </c>
      <c r="AB787" s="79" t="e">
        <f>IF(HRF[[#This Row],[31]]="WSKAŹNIK SPECYFICZNY",HRF[[#This Row],[15]]*#REF!,HRF[[#This Row],[32]]*#REF!+#REF!*#REF!+#REF!*#REF!)</f>
        <v>#REF!</v>
      </c>
    </row>
    <row r="788" spans="2:28" ht="48">
      <c r="B788" s="151" t="s">
        <v>1276</v>
      </c>
      <c r="C788" s="80" t="s">
        <v>175</v>
      </c>
      <c r="D788" s="80" t="s">
        <v>372</v>
      </c>
      <c r="E788" s="81" t="s">
        <v>2991</v>
      </c>
      <c r="F788" s="82" t="s">
        <v>1277</v>
      </c>
      <c r="G788" s="82" t="s">
        <v>24</v>
      </c>
      <c r="H788" s="83">
        <v>2020</v>
      </c>
      <c r="I788" s="83">
        <v>2021</v>
      </c>
      <c r="J788" s="84">
        <v>209475</v>
      </c>
      <c r="K788" s="85">
        <v>49.3</v>
      </c>
      <c r="L788" s="85">
        <v>49.3</v>
      </c>
      <c r="M788" s="85"/>
      <c r="N788" s="86" t="s">
        <v>1265</v>
      </c>
      <c r="O788" s="86" t="s">
        <v>27</v>
      </c>
      <c r="P788" s="88"/>
      <c r="Q788" s="87"/>
      <c r="R788" s="70"/>
      <c r="S788" s="70"/>
      <c r="T788" s="70"/>
      <c r="U788" s="70"/>
      <c r="V788" s="70">
        <f t="shared" si="44"/>
        <v>0</v>
      </c>
      <c r="W788" s="69"/>
      <c r="X788" s="69"/>
      <c r="Y788" s="71" t="e">
        <f>IF(HRF[[#This Row],[31]]="WSKAŹNIK SPECYFICZNY",HRF[[#This Row],[15]]*#REF!,HRF[[#This Row],[32]]*#REF!+#REF!*#REF!+#REF!*#REF!)</f>
        <v>#REF!</v>
      </c>
      <c r="Z788" s="71" t="e">
        <f>IF(HRF[[#This Row],[31]]="WSKAŹNIK SPECYFICZNY","nie zdefinowano",HRF[[#This Row],[32]]*#REF!+#REF!*#REF!+#REF!*#REF!)</f>
        <v>#REF!</v>
      </c>
      <c r="AA788" s="71" t="e">
        <f>IF(HRF[[#This Row],[31]]="WSKAŹNIK SPECYFICZNY","nie zdefinowano",HRF[[#This Row],[32]]*#REF!+#REF!*#REF!+#REF!*#REF!)</f>
        <v>#REF!</v>
      </c>
      <c r="AB788" s="79" t="e">
        <f>IF(HRF[[#This Row],[31]]="WSKAŹNIK SPECYFICZNY",HRF[[#This Row],[15]]*#REF!,HRF[[#This Row],[32]]*#REF!+#REF!*#REF!+#REF!*#REF!)</f>
        <v>#REF!</v>
      </c>
    </row>
    <row r="789" spans="2:28" ht="48">
      <c r="B789" s="151" t="s">
        <v>1278</v>
      </c>
      <c r="C789" s="80" t="s">
        <v>175</v>
      </c>
      <c r="D789" s="80" t="s">
        <v>372</v>
      </c>
      <c r="E789" s="81" t="s">
        <v>2991</v>
      </c>
      <c r="F789" s="82" t="s">
        <v>1277</v>
      </c>
      <c r="G789" s="82" t="s">
        <v>24</v>
      </c>
      <c r="H789" s="83">
        <v>2020</v>
      </c>
      <c r="I789" s="83">
        <v>2021</v>
      </c>
      <c r="J789" s="84">
        <v>209475</v>
      </c>
      <c r="K789" s="85">
        <v>49.3</v>
      </c>
      <c r="L789" s="85">
        <v>49.3</v>
      </c>
      <c r="M789" s="85"/>
      <c r="N789" s="86" t="s">
        <v>1265</v>
      </c>
      <c r="O789" s="86" t="s">
        <v>27</v>
      </c>
      <c r="P789" s="88"/>
      <c r="Q789" s="87"/>
      <c r="R789" s="70"/>
      <c r="S789" s="70"/>
      <c r="T789" s="70"/>
      <c r="U789" s="70"/>
      <c r="V789" s="70">
        <f t="shared" si="44"/>
        <v>0</v>
      </c>
      <c r="W789" s="69"/>
      <c r="X789" s="69"/>
      <c r="Y789" s="71" t="e">
        <f>IF(HRF[[#This Row],[31]]="WSKAŹNIK SPECYFICZNY",HRF[[#This Row],[15]]*#REF!,HRF[[#This Row],[32]]*#REF!+#REF!*#REF!+#REF!*#REF!)</f>
        <v>#REF!</v>
      </c>
      <c r="Z789" s="71" t="e">
        <f>IF(HRF[[#This Row],[31]]="WSKAŹNIK SPECYFICZNY","nie zdefinowano",HRF[[#This Row],[32]]*#REF!+#REF!*#REF!+#REF!*#REF!)</f>
        <v>#REF!</v>
      </c>
      <c r="AA789" s="71" t="e">
        <f>IF(HRF[[#This Row],[31]]="WSKAŹNIK SPECYFICZNY","nie zdefinowano",HRF[[#This Row],[32]]*#REF!+#REF!*#REF!+#REF!*#REF!)</f>
        <v>#REF!</v>
      </c>
      <c r="AB789" s="79" t="e">
        <f>IF(HRF[[#This Row],[31]]="WSKAŹNIK SPECYFICZNY",HRF[[#This Row],[15]]*#REF!,HRF[[#This Row],[32]]*#REF!+#REF!*#REF!+#REF!*#REF!)</f>
        <v>#REF!</v>
      </c>
    </row>
    <row r="790" spans="2:28" ht="24">
      <c r="B790" s="151" t="s">
        <v>1279</v>
      </c>
      <c r="C790" s="80" t="s">
        <v>175</v>
      </c>
      <c r="D790" s="80" t="s">
        <v>372</v>
      </c>
      <c r="E790" s="81" t="s">
        <v>1280</v>
      </c>
      <c r="F790" s="82" t="s">
        <v>1281</v>
      </c>
      <c r="G790" s="82" t="s">
        <v>24</v>
      </c>
      <c r="H790" s="83">
        <v>2020</v>
      </c>
      <c r="I790" s="83">
        <v>2021</v>
      </c>
      <c r="J790" s="84">
        <v>338250</v>
      </c>
      <c r="K790" s="85">
        <v>47.19</v>
      </c>
      <c r="L790" s="85">
        <v>47.19</v>
      </c>
      <c r="M790" s="85"/>
      <c r="N790" s="86" t="s">
        <v>1257</v>
      </c>
      <c r="O790" s="86" t="s">
        <v>26</v>
      </c>
      <c r="P790" s="88"/>
      <c r="Q790" s="87"/>
      <c r="R790" s="70"/>
      <c r="S790" s="70"/>
      <c r="T790" s="70"/>
      <c r="U790" s="70"/>
      <c r="V790" s="70">
        <f t="shared" si="44"/>
        <v>0</v>
      </c>
      <c r="W790" s="69"/>
      <c r="X790" s="69"/>
      <c r="Y790" s="71" t="e">
        <f>IF(HRF[[#This Row],[31]]="WSKAŹNIK SPECYFICZNY",HRF[[#This Row],[15]]*#REF!,HRF[[#This Row],[32]]*#REF!+#REF!*#REF!+#REF!*#REF!)</f>
        <v>#REF!</v>
      </c>
      <c r="Z790" s="71" t="e">
        <f>IF(HRF[[#This Row],[31]]="WSKAŹNIK SPECYFICZNY","nie zdefinowano",HRF[[#This Row],[32]]*#REF!+#REF!*#REF!+#REF!*#REF!)</f>
        <v>#REF!</v>
      </c>
      <c r="AA790" s="71" t="e">
        <f>IF(HRF[[#This Row],[31]]="WSKAŹNIK SPECYFICZNY","nie zdefinowano",HRF[[#This Row],[32]]*#REF!+#REF!*#REF!+#REF!*#REF!)</f>
        <v>#REF!</v>
      </c>
      <c r="AB790" s="79" t="e">
        <f>IF(HRF[[#This Row],[31]]="WSKAŹNIK SPECYFICZNY",HRF[[#This Row],[15]]*#REF!,HRF[[#This Row],[32]]*#REF!+#REF!*#REF!+#REF!*#REF!)</f>
        <v>#REF!</v>
      </c>
    </row>
    <row r="791" spans="2:28" ht="24">
      <c r="B791" s="151" t="s">
        <v>1282</v>
      </c>
      <c r="C791" s="80" t="s">
        <v>175</v>
      </c>
      <c r="D791" s="80" t="s">
        <v>372</v>
      </c>
      <c r="E791" s="81" t="s">
        <v>2258</v>
      </c>
      <c r="F791" s="82" t="s">
        <v>392</v>
      </c>
      <c r="G791" s="82" t="s">
        <v>24</v>
      </c>
      <c r="H791" s="83">
        <v>2020</v>
      </c>
      <c r="I791" s="83">
        <v>2020</v>
      </c>
      <c r="J791" s="84">
        <v>25200</v>
      </c>
      <c r="K791" s="85">
        <v>4.4000000000000004</v>
      </c>
      <c r="L791" s="85">
        <v>4.4000000000000004</v>
      </c>
      <c r="M791" s="85"/>
      <c r="N791" s="86" t="s">
        <v>164</v>
      </c>
      <c r="O791" s="86" t="s">
        <v>28</v>
      </c>
      <c r="P791" s="88"/>
      <c r="Q791" s="87"/>
      <c r="R791" s="70"/>
      <c r="S791" s="70"/>
      <c r="T791" s="70"/>
      <c r="U791" s="70"/>
      <c r="V791" s="70">
        <f t="shared" si="44"/>
        <v>0</v>
      </c>
      <c r="W791" s="69"/>
      <c r="X791" s="69"/>
      <c r="Y791" s="71" t="e">
        <f>IF(HRF[[#This Row],[31]]="WSKAŹNIK SPECYFICZNY",HRF[[#This Row],[15]]*#REF!,HRF[[#This Row],[32]]*#REF!+#REF!*#REF!+#REF!*#REF!)</f>
        <v>#REF!</v>
      </c>
      <c r="Z791" s="71" t="e">
        <f>IF(HRF[[#This Row],[31]]="WSKAŹNIK SPECYFICZNY","nie zdefinowano",HRF[[#This Row],[32]]*#REF!+#REF!*#REF!+#REF!*#REF!)</f>
        <v>#REF!</v>
      </c>
      <c r="AA791" s="71" t="e">
        <f>IF(HRF[[#This Row],[31]]="WSKAŹNIK SPECYFICZNY","nie zdefinowano",HRF[[#This Row],[32]]*#REF!+#REF!*#REF!+#REF!*#REF!)</f>
        <v>#REF!</v>
      </c>
      <c r="AB791" s="79" t="e">
        <f>IF(HRF[[#This Row],[31]]="WSKAŹNIK SPECYFICZNY",HRF[[#This Row],[15]]*#REF!,HRF[[#This Row],[32]]*#REF!+#REF!*#REF!+#REF!*#REF!)</f>
        <v>#REF!</v>
      </c>
    </row>
    <row r="792" spans="2:28" ht="24">
      <c r="B792" s="151" t="s">
        <v>1283</v>
      </c>
      <c r="C792" s="80" t="s">
        <v>175</v>
      </c>
      <c r="D792" s="80" t="s">
        <v>372</v>
      </c>
      <c r="E792" s="81" t="s">
        <v>2259</v>
      </c>
      <c r="F792" s="82" t="s">
        <v>392</v>
      </c>
      <c r="G792" s="82" t="s">
        <v>24</v>
      </c>
      <c r="H792" s="83">
        <v>2020</v>
      </c>
      <c r="I792" s="83">
        <v>2020</v>
      </c>
      <c r="J792" s="84">
        <v>17343</v>
      </c>
      <c r="K792" s="85">
        <v>5</v>
      </c>
      <c r="L792" s="85">
        <v>5</v>
      </c>
      <c r="M792" s="85"/>
      <c r="N792" s="86" t="s">
        <v>164</v>
      </c>
      <c r="O792" s="86" t="s">
        <v>28</v>
      </c>
      <c r="P792" s="88"/>
      <c r="Q792" s="87"/>
      <c r="R792" s="70"/>
      <c r="S792" s="70"/>
      <c r="T792" s="70"/>
      <c r="U792" s="70"/>
      <c r="V792" s="70">
        <f t="shared" si="44"/>
        <v>0</v>
      </c>
      <c r="W792" s="69"/>
      <c r="X792" s="69"/>
      <c r="Y792" s="71" t="e">
        <f>IF(HRF[[#This Row],[31]]="WSKAŹNIK SPECYFICZNY",HRF[[#This Row],[15]]*#REF!,HRF[[#This Row],[32]]*#REF!+#REF!*#REF!+#REF!*#REF!)</f>
        <v>#REF!</v>
      </c>
      <c r="Z792" s="71" t="e">
        <f>IF(HRF[[#This Row],[31]]="WSKAŹNIK SPECYFICZNY","nie zdefinowano",HRF[[#This Row],[32]]*#REF!+#REF!*#REF!+#REF!*#REF!)</f>
        <v>#REF!</v>
      </c>
      <c r="AA792" s="71" t="e">
        <f>IF(HRF[[#This Row],[31]]="WSKAŹNIK SPECYFICZNY","nie zdefinowano",HRF[[#This Row],[32]]*#REF!+#REF!*#REF!+#REF!*#REF!)</f>
        <v>#REF!</v>
      </c>
      <c r="AB792" s="79" t="e">
        <f>IF(HRF[[#This Row],[31]]="WSKAŹNIK SPECYFICZNY",HRF[[#This Row],[15]]*#REF!,HRF[[#This Row],[32]]*#REF!+#REF!*#REF!+#REF!*#REF!)</f>
        <v>#REF!</v>
      </c>
    </row>
    <row r="793" spans="2:28" ht="24">
      <c r="B793" s="151" t="s">
        <v>1284</v>
      </c>
      <c r="C793" s="80" t="s">
        <v>175</v>
      </c>
      <c r="D793" s="80" t="s">
        <v>372</v>
      </c>
      <c r="E793" s="81" t="s">
        <v>2260</v>
      </c>
      <c r="F793" s="82" t="s">
        <v>392</v>
      </c>
      <c r="G793" s="82" t="s">
        <v>24</v>
      </c>
      <c r="H793" s="83">
        <v>2020</v>
      </c>
      <c r="I793" s="83">
        <v>2020</v>
      </c>
      <c r="J793" s="84">
        <v>15336</v>
      </c>
      <c r="K793" s="85">
        <v>5.0999999999999996</v>
      </c>
      <c r="L793" s="85">
        <v>5.0999999999999996</v>
      </c>
      <c r="M793" s="85"/>
      <c r="N793" s="86" t="s">
        <v>164</v>
      </c>
      <c r="O793" s="86" t="s">
        <v>28</v>
      </c>
      <c r="P793" s="88"/>
      <c r="Q793" s="87"/>
      <c r="R793" s="70"/>
      <c r="S793" s="70"/>
      <c r="T793" s="70"/>
      <c r="U793" s="70"/>
      <c r="V793" s="70">
        <f t="shared" si="44"/>
        <v>0</v>
      </c>
      <c r="W793" s="69"/>
      <c r="X793" s="69"/>
      <c r="Y793" s="71" t="e">
        <f>IF(HRF[[#This Row],[31]]="WSKAŹNIK SPECYFICZNY",HRF[[#This Row],[15]]*#REF!,HRF[[#This Row],[32]]*#REF!+#REF!*#REF!+#REF!*#REF!)</f>
        <v>#REF!</v>
      </c>
      <c r="Z793" s="71" t="e">
        <f>IF(HRF[[#This Row],[31]]="WSKAŹNIK SPECYFICZNY","nie zdefinowano",HRF[[#This Row],[32]]*#REF!+#REF!*#REF!+#REF!*#REF!)</f>
        <v>#REF!</v>
      </c>
      <c r="AA793" s="71" t="e">
        <f>IF(HRF[[#This Row],[31]]="WSKAŹNIK SPECYFICZNY","nie zdefinowano",HRF[[#This Row],[32]]*#REF!+#REF!*#REF!+#REF!*#REF!)</f>
        <v>#REF!</v>
      </c>
      <c r="AB793" s="79" t="e">
        <f>IF(HRF[[#This Row],[31]]="WSKAŹNIK SPECYFICZNY",HRF[[#This Row],[15]]*#REF!,HRF[[#This Row],[32]]*#REF!+#REF!*#REF!+#REF!*#REF!)</f>
        <v>#REF!</v>
      </c>
    </row>
    <row r="794" spans="2:28" ht="24">
      <c r="B794" s="151" t="s">
        <v>1285</v>
      </c>
      <c r="C794" s="80" t="s">
        <v>175</v>
      </c>
      <c r="D794" s="80" t="s">
        <v>372</v>
      </c>
      <c r="E794" s="81" t="s">
        <v>2261</v>
      </c>
      <c r="F794" s="82" t="s">
        <v>392</v>
      </c>
      <c r="G794" s="82" t="s">
        <v>24</v>
      </c>
      <c r="H794" s="83">
        <v>2020</v>
      </c>
      <c r="I794" s="83">
        <v>2021</v>
      </c>
      <c r="J794" s="84">
        <v>70725</v>
      </c>
      <c r="K794" s="85">
        <v>14.78</v>
      </c>
      <c r="L794" s="85">
        <v>14.78</v>
      </c>
      <c r="M794" s="85"/>
      <c r="N794" s="86" t="s">
        <v>1257</v>
      </c>
      <c r="O794" s="86" t="s">
        <v>26</v>
      </c>
      <c r="P794" s="88"/>
      <c r="Q794" s="87"/>
      <c r="R794" s="70"/>
      <c r="S794" s="70"/>
      <c r="T794" s="70"/>
      <c r="U794" s="70"/>
      <c r="V794" s="70">
        <f t="shared" si="44"/>
        <v>0</v>
      </c>
      <c r="W794" s="69"/>
      <c r="X794" s="69"/>
      <c r="Y794" s="71" t="e">
        <f>IF(HRF[[#This Row],[31]]="WSKAŹNIK SPECYFICZNY",HRF[[#This Row],[15]]*#REF!,HRF[[#This Row],[32]]*#REF!+#REF!*#REF!+#REF!*#REF!)</f>
        <v>#REF!</v>
      </c>
      <c r="Z794" s="71" t="e">
        <f>IF(HRF[[#This Row],[31]]="WSKAŹNIK SPECYFICZNY","nie zdefinowano",HRF[[#This Row],[32]]*#REF!+#REF!*#REF!+#REF!*#REF!)</f>
        <v>#REF!</v>
      </c>
      <c r="AA794" s="71" t="e">
        <f>IF(HRF[[#This Row],[31]]="WSKAŹNIK SPECYFICZNY","nie zdefinowano",HRF[[#This Row],[32]]*#REF!+#REF!*#REF!+#REF!*#REF!)</f>
        <v>#REF!</v>
      </c>
      <c r="AB794" s="79" t="e">
        <f>IF(HRF[[#This Row],[31]]="WSKAŹNIK SPECYFICZNY",HRF[[#This Row],[15]]*#REF!,HRF[[#This Row],[32]]*#REF!+#REF!*#REF!+#REF!*#REF!)</f>
        <v>#REF!</v>
      </c>
    </row>
    <row r="795" spans="2:28" ht="24">
      <c r="B795" s="151" t="s">
        <v>1286</v>
      </c>
      <c r="C795" s="80" t="s">
        <v>175</v>
      </c>
      <c r="D795" s="80" t="s">
        <v>372</v>
      </c>
      <c r="E795" s="81" t="s">
        <v>2262</v>
      </c>
      <c r="F795" s="82" t="s">
        <v>392</v>
      </c>
      <c r="G795" s="82" t="s">
        <v>24</v>
      </c>
      <c r="H795" s="83">
        <v>2020</v>
      </c>
      <c r="I795" s="83">
        <v>2020</v>
      </c>
      <c r="J795" s="84">
        <v>21500</v>
      </c>
      <c r="K795" s="85">
        <v>3.8</v>
      </c>
      <c r="L795" s="85">
        <v>3.8</v>
      </c>
      <c r="M795" s="85"/>
      <c r="N795" s="86" t="s">
        <v>164</v>
      </c>
      <c r="O795" s="86" t="s">
        <v>28</v>
      </c>
      <c r="P795" s="88"/>
      <c r="Q795" s="87"/>
      <c r="R795" s="70"/>
      <c r="S795" s="70"/>
      <c r="T795" s="70"/>
      <c r="U795" s="70"/>
      <c r="V795" s="70">
        <f t="shared" si="44"/>
        <v>0</v>
      </c>
      <c r="W795" s="69"/>
      <c r="X795" s="69"/>
      <c r="Y795" s="71" t="e">
        <f>IF(HRF[[#This Row],[31]]="WSKAŹNIK SPECYFICZNY",HRF[[#This Row],[15]]*#REF!,HRF[[#This Row],[32]]*#REF!+#REF!*#REF!+#REF!*#REF!)</f>
        <v>#REF!</v>
      </c>
      <c r="Z795" s="71" t="e">
        <f>IF(HRF[[#This Row],[31]]="WSKAŹNIK SPECYFICZNY","nie zdefinowano",HRF[[#This Row],[32]]*#REF!+#REF!*#REF!+#REF!*#REF!)</f>
        <v>#REF!</v>
      </c>
      <c r="AA795" s="71" t="e">
        <f>IF(HRF[[#This Row],[31]]="WSKAŹNIK SPECYFICZNY","nie zdefinowano",HRF[[#This Row],[32]]*#REF!+#REF!*#REF!+#REF!*#REF!)</f>
        <v>#REF!</v>
      </c>
      <c r="AB795" s="79" t="e">
        <f>IF(HRF[[#This Row],[31]]="WSKAŹNIK SPECYFICZNY",HRF[[#This Row],[15]]*#REF!,HRF[[#This Row],[32]]*#REF!+#REF!*#REF!+#REF!*#REF!)</f>
        <v>#REF!</v>
      </c>
    </row>
    <row r="796" spans="2:28" ht="24">
      <c r="B796" s="151" t="s">
        <v>1287</v>
      </c>
      <c r="C796" s="80" t="s">
        <v>175</v>
      </c>
      <c r="D796" s="80" t="s">
        <v>372</v>
      </c>
      <c r="E796" s="81" t="s">
        <v>2892</v>
      </c>
      <c r="F796" s="82" t="s">
        <v>1288</v>
      </c>
      <c r="G796" s="82" t="s">
        <v>24</v>
      </c>
      <c r="H796" s="83">
        <v>2020</v>
      </c>
      <c r="I796" s="83">
        <v>2020</v>
      </c>
      <c r="J796" s="84">
        <v>240344</v>
      </c>
      <c r="K796" s="85">
        <v>36</v>
      </c>
      <c r="L796" s="85">
        <v>36</v>
      </c>
      <c r="M796" s="85"/>
      <c r="N796" s="86" t="s">
        <v>164</v>
      </c>
      <c r="O796" s="86" t="s">
        <v>28</v>
      </c>
      <c r="P796" s="88"/>
      <c r="Q796" s="87"/>
      <c r="R796" s="70"/>
      <c r="S796" s="70"/>
      <c r="T796" s="70"/>
      <c r="U796" s="70"/>
      <c r="V796" s="70">
        <f t="shared" si="44"/>
        <v>0</v>
      </c>
      <c r="W796" s="69"/>
      <c r="X796" s="69"/>
      <c r="Y796" s="71" t="e">
        <f>IF(HRF[[#This Row],[31]]="WSKAŹNIK SPECYFICZNY",HRF[[#This Row],[15]]*#REF!,HRF[[#This Row],[32]]*#REF!+#REF!*#REF!+#REF!*#REF!)</f>
        <v>#REF!</v>
      </c>
      <c r="Z796" s="71" t="e">
        <f>IF(HRF[[#This Row],[31]]="WSKAŹNIK SPECYFICZNY","nie zdefinowano",HRF[[#This Row],[32]]*#REF!+#REF!*#REF!+#REF!*#REF!)</f>
        <v>#REF!</v>
      </c>
      <c r="AA796" s="71" t="e">
        <f>IF(HRF[[#This Row],[31]]="WSKAŹNIK SPECYFICZNY","nie zdefinowano",HRF[[#This Row],[32]]*#REF!+#REF!*#REF!+#REF!*#REF!)</f>
        <v>#REF!</v>
      </c>
      <c r="AB796" s="79" t="e">
        <f>IF(HRF[[#This Row],[31]]="WSKAŹNIK SPECYFICZNY",HRF[[#This Row],[15]]*#REF!,HRF[[#This Row],[32]]*#REF!+#REF!*#REF!+#REF!*#REF!)</f>
        <v>#REF!</v>
      </c>
    </row>
    <row r="797" spans="2:28" ht="24">
      <c r="B797" s="151" t="s">
        <v>1289</v>
      </c>
      <c r="C797" s="80" t="s">
        <v>175</v>
      </c>
      <c r="D797" s="80" t="s">
        <v>372</v>
      </c>
      <c r="E797" s="81" t="s">
        <v>2263</v>
      </c>
      <c r="F797" s="82" t="s">
        <v>392</v>
      </c>
      <c r="G797" s="82" t="s">
        <v>24</v>
      </c>
      <c r="H797" s="83">
        <v>2020</v>
      </c>
      <c r="I797" s="83">
        <v>2020</v>
      </c>
      <c r="J797" s="84">
        <v>57750</v>
      </c>
      <c r="K797" s="85">
        <v>9.5</v>
      </c>
      <c r="L797" s="85">
        <v>9.5</v>
      </c>
      <c r="M797" s="85"/>
      <c r="N797" s="86" t="s">
        <v>164</v>
      </c>
      <c r="O797" s="86" t="s">
        <v>28</v>
      </c>
      <c r="P797" s="88"/>
      <c r="Q797" s="87"/>
      <c r="R797" s="70"/>
      <c r="S797" s="70"/>
      <c r="T797" s="70"/>
      <c r="U797" s="70"/>
      <c r="V797" s="70">
        <f t="shared" si="44"/>
        <v>0</v>
      </c>
      <c r="W797" s="69"/>
      <c r="X797" s="69"/>
      <c r="Y797" s="71" t="e">
        <f>IF(HRF[[#This Row],[31]]="WSKAŹNIK SPECYFICZNY",HRF[[#This Row],[15]]*#REF!,HRF[[#This Row],[32]]*#REF!+#REF!*#REF!+#REF!*#REF!)</f>
        <v>#REF!</v>
      </c>
      <c r="Z797" s="71" t="e">
        <f>IF(HRF[[#This Row],[31]]="WSKAŹNIK SPECYFICZNY","nie zdefinowano",HRF[[#This Row],[32]]*#REF!+#REF!*#REF!+#REF!*#REF!)</f>
        <v>#REF!</v>
      </c>
      <c r="AA797" s="71" t="e">
        <f>IF(HRF[[#This Row],[31]]="WSKAŹNIK SPECYFICZNY","nie zdefinowano",HRF[[#This Row],[32]]*#REF!+#REF!*#REF!+#REF!*#REF!)</f>
        <v>#REF!</v>
      </c>
      <c r="AB797" s="79" t="e">
        <f>IF(HRF[[#This Row],[31]]="WSKAŹNIK SPECYFICZNY",HRF[[#This Row],[15]]*#REF!,HRF[[#This Row],[32]]*#REF!+#REF!*#REF!+#REF!*#REF!)</f>
        <v>#REF!</v>
      </c>
    </row>
    <row r="798" spans="2:28" ht="24">
      <c r="B798" s="151" t="s">
        <v>1290</v>
      </c>
      <c r="C798" s="80" t="s">
        <v>175</v>
      </c>
      <c r="D798" s="80" t="s">
        <v>372</v>
      </c>
      <c r="E798" s="81" t="s">
        <v>2264</v>
      </c>
      <c r="F798" s="82" t="s">
        <v>392</v>
      </c>
      <c r="G798" s="82" t="s">
        <v>24</v>
      </c>
      <c r="H798" s="83">
        <v>2020</v>
      </c>
      <c r="I798" s="83">
        <v>2020</v>
      </c>
      <c r="J798" s="84">
        <v>23700</v>
      </c>
      <c r="K798" s="85">
        <v>5.6</v>
      </c>
      <c r="L798" s="85">
        <v>5.6</v>
      </c>
      <c r="M798" s="85"/>
      <c r="N798" s="86" t="s">
        <v>164</v>
      </c>
      <c r="O798" s="86" t="s">
        <v>28</v>
      </c>
      <c r="P798" s="88"/>
      <c r="Q798" s="87"/>
      <c r="R798" s="70"/>
      <c r="S798" s="70"/>
      <c r="T798" s="70"/>
      <c r="U798" s="70"/>
      <c r="V798" s="70">
        <f t="shared" si="44"/>
        <v>0</v>
      </c>
      <c r="W798" s="69"/>
      <c r="X798" s="69"/>
      <c r="Y798" s="71" t="e">
        <f>IF(HRF[[#This Row],[31]]="WSKAŹNIK SPECYFICZNY",HRF[[#This Row],[15]]*#REF!,HRF[[#This Row],[32]]*#REF!+#REF!*#REF!+#REF!*#REF!)</f>
        <v>#REF!</v>
      </c>
      <c r="Z798" s="71" t="e">
        <f>IF(HRF[[#This Row],[31]]="WSKAŹNIK SPECYFICZNY","nie zdefinowano",HRF[[#This Row],[32]]*#REF!+#REF!*#REF!+#REF!*#REF!)</f>
        <v>#REF!</v>
      </c>
      <c r="AA798" s="71" t="e">
        <f>IF(HRF[[#This Row],[31]]="WSKAŹNIK SPECYFICZNY","nie zdefinowano",HRF[[#This Row],[32]]*#REF!+#REF!*#REF!+#REF!*#REF!)</f>
        <v>#REF!</v>
      </c>
      <c r="AB798" s="79" t="e">
        <f>IF(HRF[[#This Row],[31]]="WSKAŹNIK SPECYFICZNY",HRF[[#This Row],[15]]*#REF!,HRF[[#This Row],[32]]*#REF!+#REF!*#REF!+#REF!*#REF!)</f>
        <v>#REF!</v>
      </c>
    </row>
    <row r="799" spans="2:28" ht="24">
      <c r="B799" s="151" t="s">
        <v>1291</v>
      </c>
      <c r="C799" s="80" t="s">
        <v>175</v>
      </c>
      <c r="D799" s="80" t="s">
        <v>372</v>
      </c>
      <c r="E799" s="81" t="s">
        <v>2265</v>
      </c>
      <c r="F799" s="82" t="s">
        <v>392</v>
      </c>
      <c r="G799" s="82" t="s">
        <v>24</v>
      </c>
      <c r="H799" s="83">
        <v>2020</v>
      </c>
      <c r="I799" s="83">
        <v>2020</v>
      </c>
      <c r="J799" s="84">
        <v>28950</v>
      </c>
      <c r="K799" s="85">
        <v>6</v>
      </c>
      <c r="L799" s="85">
        <v>6</v>
      </c>
      <c r="M799" s="85"/>
      <c r="N799" s="86" t="s">
        <v>164</v>
      </c>
      <c r="O799" s="86" t="s">
        <v>28</v>
      </c>
      <c r="P799" s="88"/>
      <c r="Q799" s="87"/>
      <c r="R799" s="70"/>
      <c r="S799" s="70"/>
      <c r="T799" s="70"/>
      <c r="U799" s="70"/>
      <c r="V799" s="70">
        <f t="shared" si="44"/>
        <v>0</v>
      </c>
      <c r="W799" s="69"/>
      <c r="X799" s="69"/>
      <c r="Y799" s="71" t="e">
        <f>IF(HRF[[#This Row],[31]]="WSKAŹNIK SPECYFICZNY",HRF[[#This Row],[15]]*#REF!,HRF[[#This Row],[32]]*#REF!+#REF!*#REF!+#REF!*#REF!)</f>
        <v>#REF!</v>
      </c>
      <c r="Z799" s="71" t="e">
        <f>IF(HRF[[#This Row],[31]]="WSKAŹNIK SPECYFICZNY","nie zdefinowano",HRF[[#This Row],[32]]*#REF!+#REF!*#REF!+#REF!*#REF!)</f>
        <v>#REF!</v>
      </c>
      <c r="AA799" s="71" t="e">
        <f>IF(HRF[[#This Row],[31]]="WSKAŹNIK SPECYFICZNY","nie zdefinowano",HRF[[#This Row],[32]]*#REF!+#REF!*#REF!+#REF!*#REF!)</f>
        <v>#REF!</v>
      </c>
      <c r="AB799" s="79" t="e">
        <f>IF(HRF[[#This Row],[31]]="WSKAŹNIK SPECYFICZNY",HRF[[#This Row],[15]]*#REF!,HRF[[#This Row],[32]]*#REF!+#REF!*#REF!+#REF!*#REF!)</f>
        <v>#REF!</v>
      </c>
    </row>
    <row r="800" spans="2:28" ht="24">
      <c r="B800" s="151" t="s">
        <v>1292</v>
      </c>
      <c r="C800" s="80" t="s">
        <v>175</v>
      </c>
      <c r="D800" s="80" t="s">
        <v>372</v>
      </c>
      <c r="E800" s="81" t="s">
        <v>2266</v>
      </c>
      <c r="F800" s="82" t="s">
        <v>392</v>
      </c>
      <c r="G800" s="82" t="s">
        <v>24</v>
      </c>
      <c r="H800" s="83">
        <v>2020</v>
      </c>
      <c r="I800" s="83">
        <v>2020</v>
      </c>
      <c r="J800" s="84">
        <v>82500</v>
      </c>
      <c r="K800" s="85">
        <v>9.5</v>
      </c>
      <c r="L800" s="85">
        <v>9.5</v>
      </c>
      <c r="M800" s="85"/>
      <c r="N800" s="86" t="s">
        <v>164</v>
      </c>
      <c r="O800" s="86" t="s">
        <v>28</v>
      </c>
      <c r="P800" s="88"/>
      <c r="Q800" s="87"/>
      <c r="R800" s="70"/>
      <c r="S800" s="70"/>
      <c r="T800" s="70"/>
      <c r="U800" s="70"/>
      <c r="V800" s="70">
        <f t="shared" si="44"/>
        <v>0</v>
      </c>
      <c r="W800" s="69"/>
      <c r="X800" s="69"/>
      <c r="Y800" s="71" t="e">
        <f>IF(HRF[[#This Row],[31]]="WSKAŹNIK SPECYFICZNY",HRF[[#This Row],[15]]*#REF!,HRF[[#This Row],[32]]*#REF!+#REF!*#REF!+#REF!*#REF!)</f>
        <v>#REF!</v>
      </c>
      <c r="Z800" s="71" t="e">
        <f>IF(HRF[[#This Row],[31]]="WSKAŹNIK SPECYFICZNY","nie zdefinowano",HRF[[#This Row],[32]]*#REF!+#REF!*#REF!+#REF!*#REF!)</f>
        <v>#REF!</v>
      </c>
      <c r="AA800" s="71" t="e">
        <f>IF(HRF[[#This Row],[31]]="WSKAŹNIK SPECYFICZNY","nie zdefinowano",HRF[[#This Row],[32]]*#REF!+#REF!*#REF!+#REF!*#REF!)</f>
        <v>#REF!</v>
      </c>
      <c r="AB800" s="79" t="e">
        <f>IF(HRF[[#This Row],[31]]="WSKAŹNIK SPECYFICZNY",HRF[[#This Row],[15]]*#REF!,HRF[[#This Row],[32]]*#REF!+#REF!*#REF!+#REF!*#REF!)</f>
        <v>#REF!</v>
      </c>
    </row>
    <row r="801" spans="2:28" ht="24">
      <c r="B801" s="151" t="s">
        <v>1293</v>
      </c>
      <c r="C801" s="80" t="s">
        <v>175</v>
      </c>
      <c r="D801" s="80" t="s">
        <v>372</v>
      </c>
      <c r="E801" s="81" t="s">
        <v>2267</v>
      </c>
      <c r="F801" s="82" t="s">
        <v>392</v>
      </c>
      <c r="G801" s="82" t="s">
        <v>24</v>
      </c>
      <c r="H801" s="83">
        <v>2020</v>
      </c>
      <c r="I801" s="83">
        <v>2020</v>
      </c>
      <c r="J801" s="84">
        <v>24850</v>
      </c>
      <c r="K801" s="85">
        <v>4</v>
      </c>
      <c r="L801" s="85">
        <v>4</v>
      </c>
      <c r="M801" s="85"/>
      <c r="N801" s="86" t="s">
        <v>164</v>
      </c>
      <c r="O801" s="86" t="s">
        <v>28</v>
      </c>
      <c r="P801" s="88"/>
      <c r="Q801" s="87"/>
      <c r="R801" s="70"/>
      <c r="S801" s="70"/>
      <c r="T801" s="70"/>
      <c r="U801" s="70"/>
      <c r="V801" s="70">
        <f t="shared" si="44"/>
        <v>0</v>
      </c>
      <c r="W801" s="69"/>
      <c r="X801" s="69"/>
      <c r="Y801" s="71" t="e">
        <f>IF(HRF[[#This Row],[31]]="WSKAŹNIK SPECYFICZNY",HRF[[#This Row],[15]]*#REF!,HRF[[#This Row],[32]]*#REF!+#REF!*#REF!+#REF!*#REF!)</f>
        <v>#REF!</v>
      </c>
      <c r="Z801" s="71" t="e">
        <f>IF(HRF[[#This Row],[31]]="WSKAŹNIK SPECYFICZNY","nie zdefinowano",HRF[[#This Row],[32]]*#REF!+#REF!*#REF!+#REF!*#REF!)</f>
        <v>#REF!</v>
      </c>
      <c r="AA801" s="71" t="e">
        <f>IF(HRF[[#This Row],[31]]="WSKAŹNIK SPECYFICZNY","nie zdefinowano",HRF[[#This Row],[32]]*#REF!+#REF!*#REF!+#REF!*#REF!)</f>
        <v>#REF!</v>
      </c>
      <c r="AB801" s="79" t="e">
        <f>IF(HRF[[#This Row],[31]]="WSKAŹNIK SPECYFICZNY",HRF[[#This Row],[15]]*#REF!,HRF[[#This Row],[32]]*#REF!+#REF!*#REF!+#REF!*#REF!)</f>
        <v>#REF!</v>
      </c>
    </row>
    <row r="802" spans="2:28" ht="24">
      <c r="B802" s="151" t="s">
        <v>1294</v>
      </c>
      <c r="C802" s="80" t="s">
        <v>175</v>
      </c>
      <c r="D802" s="80" t="s">
        <v>372</v>
      </c>
      <c r="E802" s="81" t="s">
        <v>2268</v>
      </c>
      <c r="F802" s="82" t="s">
        <v>392</v>
      </c>
      <c r="G802" s="82" t="s">
        <v>24</v>
      </c>
      <c r="H802" s="83">
        <v>2020</v>
      </c>
      <c r="I802" s="83">
        <v>2020</v>
      </c>
      <c r="J802" s="84">
        <v>34038.36</v>
      </c>
      <c r="K802" s="85">
        <v>7.2</v>
      </c>
      <c r="L802" s="85">
        <v>7.2</v>
      </c>
      <c r="M802" s="85"/>
      <c r="N802" s="86" t="s">
        <v>164</v>
      </c>
      <c r="O802" s="86" t="s">
        <v>28</v>
      </c>
      <c r="P802" s="88"/>
      <c r="Q802" s="87"/>
      <c r="R802" s="70"/>
      <c r="S802" s="70"/>
      <c r="T802" s="70"/>
      <c r="U802" s="70"/>
      <c r="V802" s="70">
        <f t="shared" si="44"/>
        <v>0</v>
      </c>
      <c r="W802" s="69"/>
      <c r="X802" s="69"/>
      <c r="Y802" s="71" t="e">
        <f>IF(HRF[[#This Row],[31]]="WSKAŹNIK SPECYFICZNY",HRF[[#This Row],[15]]*#REF!,HRF[[#This Row],[32]]*#REF!+#REF!*#REF!+#REF!*#REF!)</f>
        <v>#REF!</v>
      </c>
      <c r="Z802" s="71" t="e">
        <f>IF(HRF[[#This Row],[31]]="WSKAŹNIK SPECYFICZNY","nie zdefinowano",HRF[[#This Row],[32]]*#REF!+#REF!*#REF!+#REF!*#REF!)</f>
        <v>#REF!</v>
      </c>
      <c r="AA802" s="71" t="e">
        <f>IF(HRF[[#This Row],[31]]="WSKAŹNIK SPECYFICZNY","nie zdefinowano",HRF[[#This Row],[32]]*#REF!+#REF!*#REF!+#REF!*#REF!)</f>
        <v>#REF!</v>
      </c>
      <c r="AB802" s="79" t="e">
        <f>IF(HRF[[#This Row],[31]]="WSKAŹNIK SPECYFICZNY",HRF[[#This Row],[15]]*#REF!,HRF[[#This Row],[32]]*#REF!+#REF!*#REF!+#REF!*#REF!)</f>
        <v>#REF!</v>
      </c>
    </row>
    <row r="803" spans="2:28" ht="24">
      <c r="B803" s="151" t="s">
        <v>1295</v>
      </c>
      <c r="C803" s="80" t="s">
        <v>175</v>
      </c>
      <c r="D803" s="80" t="s">
        <v>372</v>
      </c>
      <c r="E803" s="81" t="s">
        <v>2893</v>
      </c>
      <c r="F803" s="82" t="s">
        <v>1296</v>
      </c>
      <c r="G803" s="82" t="s">
        <v>24</v>
      </c>
      <c r="H803" s="83">
        <v>2020</v>
      </c>
      <c r="I803" s="83">
        <v>2020</v>
      </c>
      <c r="J803" s="84">
        <v>122910.21</v>
      </c>
      <c r="K803" s="85">
        <v>25.8</v>
      </c>
      <c r="L803" s="85">
        <v>25.8</v>
      </c>
      <c r="M803" s="85"/>
      <c r="N803" s="86" t="s">
        <v>164</v>
      </c>
      <c r="O803" s="86" t="s">
        <v>28</v>
      </c>
      <c r="P803" s="88"/>
      <c r="Q803" s="87"/>
      <c r="R803" s="70"/>
      <c r="S803" s="70"/>
      <c r="T803" s="70"/>
      <c r="U803" s="70"/>
      <c r="V803" s="70">
        <f t="shared" si="44"/>
        <v>0</v>
      </c>
      <c r="W803" s="69"/>
      <c r="X803" s="69"/>
      <c r="Y803" s="71" t="e">
        <f>IF(HRF[[#This Row],[31]]="WSKAŹNIK SPECYFICZNY",HRF[[#This Row],[15]]*#REF!,HRF[[#This Row],[32]]*#REF!+#REF!*#REF!+#REF!*#REF!)</f>
        <v>#REF!</v>
      </c>
      <c r="Z803" s="71" t="e">
        <f>IF(HRF[[#This Row],[31]]="WSKAŹNIK SPECYFICZNY","nie zdefinowano",HRF[[#This Row],[32]]*#REF!+#REF!*#REF!+#REF!*#REF!)</f>
        <v>#REF!</v>
      </c>
      <c r="AA803" s="71" t="e">
        <f>IF(HRF[[#This Row],[31]]="WSKAŹNIK SPECYFICZNY","nie zdefinowano",HRF[[#This Row],[32]]*#REF!+#REF!*#REF!+#REF!*#REF!)</f>
        <v>#REF!</v>
      </c>
      <c r="AB803" s="79" t="e">
        <f>IF(HRF[[#This Row],[31]]="WSKAŹNIK SPECYFICZNY",HRF[[#This Row],[15]]*#REF!,HRF[[#This Row],[32]]*#REF!+#REF!*#REF!+#REF!*#REF!)</f>
        <v>#REF!</v>
      </c>
    </row>
    <row r="804" spans="2:28" ht="24">
      <c r="B804" s="151" t="s">
        <v>1297</v>
      </c>
      <c r="C804" s="80" t="s">
        <v>175</v>
      </c>
      <c r="D804" s="80" t="s">
        <v>372</v>
      </c>
      <c r="E804" s="81" t="s">
        <v>2894</v>
      </c>
      <c r="F804" s="82" t="s">
        <v>1296</v>
      </c>
      <c r="G804" s="82" t="s">
        <v>24</v>
      </c>
      <c r="H804" s="83">
        <v>2020</v>
      </c>
      <c r="I804" s="83">
        <v>2020</v>
      </c>
      <c r="J804" s="84">
        <v>122910.21</v>
      </c>
      <c r="K804" s="85">
        <v>26.09</v>
      </c>
      <c r="L804" s="85">
        <v>26.09</v>
      </c>
      <c r="M804" s="85"/>
      <c r="N804" s="86" t="s">
        <v>164</v>
      </c>
      <c r="O804" s="86" t="s">
        <v>28</v>
      </c>
      <c r="P804" s="88"/>
      <c r="Q804" s="87"/>
      <c r="R804" s="70"/>
      <c r="S804" s="70"/>
      <c r="T804" s="70"/>
      <c r="U804" s="70"/>
      <c r="V804" s="70">
        <f t="shared" si="44"/>
        <v>0</v>
      </c>
      <c r="W804" s="69"/>
      <c r="X804" s="69"/>
      <c r="Y804" s="71" t="e">
        <f>IF(HRF[[#This Row],[31]]="WSKAŹNIK SPECYFICZNY",HRF[[#This Row],[15]]*#REF!,HRF[[#This Row],[32]]*#REF!+#REF!*#REF!+#REF!*#REF!)</f>
        <v>#REF!</v>
      </c>
      <c r="Z804" s="71" t="e">
        <f>IF(HRF[[#This Row],[31]]="WSKAŹNIK SPECYFICZNY","nie zdefinowano",HRF[[#This Row],[32]]*#REF!+#REF!*#REF!+#REF!*#REF!)</f>
        <v>#REF!</v>
      </c>
      <c r="AA804" s="71" t="e">
        <f>IF(HRF[[#This Row],[31]]="WSKAŹNIK SPECYFICZNY","nie zdefinowano",HRF[[#This Row],[32]]*#REF!+#REF!*#REF!+#REF!*#REF!)</f>
        <v>#REF!</v>
      </c>
      <c r="AB804" s="79" t="e">
        <f>IF(HRF[[#This Row],[31]]="WSKAŹNIK SPECYFICZNY",HRF[[#This Row],[15]]*#REF!,HRF[[#This Row],[32]]*#REF!+#REF!*#REF!+#REF!*#REF!)</f>
        <v>#REF!</v>
      </c>
    </row>
    <row r="805" spans="2:28" ht="24">
      <c r="B805" s="151" t="s">
        <v>1298</v>
      </c>
      <c r="C805" s="80" t="s">
        <v>175</v>
      </c>
      <c r="D805" s="80" t="s">
        <v>372</v>
      </c>
      <c r="E805" s="81" t="s">
        <v>2895</v>
      </c>
      <c r="F805" s="82" t="s">
        <v>1296</v>
      </c>
      <c r="G805" s="82" t="s">
        <v>24</v>
      </c>
      <c r="H805" s="83">
        <v>2020</v>
      </c>
      <c r="I805" s="83">
        <v>2020</v>
      </c>
      <c r="J805" s="84">
        <v>122910.21</v>
      </c>
      <c r="K805" s="85">
        <v>25.87</v>
      </c>
      <c r="L805" s="85">
        <v>25.87</v>
      </c>
      <c r="M805" s="85"/>
      <c r="N805" s="86" t="s">
        <v>164</v>
      </c>
      <c r="O805" s="86" t="s">
        <v>28</v>
      </c>
      <c r="P805" s="88"/>
      <c r="Q805" s="87"/>
      <c r="R805" s="70"/>
      <c r="S805" s="70"/>
      <c r="T805" s="70"/>
      <c r="U805" s="70"/>
      <c r="V805" s="70">
        <f t="shared" si="44"/>
        <v>0</v>
      </c>
      <c r="W805" s="69"/>
      <c r="X805" s="69"/>
      <c r="Y805" s="71" t="e">
        <f>IF(HRF[[#This Row],[31]]="WSKAŹNIK SPECYFICZNY",HRF[[#This Row],[15]]*#REF!,HRF[[#This Row],[32]]*#REF!+#REF!*#REF!+#REF!*#REF!)</f>
        <v>#REF!</v>
      </c>
      <c r="Z805" s="71" t="e">
        <f>IF(HRF[[#This Row],[31]]="WSKAŹNIK SPECYFICZNY","nie zdefinowano",HRF[[#This Row],[32]]*#REF!+#REF!*#REF!+#REF!*#REF!)</f>
        <v>#REF!</v>
      </c>
      <c r="AA805" s="71" t="e">
        <f>IF(HRF[[#This Row],[31]]="WSKAŹNIK SPECYFICZNY","nie zdefinowano",HRF[[#This Row],[32]]*#REF!+#REF!*#REF!+#REF!*#REF!)</f>
        <v>#REF!</v>
      </c>
      <c r="AB805" s="79" t="e">
        <f>IF(HRF[[#This Row],[31]]="WSKAŹNIK SPECYFICZNY",HRF[[#This Row],[15]]*#REF!,HRF[[#This Row],[32]]*#REF!+#REF!*#REF!+#REF!*#REF!)</f>
        <v>#REF!</v>
      </c>
    </row>
    <row r="806" spans="2:28" ht="24">
      <c r="B806" s="151" t="s">
        <v>1299</v>
      </c>
      <c r="C806" s="80" t="s">
        <v>175</v>
      </c>
      <c r="D806" s="80" t="s">
        <v>372</v>
      </c>
      <c r="E806" s="81" t="s">
        <v>2896</v>
      </c>
      <c r="F806" s="155" t="s">
        <v>1304</v>
      </c>
      <c r="G806" s="82" t="s">
        <v>24</v>
      </c>
      <c r="H806" s="153">
        <v>2020</v>
      </c>
      <c r="I806" s="153">
        <v>2021</v>
      </c>
      <c r="J806" s="84">
        <v>254610</v>
      </c>
      <c r="K806" s="85">
        <v>47.195999999999998</v>
      </c>
      <c r="L806" s="85">
        <v>47.195999999999998</v>
      </c>
      <c r="M806" s="85"/>
      <c r="N806" s="86" t="s">
        <v>1305</v>
      </c>
      <c r="O806" s="153" t="s">
        <v>26</v>
      </c>
      <c r="P806" s="152"/>
      <c r="Q806" s="87"/>
      <c r="R806" s="70"/>
      <c r="S806" s="70"/>
      <c r="T806" s="70"/>
      <c r="U806" s="70"/>
      <c r="V806" s="70">
        <f t="shared" ref="V806:V842" si="45">SUM(R806:U806)</f>
        <v>0</v>
      </c>
      <c r="W806" s="69"/>
      <c r="X806" s="69"/>
      <c r="Y806" s="71" t="e">
        <f>IF(HRF[[#This Row],[31]]="WSKAŹNIK SPECYFICZNY",HRF[[#This Row],[15]]*#REF!,HRF[[#This Row],[32]]*#REF!+#REF!*#REF!+#REF!*#REF!)</f>
        <v>#REF!</v>
      </c>
      <c r="Z806" s="71" t="e">
        <f>IF(HRF[[#This Row],[31]]="WSKAŹNIK SPECYFICZNY","nie zdefinowano",HRF[[#This Row],[32]]*#REF!+#REF!*#REF!+#REF!*#REF!)</f>
        <v>#REF!</v>
      </c>
      <c r="AA806" s="71" t="e">
        <f>IF(HRF[[#This Row],[31]]="WSKAŹNIK SPECYFICZNY","nie zdefinowano",HRF[[#This Row],[32]]*#REF!+#REF!*#REF!+#REF!*#REF!)</f>
        <v>#REF!</v>
      </c>
      <c r="AB806" s="71" t="e">
        <f>IF(HRF[[#This Row],[31]]="WSKAŹNIK SPECYFICZNY",HRF[[#This Row],[15]]*#REF!,HRF[[#This Row],[32]]*#REF!+#REF!*#REF!+#REF!*#REF!)</f>
        <v>#REF!</v>
      </c>
    </row>
    <row r="807" spans="2:28" ht="24">
      <c r="B807" s="151" t="s">
        <v>1300</v>
      </c>
      <c r="C807" s="80" t="s">
        <v>175</v>
      </c>
      <c r="D807" s="80" t="s">
        <v>372</v>
      </c>
      <c r="E807" s="81" t="s">
        <v>2144</v>
      </c>
      <c r="F807" s="82" t="s">
        <v>392</v>
      </c>
      <c r="G807" s="82" t="s">
        <v>24</v>
      </c>
      <c r="H807" s="153">
        <v>2020</v>
      </c>
      <c r="I807" s="153">
        <v>2020</v>
      </c>
      <c r="J807" s="84">
        <v>24712.13</v>
      </c>
      <c r="K807" s="85">
        <v>5.2</v>
      </c>
      <c r="L807" s="85">
        <v>5.2</v>
      </c>
      <c r="M807" s="85"/>
      <c r="N807" s="86" t="s">
        <v>164</v>
      </c>
      <c r="O807" s="86" t="s">
        <v>28</v>
      </c>
      <c r="P807" s="88"/>
      <c r="Q807" s="87"/>
      <c r="R807" s="70"/>
      <c r="S807" s="70"/>
      <c r="T807" s="70"/>
      <c r="U807" s="70"/>
      <c r="V807" s="70">
        <f t="shared" si="45"/>
        <v>0</v>
      </c>
      <c r="W807" s="69"/>
      <c r="X807" s="69"/>
      <c r="Y807" s="71" t="e">
        <f>IF(HRF[[#This Row],[31]]="WSKAŹNIK SPECYFICZNY",HRF[[#This Row],[15]]*#REF!,HRF[[#This Row],[32]]*#REF!+#REF!*#REF!+#REF!*#REF!)</f>
        <v>#REF!</v>
      </c>
      <c r="Z807" s="71" t="e">
        <f>IF(HRF[[#This Row],[31]]="WSKAŹNIK SPECYFICZNY","nie zdefinowano",HRF[[#This Row],[32]]*#REF!+#REF!*#REF!+#REF!*#REF!)</f>
        <v>#REF!</v>
      </c>
      <c r="AA807" s="71" t="e">
        <f>IF(HRF[[#This Row],[31]]="WSKAŹNIK SPECYFICZNY","nie zdefinowano",HRF[[#This Row],[32]]*#REF!+#REF!*#REF!+#REF!*#REF!)</f>
        <v>#REF!</v>
      </c>
      <c r="AB807" s="71" t="e">
        <f>IF(HRF[[#This Row],[31]]="WSKAŹNIK SPECYFICZNY",HRF[[#This Row],[15]]*#REF!,HRF[[#This Row],[32]]*#REF!+#REF!*#REF!+#REF!*#REF!)</f>
        <v>#REF!</v>
      </c>
    </row>
    <row r="808" spans="2:28" ht="24">
      <c r="B808" s="151" t="s">
        <v>1301</v>
      </c>
      <c r="C808" s="80" t="s">
        <v>175</v>
      </c>
      <c r="D808" s="80" t="s">
        <v>372</v>
      </c>
      <c r="E808" s="81" t="s">
        <v>2269</v>
      </c>
      <c r="F808" s="82" t="s">
        <v>392</v>
      </c>
      <c r="G808" s="82" t="s">
        <v>24</v>
      </c>
      <c r="H808" s="153">
        <v>2020</v>
      </c>
      <c r="I808" s="153">
        <v>2020</v>
      </c>
      <c r="J808" s="84">
        <v>33000</v>
      </c>
      <c r="K808" s="85">
        <v>3.7</v>
      </c>
      <c r="L808" s="85">
        <v>3.7</v>
      </c>
      <c r="M808" s="85"/>
      <c r="N808" s="86" t="s">
        <v>164</v>
      </c>
      <c r="O808" s="86" t="s">
        <v>28</v>
      </c>
      <c r="P808" s="88"/>
      <c r="Q808" s="87"/>
      <c r="R808" s="70"/>
      <c r="S808" s="70"/>
      <c r="T808" s="70"/>
      <c r="U808" s="70"/>
      <c r="V808" s="70">
        <f t="shared" si="45"/>
        <v>0</v>
      </c>
      <c r="W808" s="69"/>
      <c r="X808" s="69"/>
      <c r="Y808" s="71" t="e">
        <f>IF(HRF[[#This Row],[31]]="WSKAŹNIK SPECYFICZNY",HRF[[#This Row],[15]]*#REF!,HRF[[#This Row],[32]]*#REF!+#REF!*#REF!+#REF!*#REF!)</f>
        <v>#REF!</v>
      </c>
      <c r="Z808" s="71" t="e">
        <f>IF(HRF[[#This Row],[31]]="WSKAŹNIK SPECYFICZNY","nie zdefinowano",HRF[[#This Row],[32]]*#REF!+#REF!*#REF!+#REF!*#REF!)</f>
        <v>#REF!</v>
      </c>
      <c r="AA808" s="71" t="e">
        <f>IF(HRF[[#This Row],[31]]="WSKAŹNIK SPECYFICZNY","nie zdefinowano",HRF[[#This Row],[32]]*#REF!+#REF!*#REF!+#REF!*#REF!)</f>
        <v>#REF!</v>
      </c>
      <c r="AB808" s="71" t="e">
        <f>IF(HRF[[#This Row],[31]]="WSKAŹNIK SPECYFICZNY",HRF[[#This Row],[15]]*#REF!,HRF[[#This Row],[32]]*#REF!+#REF!*#REF!+#REF!*#REF!)</f>
        <v>#REF!</v>
      </c>
    </row>
    <row r="809" spans="2:28" ht="24">
      <c r="B809" s="151" t="s">
        <v>1302</v>
      </c>
      <c r="C809" s="80" t="s">
        <v>175</v>
      </c>
      <c r="D809" s="80" t="s">
        <v>372</v>
      </c>
      <c r="E809" s="81" t="s">
        <v>2897</v>
      </c>
      <c r="F809" s="155" t="s">
        <v>1306</v>
      </c>
      <c r="G809" s="82" t="s">
        <v>24</v>
      </c>
      <c r="H809" s="153">
        <v>2020</v>
      </c>
      <c r="I809" s="153">
        <v>2020</v>
      </c>
      <c r="J809" s="84">
        <v>80000</v>
      </c>
      <c r="K809" s="85">
        <v>23.783999999999999</v>
      </c>
      <c r="L809" s="85">
        <v>23.783999999999999</v>
      </c>
      <c r="M809" s="85"/>
      <c r="N809" s="86" t="s">
        <v>164</v>
      </c>
      <c r="O809" s="86" t="s">
        <v>28</v>
      </c>
      <c r="P809" s="88"/>
      <c r="Q809" s="87"/>
      <c r="R809" s="70"/>
      <c r="S809" s="70"/>
      <c r="T809" s="70"/>
      <c r="U809" s="70"/>
      <c r="V809" s="70">
        <f t="shared" si="45"/>
        <v>0</v>
      </c>
      <c r="W809" s="69"/>
      <c r="X809" s="69"/>
      <c r="Y809" s="71" t="e">
        <f>IF(HRF[[#This Row],[31]]="WSKAŹNIK SPECYFICZNY",HRF[[#This Row],[15]]*#REF!,HRF[[#This Row],[32]]*#REF!+#REF!*#REF!+#REF!*#REF!)</f>
        <v>#REF!</v>
      </c>
      <c r="Z809" s="71" t="e">
        <f>IF(HRF[[#This Row],[31]]="WSKAŹNIK SPECYFICZNY","nie zdefinowano",HRF[[#This Row],[32]]*#REF!+#REF!*#REF!+#REF!*#REF!)</f>
        <v>#REF!</v>
      </c>
      <c r="AA809" s="71" t="e">
        <f>IF(HRF[[#This Row],[31]]="WSKAŹNIK SPECYFICZNY","nie zdefinowano",HRF[[#This Row],[32]]*#REF!+#REF!*#REF!+#REF!*#REF!)</f>
        <v>#REF!</v>
      </c>
      <c r="AB809" s="71" t="e">
        <f>IF(HRF[[#This Row],[31]]="WSKAŹNIK SPECYFICZNY",HRF[[#This Row],[15]]*#REF!,HRF[[#This Row],[32]]*#REF!+#REF!*#REF!+#REF!*#REF!)</f>
        <v>#REF!</v>
      </c>
    </row>
    <row r="810" spans="2:28" ht="24">
      <c r="B810" s="151" t="s">
        <v>1303</v>
      </c>
      <c r="C810" s="80" t="s">
        <v>175</v>
      </c>
      <c r="D810" s="80" t="s">
        <v>372</v>
      </c>
      <c r="E810" s="81" t="s">
        <v>2270</v>
      </c>
      <c r="F810" s="82" t="s">
        <v>392</v>
      </c>
      <c r="G810" s="82" t="s">
        <v>24</v>
      </c>
      <c r="H810" s="153">
        <v>2020</v>
      </c>
      <c r="I810" s="153">
        <v>2020</v>
      </c>
      <c r="J810" s="84">
        <v>29500</v>
      </c>
      <c r="K810" s="85">
        <v>3.7</v>
      </c>
      <c r="L810" s="85">
        <v>3.7</v>
      </c>
      <c r="M810" s="85"/>
      <c r="N810" s="153" t="s">
        <v>1307</v>
      </c>
      <c r="O810" s="86" t="s">
        <v>28</v>
      </c>
      <c r="P810" s="88"/>
      <c r="Q810" s="87"/>
      <c r="R810" s="70"/>
      <c r="S810" s="70"/>
      <c r="T810" s="70"/>
      <c r="U810" s="70"/>
      <c r="V810" s="70">
        <f t="shared" si="45"/>
        <v>0</v>
      </c>
      <c r="W810" s="69"/>
      <c r="X810" s="69"/>
      <c r="Y810" s="71" t="e">
        <f>IF(HRF[[#This Row],[31]]="WSKAŹNIK SPECYFICZNY",HRF[[#This Row],[15]]*#REF!,HRF[[#This Row],[32]]*#REF!+#REF!*#REF!+#REF!*#REF!)</f>
        <v>#REF!</v>
      </c>
      <c r="Z810" s="71" t="e">
        <f>IF(HRF[[#This Row],[31]]="WSKAŹNIK SPECYFICZNY","nie zdefinowano",HRF[[#This Row],[32]]*#REF!+#REF!*#REF!+#REF!*#REF!)</f>
        <v>#REF!</v>
      </c>
      <c r="AA810" s="71" t="e">
        <f>IF(HRF[[#This Row],[31]]="WSKAŹNIK SPECYFICZNY","nie zdefinowano",HRF[[#This Row],[32]]*#REF!+#REF!*#REF!+#REF!*#REF!)</f>
        <v>#REF!</v>
      </c>
      <c r="AB810" s="71" t="e">
        <f>IF(HRF[[#This Row],[31]]="WSKAŹNIK SPECYFICZNY",HRF[[#This Row],[15]]*#REF!,HRF[[#This Row],[32]]*#REF!+#REF!*#REF!+#REF!*#REF!)</f>
        <v>#REF!</v>
      </c>
    </row>
    <row r="811" spans="2:28" ht="24">
      <c r="B811" s="151" t="s">
        <v>1308</v>
      </c>
      <c r="C811" s="80" t="s">
        <v>175</v>
      </c>
      <c r="D811" s="80" t="s">
        <v>372</v>
      </c>
      <c r="E811" s="81" t="s">
        <v>2184</v>
      </c>
      <c r="F811" s="82" t="s">
        <v>392</v>
      </c>
      <c r="G811" s="82" t="s">
        <v>24</v>
      </c>
      <c r="H811" s="153">
        <v>2020</v>
      </c>
      <c r="I811" s="153">
        <v>2020</v>
      </c>
      <c r="J811" s="84">
        <v>26432.79</v>
      </c>
      <c r="K811" s="85">
        <v>2.71</v>
      </c>
      <c r="L811" s="85">
        <v>2.71</v>
      </c>
      <c r="M811" s="85"/>
      <c r="N811" s="153" t="s">
        <v>1309</v>
      </c>
      <c r="O811" s="153" t="s">
        <v>28</v>
      </c>
      <c r="P811" s="152"/>
      <c r="Q811" s="87"/>
      <c r="R811" s="70"/>
      <c r="S811" s="70"/>
      <c r="T811" s="70"/>
      <c r="U811" s="70"/>
      <c r="V811" s="70">
        <f t="shared" si="45"/>
        <v>0</v>
      </c>
      <c r="W811" s="69"/>
      <c r="X811" s="69"/>
      <c r="Y811" s="71" t="e">
        <f>IF(HRF[[#This Row],[31]]="WSKAŹNIK SPECYFICZNY",HRF[[#This Row],[15]]*#REF!,HRF[[#This Row],[32]]*#REF!+#REF!*#REF!+#REF!*#REF!)</f>
        <v>#REF!</v>
      </c>
      <c r="Z811" s="71" t="e">
        <f>IF(HRF[[#This Row],[31]]="WSKAŹNIK SPECYFICZNY","nie zdefinowano",HRF[[#This Row],[32]]*#REF!+#REF!*#REF!+#REF!*#REF!)</f>
        <v>#REF!</v>
      </c>
      <c r="AA811" s="71" t="e">
        <f>IF(HRF[[#This Row],[31]]="WSKAŹNIK SPECYFICZNY","nie zdefinowano",HRF[[#This Row],[32]]*#REF!+#REF!*#REF!+#REF!*#REF!)</f>
        <v>#REF!</v>
      </c>
      <c r="AB811" s="71" t="e">
        <f>IF(HRF[[#This Row],[31]]="WSKAŹNIK SPECYFICZNY",HRF[[#This Row],[15]]*#REF!,HRF[[#This Row],[32]]*#REF!+#REF!*#REF!+#REF!*#REF!)</f>
        <v>#REF!</v>
      </c>
    </row>
    <row r="812" spans="2:28" ht="24">
      <c r="B812" s="151" t="s">
        <v>1310</v>
      </c>
      <c r="C812" s="80" t="s">
        <v>175</v>
      </c>
      <c r="D812" s="80" t="s">
        <v>372</v>
      </c>
      <c r="E812" s="81" t="s">
        <v>2078</v>
      </c>
      <c r="F812" s="82" t="s">
        <v>392</v>
      </c>
      <c r="G812" s="82" t="s">
        <v>24</v>
      </c>
      <c r="H812" s="153">
        <v>2020</v>
      </c>
      <c r="I812" s="153">
        <v>2020</v>
      </c>
      <c r="J812" s="84">
        <v>20000.52</v>
      </c>
      <c r="K812" s="85">
        <v>5.5</v>
      </c>
      <c r="L812" s="85">
        <v>5.5</v>
      </c>
      <c r="M812" s="85"/>
      <c r="N812" s="86" t="s">
        <v>164</v>
      </c>
      <c r="O812" s="86" t="s">
        <v>28</v>
      </c>
      <c r="P812" s="88"/>
      <c r="Q812" s="87"/>
      <c r="R812" s="70"/>
      <c r="S812" s="70"/>
      <c r="T812" s="70"/>
      <c r="U812" s="70"/>
      <c r="V812" s="70">
        <f t="shared" si="45"/>
        <v>0</v>
      </c>
      <c r="W812" s="69"/>
      <c r="X812" s="69"/>
      <c r="Y812" s="71" t="e">
        <f>IF(HRF[[#This Row],[31]]="WSKAŹNIK SPECYFICZNY",HRF[[#This Row],[15]]*#REF!,HRF[[#This Row],[32]]*#REF!+#REF!*#REF!+#REF!*#REF!)</f>
        <v>#REF!</v>
      </c>
      <c r="Z812" s="71" t="e">
        <f>IF(HRF[[#This Row],[31]]="WSKAŹNIK SPECYFICZNY","nie zdefinowano",HRF[[#This Row],[32]]*#REF!+#REF!*#REF!+#REF!*#REF!)</f>
        <v>#REF!</v>
      </c>
      <c r="AA812" s="71" t="e">
        <f>IF(HRF[[#This Row],[31]]="WSKAŹNIK SPECYFICZNY","nie zdefinowano",HRF[[#This Row],[32]]*#REF!+#REF!*#REF!+#REF!*#REF!)</f>
        <v>#REF!</v>
      </c>
      <c r="AB812" s="71" t="e">
        <f>IF(HRF[[#This Row],[31]]="WSKAŹNIK SPECYFICZNY",HRF[[#This Row],[15]]*#REF!,HRF[[#This Row],[32]]*#REF!+#REF!*#REF!+#REF!*#REF!)</f>
        <v>#REF!</v>
      </c>
    </row>
    <row r="813" spans="2:28" ht="24">
      <c r="B813" s="151" t="s">
        <v>1311</v>
      </c>
      <c r="C813" s="80" t="s">
        <v>175</v>
      </c>
      <c r="D813" s="80" t="s">
        <v>372</v>
      </c>
      <c r="E813" s="81" t="s">
        <v>2898</v>
      </c>
      <c r="F813" s="155" t="s">
        <v>1313</v>
      </c>
      <c r="G813" s="82" t="s">
        <v>24</v>
      </c>
      <c r="H813" s="153">
        <v>2021</v>
      </c>
      <c r="I813" s="153">
        <v>2021</v>
      </c>
      <c r="J813" s="84">
        <v>143877.39000000001</v>
      </c>
      <c r="K813" s="85">
        <v>34.69</v>
      </c>
      <c r="L813" s="85">
        <v>34.69</v>
      </c>
      <c r="M813" s="85"/>
      <c r="N813" s="86" t="s">
        <v>164</v>
      </c>
      <c r="O813" s="153" t="s">
        <v>26</v>
      </c>
      <c r="P813" s="152"/>
      <c r="Q813" s="87"/>
      <c r="R813" s="70"/>
      <c r="S813" s="70"/>
      <c r="T813" s="70"/>
      <c r="U813" s="70"/>
      <c r="V813" s="70">
        <f t="shared" si="45"/>
        <v>0</v>
      </c>
      <c r="W813" s="69"/>
      <c r="X813" s="69"/>
      <c r="Y813" s="71" t="e">
        <f>IF(HRF[[#This Row],[31]]="WSKAŹNIK SPECYFICZNY",HRF[[#This Row],[15]]*#REF!,HRF[[#This Row],[32]]*#REF!+#REF!*#REF!+#REF!*#REF!)</f>
        <v>#REF!</v>
      </c>
      <c r="Z813" s="71" t="e">
        <f>IF(HRF[[#This Row],[31]]="WSKAŹNIK SPECYFICZNY","nie zdefinowano",HRF[[#This Row],[32]]*#REF!+#REF!*#REF!+#REF!*#REF!)</f>
        <v>#REF!</v>
      </c>
      <c r="AA813" s="71" t="e">
        <f>IF(HRF[[#This Row],[31]]="WSKAŹNIK SPECYFICZNY","nie zdefinowano",HRF[[#This Row],[32]]*#REF!+#REF!*#REF!+#REF!*#REF!)</f>
        <v>#REF!</v>
      </c>
      <c r="AB813" s="71" t="e">
        <f>IF(HRF[[#This Row],[31]]="WSKAŹNIK SPECYFICZNY",HRF[[#This Row],[15]]*#REF!,HRF[[#This Row],[32]]*#REF!+#REF!*#REF!+#REF!*#REF!)</f>
        <v>#REF!</v>
      </c>
    </row>
    <row r="814" spans="2:28" ht="24">
      <c r="B814" s="151" t="s">
        <v>1312</v>
      </c>
      <c r="C814" s="80" t="s">
        <v>175</v>
      </c>
      <c r="D814" s="80" t="s">
        <v>372</v>
      </c>
      <c r="E814" s="81" t="s">
        <v>2899</v>
      </c>
      <c r="F814" s="155" t="s">
        <v>1314</v>
      </c>
      <c r="G814" s="155" t="s">
        <v>24</v>
      </c>
      <c r="H814" s="153">
        <v>2020</v>
      </c>
      <c r="I814" s="153">
        <v>2020</v>
      </c>
      <c r="J814" s="84">
        <v>115889.96</v>
      </c>
      <c r="K814" s="85">
        <v>25.53</v>
      </c>
      <c r="L814" s="85">
        <v>25.53</v>
      </c>
      <c r="M814" s="85"/>
      <c r="N814" s="86" t="s">
        <v>164</v>
      </c>
      <c r="O814" s="86" t="s">
        <v>28</v>
      </c>
      <c r="P814" s="152"/>
      <c r="Q814" s="87"/>
      <c r="R814" s="70"/>
      <c r="S814" s="70"/>
      <c r="T814" s="70"/>
      <c r="U814" s="70"/>
      <c r="V814" s="70">
        <f t="shared" si="45"/>
        <v>0</v>
      </c>
      <c r="W814" s="69"/>
      <c r="X814" s="69"/>
      <c r="Y814" s="71" t="e">
        <f>IF(HRF[[#This Row],[31]]="WSKAŹNIK SPECYFICZNY",HRF[[#This Row],[15]]*#REF!,HRF[[#This Row],[32]]*#REF!+#REF!*#REF!+#REF!*#REF!)</f>
        <v>#REF!</v>
      </c>
      <c r="Z814" s="71" t="e">
        <f>IF(HRF[[#This Row],[31]]="WSKAŹNIK SPECYFICZNY","nie zdefinowano",HRF[[#This Row],[32]]*#REF!+#REF!*#REF!+#REF!*#REF!)</f>
        <v>#REF!</v>
      </c>
      <c r="AA814" s="71" t="e">
        <f>IF(HRF[[#This Row],[31]]="WSKAŹNIK SPECYFICZNY","nie zdefinowano",HRF[[#This Row],[32]]*#REF!+#REF!*#REF!+#REF!*#REF!)</f>
        <v>#REF!</v>
      </c>
      <c r="AB814" s="71" t="e">
        <f>IF(HRF[[#This Row],[31]]="WSKAŹNIK SPECYFICZNY",HRF[[#This Row],[15]]*#REF!,HRF[[#This Row],[32]]*#REF!+#REF!*#REF!+#REF!*#REF!)</f>
        <v>#REF!</v>
      </c>
    </row>
    <row r="815" spans="2:28" ht="24">
      <c r="B815" s="151" t="s">
        <v>1315</v>
      </c>
      <c r="C815" s="80" t="s">
        <v>175</v>
      </c>
      <c r="D815" s="80" t="s">
        <v>372</v>
      </c>
      <c r="E815" s="81" t="s">
        <v>2271</v>
      </c>
      <c r="F815" s="82" t="s">
        <v>392</v>
      </c>
      <c r="G815" s="82" t="s">
        <v>24</v>
      </c>
      <c r="H815" s="153">
        <v>2020</v>
      </c>
      <c r="I815" s="153">
        <v>2021</v>
      </c>
      <c r="J815" s="84">
        <v>21800</v>
      </c>
      <c r="K815" s="85">
        <v>3.2290000000000001</v>
      </c>
      <c r="L815" s="85">
        <v>3.23</v>
      </c>
      <c r="M815" s="85"/>
      <c r="N815" s="86" t="s">
        <v>164</v>
      </c>
      <c r="O815" s="153" t="s">
        <v>27</v>
      </c>
      <c r="P815" s="152"/>
      <c r="Q815" s="87"/>
      <c r="R815" s="70"/>
      <c r="S815" s="70"/>
      <c r="T815" s="70"/>
      <c r="U815" s="70"/>
      <c r="V815" s="70">
        <f t="shared" si="45"/>
        <v>0</v>
      </c>
      <c r="W815" s="69"/>
      <c r="X815" s="69"/>
      <c r="Y815" s="71" t="e">
        <f>IF(HRF[[#This Row],[31]]="WSKAŹNIK SPECYFICZNY",HRF[[#This Row],[15]]*#REF!,HRF[[#This Row],[32]]*#REF!+#REF!*#REF!+#REF!*#REF!)</f>
        <v>#REF!</v>
      </c>
      <c r="Z815" s="71" t="e">
        <f>IF(HRF[[#This Row],[31]]="WSKAŹNIK SPECYFICZNY","nie zdefinowano",HRF[[#This Row],[32]]*#REF!+#REF!*#REF!+#REF!*#REF!)</f>
        <v>#REF!</v>
      </c>
      <c r="AA815" s="71" t="e">
        <f>IF(HRF[[#This Row],[31]]="WSKAŹNIK SPECYFICZNY","nie zdefinowano",HRF[[#This Row],[32]]*#REF!+#REF!*#REF!+#REF!*#REF!)</f>
        <v>#REF!</v>
      </c>
      <c r="AB815" s="71" t="e">
        <f>IF(HRF[[#This Row],[31]]="WSKAŹNIK SPECYFICZNY",HRF[[#This Row],[15]]*#REF!,HRF[[#This Row],[32]]*#REF!+#REF!*#REF!+#REF!*#REF!)</f>
        <v>#REF!</v>
      </c>
    </row>
    <row r="816" spans="2:28" ht="24">
      <c r="B816" s="151" t="s">
        <v>1316</v>
      </c>
      <c r="C816" s="80" t="s">
        <v>175</v>
      </c>
      <c r="D816" s="80" t="s">
        <v>372</v>
      </c>
      <c r="E816" s="81" t="s">
        <v>2272</v>
      </c>
      <c r="F816" s="82" t="s">
        <v>392</v>
      </c>
      <c r="G816" s="82" t="s">
        <v>24</v>
      </c>
      <c r="H816" s="201">
        <v>2020</v>
      </c>
      <c r="I816" s="201">
        <v>2020</v>
      </c>
      <c r="J816" s="84">
        <v>43104.57</v>
      </c>
      <c r="K816" s="85">
        <v>6</v>
      </c>
      <c r="L816" s="85">
        <v>6</v>
      </c>
      <c r="M816" s="85"/>
      <c r="N816" s="86" t="s">
        <v>164</v>
      </c>
      <c r="O816" s="153" t="s">
        <v>28</v>
      </c>
      <c r="P816" s="152"/>
      <c r="Q816" s="87"/>
      <c r="R816" s="70"/>
      <c r="S816" s="70"/>
      <c r="T816" s="70"/>
      <c r="U816" s="70"/>
      <c r="V816" s="70">
        <f t="shared" si="45"/>
        <v>0</v>
      </c>
      <c r="W816" s="69"/>
      <c r="X816" s="69"/>
      <c r="Y816" s="71" t="e">
        <f>IF(HRF[[#This Row],[31]]="WSKAŹNIK SPECYFICZNY",HRF[[#This Row],[15]]*#REF!,HRF[[#This Row],[32]]*#REF!+#REF!*#REF!+#REF!*#REF!)</f>
        <v>#REF!</v>
      </c>
      <c r="Z816" s="71" t="e">
        <f>IF(HRF[[#This Row],[31]]="WSKAŹNIK SPECYFICZNY","nie zdefinowano",HRF[[#This Row],[32]]*#REF!+#REF!*#REF!+#REF!*#REF!)</f>
        <v>#REF!</v>
      </c>
      <c r="AA816" s="71" t="e">
        <f>IF(HRF[[#This Row],[31]]="WSKAŹNIK SPECYFICZNY","nie zdefinowano",HRF[[#This Row],[32]]*#REF!+#REF!*#REF!+#REF!*#REF!)</f>
        <v>#REF!</v>
      </c>
      <c r="AB816" s="71" t="e">
        <f>IF(HRF[[#This Row],[31]]="WSKAŹNIK SPECYFICZNY",HRF[[#This Row],[15]]*#REF!,HRF[[#This Row],[32]]*#REF!+#REF!*#REF!+#REF!*#REF!)</f>
        <v>#REF!</v>
      </c>
    </row>
    <row r="817" spans="2:28" ht="24">
      <c r="B817" s="151" t="s">
        <v>1317</v>
      </c>
      <c r="C817" s="80" t="s">
        <v>175</v>
      </c>
      <c r="D817" s="80" t="s">
        <v>372</v>
      </c>
      <c r="E817" s="81" t="s">
        <v>2273</v>
      </c>
      <c r="F817" s="82" t="s">
        <v>392</v>
      </c>
      <c r="G817" s="82" t="s">
        <v>24</v>
      </c>
      <c r="H817" s="201">
        <v>2020</v>
      </c>
      <c r="I817" s="201">
        <v>2020</v>
      </c>
      <c r="J817" s="84">
        <v>33833</v>
      </c>
      <c r="K817" s="85">
        <v>6.6</v>
      </c>
      <c r="L817" s="85">
        <v>6.6</v>
      </c>
      <c r="M817" s="85"/>
      <c r="N817" s="86" t="s">
        <v>164</v>
      </c>
      <c r="O817" s="153" t="s">
        <v>28</v>
      </c>
      <c r="P817" s="152"/>
      <c r="Q817" s="87"/>
      <c r="R817" s="70"/>
      <c r="S817" s="70"/>
      <c r="T817" s="70"/>
      <c r="U817" s="70"/>
      <c r="V817" s="70">
        <f t="shared" si="45"/>
        <v>0</v>
      </c>
      <c r="W817" s="69"/>
      <c r="X817" s="69"/>
      <c r="Y817" s="71" t="e">
        <f>IF(HRF[[#This Row],[31]]="WSKAŹNIK SPECYFICZNY",HRF[[#This Row],[15]]*#REF!,HRF[[#This Row],[32]]*#REF!+#REF!*#REF!+#REF!*#REF!)</f>
        <v>#REF!</v>
      </c>
      <c r="Z817" s="71" t="e">
        <f>IF(HRF[[#This Row],[31]]="WSKAŹNIK SPECYFICZNY","nie zdefinowano",HRF[[#This Row],[32]]*#REF!+#REF!*#REF!+#REF!*#REF!)</f>
        <v>#REF!</v>
      </c>
      <c r="AA817" s="71" t="e">
        <f>IF(HRF[[#This Row],[31]]="WSKAŹNIK SPECYFICZNY","nie zdefinowano",HRF[[#This Row],[32]]*#REF!+#REF!*#REF!+#REF!*#REF!)</f>
        <v>#REF!</v>
      </c>
      <c r="AB817" s="71" t="e">
        <f>IF(HRF[[#This Row],[31]]="WSKAŹNIK SPECYFICZNY",HRF[[#This Row],[15]]*#REF!,HRF[[#This Row],[32]]*#REF!+#REF!*#REF!+#REF!*#REF!)</f>
        <v>#REF!</v>
      </c>
    </row>
    <row r="818" spans="2:28" ht="24">
      <c r="B818" s="151" t="s">
        <v>1318</v>
      </c>
      <c r="C818" s="80" t="s">
        <v>175</v>
      </c>
      <c r="D818" s="80" t="s">
        <v>372</v>
      </c>
      <c r="E818" s="81" t="s">
        <v>2274</v>
      </c>
      <c r="F818" s="82" t="s">
        <v>392</v>
      </c>
      <c r="G818" s="82" t="s">
        <v>24</v>
      </c>
      <c r="H818" s="201">
        <v>2020</v>
      </c>
      <c r="I818" s="201">
        <v>2020</v>
      </c>
      <c r="J818" s="84">
        <v>21099</v>
      </c>
      <c r="K818" s="85">
        <v>3.7949999999999999</v>
      </c>
      <c r="L818" s="85">
        <v>3.7949999999999999</v>
      </c>
      <c r="M818" s="85"/>
      <c r="N818" s="86" t="s">
        <v>164</v>
      </c>
      <c r="O818" s="153" t="s">
        <v>28</v>
      </c>
      <c r="P818" s="152"/>
      <c r="Q818" s="87"/>
      <c r="R818" s="70"/>
      <c r="S818" s="70"/>
      <c r="T818" s="70"/>
      <c r="U818" s="70"/>
      <c r="V818" s="70">
        <f t="shared" si="45"/>
        <v>0</v>
      </c>
      <c r="W818" s="69"/>
      <c r="X818" s="69"/>
      <c r="Y818" s="71" t="e">
        <f>IF(HRF[[#This Row],[31]]="WSKAŹNIK SPECYFICZNY",HRF[[#This Row],[15]]*#REF!,HRF[[#This Row],[32]]*#REF!+#REF!*#REF!+#REF!*#REF!)</f>
        <v>#REF!</v>
      </c>
      <c r="Z818" s="71" t="e">
        <f>IF(HRF[[#This Row],[31]]="WSKAŹNIK SPECYFICZNY","nie zdefinowano",HRF[[#This Row],[32]]*#REF!+#REF!*#REF!+#REF!*#REF!)</f>
        <v>#REF!</v>
      </c>
      <c r="AA818" s="71" t="e">
        <f>IF(HRF[[#This Row],[31]]="WSKAŹNIK SPECYFICZNY","nie zdefinowano",HRF[[#This Row],[32]]*#REF!+#REF!*#REF!+#REF!*#REF!)</f>
        <v>#REF!</v>
      </c>
      <c r="AB818" s="71" t="e">
        <f>IF(HRF[[#This Row],[31]]="WSKAŹNIK SPECYFICZNY",HRF[[#This Row],[15]]*#REF!,HRF[[#This Row],[32]]*#REF!+#REF!*#REF!+#REF!*#REF!)</f>
        <v>#REF!</v>
      </c>
    </row>
    <row r="819" spans="2:28" ht="24">
      <c r="B819" s="95" t="s">
        <v>1319</v>
      </c>
      <c r="C819" s="80" t="s">
        <v>175</v>
      </c>
      <c r="D819" s="80" t="s">
        <v>372</v>
      </c>
      <c r="E819" s="81" t="s">
        <v>2275</v>
      </c>
      <c r="F819" s="82" t="s">
        <v>392</v>
      </c>
      <c r="G819" s="82" t="s">
        <v>24</v>
      </c>
      <c r="H819" s="201">
        <v>2020</v>
      </c>
      <c r="I819" s="201">
        <v>2020</v>
      </c>
      <c r="J819" s="84">
        <v>27300</v>
      </c>
      <c r="K819" s="85">
        <v>6.72</v>
      </c>
      <c r="L819" s="85">
        <v>6.72</v>
      </c>
      <c r="M819" s="85"/>
      <c r="N819" s="86" t="s">
        <v>164</v>
      </c>
      <c r="O819" s="153" t="s">
        <v>28</v>
      </c>
      <c r="P819" s="152"/>
      <c r="Q819" s="87"/>
      <c r="R819" s="70"/>
      <c r="S819" s="70"/>
      <c r="T819" s="70"/>
      <c r="U819" s="70"/>
      <c r="V819" s="70">
        <f t="shared" si="45"/>
        <v>0</v>
      </c>
      <c r="W819" s="69"/>
      <c r="X819" s="69"/>
      <c r="Y819" s="71" t="e">
        <f>IF(HRF[[#This Row],[31]]="WSKAŹNIK SPECYFICZNY",HRF[[#This Row],[15]]*#REF!,HRF[[#This Row],[32]]*#REF!+#REF!*#REF!+#REF!*#REF!)</f>
        <v>#REF!</v>
      </c>
      <c r="Z819" s="71" t="e">
        <f>IF(HRF[[#This Row],[31]]="WSKAŹNIK SPECYFICZNY","nie zdefinowano",HRF[[#This Row],[32]]*#REF!+#REF!*#REF!+#REF!*#REF!)</f>
        <v>#REF!</v>
      </c>
      <c r="AA819" s="71" t="e">
        <f>IF(HRF[[#This Row],[31]]="WSKAŹNIK SPECYFICZNY","nie zdefinowano",HRF[[#This Row],[32]]*#REF!+#REF!*#REF!+#REF!*#REF!)</f>
        <v>#REF!</v>
      </c>
      <c r="AB819" s="71" t="e">
        <f>IF(HRF[[#This Row],[31]]="WSKAŹNIK SPECYFICZNY",HRF[[#This Row],[15]]*#REF!,HRF[[#This Row],[32]]*#REF!+#REF!*#REF!+#REF!*#REF!)</f>
        <v>#REF!</v>
      </c>
    </row>
    <row r="820" spans="2:28" ht="24">
      <c r="B820" s="95" t="s">
        <v>1320</v>
      </c>
      <c r="C820" s="80" t="s">
        <v>175</v>
      </c>
      <c r="D820" s="80" t="s">
        <v>372</v>
      </c>
      <c r="E820" s="81" t="s">
        <v>2276</v>
      </c>
      <c r="F820" s="82" t="s">
        <v>392</v>
      </c>
      <c r="G820" s="82" t="s">
        <v>24</v>
      </c>
      <c r="H820" s="201">
        <v>2020</v>
      </c>
      <c r="I820" s="201">
        <v>2020</v>
      </c>
      <c r="J820" s="84">
        <v>29897.01</v>
      </c>
      <c r="K820" s="85">
        <v>5.05</v>
      </c>
      <c r="L820" s="85">
        <v>5.05</v>
      </c>
      <c r="M820" s="85"/>
      <c r="N820" s="86" t="s">
        <v>164</v>
      </c>
      <c r="O820" s="153" t="s">
        <v>28</v>
      </c>
      <c r="P820" s="152"/>
      <c r="Q820" s="87"/>
      <c r="R820" s="70"/>
      <c r="S820" s="70"/>
      <c r="T820" s="70"/>
      <c r="U820" s="70"/>
      <c r="V820" s="70">
        <f t="shared" si="45"/>
        <v>0</v>
      </c>
      <c r="W820" s="69"/>
      <c r="X820" s="69"/>
      <c r="Y820" s="71" t="e">
        <f>IF(HRF[[#This Row],[31]]="WSKAŹNIK SPECYFICZNY",HRF[[#This Row],[15]]*#REF!,HRF[[#This Row],[32]]*#REF!+#REF!*#REF!+#REF!*#REF!)</f>
        <v>#REF!</v>
      </c>
      <c r="Z820" s="71" t="e">
        <f>IF(HRF[[#This Row],[31]]="WSKAŹNIK SPECYFICZNY","nie zdefinowano",HRF[[#This Row],[32]]*#REF!+#REF!*#REF!+#REF!*#REF!)</f>
        <v>#REF!</v>
      </c>
      <c r="AA820" s="71" t="e">
        <f>IF(HRF[[#This Row],[31]]="WSKAŹNIK SPECYFICZNY","nie zdefinowano",HRF[[#This Row],[32]]*#REF!+#REF!*#REF!+#REF!*#REF!)</f>
        <v>#REF!</v>
      </c>
      <c r="AB820" s="71" t="e">
        <f>IF(HRF[[#This Row],[31]]="WSKAŹNIK SPECYFICZNY",HRF[[#This Row],[15]]*#REF!,HRF[[#This Row],[32]]*#REF!+#REF!*#REF!+#REF!*#REF!)</f>
        <v>#REF!</v>
      </c>
    </row>
    <row r="821" spans="2:28" ht="24">
      <c r="B821" s="95" t="s">
        <v>1321</v>
      </c>
      <c r="C821" s="80" t="s">
        <v>175</v>
      </c>
      <c r="D821" s="80" t="s">
        <v>372</v>
      </c>
      <c r="E821" s="81" t="s">
        <v>2277</v>
      </c>
      <c r="F821" s="82" t="s">
        <v>392</v>
      </c>
      <c r="G821" s="82" t="s">
        <v>24</v>
      </c>
      <c r="H821" s="201">
        <v>2020</v>
      </c>
      <c r="I821" s="201">
        <v>2020</v>
      </c>
      <c r="J821" s="89">
        <v>30223</v>
      </c>
      <c r="K821" s="122">
        <v>6.5049999999999999</v>
      </c>
      <c r="L821" s="122">
        <v>6.5049999999999999</v>
      </c>
      <c r="M821" s="122"/>
      <c r="N821" s="86" t="s">
        <v>164</v>
      </c>
      <c r="O821" s="153" t="s">
        <v>28</v>
      </c>
      <c r="P821" s="152"/>
      <c r="Q821" s="90"/>
      <c r="R821" s="17"/>
      <c r="S821" s="17"/>
      <c r="T821" s="17"/>
      <c r="U821" s="17"/>
      <c r="V821" s="17">
        <f t="shared" si="45"/>
        <v>0</v>
      </c>
      <c r="W821" s="5"/>
      <c r="X821" s="5"/>
      <c r="Y821" s="35" t="e">
        <f>IF(HRF[[#This Row],[31]]="WSKAŹNIK SPECYFICZNY",HRF[[#This Row],[15]]*#REF!,HRF[[#This Row],[32]]*#REF!+#REF!*#REF!+#REF!*#REF!)</f>
        <v>#REF!</v>
      </c>
      <c r="Z821" s="35" t="e">
        <f>IF(HRF[[#This Row],[31]]="WSKAŹNIK SPECYFICZNY","nie zdefinowano",HRF[[#This Row],[32]]*#REF!+#REF!*#REF!+#REF!*#REF!)</f>
        <v>#REF!</v>
      </c>
      <c r="AA821" s="35" t="e">
        <f>IF(HRF[[#This Row],[31]]="WSKAŹNIK SPECYFICZNY","nie zdefinowano",HRF[[#This Row],[32]]*#REF!+#REF!*#REF!+#REF!*#REF!)</f>
        <v>#REF!</v>
      </c>
      <c r="AB821" s="35" t="e">
        <f>IF(HRF[[#This Row],[31]]="WSKAŹNIK SPECYFICZNY",HRF[[#This Row],[15]]*#REF!,HRF[[#This Row],[32]]*#REF!+#REF!*#REF!+#REF!*#REF!)</f>
        <v>#REF!</v>
      </c>
    </row>
    <row r="822" spans="2:28" ht="24">
      <c r="B822" s="95" t="s">
        <v>1322</v>
      </c>
      <c r="C822" s="80" t="s">
        <v>175</v>
      </c>
      <c r="D822" s="80" t="s">
        <v>372</v>
      </c>
      <c r="E822" s="121" t="s">
        <v>2278</v>
      </c>
      <c r="F822" s="82" t="s">
        <v>392</v>
      </c>
      <c r="G822" s="82" t="s">
        <v>24</v>
      </c>
      <c r="H822" s="201">
        <v>2020</v>
      </c>
      <c r="I822" s="201">
        <v>2020</v>
      </c>
      <c r="J822" s="89">
        <v>25434.99</v>
      </c>
      <c r="K822" s="122">
        <v>4.6289999999999996</v>
      </c>
      <c r="L822" s="122">
        <v>4.6289999999999996</v>
      </c>
      <c r="M822" s="122"/>
      <c r="N822" s="86" t="s">
        <v>164</v>
      </c>
      <c r="O822" s="153" t="s">
        <v>28</v>
      </c>
      <c r="P822" s="152"/>
      <c r="Q822" s="90"/>
      <c r="R822" s="17"/>
      <c r="S822" s="17"/>
      <c r="T822" s="17"/>
      <c r="U822" s="17"/>
      <c r="V822" s="17">
        <f t="shared" si="45"/>
        <v>0</v>
      </c>
      <c r="W822" s="5"/>
      <c r="X822" s="5"/>
      <c r="Y822" s="35" t="e">
        <f>IF(HRF[[#This Row],[31]]="WSKAŹNIK SPECYFICZNY",HRF[[#This Row],[15]]*#REF!,HRF[[#This Row],[32]]*#REF!+#REF!*#REF!+#REF!*#REF!)</f>
        <v>#REF!</v>
      </c>
      <c r="Z822" s="35" t="e">
        <f>IF(HRF[[#This Row],[31]]="WSKAŹNIK SPECYFICZNY","nie zdefinowano",HRF[[#This Row],[32]]*#REF!+#REF!*#REF!+#REF!*#REF!)</f>
        <v>#REF!</v>
      </c>
      <c r="AA822" s="35" t="e">
        <f>IF(HRF[[#This Row],[31]]="WSKAŹNIK SPECYFICZNY","nie zdefinowano",HRF[[#This Row],[32]]*#REF!+#REF!*#REF!+#REF!*#REF!)</f>
        <v>#REF!</v>
      </c>
      <c r="AB822" s="35" t="e">
        <f>IF(HRF[[#This Row],[31]]="WSKAŹNIK SPECYFICZNY",HRF[[#This Row],[15]]*#REF!,HRF[[#This Row],[32]]*#REF!+#REF!*#REF!+#REF!*#REF!)</f>
        <v>#REF!</v>
      </c>
    </row>
    <row r="823" spans="2:28" ht="24">
      <c r="B823" s="95" t="s">
        <v>1323</v>
      </c>
      <c r="C823" s="80" t="s">
        <v>175</v>
      </c>
      <c r="D823" s="80" t="s">
        <v>372</v>
      </c>
      <c r="E823" s="121" t="s">
        <v>2279</v>
      </c>
      <c r="F823" s="82" t="s">
        <v>392</v>
      </c>
      <c r="G823" s="82" t="s">
        <v>24</v>
      </c>
      <c r="H823" s="86">
        <v>2020</v>
      </c>
      <c r="I823" s="86">
        <v>2020</v>
      </c>
      <c r="J823" s="89">
        <v>35078.370000000003</v>
      </c>
      <c r="K823" s="122">
        <v>5</v>
      </c>
      <c r="L823" s="122">
        <v>5</v>
      </c>
      <c r="M823" s="122"/>
      <c r="N823" s="86" t="s">
        <v>164</v>
      </c>
      <c r="O823" s="153" t="s">
        <v>28</v>
      </c>
      <c r="P823" s="152"/>
      <c r="Q823" s="90"/>
      <c r="R823" s="17"/>
      <c r="S823" s="17"/>
      <c r="T823" s="17"/>
      <c r="U823" s="17"/>
      <c r="V823" s="17">
        <f t="shared" si="45"/>
        <v>0</v>
      </c>
      <c r="W823" s="5"/>
      <c r="X823" s="5"/>
      <c r="Y823" s="35" t="e">
        <f>IF(HRF[[#This Row],[31]]="WSKAŹNIK SPECYFICZNY",HRF[[#This Row],[15]]*#REF!,HRF[[#This Row],[32]]*#REF!+#REF!*#REF!+#REF!*#REF!)</f>
        <v>#REF!</v>
      </c>
      <c r="Z823" s="35" t="e">
        <f>IF(HRF[[#This Row],[31]]="WSKAŹNIK SPECYFICZNY","nie zdefinowano",HRF[[#This Row],[32]]*#REF!+#REF!*#REF!+#REF!*#REF!)</f>
        <v>#REF!</v>
      </c>
      <c r="AA823" s="35" t="e">
        <f>IF(HRF[[#This Row],[31]]="WSKAŹNIK SPECYFICZNY","nie zdefinowano",HRF[[#This Row],[32]]*#REF!+#REF!*#REF!+#REF!*#REF!)</f>
        <v>#REF!</v>
      </c>
      <c r="AB823" s="35" t="e">
        <f>IF(HRF[[#This Row],[31]]="WSKAŹNIK SPECYFICZNY",HRF[[#This Row],[15]]*#REF!,HRF[[#This Row],[32]]*#REF!+#REF!*#REF!+#REF!*#REF!)</f>
        <v>#REF!</v>
      </c>
    </row>
    <row r="824" spans="2:28" ht="24">
      <c r="B824" s="95" t="s">
        <v>1324</v>
      </c>
      <c r="C824" s="80" t="s">
        <v>175</v>
      </c>
      <c r="D824" s="80" t="s">
        <v>372</v>
      </c>
      <c r="E824" s="121" t="s">
        <v>1325</v>
      </c>
      <c r="F824" s="82" t="s">
        <v>392</v>
      </c>
      <c r="G824" s="82" t="s">
        <v>24</v>
      </c>
      <c r="H824" s="86">
        <v>2020</v>
      </c>
      <c r="I824" s="86">
        <v>2020</v>
      </c>
      <c r="J824" s="89">
        <v>30574.799999999999</v>
      </c>
      <c r="K824" s="122">
        <v>6.5</v>
      </c>
      <c r="L824" s="122">
        <v>6.5</v>
      </c>
      <c r="M824" s="122"/>
      <c r="N824" s="86" t="s">
        <v>164</v>
      </c>
      <c r="O824" s="153" t="s">
        <v>28</v>
      </c>
      <c r="P824" s="152"/>
      <c r="Q824" s="90"/>
      <c r="R824" s="17"/>
      <c r="S824" s="17"/>
      <c r="T824" s="17"/>
      <c r="U824" s="17"/>
      <c r="V824" s="17">
        <f t="shared" si="45"/>
        <v>0</v>
      </c>
      <c r="W824" s="5"/>
      <c r="X824" s="5"/>
      <c r="Y824" s="35" t="e">
        <f>IF(HRF[[#This Row],[31]]="WSKAŹNIK SPECYFICZNY",HRF[[#This Row],[15]]*#REF!,HRF[[#This Row],[32]]*#REF!+#REF!*#REF!+#REF!*#REF!)</f>
        <v>#REF!</v>
      </c>
      <c r="Z824" s="35" t="e">
        <f>IF(HRF[[#This Row],[31]]="WSKAŹNIK SPECYFICZNY","nie zdefinowano",HRF[[#This Row],[32]]*#REF!+#REF!*#REF!+#REF!*#REF!)</f>
        <v>#REF!</v>
      </c>
      <c r="AA824" s="35" t="e">
        <f>IF(HRF[[#This Row],[31]]="WSKAŹNIK SPECYFICZNY","nie zdefinowano",HRF[[#This Row],[32]]*#REF!+#REF!*#REF!+#REF!*#REF!)</f>
        <v>#REF!</v>
      </c>
      <c r="AB824" s="35" t="e">
        <f>IF(HRF[[#This Row],[31]]="WSKAŹNIK SPECYFICZNY",HRF[[#This Row],[15]]*#REF!,HRF[[#This Row],[32]]*#REF!+#REF!*#REF!+#REF!*#REF!)</f>
        <v>#REF!</v>
      </c>
    </row>
    <row r="825" spans="2:28" ht="24">
      <c r="B825" s="151" t="s">
        <v>1326</v>
      </c>
      <c r="C825" s="80" t="s">
        <v>175</v>
      </c>
      <c r="D825" s="80" t="s">
        <v>372</v>
      </c>
      <c r="E825" s="154" t="s">
        <v>2280</v>
      </c>
      <c r="F825" s="82" t="s">
        <v>392</v>
      </c>
      <c r="G825" s="82" t="s">
        <v>24</v>
      </c>
      <c r="H825" s="86">
        <v>2020</v>
      </c>
      <c r="I825" s="86">
        <v>2020</v>
      </c>
      <c r="J825" s="84">
        <v>21542</v>
      </c>
      <c r="K825" s="85">
        <v>3.52</v>
      </c>
      <c r="L825" s="85">
        <v>3.52</v>
      </c>
      <c r="M825" s="85"/>
      <c r="N825" s="86" t="s">
        <v>164</v>
      </c>
      <c r="O825" s="153" t="s">
        <v>28</v>
      </c>
      <c r="P825" s="152"/>
      <c r="Q825" s="87"/>
      <c r="R825" s="70"/>
      <c r="S825" s="70"/>
      <c r="T825" s="70"/>
      <c r="U825" s="70"/>
      <c r="V825" s="70">
        <f t="shared" si="45"/>
        <v>0</v>
      </c>
      <c r="W825" s="69"/>
      <c r="X825" s="69"/>
      <c r="Y825" s="71" t="e">
        <f>IF(HRF[[#This Row],[31]]="WSKAŹNIK SPECYFICZNY",HRF[[#This Row],[15]]*#REF!,HRF[[#This Row],[32]]*#REF!+#REF!*#REF!+#REF!*#REF!)</f>
        <v>#REF!</v>
      </c>
      <c r="Z825" s="71" t="e">
        <f>IF(HRF[[#This Row],[31]]="WSKAŹNIK SPECYFICZNY","nie zdefinowano",HRF[[#This Row],[32]]*#REF!+#REF!*#REF!+#REF!*#REF!)</f>
        <v>#REF!</v>
      </c>
      <c r="AA825" s="71" t="e">
        <f>IF(HRF[[#This Row],[31]]="WSKAŹNIK SPECYFICZNY","nie zdefinowano",HRF[[#This Row],[32]]*#REF!+#REF!*#REF!+#REF!*#REF!)</f>
        <v>#REF!</v>
      </c>
      <c r="AB825" s="71" t="e">
        <f>IF(HRF[[#This Row],[31]]="WSKAŹNIK SPECYFICZNY",HRF[[#This Row],[15]]*#REF!,HRF[[#This Row],[32]]*#REF!+#REF!*#REF!+#REF!*#REF!)</f>
        <v>#REF!</v>
      </c>
    </row>
    <row r="826" spans="2:28" ht="24">
      <c r="B826" s="151" t="s">
        <v>1327</v>
      </c>
      <c r="C826" s="80" t="s">
        <v>175</v>
      </c>
      <c r="D826" s="80" t="s">
        <v>372</v>
      </c>
      <c r="E826" s="121" t="s">
        <v>2270</v>
      </c>
      <c r="F826" s="82" t="s">
        <v>392</v>
      </c>
      <c r="G826" s="82" t="s">
        <v>24</v>
      </c>
      <c r="H826" s="86">
        <v>2020</v>
      </c>
      <c r="I826" s="86">
        <v>2020</v>
      </c>
      <c r="J826" s="84">
        <v>38994</v>
      </c>
      <c r="K826" s="85">
        <v>7</v>
      </c>
      <c r="L826" s="85">
        <v>7</v>
      </c>
      <c r="M826" s="85"/>
      <c r="N826" s="86" t="s">
        <v>164</v>
      </c>
      <c r="O826" s="153" t="s">
        <v>28</v>
      </c>
      <c r="P826" s="152"/>
      <c r="Q826" s="87"/>
      <c r="R826" s="70"/>
      <c r="S826" s="70"/>
      <c r="T826" s="70"/>
      <c r="U826" s="70"/>
      <c r="V826" s="70">
        <f t="shared" si="45"/>
        <v>0</v>
      </c>
      <c r="W826" s="69"/>
      <c r="X826" s="69"/>
      <c r="Y826" s="71" t="e">
        <f>IF(HRF[[#This Row],[31]]="WSKAŹNIK SPECYFICZNY",HRF[[#This Row],[15]]*#REF!,HRF[[#This Row],[32]]*#REF!+#REF!*#REF!+#REF!*#REF!)</f>
        <v>#REF!</v>
      </c>
      <c r="Z826" s="71" t="e">
        <f>IF(HRF[[#This Row],[31]]="WSKAŹNIK SPECYFICZNY","nie zdefinowano",HRF[[#This Row],[32]]*#REF!+#REF!*#REF!+#REF!*#REF!)</f>
        <v>#REF!</v>
      </c>
      <c r="AA826" s="71" t="e">
        <f>IF(HRF[[#This Row],[31]]="WSKAŹNIK SPECYFICZNY","nie zdefinowano",HRF[[#This Row],[32]]*#REF!+#REF!*#REF!+#REF!*#REF!)</f>
        <v>#REF!</v>
      </c>
      <c r="AB826" s="71" t="e">
        <f>IF(HRF[[#This Row],[31]]="WSKAŹNIK SPECYFICZNY",HRF[[#This Row],[15]]*#REF!,HRF[[#This Row],[32]]*#REF!+#REF!*#REF!+#REF!*#REF!)</f>
        <v>#REF!</v>
      </c>
    </row>
    <row r="827" spans="2:28" ht="24">
      <c r="B827" s="151" t="s">
        <v>1328</v>
      </c>
      <c r="C827" s="80" t="s">
        <v>175</v>
      </c>
      <c r="D827" s="80" t="s">
        <v>372</v>
      </c>
      <c r="E827" s="154" t="s">
        <v>2900</v>
      </c>
      <c r="F827" s="155" t="s">
        <v>878</v>
      </c>
      <c r="G827" s="155" t="s">
        <v>24</v>
      </c>
      <c r="H827" s="153">
        <v>2021</v>
      </c>
      <c r="I827" s="153">
        <v>2021</v>
      </c>
      <c r="J827" s="84">
        <v>244700</v>
      </c>
      <c r="K827" s="85">
        <v>50.55</v>
      </c>
      <c r="L827" s="85">
        <v>50.55</v>
      </c>
      <c r="M827" s="85"/>
      <c r="N827" s="86" t="s">
        <v>164</v>
      </c>
      <c r="O827" s="153" t="s">
        <v>27</v>
      </c>
      <c r="P827" s="152"/>
      <c r="Q827" s="87"/>
      <c r="R827" s="70"/>
      <c r="S827" s="70"/>
      <c r="T827" s="70"/>
      <c r="U827" s="70"/>
      <c r="V827" s="70">
        <f t="shared" si="45"/>
        <v>0</v>
      </c>
      <c r="W827" s="69"/>
      <c r="X827" s="69"/>
      <c r="Y827" s="71" t="e">
        <f>IF(HRF[[#This Row],[31]]="WSKAŹNIK SPECYFICZNY",HRF[[#This Row],[15]]*#REF!,HRF[[#This Row],[32]]*#REF!+#REF!*#REF!+#REF!*#REF!)</f>
        <v>#REF!</v>
      </c>
      <c r="Z827" s="71" t="e">
        <f>IF(HRF[[#This Row],[31]]="WSKAŹNIK SPECYFICZNY","nie zdefinowano",HRF[[#This Row],[32]]*#REF!+#REF!*#REF!+#REF!*#REF!)</f>
        <v>#REF!</v>
      </c>
      <c r="AA827" s="71" t="e">
        <f>IF(HRF[[#This Row],[31]]="WSKAŹNIK SPECYFICZNY","nie zdefinowano",HRF[[#This Row],[32]]*#REF!+#REF!*#REF!+#REF!*#REF!)</f>
        <v>#REF!</v>
      </c>
      <c r="AB827" s="71" t="e">
        <f>IF(HRF[[#This Row],[31]]="WSKAŹNIK SPECYFICZNY",HRF[[#This Row],[15]]*#REF!,HRF[[#This Row],[32]]*#REF!+#REF!*#REF!+#REF!*#REF!)</f>
        <v>#REF!</v>
      </c>
    </row>
    <row r="828" spans="2:28" ht="24">
      <c r="B828" s="151" t="s">
        <v>1329</v>
      </c>
      <c r="C828" s="80" t="s">
        <v>175</v>
      </c>
      <c r="D828" s="80" t="s">
        <v>372</v>
      </c>
      <c r="E828" s="154" t="s">
        <v>2281</v>
      </c>
      <c r="F828" s="82" t="s">
        <v>392</v>
      </c>
      <c r="G828" s="82" t="s">
        <v>24</v>
      </c>
      <c r="H828" s="86">
        <v>2020</v>
      </c>
      <c r="I828" s="86">
        <v>2020</v>
      </c>
      <c r="J828" s="84">
        <v>46700</v>
      </c>
      <c r="K828" s="85">
        <v>9.6999999999999993</v>
      </c>
      <c r="L828" s="85">
        <v>9.6999999999999993</v>
      </c>
      <c r="M828" s="85"/>
      <c r="N828" s="86" t="s">
        <v>164</v>
      </c>
      <c r="O828" s="153" t="s">
        <v>28</v>
      </c>
      <c r="P828" s="152"/>
      <c r="Q828" s="87"/>
      <c r="R828" s="70"/>
      <c r="S828" s="70"/>
      <c r="T828" s="70"/>
      <c r="U828" s="70"/>
      <c r="V828" s="70">
        <f t="shared" si="45"/>
        <v>0</v>
      </c>
      <c r="W828" s="69"/>
      <c r="X828" s="69"/>
      <c r="Y828" s="71" t="e">
        <f>IF(HRF[[#This Row],[31]]="WSKAŹNIK SPECYFICZNY",HRF[[#This Row],[15]]*#REF!,HRF[[#This Row],[32]]*#REF!+#REF!*#REF!+#REF!*#REF!)</f>
        <v>#REF!</v>
      </c>
      <c r="Z828" s="71" t="e">
        <f>IF(HRF[[#This Row],[31]]="WSKAŹNIK SPECYFICZNY","nie zdefinowano",HRF[[#This Row],[32]]*#REF!+#REF!*#REF!+#REF!*#REF!)</f>
        <v>#REF!</v>
      </c>
      <c r="AA828" s="71" t="e">
        <f>IF(HRF[[#This Row],[31]]="WSKAŹNIK SPECYFICZNY","nie zdefinowano",HRF[[#This Row],[32]]*#REF!+#REF!*#REF!+#REF!*#REF!)</f>
        <v>#REF!</v>
      </c>
      <c r="AB828" s="71" t="e">
        <f>IF(HRF[[#This Row],[31]]="WSKAŹNIK SPECYFICZNY",HRF[[#This Row],[15]]*#REF!,HRF[[#This Row],[32]]*#REF!+#REF!*#REF!+#REF!*#REF!)</f>
        <v>#REF!</v>
      </c>
    </row>
    <row r="829" spans="2:28" ht="24">
      <c r="B829" s="151" t="s">
        <v>1330</v>
      </c>
      <c r="C829" s="80" t="s">
        <v>175</v>
      </c>
      <c r="D829" s="80" t="s">
        <v>372</v>
      </c>
      <c r="E829" s="154" t="s">
        <v>2901</v>
      </c>
      <c r="F829" s="155" t="s">
        <v>1331</v>
      </c>
      <c r="G829" s="155" t="s">
        <v>24</v>
      </c>
      <c r="H829" s="153">
        <v>2021</v>
      </c>
      <c r="I829" s="153">
        <v>2021</v>
      </c>
      <c r="J829" s="84">
        <v>30750</v>
      </c>
      <c r="K829" s="85">
        <v>40.07</v>
      </c>
      <c r="L829" s="85">
        <v>40.07</v>
      </c>
      <c r="M829" s="85"/>
      <c r="N829" s="86" t="s">
        <v>164</v>
      </c>
      <c r="O829" s="153" t="s">
        <v>27</v>
      </c>
      <c r="P829" s="152"/>
      <c r="Q829" s="87"/>
      <c r="R829" s="70"/>
      <c r="S829" s="70"/>
      <c r="T829" s="70"/>
      <c r="U829" s="70"/>
      <c r="V829" s="70">
        <f t="shared" si="45"/>
        <v>0</v>
      </c>
      <c r="W829" s="69"/>
      <c r="X829" s="69"/>
      <c r="Y829" s="71" t="e">
        <f>IF(HRF[[#This Row],[31]]="WSKAŹNIK SPECYFICZNY",HRF[[#This Row],[15]]*#REF!,HRF[[#This Row],[32]]*#REF!+#REF!*#REF!+#REF!*#REF!)</f>
        <v>#REF!</v>
      </c>
      <c r="Z829" s="71" t="e">
        <f>IF(HRF[[#This Row],[31]]="WSKAŹNIK SPECYFICZNY","nie zdefinowano",HRF[[#This Row],[32]]*#REF!+#REF!*#REF!+#REF!*#REF!)</f>
        <v>#REF!</v>
      </c>
      <c r="AA829" s="71" t="e">
        <f>IF(HRF[[#This Row],[31]]="WSKAŹNIK SPECYFICZNY","nie zdefinowano",HRF[[#This Row],[32]]*#REF!+#REF!*#REF!+#REF!*#REF!)</f>
        <v>#REF!</v>
      </c>
      <c r="AB829" s="71" t="e">
        <f>IF(HRF[[#This Row],[31]]="WSKAŹNIK SPECYFICZNY",HRF[[#This Row],[15]]*#REF!,HRF[[#This Row],[32]]*#REF!+#REF!*#REF!+#REF!*#REF!)</f>
        <v>#REF!</v>
      </c>
    </row>
    <row r="830" spans="2:28" ht="24">
      <c r="B830" s="151" t="s">
        <v>1332</v>
      </c>
      <c r="C830" s="80" t="s">
        <v>175</v>
      </c>
      <c r="D830" s="80" t="s">
        <v>372</v>
      </c>
      <c r="E830" s="154" t="s">
        <v>2902</v>
      </c>
      <c r="F830" s="155" t="s">
        <v>1331</v>
      </c>
      <c r="G830" s="155" t="s">
        <v>24</v>
      </c>
      <c r="H830" s="153">
        <v>2021</v>
      </c>
      <c r="I830" s="153">
        <v>2021</v>
      </c>
      <c r="J830" s="84">
        <v>123000</v>
      </c>
      <c r="K830" s="85">
        <v>18.68</v>
      </c>
      <c r="L830" s="85">
        <v>18.68</v>
      </c>
      <c r="M830" s="85"/>
      <c r="N830" s="86" t="s">
        <v>164</v>
      </c>
      <c r="O830" s="153" t="s">
        <v>27</v>
      </c>
      <c r="P830" s="152"/>
      <c r="Q830" s="87"/>
      <c r="R830" s="70"/>
      <c r="S830" s="70"/>
      <c r="T830" s="70"/>
      <c r="U830" s="70"/>
      <c r="V830" s="70">
        <f t="shared" si="45"/>
        <v>0</v>
      </c>
      <c r="W830" s="69"/>
      <c r="X830" s="69"/>
      <c r="Y830" s="71" t="e">
        <f>IF(HRF[[#This Row],[31]]="WSKAŹNIK SPECYFICZNY",HRF[[#This Row],[15]]*#REF!,HRF[[#This Row],[32]]*#REF!+#REF!*#REF!+#REF!*#REF!)</f>
        <v>#REF!</v>
      </c>
      <c r="Z830" s="71" t="e">
        <f>IF(HRF[[#This Row],[31]]="WSKAŹNIK SPECYFICZNY","nie zdefinowano",HRF[[#This Row],[32]]*#REF!+#REF!*#REF!+#REF!*#REF!)</f>
        <v>#REF!</v>
      </c>
      <c r="AA830" s="71" t="e">
        <f>IF(HRF[[#This Row],[31]]="WSKAŹNIK SPECYFICZNY","nie zdefinowano",HRF[[#This Row],[32]]*#REF!+#REF!*#REF!+#REF!*#REF!)</f>
        <v>#REF!</v>
      </c>
      <c r="AB830" s="71" t="e">
        <f>IF(HRF[[#This Row],[31]]="WSKAŹNIK SPECYFICZNY",HRF[[#This Row],[15]]*#REF!,HRF[[#This Row],[32]]*#REF!+#REF!*#REF!+#REF!*#REF!)</f>
        <v>#REF!</v>
      </c>
    </row>
    <row r="831" spans="2:28" ht="24">
      <c r="B831" s="151" t="s">
        <v>1333</v>
      </c>
      <c r="C831" s="80" t="s">
        <v>175</v>
      </c>
      <c r="D831" s="80" t="s">
        <v>372</v>
      </c>
      <c r="E831" s="154" t="s">
        <v>2282</v>
      </c>
      <c r="F831" s="82" t="s">
        <v>392</v>
      </c>
      <c r="G831" s="82" t="s">
        <v>24</v>
      </c>
      <c r="H831" s="86">
        <v>2020</v>
      </c>
      <c r="I831" s="86">
        <v>2020</v>
      </c>
      <c r="J831" s="84">
        <v>33190</v>
      </c>
      <c r="K831" s="85">
        <v>5.3</v>
      </c>
      <c r="L831" s="85">
        <v>5.3</v>
      </c>
      <c r="M831" s="85"/>
      <c r="N831" s="86" t="s">
        <v>164</v>
      </c>
      <c r="O831" s="153" t="s">
        <v>28</v>
      </c>
      <c r="P831" s="152"/>
      <c r="Q831" s="87"/>
      <c r="R831" s="70"/>
      <c r="S831" s="70"/>
      <c r="T831" s="70"/>
      <c r="U831" s="70"/>
      <c r="V831" s="70">
        <f t="shared" si="45"/>
        <v>0</v>
      </c>
      <c r="W831" s="69"/>
      <c r="X831" s="69"/>
      <c r="Y831" s="71" t="e">
        <f>IF(HRF[[#This Row],[31]]="WSKAŹNIK SPECYFICZNY",HRF[[#This Row],[15]]*#REF!,HRF[[#This Row],[32]]*#REF!+#REF!*#REF!+#REF!*#REF!)</f>
        <v>#REF!</v>
      </c>
      <c r="Z831" s="71" t="e">
        <f>IF(HRF[[#This Row],[31]]="WSKAŹNIK SPECYFICZNY","nie zdefinowano",HRF[[#This Row],[32]]*#REF!+#REF!*#REF!+#REF!*#REF!)</f>
        <v>#REF!</v>
      </c>
      <c r="AA831" s="71" t="e">
        <f>IF(HRF[[#This Row],[31]]="WSKAŹNIK SPECYFICZNY","nie zdefinowano",HRF[[#This Row],[32]]*#REF!+#REF!*#REF!+#REF!*#REF!)</f>
        <v>#REF!</v>
      </c>
      <c r="AB831" s="71" t="e">
        <f>IF(HRF[[#This Row],[31]]="WSKAŹNIK SPECYFICZNY",HRF[[#This Row],[15]]*#REF!,HRF[[#This Row],[32]]*#REF!+#REF!*#REF!+#REF!*#REF!)</f>
        <v>#REF!</v>
      </c>
    </row>
    <row r="832" spans="2:28" ht="24">
      <c r="B832" s="151" t="s">
        <v>1334</v>
      </c>
      <c r="C832" s="80" t="s">
        <v>175</v>
      </c>
      <c r="D832" s="80" t="s">
        <v>372</v>
      </c>
      <c r="E832" s="154" t="s">
        <v>2283</v>
      </c>
      <c r="F832" s="82" t="s">
        <v>392</v>
      </c>
      <c r="G832" s="82" t="s">
        <v>24</v>
      </c>
      <c r="H832" s="86">
        <v>2020</v>
      </c>
      <c r="I832" s="86">
        <v>2020</v>
      </c>
      <c r="J832" s="84">
        <v>25500</v>
      </c>
      <c r="K832" s="85">
        <v>6</v>
      </c>
      <c r="L832" s="85">
        <v>6</v>
      </c>
      <c r="M832" s="85"/>
      <c r="N832" s="86" t="s">
        <v>164</v>
      </c>
      <c r="O832" s="153" t="s">
        <v>28</v>
      </c>
      <c r="P832" s="152"/>
      <c r="Q832" s="87"/>
      <c r="R832" s="70"/>
      <c r="S832" s="70"/>
      <c r="T832" s="70"/>
      <c r="U832" s="70"/>
      <c r="V832" s="70">
        <f t="shared" si="45"/>
        <v>0</v>
      </c>
      <c r="W832" s="69"/>
      <c r="X832" s="69"/>
      <c r="Y832" s="71" t="e">
        <f>IF(HRF[[#This Row],[31]]="WSKAŹNIK SPECYFICZNY",HRF[[#This Row],[15]]*#REF!,HRF[[#This Row],[32]]*#REF!+#REF!*#REF!+#REF!*#REF!)</f>
        <v>#REF!</v>
      </c>
      <c r="Z832" s="71" t="e">
        <f>IF(HRF[[#This Row],[31]]="WSKAŹNIK SPECYFICZNY","nie zdefinowano",HRF[[#This Row],[32]]*#REF!+#REF!*#REF!+#REF!*#REF!)</f>
        <v>#REF!</v>
      </c>
      <c r="AA832" s="71" t="e">
        <f>IF(HRF[[#This Row],[31]]="WSKAŹNIK SPECYFICZNY","nie zdefinowano",HRF[[#This Row],[32]]*#REF!+#REF!*#REF!+#REF!*#REF!)</f>
        <v>#REF!</v>
      </c>
      <c r="AB832" s="71" t="e">
        <f>IF(HRF[[#This Row],[31]]="WSKAŹNIK SPECYFICZNY",HRF[[#This Row],[15]]*#REF!,HRF[[#This Row],[32]]*#REF!+#REF!*#REF!+#REF!*#REF!)</f>
        <v>#REF!</v>
      </c>
    </row>
    <row r="833" spans="2:28" ht="24">
      <c r="B833" s="151" t="s">
        <v>1336</v>
      </c>
      <c r="C833" s="80" t="s">
        <v>175</v>
      </c>
      <c r="D833" s="80" t="s">
        <v>372</v>
      </c>
      <c r="E833" s="121" t="s">
        <v>2284</v>
      </c>
      <c r="F833" s="82" t="s">
        <v>392</v>
      </c>
      <c r="G833" s="82" t="s">
        <v>24</v>
      </c>
      <c r="H833" s="86">
        <v>2020</v>
      </c>
      <c r="I833" s="86">
        <v>2020</v>
      </c>
      <c r="J833" s="84">
        <v>38849.980000000003</v>
      </c>
      <c r="K833" s="85">
        <v>7</v>
      </c>
      <c r="L833" s="85">
        <v>7</v>
      </c>
      <c r="M833" s="85"/>
      <c r="N833" s="86" t="s">
        <v>164</v>
      </c>
      <c r="O833" s="153" t="s">
        <v>28</v>
      </c>
      <c r="P833" s="152"/>
      <c r="Q833" s="87"/>
      <c r="R833" s="70"/>
      <c r="S833" s="70"/>
      <c r="T833" s="70"/>
      <c r="U833" s="70"/>
      <c r="V833" s="70">
        <f t="shared" si="45"/>
        <v>0</v>
      </c>
      <c r="W833" s="69"/>
      <c r="X833" s="69"/>
      <c r="Y833" s="71" t="e">
        <f>IF(HRF[[#This Row],[31]]="WSKAŹNIK SPECYFICZNY",HRF[[#This Row],[15]]*#REF!,HRF[[#This Row],[32]]*#REF!+#REF!*#REF!+#REF!*#REF!)</f>
        <v>#REF!</v>
      </c>
      <c r="Z833" s="71" t="e">
        <f>IF(HRF[[#This Row],[31]]="WSKAŹNIK SPECYFICZNY","nie zdefinowano",HRF[[#This Row],[32]]*#REF!+#REF!*#REF!+#REF!*#REF!)</f>
        <v>#REF!</v>
      </c>
      <c r="AA833" s="71" t="e">
        <f>IF(HRF[[#This Row],[31]]="WSKAŹNIK SPECYFICZNY","nie zdefinowano",HRF[[#This Row],[32]]*#REF!+#REF!*#REF!+#REF!*#REF!)</f>
        <v>#REF!</v>
      </c>
      <c r="AB833" s="71" t="e">
        <f>IF(HRF[[#This Row],[31]]="WSKAŹNIK SPECYFICZNY",HRF[[#This Row],[15]]*#REF!,HRF[[#This Row],[32]]*#REF!+#REF!*#REF!+#REF!*#REF!)</f>
        <v>#REF!</v>
      </c>
    </row>
    <row r="834" spans="2:28" ht="24">
      <c r="B834" s="151" t="s">
        <v>1335</v>
      </c>
      <c r="C834" s="80" t="s">
        <v>175</v>
      </c>
      <c r="D834" s="80" t="s">
        <v>372</v>
      </c>
      <c r="E834" s="154" t="s">
        <v>2285</v>
      </c>
      <c r="F834" s="82" t="s">
        <v>392</v>
      </c>
      <c r="G834" s="82" t="s">
        <v>24</v>
      </c>
      <c r="H834" s="86">
        <v>2020</v>
      </c>
      <c r="I834" s="86">
        <v>2020</v>
      </c>
      <c r="J834" s="84">
        <v>26887.9</v>
      </c>
      <c r="K834" s="85">
        <v>4.3499999999999996</v>
      </c>
      <c r="L834" s="85">
        <v>4.3499999999999996</v>
      </c>
      <c r="M834" s="85"/>
      <c r="N834" s="153" t="s">
        <v>1307</v>
      </c>
      <c r="O834" s="153" t="s">
        <v>28</v>
      </c>
      <c r="P834" s="152"/>
      <c r="Q834" s="87"/>
      <c r="R834" s="70"/>
      <c r="S834" s="70"/>
      <c r="T834" s="70"/>
      <c r="U834" s="70"/>
      <c r="V834" s="70">
        <f t="shared" si="45"/>
        <v>0</v>
      </c>
      <c r="W834" s="69"/>
      <c r="X834" s="69"/>
      <c r="Y834" s="71" t="e">
        <f>IF(HRF[[#This Row],[31]]="WSKAŹNIK SPECYFICZNY",HRF[[#This Row],[15]]*#REF!,HRF[[#This Row],[32]]*#REF!+#REF!*#REF!+#REF!*#REF!)</f>
        <v>#REF!</v>
      </c>
      <c r="Z834" s="71" t="e">
        <f>IF(HRF[[#This Row],[31]]="WSKAŹNIK SPECYFICZNY","nie zdefinowano",HRF[[#This Row],[32]]*#REF!+#REF!*#REF!+#REF!*#REF!)</f>
        <v>#REF!</v>
      </c>
      <c r="AA834" s="71" t="e">
        <f>IF(HRF[[#This Row],[31]]="WSKAŹNIK SPECYFICZNY","nie zdefinowano",HRF[[#This Row],[32]]*#REF!+#REF!*#REF!+#REF!*#REF!)</f>
        <v>#REF!</v>
      </c>
      <c r="AB834" s="71" t="e">
        <f>IF(HRF[[#This Row],[31]]="WSKAŹNIK SPECYFICZNY",HRF[[#This Row],[15]]*#REF!,HRF[[#This Row],[32]]*#REF!+#REF!*#REF!+#REF!*#REF!)</f>
        <v>#REF!</v>
      </c>
    </row>
    <row r="835" spans="2:28" ht="24">
      <c r="B835" s="151" t="s">
        <v>1337</v>
      </c>
      <c r="C835" s="80" t="s">
        <v>175</v>
      </c>
      <c r="D835" s="80" t="s">
        <v>372</v>
      </c>
      <c r="E835" s="154" t="s">
        <v>2286</v>
      </c>
      <c r="F835" s="82" t="s">
        <v>392</v>
      </c>
      <c r="G835" s="155" t="s">
        <v>24</v>
      </c>
      <c r="H835" s="153">
        <v>2021</v>
      </c>
      <c r="I835" s="153">
        <v>2021</v>
      </c>
      <c r="J835" s="84">
        <v>40150</v>
      </c>
      <c r="K835" s="85">
        <v>5.9</v>
      </c>
      <c r="L835" s="85">
        <v>5.9</v>
      </c>
      <c r="M835" s="85"/>
      <c r="N835" s="86" t="s">
        <v>164</v>
      </c>
      <c r="O835" s="153" t="s">
        <v>27</v>
      </c>
      <c r="P835" s="152"/>
      <c r="Q835" s="87"/>
      <c r="R835" s="70"/>
      <c r="S835" s="70"/>
      <c r="T835" s="70"/>
      <c r="U835" s="70"/>
      <c r="V835" s="70">
        <f t="shared" si="45"/>
        <v>0</v>
      </c>
      <c r="W835" s="69"/>
      <c r="X835" s="69"/>
      <c r="Y835" s="71" t="e">
        <f>IF(HRF[[#This Row],[31]]="WSKAŹNIK SPECYFICZNY",HRF[[#This Row],[15]]*#REF!,HRF[[#This Row],[32]]*#REF!+#REF!*#REF!+#REF!*#REF!)</f>
        <v>#REF!</v>
      </c>
      <c r="Z835" s="71" t="e">
        <f>IF(HRF[[#This Row],[31]]="WSKAŹNIK SPECYFICZNY","nie zdefinowano",HRF[[#This Row],[32]]*#REF!+#REF!*#REF!+#REF!*#REF!)</f>
        <v>#REF!</v>
      </c>
      <c r="AA835" s="71" t="e">
        <f>IF(HRF[[#This Row],[31]]="WSKAŹNIK SPECYFICZNY","nie zdefinowano",HRF[[#This Row],[32]]*#REF!+#REF!*#REF!+#REF!*#REF!)</f>
        <v>#REF!</v>
      </c>
      <c r="AB835" s="71" t="e">
        <f>IF(HRF[[#This Row],[31]]="WSKAŹNIK SPECYFICZNY",HRF[[#This Row],[15]]*#REF!,HRF[[#This Row],[32]]*#REF!+#REF!*#REF!+#REF!*#REF!)</f>
        <v>#REF!</v>
      </c>
    </row>
    <row r="836" spans="2:28" ht="24">
      <c r="B836" s="151" t="s">
        <v>1338</v>
      </c>
      <c r="C836" s="80" t="s">
        <v>175</v>
      </c>
      <c r="D836" s="80" t="s">
        <v>372</v>
      </c>
      <c r="E836" s="154" t="s">
        <v>2286</v>
      </c>
      <c r="F836" s="82" t="s">
        <v>392</v>
      </c>
      <c r="G836" s="155" t="s">
        <v>24</v>
      </c>
      <c r="H836" s="153">
        <v>2021</v>
      </c>
      <c r="I836" s="153">
        <v>2021</v>
      </c>
      <c r="J836" s="84">
        <v>49025</v>
      </c>
      <c r="K836" s="85">
        <v>8.8000000000000007</v>
      </c>
      <c r="L836" s="85">
        <v>8.8000000000000007</v>
      </c>
      <c r="M836" s="85"/>
      <c r="N836" s="86" t="s">
        <v>164</v>
      </c>
      <c r="O836" s="153" t="s">
        <v>27</v>
      </c>
      <c r="P836" s="152"/>
      <c r="Q836" s="87"/>
      <c r="R836" s="70"/>
      <c r="S836" s="70"/>
      <c r="T836" s="70"/>
      <c r="U836" s="70"/>
      <c r="V836" s="70">
        <f t="shared" si="45"/>
        <v>0</v>
      </c>
      <c r="W836" s="69"/>
      <c r="X836" s="69"/>
      <c r="Y836" s="71" t="e">
        <f>IF(HRF[[#This Row],[31]]="WSKAŹNIK SPECYFICZNY",HRF[[#This Row],[15]]*#REF!,HRF[[#This Row],[32]]*#REF!+#REF!*#REF!+#REF!*#REF!)</f>
        <v>#REF!</v>
      </c>
      <c r="Z836" s="71" t="e">
        <f>IF(HRF[[#This Row],[31]]="WSKAŹNIK SPECYFICZNY","nie zdefinowano",HRF[[#This Row],[32]]*#REF!+#REF!*#REF!+#REF!*#REF!)</f>
        <v>#REF!</v>
      </c>
      <c r="AA836" s="71" t="e">
        <f>IF(HRF[[#This Row],[31]]="WSKAŹNIK SPECYFICZNY","nie zdefinowano",HRF[[#This Row],[32]]*#REF!+#REF!*#REF!+#REF!*#REF!)</f>
        <v>#REF!</v>
      </c>
      <c r="AB836" s="71" t="e">
        <f>IF(HRF[[#This Row],[31]]="WSKAŹNIK SPECYFICZNY",HRF[[#This Row],[15]]*#REF!,HRF[[#This Row],[32]]*#REF!+#REF!*#REF!+#REF!*#REF!)</f>
        <v>#REF!</v>
      </c>
    </row>
    <row r="837" spans="2:28" ht="24">
      <c r="B837" s="151" t="s">
        <v>1339</v>
      </c>
      <c r="C837" s="80" t="s">
        <v>175</v>
      </c>
      <c r="D837" s="80" t="s">
        <v>372</v>
      </c>
      <c r="E837" s="154" t="s">
        <v>2287</v>
      </c>
      <c r="F837" s="82" t="s">
        <v>392</v>
      </c>
      <c r="G837" s="155" t="s">
        <v>24</v>
      </c>
      <c r="H837" s="153">
        <v>2020</v>
      </c>
      <c r="I837" s="153">
        <v>2020</v>
      </c>
      <c r="J837" s="84">
        <v>22985.33</v>
      </c>
      <c r="K837" s="85">
        <v>3</v>
      </c>
      <c r="L837" s="85">
        <v>3</v>
      </c>
      <c r="M837" s="85"/>
      <c r="N837" s="86" t="s">
        <v>164</v>
      </c>
      <c r="O837" s="153" t="s">
        <v>28</v>
      </c>
      <c r="P837" s="152"/>
      <c r="Q837" s="87"/>
      <c r="R837" s="70"/>
      <c r="S837" s="70"/>
      <c r="T837" s="70"/>
      <c r="U837" s="70"/>
      <c r="V837" s="70">
        <f t="shared" si="45"/>
        <v>0</v>
      </c>
      <c r="W837" s="69"/>
      <c r="X837" s="69"/>
      <c r="Y837" s="71" t="e">
        <f>IF(HRF[[#This Row],[31]]="WSKAŹNIK SPECYFICZNY",HRF[[#This Row],[15]]*#REF!,HRF[[#This Row],[32]]*#REF!+#REF!*#REF!+#REF!*#REF!)</f>
        <v>#REF!</v>
      </c>
      <c r="Z837" s="71" t="e">
        <f>IF(HRF[[#This Row],[31]]="WSKAŹNIK SPECYFICZNY","nie zdefinowano",HRF[[#This Row],[32]]*#REF!+#REF!*#REF!+#REF!*#REF!)</f>
        <v>#REF!</v>
      </c>
      <c r="AA837" s="71" t="e">
        <f>IF(HRF[[#This Row],[31]]="WSKAŹNIK SPECYFICZNY","nie zdefinowano",HRF[[#This Row],[32]]*#REF!+#REF!*#REF!+#REF!*#REF!)</f>
        <v>#REF!</v>
      </c>
      <c r="AB837" s="71" t="e">
        <f>IF(HRF[[#This Row],[31]]="WSKAŹNIK SPECYFICZNY",HRF[[#This Row],[15]]*#REF!,HRF[[#This Row],[32]]*#REF!+#REF!*#REF!+#REF!*#REF!)</f>
        <v>#REF!</v>
      </c>
    </row>
    <row r="838" spans="2:28" ht="24">
      <c r="B838" s="151" t="s">
        <v>1340</v>
      </c>
      <c r="C838" s="80" t="s">
        <v>175</v>
      </c>
      <c r="D838" s="80" t="s">
        <v>372</v>
      </c>
      <c r="E838" s="154" t="s">
        <v>2288</v>
      </c>
      <c r="F838" s="82" t="s">
        <v>392</v>
      </c>
      <c r="G838" s="155" t="s">
        <v>24</v>
      </c>
      <c r="H838" s="153">
        <v>2020</v>
      </c>
      <c r="I838" s="153">
        <v>2020</v>
      </c>
      <c r="J838" s="84">
        <v>29260</v>
      </c>
      <c r="K838" s="85">
        <v>2.8889999999999998</v>
      </c>
      <c r="L838" s="85">
        <v>2.8889999999999998</v>
      </c>
      <c r="M838" s="85"/>
      <c r="N838" s="86" t="s">
        <v>164</v>
      </c>
      <c r="O838" s="153" t="s">
        <v>28</v>
      </c>
      <c r="P838" s="152"/>
      <c r="Q838" s="87"/>
      <c r="R838" s="70"/>
      <c r="S838" s="70"/>
      <c r="T838" s="70"/>
      <c r="U838" s="70"/>
      <c r="V838" s="70">
        <f t="shared" si="45"/>
        <v>0</v>
      </c>
      <c r="W838" s="69"/>
      <c r="X838" s="69"/>
      <c r="Y838" s="71" t="e">
        <f>IF(HRF[[#This Row],[31]]="WSKAŹNIK SPECYFICZNY",HRF[[#This Row],[15]]*#REF!,HRF[[#This Row],[32]]*#REF!+#REF!*#REF!+#REF!*#REF!)</f>
        <v>#REF!</v>
      </c>
      <c r="Z838" s="71" t="e">
        <f>IF(HRF[[#This Row],[31]]="WSKAŹNIK SPECYFICZNY","nie zdefinowano",HRF[[#This Row],[32]]*#REF!+#REF!*#REF!+#REF!*#REF!)</f>
        <v>#REF!</v>
      </c>
      <c r="AA838" s="71" t="e">
        <f>IF(HRF[[#This Row],[31]]="WSKAŹNIK SPECYFICZNY","nie zdefinowano",HRF[[#This Row],[32]]*#REF!+#REF!*#REF!+#REF!*#REF!)</f>
        <v>#REF!</v>
      </c>
      <c r="AB838" s="71" t="e">
        <f>IF(HRF[[#This Row],[31]]="WSKAŹNIK SPECYFICZNY",HRF[[#This Row],[15]]*#REF!,HRF[[#This Row],[32]]*#REF!+#REF!*#REF!+#REF!*#REF!)</f>
        <v>#REF!</v>
      </c>
    </row>
    <row r="839" spans="2:28" ht="24">
      <c r="B839" s="151" t="s">
        <v>1341</v>
      </c>
      <c r="C839" s="80" t="s">
        <v>175</v>
      </c>
      <c r="D839" s="80" t="s">
        <v>372</v>
      </c>
      <c r="E839" s="154" t="s">
        <v>2289</v>
      </c>
      <c r="F839" s="82" t="s">
        <v>392</v>
      </c>
      <c r="G839" s="155" t="s">
        <v>24</v>
      </c>
      <c r="H839" s="153">
        <v>2020</v>
      </c>
      <c r="I839" s="153">
        <v>2020</v>
      </c>
      <c r="J839" s="84">
        <v>26228.26</v>
      </c>
      <c r="K839" s="85">
        <v>4</v>
      </c>
      <c r="L839" s="85">
        <v>4</v>
      </c>
      <c r="M839" s="85"/>
      <c r="N839" s="86" t="s">
        <v>164</v>
      </c>
      <c r="O839" s="153" t="s">
        <v>28</v>
      </c>
      <c r="P839" s="152"/>
      <c r="Q839" s="87"/>
      <c r="R839" s="70"/>
      <c r="S839" s="70"/>
      <c r="T839" s="70"/>
      <c r="U839" s="70"/>
      <c r="V839" s="70">
        <f t="shared" si="45"/>
        <v>0</v>
      </c>
      <c r="W839" s="69"/>
      <c r="X839" s="69"/>
      <c r="Y839" s="71" t="e">
        <f>IF(HRF[[#This Row],[31]]="WSKAŹNIK SPECYFICZNY",HRF[[#This Row],[15]]*#REF!,HRF[[#This Row],[32]]*#REF!+#REF!*#REF!+#REF!*#REF!)</f>
        <v>#REF!</v>
      </c>
      <c r="Z839" s="71" t="e">
        <f>IF(HRF[[#This Row],[31]]="WSKAŹNIK SPECYFICZNY","nie zdefinowano",HRF[[#This Row],[32]]*#REF!+#REF!*#REF!+#REF!*#REF!)</f>
        <v>#REF!</v>
      </c>
      <c r="AA839" s="71" t="e">
        <f>IF(HRF[[#This Row],[31]]="WSKAŹNIK SPECYFICZNY","nie zdefinowano",HRF[[#This Row],[32]]*#REF!+#REF!*#REF!+#REF!*#REF!)</f>
        <v>#REF!</v>
      </c>
      <c r="AB839" s="71" t="e">
        <f>IF(HRF[[#This Row],[31]]="WSKAŹNIK SPECYFICZNY",HRF[[#This Row],[15]]*#REF!,HRF[[#This Row],[32]]*#REF!+#REF!*#REF!+#REF!*#REF!)</f>
        <v>#REF!</v>
      </c>
    </row>
    <row r="840" spans="2:28" ht="24">
      <c r="B840" s="151" t="s">
        <v>1342</v>
      </c>
      <c r="C840" s="80" t="s">
        <v>175</v>
      </c>
      <c r="D840" s="80" t="s">
        <v>372</v>
      </c>
      <c r="E840" s="154" t="s">
        <v>2290</v>
      </c>
      <c r="F840" s="82" t="s">
        <v>392</v>
      </c>
      <c r="G840" s="155" t="s">
        <v>24</v>
      </c>
      <c r="H840" s="153">
        <v>2020</v>
      </c>
      <c r="I840" s="153">
        <v>2020</v>
      </c>
      <c r="J840" s="84">
        <v>24192</v>
      </c>
      <c r="K840" s="85">
        <v>5.4</v>
      </c>
      <c r="L840" s="85">
        <v>5.4</v>
      </c>
      <c r="M840" s="85"/>
      <c r="N840" s="86" t="s">
        <v>164</v>
      </c>
      <c r="O840" s="153" t="s">
        <v>28</v>
      </c>
      <c r="P840" s="152"/>
      <c r="Q840" s="87"/>
      <c r="R840" s="70"/>
      <c r="S840" s="70"/>
      <c r="T840" s="70"/>
      <c r="U840" s="70"/>
      <c r="V840" s="70">
        <f t="shared" si="45"/>
        <v>0</v>
      </c>
      <c r="W840" s="69"/>
      <c r="X840" s="69"/>
      <c r="Y840" s="71" t="e">
        <f>IF(HRF[[#This Row],[31]]="WSKAŹNIK SPECYFICZNY",HRF[[#This Row],[15]]*#REF!,HRF[[#This Row],[32]]*#REF!+#REF!*#REF!+#REF!*#REF!)</f>
        <v>#REF!</v>
      </c>
      <c r="Z840" s="71" t="e">
        <f>IF(HRF[[#This Row],[31]]="WSKAŹNIK SPECYFICZNY","nie zdefinowano",HRF[[#This Row],[32]]*#REF!+#REF!*#REF!+#REF!*#REF!)</f>
        <v>#REF!</v>
      </c>
      <c r="AA840" s="71" t="e">
        <f>IF(HRF[[#This Row],[31]]="WSKAŹNIK SPECYFICZNY","nie zdefinowano",HRF[[#This Row],[32]]*#REF!+#REF!*#REF!+#REF!*#REF!)</f>
        <v>#REF!</v>
      </c>
      <c r="AB840" s="71" t="e">
        <f>IF(HRF[[#This Row],[31]]="WSKAŹNIK SPECYFICZNY",HRF[[#This Row],[15]]*#REF!,HRF[[#This Row],[32]]*#REF!+#REF!*#REF!+#REF!*#REF!)</f>
        <v>#REF!</v>
      </c>
    </row>
    <row r="841" spans="2:28" ht="24">
      <c r="B841" s="151" t="s">
        <v>1343</v>
      </c>
      <c r="C841" s="80" t="s">
        <v>175</v>
      </c>
      <c r="D841" s="80" t="s">
        <v>372</v>
      </c>
      <c r="E841" s="154" t="s">
        <v>2903</v>
      </c>
      <c r="F841" s="155" t="s">
        <v>1345</v>
      </c>
      <c r="G841" s="155" t="s">
        <v>24</v>
      </c>
      <c r="H841" s="153">
        <v>2020</v>
      </c>
      <c r="I841" s="153">
        <v>2021</v>
      </c>
      <c r="J841" s="84">
        <v>39360</v>
      </c>
      <c r="K841" s="85">
        <v>8.9</v>
      </c>
      <c r="L841" s="85">
        <v>8.9</v>
      </c>
      <c r="M841" s="85"/>
      <c r="N841" s="86" t="s">
        <v>164</v>
      </c>
      <c r="O841" s="153" t="s">
        <v>27</v>
      </c>
      <c r="P841" s="152"/>
      <c r="Q841" s="87"/>
      <c r="R841" s="70"/>
      <c r="S841" s="70"/>
      <c r="T841" s="70"/>
      <c r="U841" s="70"/>
      <c r="V841" s="70">
        <f t="shared" si="45"/>
        <v>0</v>
      </c>
      <c r="W841" s="69"/>
      <c r="X841" s="69"/>
      <c r="Y841" s="71" t="e">
        <f>IF(HRF[[#This Row],[31]]="WSKAŹNIK SPECYFICZNY",HRF[[#This Row],[15]]*#REF!,HRF[[#This Row],[32]]*#REF!+#REF!*#REF!+#REF!*#REF!)</f>
        <v>#REF!</v>
      </c>
      <c r="Z841" s="71" t="e">
        <f>IF(HRF[[#This Row],[31]]="WSKAŹNIK SPECYFICZNY","nie zdefinowano",HRF[[#This Row],[32]]*#REF!+#REF!*#REF!+#REF!*#REF!)</f>
        <v>#REF!</v>
      </c>
      <c r="AA841" s="71" t="e">
        <f>IF(HRF[[#This Row],[31]]="WSKAŹNIK SPECYFICZNY","nie zdefinowano",HRF[[#This Row],[32]]*#REF!+#REF!*#REF!+#REF!*#REF!)</f>
        <v>#REF!</v>
      </c>
      <c r="AB841" s="71" t="e">
        <f>IF(HRF[[#This Row],[31]]="WSKAŹNIK SPECYFICZNY",HRF[[#This Row],[15]]*#REF!,HRF[[#This Row],[32]]*#REF!+#REF!*#REF!+#REF!*#REF!)</f>
        <v>#REF!</v>
      </c>
    </row>
    <row r="842" spans="2:28" ht="24">
      <c r="B842" s="151" t="s">
        <v>1344</v>
      </c>
      <c r="C842" s="80" t="s">
        <v>175</v>
      </c>
      <c r="D842" s="80" t="s">
        <v>372</v>
      </c>
      <c r="E842" s="154" t="s">
        <v>2291</v>
      </c>
      <c r="F842" s="82" t="s">
        <v>392</v>
      </c>
      <c r="G842" s="155" t="s">
        <v>24</v>
      </c>
      <c r="H842" s="153">
        <v>2019</v>
      </c>
      <c r="I842" s="153">
        <v>2019</v>
      </c>
      <c r="J842" s="84">
        <v>20000</v>
      </c>
      <c r="K842" s="85">
        <v>4.5999999999999996</v>
      </c>
      <c r="L842" s="85">
        <v>4.5999999999999996</v>
      </c>
      <c r="M842" s="85"/>
      <c r="N842" s="86" t="s">
        <v>164</v>
      </c>
      <c r="O842" s="153" t="s">
        <v>28</v>
      </c>
      <c r="P842" s="152"/>
      <c r="Q842" s="87"/>
      <c r="R842" s="70"/>
      <c r="S842" s="70"/>
      <c r="T842" s="70"/>
      <c r="U842" s="70"/>
      <c r="V842" s="70">
        <f t="shared" si="45"/>
        <v>0</v>
      </c>
      <c r="W842" s="69"/>
      <c r="X842" s="69"/>
      <c r="Y842" s="71" t="e">
        <f>IF(HRF[[#This Row],[31]]="WSKAŹNIK SPECYFICZNY",HRF[[#This Row],[15]]*#REF!,HRF[[#This Row],[32]]*#REF!+#REF!*#REF!+#REF!*#REF!)</f>
        <v>#REF!</v>
      </c>
      <c r="Z842" s="71" t="e">
        <f>IF(HRF[[#This Row],[31]]="WSKAŹNIK SPECYFICZNY","nie zdefinowano",HRF[[#This Row],[32]]*#REF!+#REF!*#REF!+#REF!*#REF!)</f>
        <v>#REF!</v>
      </c>
      <c r="AA842" s="71" t="e">
        <f>IF(HRF[[#This Row],[31]]="WSKAŹNIK SPECYFICZNY","nie zdefinowano",HRF[[#This Row],[32]]*#REF!+#REF!*#REF!+#REF!*#REF!)</f>
        <v>#REF!</v>
      </c>
      <c r="AB842" s="71" t="e">
        <f>IF(HRF[[#This Row],[31]]="WSKAŹNIK SPECYFICZNY",HRF[[#This Row],[15]]*#REF!,HRF[[#This Row],[32]]*#REF!+#REF!*#REF!+#REF!*#REF!)</f>
        <v>#REF!</v>
      </c>
    </row>
    <row r="843" spans="2:28" ht="24">
      <c r="B843" s="151" t="s">
        <v>1346</v>
      </c>
      <c r="C843" s="80" t="s">
        <v>175</v>
      </c>
      <c r="D843" s="80" t="s">
        <v>372</v>
      </c>
      <c r="E843" s="154" t="s">
        <v>2904</v>
      </c>
      <c r="F843" s="82" t="s">
        <v>1351</v>
      </c>
      <c r="G843" s="155" t="s">
        <v>24</v>
      </c>
      <c r="H843" s="153">
        <v>2021</v>
      </c>
      <c r="I843" s="153">
        <v>2021</v>
      </c>
      <c r="J843" s="84">
        <v>184500</v>
      </c>
      <c r="K843" s="85">
        <v>35.75</v>
      </c>
      <c r="L843" s="85">
        <v>35.75</v>
      </c>
      <c r="M843" s="85"/>
      <c r="N843" s="86" t="s">
        <v>1352</v>
      </c>
      <c r="O843" s="153" t="s">
        <v>27</v>
      </c>
      <c r="P843" s="152"/>
      <c r="Q843" s="87"/>
      <c r="R843" s="70"/>
      <c r="S843" s="70"/>
      <c r="T843" s="70"/>
      <c r="U843" s="70"/>
      <c r="V843" s="70">
        <f t="shared" ref="V843:V874" si="46">SUM(R843:U843)</f>
        <v>0</v>
      </c>
      <c r="W843" s="69"/>
      <c r="X843" s="69"/>
      <c r="Y843" s="71" t="e">
        <f>IF(HRF[[#This Row],[31]]="WSKAŹNIK SPECYFICZNY",HRF[[#This Row],[15]]*#REF!,HRF[[#This Row],[32]]*#REF!+#REF!*#REF!+#REF!*#REF!)</f>
        <v>#REF!</v>
      </c>
      <c r="Z843" s="71" t="e">
        <f>IF(HRF[[#This Row],[31]]="WSKAŹNIK SPECYFICZNY","nie zdefinowano",HRF[[#This Row],[32]]*#REF!+#REF!*#REF!+#REF!*#REF!)</f>
        <v>#REF!</v>
      </c>
      <c r="AA843" s="71" t="e">
        <f>IF(HRF[[#This Row],[31]]="WSKAŹNIK SPECYFICZNY","nie zdefinowano",HRF[[#This Row],[32]]*#REF!+#REF!*#REF!+#REF!*#REF!)</f>
        <v>#REF!</v>
      </c>
      <c r="AB843" s="79" t="e">
        <f>IF(HRF[[#This Row],[31]]="WSKAŹNIK SPECYFICZNY",HRF[[#This Row],[15]]*#REF!,HRF[[#This Row],[32]]*#REF!+#REF!*#REF!+#REF!*#REF!)</f>
        <v>#REF!</v>
      </c>
    </row>
    <row r="844" spans="2:28" ht="24">
      <c r="B844" s="151" t="s">
        <v>1347</v>
      </c>
      <c r="C844" s="80" t="s">
        <v>175</v>
      </c>
      <c r="D844" s="80" t="s">
        <v>372</v>
      </c>
      <c r="E844" s="154" t="s">
        <v>2292</v>
      </c>
      <c r="F844" s="82" t="s">
        <v>392</v>
      </c>
      <c r="G844" s="155" t="s">
        <v>24</v>
      </c>
      <c r="H844" s="153">
        <v>2020</v>
      </c>
      <c r="I844" s="153">
        <v>2020</v>
      </c>
      <c r="J844" s="84">
        <v>24900</v>
      </c>
      <c r="K844" s="85">
        <v>5.9</v>
      </c>
      <c r="L844" s="85">
        <v>5.9</v>
      </c>
      <c r="M844" s="85"/>
      <c r="N844" s="86" t="s">
        <v>164</v>
      </c>
      <c r="O844" s="153" t="s">
        <v>28</v>
      </c>
      <c r="P844" s="152"/>
      <c r="Q844" s="87"/>
      <c r="R844" s="70"/>
      <c r="S844" s="70"/>
      <c r="T844" s="70"/>
      <c r="U844" s="70"/>
      <c r="V844" s="70">
        <f t="shared" si="46"/>
        <v>0</v>
      </c>
      <c r="W844" s="69"/>
      <c r="X844" s="69"/>
      <c r="Y844" s="71" t="e">
        <f>IF(HRF[[#This Row],[31]]="WSKAŹNIK SPECYFICZNY",HRF[[#This Row],[15]]*#REF!,HRF[[#This Row],[32]]*#REF!+#REF!*#REF!+#REF!*#REF!)</f>
        <v>#REF!</v>
      </c>
      <c r="Z844" s="71" t="e">
        <f>IF(HRF[[#This Row],[31]]="WSKAŹNIK SPECYFICZNY","nie zdefinowano",HRF[[#This Row],[32]]*#REF!+#REF!*#REF!+#REF!*#REF!)</f>
        <v>#REF!</v>
      </c>
      <c r="AA844" s="71" t="e">
        <f>IF(HRF[[#This Row],[31]]="WSKAŹNIK SPECYFICZNY","nie zdefinowano",HRF[[#This Row],[32]]*#REF!+#REF!*#REF!+#REF!*#REF!)</f>
        <v>#REF!</v>
      </c>
      <c r="AB844" s="79" t="e">
        <f>IF(HRF[[#This Row],[31]]="WSKAŹNIK SPECYFICZNY",HRF[[#This Row],[15]]*#REF!,HRF[[#This Row],[32]]*#REF!+#REF!*#REF!+#REF!*#REF!)</f>
        <v>#REF!</v>
      </c>
    </row>
    <row r="845" spans="2:28" ht="24">
      <c r="B845" s="151" t="s">
        <v>1348</v>
      </c>
      <c r="C845" s="80" t="s">
        <v>175</v>
      </c>
      <c r="D845" s="80" t="s">
        <v>372</v>
      </c>
      <c r="E845" s="154" t="s">
        <v>2293</v>
      </c>
      <c r="F845" s="82" t="s">
        <v>392</v>
      </c>
      <c r="G845" s="155" t="s">
        <v>24</v>
      </c>
      <c r="H845" s="153">
        <v>2020</v>
      </c>
      <c r="I845" s="153">
        <v>2020</v>
      </c>
      <c r="J845" s="84">
        <v>79000</v>
      </c>
      <c r="K845" s="85">
        <v>9</v>
      </c>
      <c r="L845" s="85">
        <v>9</v>
      </c>
      <c r="M845" s="85"/>
      <c r="N845" s="86" t="s">
        <v>164</v>
      </c>
      <c r="O845" s="153" t="s">
        <v>28</v>
      </c>
      <c r="P845" s="152"/>
      <c r="Q845" s="87"/>
      <c r="R845" s="70"/>
      <c r="S845" s="70"/>
      <c r="T845" s="70"/>
      <c r="U845" s="70"/>
      <c r="V845" s="70">
        <f t="shared" si="46"/>
        <v>0</v>
      </c>
      <c r="W845" s="69"/>
      <c r="X845" s="69"/>
      <c r="Y845" s="71" t="e">
        <f>IF(HRF[[#This Row],[31]]="WSKAŹNIK SPECYFICZNY",HRF[[#This Row],[15]]*#REF!,HRF[[#This Row],[32]]*#REF!+#REF!*#REF!+#REF!*#REF!)</f>
        <v>#REF!</v>
      </c>
      <c r="Z845" s="71" t="e">
        <f>IF(HRF[[#This Row],[31]]="WSKAŹNIK SPECYFICZNY","nie zdefinowano",HRF[[#This Row],[32]]*#REF!+#REF!*#REF!+#REF!*#REF!)</f>
        <v>#REF!</v>
      </c>
      <c r="AA845" s="71" t="e">
        <f>IF(HRF[[#This Row],[31]]="WSKAŹNIK SPECYFICZNY","nie zdefinowano",HRF[[#This Row],[32]]*#REF!+#REF!*#REF!+#REF!*#REF!)</f>
        <v>#REF!</v>
      </c>
      <c r="AB845" s="79" t="e">
        <f>IF(HRF[[#This Row],[31]]="WSKAŹNIK SPECYFICZNY",HRF[[#This Row],[15]]*#REF!,HRF[[#This Row],[32]]*#REF!+#REF!*#REF!+#REF!*#REF!)</f>
        <v>#REF!</v>
      </c>
    </row>
    <row r="846" spans="2:28" ht="24">
      <c r="B846" s="151" t="s">
        <v>1349</v>
      </c>
      <c r="C846" s="80" t="s">
        <v>175</v>
      </c>
      <c r="D846" s="80" t="s">
        <v>372</v>
      </c>
      <c r="E846" s="154" t="s">
        <v>2294</v>
      </c>
      <c r="F846" s="82" t="s">
        <v>392</v>
      </c>
      <c r="G846" s="155" t="s">
        <v>24</v>
      </c>
      <c r="H846" s="153">
        <v>2020</v>
      </c>
      <c r="I846" s="153">
        <v>2020</v>
      </c>
      <c r="J846" s="84">
        <v>34900</v>
      </c>
      <c r="K846" s="85">
        <v>6.2</v>
      </c>
      <c r="L846" s="85">
        <v>6.2</v>
      </c>
      <c r="M846" s="85"/>
      <c r="N846" s="86" t="s">
        <v>1393</v>
      </c>
      <c r="O846" s="153" t="s">
        <v>28</v>
      </c>
      <c r="P846" s="152"/>
      <c r="Q846" s="87"/>
      <c r="R846" s="70"/>
      <c r="S846" s="70"/>
      <c r="T846" s="70"/>
      <c r="U846" s="70"/>
      <c r="V846" s="70">
        <f t="shared" si="46"/>
        <v>0</v>
      </c>
      <c r="W846" s="69"/>
      <c r="X846" s="69"/>
      <c r="Y846" s="71" t="e">
        <f>IF(HRF[[#This Row],[31]]="WSKAŹNIK SPECYFICZNY",HRF[[#This Row],[15]]*#REF!,HRF[[#This Row],[32]]*#REF!+#REF!*#REF!+#REF!*#REF!)</f>
        <v>#REF!</v>
      </c>
      <c r="Z846" s="71" t="e">
        <f>IF(HRF[[#This Row],[31]]="WSKAŹNIK SPECYFICZNY","nie zdefinowano",HRF[[#This Row],[32]]*#REF!+#REF!*#REF!+#REF!*#REF!)</f>
        <v>#REF!</v>
      </c>
      <c r="AA846" s="71" t="e">
        <f>IF(HRF[[#This Row],[31]]="WSKAŹNIK SPECYFICZNY","nie zdefinowano",HRF[[#This Row],[32]]*#REF!+#REF!*#REF!+#REF!*#REF!)</f>
        <v>#REF!</v>
      </c>
      <c r="AB846" s="79" t="e">
        <f>IF(HRF[[#This Row],[31]]="WSKAŹNIK SPECYFICZNY",HRF[[#This Row],[15]]*#REF!,HRF[[#This Row],[32]]*#REF!+#REF!*#REF!+#REF!*#REF!)</f>
        <v>#REF!</v>
      </c>
    </row>
    <row r="847" spans="2:28" ht="24">
      <c r="B847" s="151" t="s">
        <v>1350</v>
      </c>
      <c r="C847" s="80" t="s">
        <v>175</v>
      </c>
      <c r="D847" s="80" t="s">
        <v>372</v>
      </c>
      <c r="E847" s="154" t="s">
        <v>2905</v>
      </c>
      <c r="F847" s="82" t="s">
        <v>1353</v>
      </c>
      <c r="G847" s="155" t="s">
        <v>24</v>
      </c>
      <c r="H847" s="153">
        <v>2021</v>
      </c>
      <c r="I847" s="153">
        <v>2021</v>
      </c>
      <c r="J847" s="84">
        <v>130000</v>
      </c>
      <c r="K847" s="85">
        <v>30</v>
      </c>
      <c r="L847" s="85">
        <v>30</v>
      </c>
      <c r="M847" s="85"/>
      <c r="N847" s="86" t="s">
        <v>164</v>
      </c>
      <c r="O847" s="153" t="s">
        <v>26</v>
      </c>
      <c r="P847" s="152"/>
      <c r="Q847" s="87"/>
      <c r="R847" s="70"/>
      <c r="S847" s="70"/>
      <c r="T847" s="70"/>
      <c r="U847" s="70"/>
      <c r="V847" s="70">
        <f t="shared" si="46"/>
        <v>0</v>
      </c>
      <c r="W847" s="69"/>
      <c r="X847" s="69"/>
      <c r="Y847" s="71" t="e">
        <f>IF(HRF[[#This Row],[31]]="WSKAŹNIK SPECYFICZNY",HRF[[#This Row],[15]]*#REF!,HRF[[#This Row],[32]]*#REF!+#REF!*#REF!+#REF!*#REF!)</f>
        <v>#REF!</v>
      </c>
      <c r="Z847" s="71" t="e">
        <f>IF(HRF[[#This Row],[31]]="WSKAŹNIK SPECYFICZNY","nie zdefinowano",HRF[[#This Row],[32]]*#REF!+#REF!*#REF!+#REF!*#REF!)</f>
        <v>#REF!</v>
      </c>
      <c r="AA847" s="71" t="e">
        <f>IF(HRF[[#This Row],[31]]="WSKAŹNIK SPECYFICZNY","nie zdefinowano",HRF[[#This Row],[32]]*#REF!+#REF!*#REF!+#REF!*#REF!)</f>
        <v>#REF!</v>
      </c>
      <c r="AB847" s="79" t="e">
        <f>IF(HRF[[#This Row],[31]]="WSKAŹNIK SPECYFICZNY",HRF[[#This Row],[15]]*#REF!,HRF[[#This Row],[32]]*#REF!+#REF!*#REF!+#REF!*#REF!)</f>
        <v>#REF!</v>
      </c>
    </row>
    <row r="848" spans="2:28" ht="24">
      <c r="B848" s="151" t="s">
        <v>1354</v>
      </c>
      <c r="C848" s="80" t="s">
        <v>175</v>
      </c>
      <c r="D848" s="80" t="s">
        <v>372</v>
      </c>
      <c r="E848" s="154" t="s">
        <v>2295</v>
      </c>
      <c r="F848" s="82" t="s">
        <v>392</v>
      </c>
      <c r="G848" s="155" t="s">
        <v>24</v>
      </c>
      <c r="H848" s="153">
        <v>2020</v>
      </c>
      <c r="I848" s="153">
        <v>2020</v>
      </c>
      <c r="J848" s="84">
        <v>36900</v>
      </c>
      <c r="K848" s="85">
        <v>5.14</v>
      </c>
      <c r="L848" s="85">
        <v>5.14</v>
      </c>
      <c r="M848" s="85"/>
      <c r="N848" s="86" t="s">
        <v>164</v>
      </c>
      <c r="O848" s="153" t="s">
        <v>28</v>
      </c>
      <c r="P848" s="152"/>
      <c r="Q848" s="87"/>
      <c r="R848" s="70"/>
      <c r="S848" s="70"/>
      <c r="T848" s="70"/>
      <c r="U848" s="70"/>
      <c r="V848" s="70">
        <f t="shared" si="46"/>
        <v>0</v>
      </c>
      <c r="W848" s="69"/>
      <c r="X848" s="69"/>
      <c r="Y848" s="71" t="e">
        <f>IF(HRF[[#This Row],[31]]="WSKAŹNIK SPECYFICZNY",HRF[[#This Row],[15]]*#REF!,HRF[[#This Row],[32]]*#REF!+#REF!*#REF!+#REF!*#REF!)</f>
        <v>#REF!</v>
      </c>
      <c r="Z848" s="71" t="e">
        <f>IF(HRF[[#This Row],[31]]="WSKAŹNIK SPECYFICZNY","nie zdefinowano",HRF[[#This Row],[32]]*#REF!+#REF!*#REF!+#REF!*#REF!)</f>
        <v>#REF!</v>
      </c>
      <c r="AA848" s="71" t="e">
        <f>IF(HRF[[#This Row],[31]]="WSKAŹNIK SPECYFICZNY","nie zdefinowano",HRF[[#This Row],[32]]*#REF!+#REF!*#REF!+#REF!*#REF!)</f>
        <v>#REF!</v>
      </c>
      <c r="AB848" s="79" t="e">
        <f>IF(HRF[[#This Row],[31]]="WSKAŹNIK SPECYFICZNY",HRF[[#This Row],[15]]*#REF!,HRF[[#This Row],[32]]*#REF!+#REF!*#REF!+#REF!*#REF!)</f>
        <v>#REF!</v>
      </c>
    </row>
    <row r="849" spans="2:28" ht="24">
      <c r="B849" s="151" t="s">
        <v>1355</v>
      </c>
      <c r="C849" s="80" t="s">
        <v>175</v>
      </c>
      <c r="D849" s="80" t="s">
        <v>372</v>
      </c>
      <c r="E849" s="154" t="s">
        <v>2906</v>
      </c>
      <c r="F849" s="82" t="s">
        <v>1389</v>
      </c>
      <c r="G849" s="155" t="s">
        <v>24</v>
      </c>
      <c r="H849" s="153">
        <v>2021</v>
      </c>
      <c r="I849" s="153">
        <v>2021</v>
      </c>
      <c r="J849" s="84">
        <v>184000</v>
      </c>
      <c r="K849" s="85">
        <v>50</v>
      </c>
      <c r="L849" s="85">
        <v>50</v>
      </c>
      <c r="M849" s="85"/>
      <c r="N849" s="86" t="s">
        <v>164</v>
      </c>
      <c r="O849" s="153" t="s">
        <v>27</v>
      </c>
      <c r="P849" s="152"/>
      <c r="Q849" s="87"/>
      <c r="R849" s="70"/>
      <c r="S849" s="70"/>
      <c r="T849" s="70"/>
      <c r="U849" s="70"/>
      <c r="V849" s="70">
        <f t="shared" si="46"/>
        <v>0</v>
      </c>
      <c r="W849" s="69"/>
      <c r="X849" s="69"/>
      <c r="Y849" s="71" t="e">
        <f>IF(HRF[[#This Row],[31]]="WSKAŹNIK SPECYFICZNY",HRF[[#This Row],[15]]*#REF!,HRF[[#This Row],[32]]*#REF!+#REF!*#REF!+#REF!*#REF!)</f>
        <v>#REF!</v>
      </c>
      <c r="Z849" s="71" t="e">
        <f>IF(HRF[[#This Row],[31]]="WSKAŹNIK SPECYFICZNY","nie zdefinowano",HRF[[#This Row],[32]]*#REF!+#REF!*#REF!+#REF!*#REF!)</f>
        <v>#REF!</v>
      </c>
      <c r="AA849" s="71" t="e">
        <f>IF(HRF[[#This Row],[31]]="WSKAŹNIK SPECYFICZNY","nie zdefinowano",HRF[[#This Row],[32]]*#REF!+#REF!*#REF!+#REF!*#REF!)</f>
        <v>#REF!</v>
      </c>
      <c r="AB849" s="79" t="e">
        <f>IF(HRF[[#This Row],[31]]="WSKAŹNIK SPECYFICZNY",HRF[[#This Row],[15]]*#REF!,HRF[[#This Row],[32]]*#REF!+#REF!*#REF!+#REF!*#REF!)</f>
        <v>#REF!</v>
      </c>
    </row>
    <row r="850" spans="2:28" ht="36">
      <c r="B850" s="151" t="s">
        <v>1356</v>
      </c>
      <c r="C850" s="80" t="s">
        <v>175</v>
      </c>
      <c r="D850" s="80" t="s">
        <v>372</v>
      </c>
      <c r="E850" s="154" t="s">
        <v>2303</v>
      </c>
      <c r="F850" s="82" t="s">
        <v>1390</v>
      </c>
      <c r="G850" s="155" t="s">
        <v>24</v>
      </c>
      <c r="H850" s="153">
        <v>2021</v>
      </c>
      <c r="I850" s="153">
        <v>2021</v>
      </c>
      <c r="J850" s="84">
        <v>97170</v>
      </c>
      <c r="K850" s="85">
        <v>25.52</v>
      </c>
      <c r="L850" s="85">
        <v>25.52</v>
      </c>
      <c r="M850" s="85"/>
      <c r="N850" s="86" t="s">
        <v>164</v>
      </c>
      <c r="O850" s="153" t="s">
        <v>27</v>
      </c>
      <c r="P850" s="152"/>
      <c r="Q850" s="87"/>
      <c r="R850" s="70"/>
      <c r="S850" s="70"/>
      <c r="T850" s="70"/>
      <c r="U850" s="70"/>
      <c r="V850" s="70">
        <f t="shared" si="46"/>
        <v>0</v>
      </c>
      <c r="W850" s="69"/>
      <c r="X850" s="69"/>
      <c r="Y850" s="71" t="e">
        <f>IF(HRF[[#This Row],[31]]="WSKAŹNIK SPECYFICZNY",HRF[[#This Row],[15]]*#REF!,HRF[[#This Row],[32]]*#REF!+#REF!*#REF!+#REF!*#REF!)</f>
        <v>#REF!</v>
      </c>
      <c r="Z850" s="71" t="e">
        <f>IF(HRF[[#This Row],[31]]="WSKAŹNIK SPECYFICZNY","nie zdefinowano",HRF[[#This Row],[32]]*#REF!+#REF!*#REF!+#REF!*#REF!)</f>
        <v>#REF!</v>
      </c>
      <c r="AA850" s="71" t="e">
        <f>IF(HRF[[#This Row],[31]]="WSKAŹNIK SPECYFICZNY","nie zdefinowano",HRF[[#This Row],[32]]*#REF!+#REF!*#REF!+#REF!*#REF!)</f>
        <v>#REF!</v>
      </c>
      <c r="AB850" s="79" t="e">
        <f>IF(HRF[[#This Row],[31]]="WSKAŹNIK SPECYFICZNY",HRF[[#This Row],[15]]*#REF!,HRF[[#This Row],[32]]*#REF!+#REF!*#REF!+#REF!*#REF!)</f>
        <v>#REF!</v>
      </c>
    </row>
    <row r="851" spans="2:28" ht="24">
      <c r="B851" s="151" t="s">
        <v>1357</v>
      </c>
      <c r="C851" s="80" t="s">
        <v>175</v>
      </c>
      <c r="D851" s="80" t="s">
        <v>372</v>
      </c>
      <c r="E851" s="154" t="s">
        <v>2296</v>
      </c>
      <c r="F851" s="82" t="s">
        <v>392</v>
      </c>
      <c r="G851" s="155" t="s">
        <v>24</v>
      </c>
      <c r="H851" s="153">
        <v>2020</v>
      </c>
      <c r="I851" s="153">
        <v>2020</v>
      </c>
      <c r="J851" s="84">
        <v>56990</v>
      </c>
      <c r="K851" s="85">
        <v>9</v>
      </c>
      <c r="L851" s="85">
        <v>9</v>
      </c>
      <c r="M851" s="85"/>
      <c r="N851" s="86" t="s">
        <v>164</v>
      </c>
      <c r="O851" s="153" t="s">
        <v>28</v>
      </c>
      <c r="P851" s="152"/>
      <c r="Q851" s="87"/>
      <c r="R851" s="70"/>
      <c r="S851" s="70"/>
      <c r="T851" s="70"/>
      <c r="U851" s="70"/>
      <c r="V851" s="70">
        <f t="shared" si="46"/>
        <v>0</v>
      </c>
      <c r="W851" s="69"/>
      <c r="X851" s="69"/>
      <c r="Y851" s="71" t="e">
        <f>IF(HRF[[#This Row],[31]]="WSKAŹNIK SPECYFICZNY",HRF[[#This Row],[15]]*#REF!,HRF[[#This Row],[32]]*#REF!+#REF!*#REF!+#REF!*#REF!)</f>
        <v>#REF!</v>
      </c>
      <c r="Z851" s="71" t="e">
        <f>IF(HRF[[#This Row],[31]]="WSKAŹNIK SPECYFICZNY","nie zdefinowano",HRF[[#This Row],[32]]*#REF!+#REF!*#REF!+#REF!*#REF!)</f>
        <v>#REF!</v>
      </c>
      <c r="AA851" s="71" t="e">
        <f>IF(HRF[[#This Row],[31]]="WSKAŹNIK SPECYFICZNY","nie zdefinowano",HRF[[#This Row],[32]]*#REF!+#REF!*#REF!+#REF!*#REF!)</f>
        <v>#REF!</v>
      </c>
      <c r="AB851" s="79" t="e">
        <f>IF(HRF[[#This Row],[31]]="WSKAŹNIK SPECYFICZNY",HRF[[#This Row],[15]]*#REF!,HRF[[#This Row],[32]]*#REF!+#REF!*#REF!+#REF!*#REF!)</f>
        <v>#REF!</v>
      </c>
    </row>
    <row r="852" spans="2:28" ht="24">
      <c r="B852" s="151" t="s">
        <v>1358</v>
      </c>
      <c r="C852" s="80" t="s">
        <v>175</v>
      </c>
      <c r="D852" s="80" t="s">
        <v>372</v>
      </c>
      <c r="E852" s="154" t="s">
        <v>2907</v>
      </c>
      <c r="F852" s="82" t="s">
        <v>1391</v>
      </c>
      <c r="G852" s="155" t="s">
        <v>24</v>
      </c>
      <c r="H852" s="153">
        <v>2020</v>
      </c>
      <c r="I852" s="153">
        <v>2021</v>
      </c>
      <c r="J852" s="84">
        <v>220000</v>
      </c>
      <c r="K852" s="85">
        <v>45.1</v>
      </c>
      <c r="L852" s="85">
        <v>45.1</v>
      </c>
      <c r="M852" s="85"/>
      <c r="N852" s="86" t="s">
        <v>164</v>
      </c>
      <c r="O852" s="153" t="s">
        <v>27</v>
      </c>
      <c r="P852" s="152"/>
      <c r="Q852" s="87"/>
      <c r="R852" s="70"/>
      <c r="S852" s="70"/>
      <c r="T852" s="70"/>
      <c r="U852" s="70"/>
      <c r="V852" s="70">
        <f t="shared" si="46"/>
        <v>0</v>
      </c>
      <c r="W852" s="69"/>
      <c r="X852" s="69"/>
      <c r="Y852" s="71" t="e">
        <f>IF(HRF[[#This Row],[31]]="WSKAŹNIK SPECYFICZNY",HRF[[#This Row],[15]]*#REF!,HRF[[#This Row],[32]]*#REF!+#REF!*#REF!+#REF!*#REF!)</f>
        <v>#REF!</v>
      </c>
      <c r="Z852" s="71" t="e">
        <f>IF(HRF[[#This Row],[31]]="WSKAŹNIK SPECYFICZNY","nie zdefinowano",HRF[[#This Row],[32]]*#REF!+#REF!*#REF!+#REF!*#REF!)</f>
        <v>#REF!</v>
      </c>
      <c r="AA852" s="71" t="e">
        <f>IF(HRF[[#This Row],[31]]="WSKAŹNIK SPECYFICZNY","nie zdefinowano",HRF[[#This Row],[32]]*#REF!+#REF!*#REF!+#REF!*#REF!)</f>
        <v>#REF!</v>
      </c>
      <c r="AB852" s="79" t="e">
        <f>IF(HRF[[#This Row],[31]]="WSKAŹNIK SPECYFICZNY",HRF[[#This Row],[15]]*#REF!,HRF[[#This Row],[32]]*#REF!+#REF!*#REF!+#REF!*#REF!)</f>
        <v>#REF!</v>
      </c>
    </row>
    <row r="853" spans="2:28" ht="24">
      <c r="B853" s="151" t="s">
        <v>1359</v>
      </c>
      <c r="C853" s="80" t="s">
        <v>175</v>
      </c>
      <c r="D853" s="80" t="s">
        <v>372</v>
      </c>
      <c r="E853" s="154" t="s">
        <v>2908</v>
      </c>
      <c r="F853" s="82" t="s">
        <v>1392</v>
      </c>
      <c r="G853" s="155" t="s">
        <v>24</v>
      </c>
      <c r="H853" s="153">
        <v>2020</v>
      </c>
      <c r="I853" s="153">
        <v>2020</v>
      </c>
      <c r="J853" s="84">
        <v>109900</v>
      </c>
      <c r="K853" s="85">
        <v>19</v>
      </c>
      <c r="L853" s="85">
        <v>19</v>
      </c>
      <c r="M853" s="85"/>
      <c r="N853" s="86" t="s">
        <v>164</v>
      </c>
      <c r="O853" s="153" t="s">
        <v>28</v>
      </c>
      <c r="P853" s="152"/>
      <c r="Q853" s="87"/>
      <c r="R853" s="70"/>
      <c r="S853" s="70"/>
      <c r="T853" s="70"/>
      <c r="U853" s="70"/>
      <c r="V853" s="70">
        <f t="shared" si="46"/>
        <v>0</v>
      </c>
      <c r="W853" s="69"/>
      <c r="X853" s="69"/>
      <c r="Y853" s="71" t="e">
        <f>IF(HRF[[#This Row],[31]]="WSKAŹNIK SPECYFICZNY",HRF[[#This Row],[15]]*#REF!,HRF[[#This Row],[32]]*#REF!+#REF!*#REF!+#REF!*#REF!)</f>
        <v>#REF!</v>
      </c>
      <c r="Z853" s="71" t="e">
        <f>IF(HRF[[#This Row],[31]]="WSKAŹNIK SPECYFICZNY","nie zdefinowano",HRF[[#This Row],[32]]*#REF!+#REF!*#REF!+#REF!*#REF!)</f>
        <v>#REF!</v>
      </c>
      <c r="AA853" s="71" t="e">
        <f>IF(HRF[[#This Row],[31]]="WSKAŹNIK SPECYFICZNY","nie zdefinowano",HRF[[#This Row],[32]]*#REF!+#REF!*#REF!+#REF!*#REF!)</f>
        <v>#REF!</v>
      </c>
      <c r="AB853" s="79" t="e">
        <f>IF(HRF[[#This Row],[31]]="WSKAŹNIK SPECYFICZNY",HRF[[#This Row],[15]]*#REF!,HRF[[#This Row],[32]]*#REF!+#REF!*#REF!+#REF!*#REF!)</f>
        <v>#REF!</v>
      </c>
    </row>
    <row r="854" spans="2:28" ht="24">
      <c r="B854" s="151" t="s">
        <v>1360</v>
      </c>
      <c r="C854" s="80" t="s">
        <v>175</v>
      </c>
      <c r="D854" s="80" t="s">
        <v>372</v>
      </c>
      <c r="E854" s="154" t="s">
        <v>2286</v>
      </c>
      <c r="F854" s="82" t="s">
        <v>392</v>
      </c>
      <c r="G854" s="155" t="s">
        <v>24</v>
      </c>
      <c r="H854" s="153">
        <v>2021</v>
      </c>
      <c r="I854" s="153">
        <v>2021</v>
      </c>
      <c r="J854" s="84">
        <v>100860</v>
      </c>
      <c r="K854" s="85">
        <v>19.2</v>
      </c>
      <c r="L854" s="85">
        <v>19.2</v>
      </c>
      <c r="M854" s="85"/>
      <c r="N854" s="86" t="s">
        <v>164</v>
      </c>
      <c r="O854" s="153" t="s">
        <v>27</v>
      </c>
      <c r="P854" s="152"/>
      <c r="Q854" s="87"/>
      <c r="R854" s="70"/>
      <c r="S854" s="70"/>
      <c r="T854" s="70"/>
      <c r="U854" s="70"/>
      <c r="V854" s="70">
        <f t="shared" si="46"/>
        <v>0</v>
      </c>
      <c r="W854" s="69"/>
      <c r="X854" s="69"/>
      <c r="Y854" s="71" t="e">
        <f>IF(HRF[[#This Row],[31]]="WSKAŹNIK SPECYFICZNY",HRF[[#This Row],[15]]*#REF!,HRF[[#This Row],[32]]*#REF!+#REF!*#REF!+#REF!*#REF!)</f>
        <v>#REF!</v>
      </c>
      <c r="Z854" s="71" t="e">
        <f>IF(HRF[[#This Row],[31]]="WSKAŹNIK SPECYFICZNY","nie zdefinowano",HRF[[#This Row],[32]]*#REF!+#REF!*#REF!+#REF!*#REF!)</f>
        <v>#REF!</v>
      </c>
      <c r="AA854" s="71" t="e">
        <f>IF(HRF[[#This Row],[31]]="WSKAŹNIK SPECYFICZNY","nie zdefinowano",HRF[[#This Row],[32]]*#REF!+#REF!*#REF!+#REF!*#REF!)</f>
        <v>#REF!</v>
      </c>
      <c r="AB854" s="79" t="e">
        <f>IF(HRF[[#This Row],[31]]="WSKAŹNIK SPECYFICZNY",HRF[[#This Row],[15]]*#REF!,HRF[[#This Row],[32]]*#REF!+#REF!*#REF!+#REF!*#REF!)</f>
        <v>#REF!</v>
      </c>
    </row>
    <row r="855" spans="2:28" ht="24">
      <c r="B855" s="151" t="s">
        <v>1361</v>
      </c>
      <c r="C855" s="80" t="s">
        <v>175</v>
      </c>
      <c r="D855" s="80" t="s">
        <v>372</v>
      </c>
      <c r="E855" s="154" t="s">
        <v>2297</v>
      </c>
      <c r="F855" s="82" t="s">
        <v>392</v>
      </c>
      <c r="G855" s="155" t="s">
        <v>24</v>
      </c>
      <c r="H855" s="153">
        <v>2020</v>
      </c>
      <c r="I855" s="153">
        <v>2020</v>
      </c>
      <c r="J855" s="84">
        <v>22100</v>
      </c>
      <c r="K855" s="85">
        <v>3.7</v>
      </c>
      <c r="L855" s="85">
        <v>3.7</v>
      </c>
      <c r="M855" s="85"/>
      <c r="N855" s="86" t="s">
        <v>1393</v>
      </c>
      <c r="O855" s="153" t="s">
        <v>28</v>
      </c>
      <c r="P855" s="152"/>
      <c r="Q855" s="87"/>
      <c r="R855" s="70"/>
      <c r="S855" s="70"/>
      <c r="T855" s="70"/>
      <c r="U855" s="70"/>
      <c r="V855" s="70">
        <f t="shared" si="46"/>
        <v>0</v>
      </c>
      <c r="W855" s="69"/>
      <c r="X855" s="69"/>
      <c r="Y855" s="71" t="e">
        <f>IF(HRF[[#This Row],[31]]="WSKAŹNIK SPECYFICZNY",HRF[[#This Row],[15]]*#REF!,HRF[[#This Row],[32]]*#REF!+#REF!*#REF!+#REF!*#REF!)</f>
        <v>#REF!</v>
      </c>
      <c r="Z855" s="71" t="e">
        <f>IF(HRF[[#This Row],[31]]="WSKAŹNIK SPECYFICZNY","nie zdefinowano",HRF[[#This Row],[32]]*#REF!+#REF!*#REF!+#REF!*#REF!)</f>
        <v>#REF!</v>
      </c>
      <c r="AA855" s="71" t="e">
        <f>IF(HRF[[#This Row],[31]]="WSKAŹNIK SPECYFICZNY","nie zdefinowano",HRF[[#This Row],[32]]*#REF!+#REF!*#REF!+#REF!*#REF!)</f>
        <v>#REF!</v>
      </c>
      <c r="AB855" s="79" t="e">
        <f>IF(HRF[[#This Row],[31]]="WSKAŹNIK SPECYFICZNY",HRF[[#This Row],[15]]*#REF!,HRF[[#This Row],[32]]*#REF!+#REF!*#REF!+#REF!*#REF!)</f>
        <v>#REF!</v>
      </c>
    </row>
    <row r="856" spans="2:28" ht="24">
      <c r="B856" s="151" t="s">
        <v>1362</v>
      </c>
      <c r="C856" s="80" t="s">
        <v>175</v>
      </c>
      <c r="D856" s="80" t="s">
        <v>372</v>
      </c>
      <c r="E856" s="154" t="s">
        <v>2298</v>
      </c>
      <c r="F856" s="82" t="s">
        <v>392</v>
      </c>
      <c r="G856" s="155" t="s">
        <v>24</v>
      </c>
      <c r="H856" s="153">
        <v>2020</v>
      </c>
      <c r="I856" s="153">
        <v>2020</v>
      </c>
      <c r="J856" s="84">
        <v>46000</v>
      </c>
      <c r="K856" s="85">
        <v>7</v>
      </c>
      <c r="L856" s="85">
        <v>7</v>
      </c>
      <c r="M856" s="85"/>
      <c r="N856" s="86" t="s">
        <v>164</v>
      </c>
      <c r="O856" s="153" t="s">
        <v>28</v>
      </c>
      <c r="P856" s="152"/>
      <c r="Q856" s="87"/>
      <c r="R856" s="70"/>
      <c r="S856" s="70"/>
      <c r="T856" s="70"/>
      <c r="U856" s="70"/>
      <c r="V856" s="70">
        <f t="shared" si="46"/>
        <v>0</v>
      </c>
      <c r="W856" s="69"/>
      <c r="X856" s="69"/>
      <c r="Y856" s="71" t="e">
        <f>IF(HRF[[#This Row],[31]]="WSKAŹNIK SPECYFICZNY",HRF[[#This Row],[15]]*#REF!,HRF[[#This Row],[32]]*#REF!+#REF!*#REF!+#REF!*#REF!)</f>
        <v>#REF!</v>
      </c>
      <c r="Z856" s="71" t="e">
        <f>IF(HRF[[#This Row],[31]]="WSKAŹNIK SPECYFICZNY","nie zdefinowano",HRF[[#This Row],[32]]*#REF!+#REF!*#REF!+#REF!*#REF!)</f>
        <v>#REF!</v>
      </c>
      <c r="AA856" s="71" t="e">
        <f>IF(HRF[[#This Row],[31]]="WSKAŹNIK SPECYFICZNY","nie zdefinowano",HRF[[#This Row],[32]]*#REF!+#REF!*#REF!+#REF!*#REF!)</f>
        <v>#REF!</v>
      </c>
      <c r="AB856" s="79" t="e">
        <f>IF(HRF[[#This Row],[31]]="WSKAŹNIK SPECYFICZNY",HRF[[#This Row],[15]]*#REF!,HRF[[#This Row],[32]]*#REF!+#REF!*#REF!+#REF!*#REF!)</f>
        <v>#REF!</v>
      </c>
    </row>
    <row r="857" spans="2:28" ht="24">
      <c r="B857" s="151" t="s">
        <v>1363</v>
      </c>
      <c r="C857" s="80" t="s">
        <v>175</v>
      </c>
      <c r="D857" s="80" t="s">
        <v>372</v>
      </c>
      <c r="E857" s="154" t="s">
        <v>2909</v>
      </c>
      <c r="F857" s="82" t="s">
        <v>1394</v>
      </c>
      <c r="G857" s="155" t="s">
        <v>24</v>
      </c>
      <c r="H857" s="153">
        <v>2021</v>
      </c>
      <c r="I857" s="153">
        <v>2021</v>
      </c>
      <c r="J857" s="84">
        <v>209100</v>
      </c>
      <c r="K857" s="85">
        <v>50</v>
      </c>
      <c r="L857" s="85">
        <v>50</v>
      </c>
      <c r="M857" s="85"/>
      <c r="N857" s="86" t="s">
        <v>164</v>
      </c>
      <c r="O857" s="153" t="s">
        <v>27</v>
      </c>
      <c r="P857" s="152"/>
      <c r="Q857" s="87"/>
      <c r="R857" s="70"/>
      <c r="S857" s="70"/>
      <c r="T857" s="70"/>
      <c r="U857" s="70"/>
      <c r="V857" s="70">
        <f t="shared" si="46"/>
        <v>0</v>
      </c>
      <c r="W857" s="69"/>
      <c r="X857" s="69"/>
      <c r="Y857" s="71" t="e">
        <f>IF(HRF[[#This Row],[31]]="WSKAŹNIK SPECYFICZNY",HRF[[#This Row],[15]]*#REF!,HRF[[#This Row],[32]]*#REF!+#REF!*#REF!+#REF!*#REF!)</f>
        <v>#REF!</v>
      </c>
      <c r="Z857" s="71" t="e">
        <f>IF(HRF[[#This Row],[31]]="WSKAŹNIK SPECYFICZNY","nie zdefinowano",HRF[[#This Row],[32]]*#REF!+#REF!*#REF!+#REF!*#REF!)</f>
        <v>#REF!</v>
      </c>
      <c r="AA857" s="71" t="e">
        <f>IF(HRF[[#This Row],[31]]="WSKAŹNIK SPECYFICZNY","nie zdefinowano",HRF[[#This Row],[32]]*#REF!+#REF!*#REF!+#REF!*#REF!)</f>
        <v>#REF!</v>
      </c>
      <c r="AB857" s="79" t="e">
        <f>IF(HRF[[#This Row],[31]]="WSKAŹNIK SPECYFICZNY",HRF[[#This Row],[15]]*#REF!,HRF[[#This Row],[32]]*#REF!+#REF!*#REF!+#REF!*#REF!)</f>
        <v>#REF!</v>
      </c>
    </row>
    <row r="858" spans="2:28" ht="24">
      <c r="B858" s="151" t="s">
        <v>1364</v>
      </c>
      <c r="C858" s="80" t="s">
        <v>175</v>
      </c>
      <c r="D858" s="80" t="s">
        <v>372</v>
      </c>
      <c r="E858" s="154" t="s">
        <v>2303</v>
      </c>
      <c r="F858" s="82" t="s">
        <v>1395</v>
      </c>
      <c r="G858" s="155" t="s">
        <v>24</v>
      </c>
      <c r="H858" s="153">
        <v>2021</v>
      </c>
      <c r="I858" s="153">
        <v>2021</v>
      </c>
      <c r="J858" s="84">
        <v>68880</v>
      </c>
      <c r="K858" s="85">
        <v>15</v>
      </c>
      <c r="L858" s="85">
        <v>15</v>
      </c>
      <c r="M858" s="85"/>
      <c r="N858" s="86" t="s">
        <v>164</v>
      </c>
      <c r="O858" s="153" t="s">
        <v>27</v>
      </c>
      <c r="P858" s="152"/>
      <c r="Q858" s="87"/>
      <c r="R858" s="70"/>
      <c r="S858" s="70"/>
      <c r="T858" s="70"/>
      <c r="U858" s="70"/>
      <c r="V858" s="70">
        <f t="shared" si="46"/>
        <v>0</v>
      </c>
      <c r="W858" s="69"/>
      <c r="X858" s="69"/>
      <c r="Y858" s="71" t="e">
        <f>IF(HRF[[#This Row],[31]]="WSKAŹNIK SPECYFICZNY",HRF[[#This Row],[15]]*#REF!,HRF[[#This Row],[32]]*#REF!+#REF!*#REF!+#REF!*#REF!)</f>
        <v>#REF!</v>
      </c>
      <c r="Z858" s="71" t="e">
        <f>IF(HRF[[#This Row],[31]]="WSKAŹNIK SPECYFICZNY","nie zdefinowano",HRF[[#This Row],[32]]*#REF!+#REF!*#REF!+#REF!*#REF!)</f>
        <v>#REF!</v>
      </c>
      <c r="AA858" s="71" t="e">
        <f>IF(HRF[[#This Row],[31]]="WSKAŹNIK SPECYFICZNY","nie zdefinowano",HRF[[#This Row],[32]]*#REF!+#REF!*#REF!+#REF!*#REF!)</f>
        <v>#REF!</v>
      </c>
      <c r="AB858" s="79" t="e">
        <f>IF(HRF[[#This Row],[31]]="WSKAŹNIK SPECYFICZNY",HRF[[#This Row],[15]]*#REF!,HRF[[#This Row],[32]]*#REF!+#REF!*#REF!+#REF!*#REF!)</f>
        <v>#REF!</v>
      </c>
    </row>
    <row r="859" spans="2:28" ht="24">
      <c r="B859" s="151" t="s">
        <v>1365</v>
      </c>
      <c r="C859" s="80" t="s">
        <v>175</v>
      </c>
      <c r="D859" s="80" t="s">
        <v>372</v>
      </c>
      <c r="E859" s="154" t="s">
        <v>2299</v>
      </c>
      <c r="F859" s="82" t="s">
        <v>392</v>
      </c>
      <c r="G859" s="155" t="s">
        <v>24</v>
      </c>
      <c r="H859" s="153">
        <v>2019</v>
      </c>
      <c r="I859" s="153">
        <v>2019</v>
      </c>
      <c r="J859" s="84">
        <v>23000</v>
      </c>
      <c r="K859" s="85">
        <v>3.5</v>
      </c>
      <c r="L859" s="85">
        <v>3.5</v>
      </c>
      <c r="M859" s="85"/>
      <c r="N859" s="86" t="s">
        <v>164</v>
      </c>
      <c r="O859" s="153" t="s">
        <v>28</v>
      </c>
      <c r="P859" s="152"/>
      <c r="Q859" s="87"/>
      <c r="R859" s="70"/>
      <c r="S859" s="70"/>
      <c r="T859" s="70"/>
      <c r="U859" s="70"/>
      <c r="V859" s="70">
        <f t="shared" si="46"/>
        <v>0</v>
      </c>
      <c r="W859" s="69"/>
      <c r="X859" s="69"/>
      <c r="Y859" s="71" t="e">
        <f>IF(HRF[[#This Row],[31]]="WSKAŹNIK SPECYFICZNY",HRF[[#This Row],[15]]*#REF!,HRF[[#This Row],[32]]*#REF!+#REF!*#REF!+#REF!*#REF!)</f>
        <v>#REF!</v>
      </c>
      <c r="Z859" s="71" t="e">
        <f>IF(HRF[[#This Row],[31]]="WSKAŹNIK SPECYFICZNY","nie zdefinowano",HRF[[#This Row],[32]]*#REF!+#REF!*#REF!+#REF!*#REF!)</f>
        <v>#REF!</v>
      </c>
      <c r="AA859" s="71" t="e">
        <f>IF(HRF[[#This Row],[31]]="WSKAŹNIK SPECYFICZNY","nie zdefinowano",HRF[[#This Row],[32]]*#REF!+#REF!*#REF!+#REF!*#REF!)</f>
        <v>#REF!</v>
      </c>
      <c r="AB859" s="79" t="e">
        <f>IF(HRF[[#This Row],[31]]="WSKAŹNIK SPECYFICZNY",HRF[[#This Row],[15]]*#REF!,HRF[[#This Row],[32]]*#REF!+#REF!*#REF!+#REF!*#REF!)</f>
        <v>#REF!</v>
      </c>
    </row>
    <row r="860" spans="2:28" ht="24">
      <c r="B860" s="151" t="s">
        <v>1366</v>
      </c>
      <c r="C860" s="80" t="s">
        <v>175</v>
      </c>
      <c r="D860" s="80" t="s">
        <v>372</v>
      </c>
      <c r="E860" s="154" t="s">
        <v>2300</v>
      </c>
      <c r="F860" s="82" t="s">
        <v>392</v>
      </c>
      <c r="G860" s="155" t="s">
        <v>24</v>
      </c>
      <c r="H860" s="153">
        <v>2020</v>
      </c>
      <c r="I860" s="153">
        <v>2020</v>
      </c>
      <c r="J860" s="84">
        <v>27700</v>
      </c>
      <c r="K860" s="85">
        <v>2.778</v>
      </c>
      <c r="L860" s="85">
        <v>2.778</v>
      </c>
      <c r="M860" s="85"/>
      <c r="N860" s="86" t="s">
        <v>1393</v>
      </c>
      <c r="O860" s="153" t="s">
        <v>28</v>
      </c>
      <c r="P860" s="152"/>
      <c r="Q860" s="87"/>
      <c r="R860" s="70"/>
      <c r="S860" s="70"/>
      <c r="T860" s="70"/>
      <c r="U860" s="70"/>
      <c r="V860" s="70">
        <f t="shared" si="46"/>
        <v>0</v>
      </c>
      <c r="W860" s="69"/>
      <c r="X860" s="69"/>
      <c r="Y860" s="71" t="e">
        <f>IF(HRF[[#This Row],[31]]="WSKAŹNIK SPECYFICZNY",HRF[[#This Row],[15]]*#REF!,HRF[[#This Row],[32]]*#REF!+#REF!*#REF!+#REF!*#REF!)</f>
        <v>#REF!</v>
      </c>
      <c r="Z860" s="71" t="e">
        <f>IF(HRF[[#This Row],[31]]="WSKAŹNIK SPECYFICZNY","nie zdefinowano",HRF[[#This Row],[32]]*#REF!+#REF!*#REF!+#REF!*#REF!)</f>
        <v>#REF!</v>
      </c>
      <c r="AA860" s="71" t="e">
        <f>IF(HRF[[#This Row],[31]]="WSKAŹNIK SPECYFICZNY","nie zdefinowano",HRF[[#This Row],[32]]*#REF!+#REF!*#REF!+#REF!*#REF!)</f>
        <v>#REF!</v>
      </c>
      <c r="AB860" s="79" t="e">
        <f>IF(HRF[[#This Row],[31]]="WSKAŹNIK SPECYFICZNY",HRF[[#This Row],[15]]*#REF!,HRF[[#This Row],[32]]*#REF!+#REF!*#REF!+#REF!*#REF!)</f>
        <v>#REF!</v>
      </c>
    </row>
    <row r="861" spans="2:28" ht="24">
      <c r="B861" s="151" t="s">
        <v>1367</v>
      </c>
      <c r="C861" s="80" t="s">
        <v>175</v>
      </c>
      <c r="D861" s="80" t="s">
        <v>372</v>
      </c>
      <c r="E861" s="154" t="s">
        <v>2990</v>
      </c>
      <c r="F861" s="82" t="s">
        <v>1396</v>
      </c>
      <c r="G861" s="155" t="s">
        <v>24</v>
      </c>
      <c r="H861" s="153">
        <v>2021</v>
      </c>
      <c r="I861" s="153">
        <v>2021</v>
      </c>
      <c r="J861" s="84">
        <v>94000</v>
      </c>
      <c r="K861" s="85">
        <v>21.05</v>
      </c>
      <c r="L861" s="85">
        <v>21.05</v>
      </c>
      <c r="M861" s="85"/>
      <c r="N861" s="86" t="s">
        <v>164</v>
      </c>
      <c r="O861" s="153" t="s">
        <v>27</v>
      </c>
      <c r="P861" s="152"/>
      <c r="Q861" s="87"/>
      <c r="R861" s="70"/>
      <c r="S861" s="70"/>
      <c r="T861" s="70"/>
      <c r="U861" s="70"/>
      <c r="V861" s="70">
        <f t="shared" si="46"/>
        <v>0</v>
      </c>
      <c r="W861" s="69"/>
      <c r="X861" s="69"/>
      <c r="Y861" s="71" t="e">
        <f>IF(HRF[[#This Row],[31]]="WSKAŹNIK SPECYFICZNY",HRF[[#This Row],[15]]*#REF!,HRF[[#This Row],[32]]*#REF!+#REF!*#REF!+#REF!*#REF!)</f>
        <v>#REF!</v>
      </c>
      <c r="Z861" s="71" t="e">
        <f>IF(HRF[[#This Row],[31]]="WSKAŹNIK SPECYFICZNY","nie zdefinowano",HRF[[#This Row],[32]]*#REF!+#REF!*#REF!+#REF!*#REF!)</f>
        <v>#REF!</v>
      </c>
      <c r="AA861" s="71" t="e">
        <f>IF(HRF[[#This Row],[31]]="WSKAŹNIK SPECYFICZNY","nie zdefinowano",HRF[[#This Row],[32]]*#REF!+#REF!*#REF!+#REF!*#REF!)</f>
        <v>#REF!</v>
      </c>
      <c r="AB861" s="79" t="e">
        <f>IF(HRF[[#This Row],[31]]="WSKAŹNIK SPECYFICZNY",HRF[[#This Row],[15]]*#REF!,HRF[[#This Row],[32]]*#REF!+#REF!*#REF!+#REF!*#REF!)</f>
        <v>#REF!</v>
      </c>
    </row>
    <row r="862" spans="2:28" ht="24">
      <c r="B862" s="151" t="s">
        <v>1368</v>
      </c>
      <c r="C862" s="80" t="s">
        <v>175</v>
      </c>
      <c r="D862" s="80" t="s">
        <v>372</v>
      </c>
      <c r="E862" s="154" t="s">
        <v>2910</v>
      </c>
      <c r="F862" s="82" t="s">
        <v>1397</v>
      </c>
      <c r="G862" s="155" t="s">
        <v>24</v>
      </c>
      <c r="H862" s="153">
        <v>2021</v>
      </c>
      <c r="I862" s="153">
        <v>2021</v>
      </c>
      <c r="J862" s="84">
        <v>166050</v>
      </c>
      <c r="K862" s="85">
        <v>49.8</v>
      </c>
      <c r="L862" s="85">
        <v>49.8</v>
      </c>
      <c r="M862" s="85"/>
      <c r="N862" s="86" t="s">
        <v>164</v>
      </c>
      <c r="O862" s="153" t="s">
        <v>27</v>
      </c>
      <c r="P862" s="152"/>
      <c r="Q862" s="87"/>
      <c r="R862" s="70"/>
      <c r="S862" s="70"/>
      <c r="T862" s="70"/>
      <c r="U862" s="70"/>
      <c r="V862" s="70">
        <f t="shared" si="46"/>
        <v>0</v>
      </c>
      <c r="W862" s="69"/>
      <c r="X862" s="69"/>
      <c r="Y862" s="71" t="e">
        <f>IF(HRF[[#This Row],[31]]="WSKAŹNIK SPECYFICZNY",HRF[[#This Row],[15]]*#REF!,HRF[[#This Row],[32]]*#REF!+#REF!*#REF!+#REF!*#REF!)</f>
        <v>#REF!</v>
      </c>
      <c r="Z862" s="71" t="e">
        <f>IF(HRF[[#This Row],[31]]="WSKAŹNIK SPECYFICZNY","nie zdefinowano",HRF[[#This Row],[32]]*#REF!+#REF!*#REF!+#REF!*#REF!)</f>
        <v>#REF!</v>
      </c>
      <c r="AA862" s="71" t="e">
        <f>IF(HRF[[#This Row],[31]]="WSKAŹNIK SPECYFICZNY","nie zdefinowano",HRF[[#This Row],[32]]*#REF!+#REF!*#REF!+#REF!*#REF!)</f>
        <v>#REF!</v>
      </c>
      <c r="AB862" s="79" t="e">
        <f>IF(HRF[[#This Row],[31]]="WSKAŹNIK SPECYFICZNY",HRF[[#This Row],[15]]*#REF!,HRF[[#This Row],[32]]*#REF!+#REF!*#REF!+#REF!*#REF!)</f>
        <v>#REF!</v>
      </c>
    </row>
    <row r="863" spans="2:28" ht="48">
      <c r="B863" s="151" t="s">
        <v>1369</v>
      </c>
      <c r="C863" s="80" t="s">
        <v>175</v>
      </c>
      <c r="D863" s="80" t="s">
        <v>372</v>
      </c>
      <c r="E863" s="154" t="s">
        <v>2911</v>
      </c>
      <c r="F863" s="82" t="s">
        <v>1398</v>
      </c>
      <c r="G863" s="155" t="s">
        <v>24</v>
      </c>
      <c r="H863" s="153">
        <v>2021</v>
      </c>
      <c r="I863" s="153">
        <v>2021</v>
      </c>
      <c r="J863" s="84">
        <v>121770</v>
      </c>
      <c r="K863" s="85">
        <v>30</v>
      </c>
      <c r="L863" s="85">
        <v>30</v>
      </c>
      <c r="M863" s="85"/>
      <c r="N863" s="86" t="s">
        <v>164</v>
      </c>
      <c r="O863" s="153" t="s">
        <v>28</v>
      </c>
      <c r="P863" s="152"/>
      <c r="Q863" s="87"/>
      <c r="R863" s="70"/>
      <c r="S863" s="70"/>
      <c r="T863" s="70"/>
      <c r="U863" s="70"/>
      <c r="V863" s="70">
        <f t="shared" si="46"/>
        <v>0</v>
      </c>
      <c r="W863" s="69"/>
      <c r="X863" s="69"/>
      <c r="Y863" s="71" t="e">
        <f>IF(HRF[[#This Row],[31]]="WSKAŹNIK SPECYFICZNY",HRF[[#This Row],[15]]*#REF!,HRF[[#This Row],[32]]*#REF!+#REF!*#REF!+#REF!*#REF!)</f>
        <v>#REF!</v>
      </c>
      <c r="Z863" s="71" t="e">
        <f>IF(HRF[[#This Row],[31]]="WSKAŹNIK SPECYFICZNY","nie zdefinowano",HRF[[#This Row],[32]]*#REF!+#REF!*#REF!+#REF!*#REF!)</f>
        <v>#REF!</v>
      </c>
      <c r="AA863" s="71" t="e">
        <f>IF(HRF[[#This Row],[31]]="WSKAŹNIK SPECYFICZNY","nie zdefinowano",HRF[[#This Row],[32]]*#REF!+#REF!*#REF!+#REF!*#REF!)</f>
        <v>#REF!</v>
      </c>
      <c r="AB863" s="79" t="e">
        <f>IF(HRF[[#This Row],[31]]="WSKAŹNIK SPECYFICZNY",HRF[[#This Row],[15]]*#REF!,HRF[[#This Row],[32]]*#REF!+#REF!*#REF!+#REF!*#REF!)</f>
        <v>#REF!</v>
      </c>
    </row>
    <row r="864" spans="2:28" ht="36">
      <c r="B864" s="151" t="s">
        <v>1370</v>
      </c>
      <c r="C864" s="80" t="s">
        <v>175</v>
      </c>
      <c r="D864" s="80" t="s">
        <v>372</v>
      </c>
      <c r="E864" s="154" t="s">
        <v>2912</v>
      </c>
      <c r="F864" s="82" t="s">
        <v>748</v>
      </c>
      <c r="G864" s="155" t="s">
        <v>24</v>
      </c>
      <c r="H864" s="153">
        <v>2020</v>
      </c>
      <c r="I864" s="153">
        <v>2020</v>
      </c>
      <c r="J864" s="84">
        <v>147600</v>
      </c>
      <c r="K864" s="85">
        <v>19.382999999999999</v>
      </c>
      <c r="L864" s="85">
        <v>19.382999999999999</v>
      </c>
      <c r="M864" s="85"/>
      <c r="N864" s="86" t="s">
        <v>164</v>
      </c>
      <c r="O864" s="153" t="s">
        <v>27</v>
      </c>
      <c r="P864" s="152"/>
      <c r="Q864" s="87"/>
      <c r="R864" s="70"/>
      <c r="S864" s="70"/>
      <c r="T864" s="70"/>
      <c r="U864" s="70"/>
      <c r="V864" s="70">
        <f t="shared" si="46"/>
        <v>0</v>
      </c>
      <c r="W864" s="69"/>
      <c r="X864" s="69"/>
      <c r="Y864" s="71" t="e">
        <f>IF(HRF[[#This Row],[31]]="WSKAŹNIK SPECYFICZNY",HRF[[#This Row],[15]]*#REF!,HRF[[#This Row],[32]]*#REF!+#REF!*#REF!+#REF!*#REF!)</f>
        <v>#REF!</v>
      </c>
      <c r="Z864" s="71" t="e">
        <f>IF(HRF[[#This Row],[31]]="WSKAŹNIK SPECYFICZNY","nie zdefinowano",HRF[[#This Row],[32]]*#REF!+#REF!*#REF!+#REF!*#REF!)</f>
        <v>#REF!</v>
      </c>
      <c r="AA864" s="71" t="e">
        <f>IF(HRF[[#This Row],[31]]="WSKAŹNIK SPECYFICZNY","nie zdefinowano",HRF[[#This Row],[32]]*#REF!+#REF!*#REF!+#REF!*#REF!)</f>
        <v>#REF!</v>
      </c>
      <c r="AB864" s="79" t="e">
        <f>IF(HRF[[#This Row],[31]]="WSKAŹNIK SPECYFICZNY",HRF[[#This Row],[15]]*#REF!,HRF[[#This Row],[32]]*#REF!+#REF!*#REF!+#REF!*#REF!)</f>
        <v>#REF!</v>
      </c>
    </row>
    <row r="865" spans="2:28" ht="24">
      <c r="B865" s="151" t="s">
        <v>1371</v>
      </c>
      <c r="C865" s="80" t="s">
        <v>175</v>
      </c>
      <c r="D865" s="80" t="s">
        <v>372</v>
      </c>
      <c r="E865" s="154" t="s">
        <v>2301</v>
      </c>
      <c r="F865" s="82" t="s">
        <v>392</v>
      </c>
      <c r="G865" s="155" t="s">
        <v>24</v>
      </c>
      <c r="H865" s="153">
        <v>2021</v>
      </c>
      <c r="I865" s="153">
        <v>2021</v>
      </c>
      <c r="J865" s="84">
        <v>165398.1</v>
      </c>
      <c r="K865" s="85">
        <v>38</v>
      </c>
      <c r="L865" s="85">
        <v>38</v>
      </c>
      <c r="M865" s="85"/>
      <c r="N865" s="86" t="s">
        <v>164</v>
      </c>
      <c r="O865" s="153" t="s">
        <v>27</v>
      </c>
      <c r="P865" s="152"/>
      <c r="Q865" s="87"/>
      <c r="R865" s="70"/>
      <c r="S865" s="70"/>
      <c r="T865" s="70"/>
      <c r="U865" s="70"/>
      <c r="V865" s="70">
        <f t="shared" si="46"/>
        <v>0</v>
      </c>
      <c r="W865" s="69"/>
      <c r="X865" s="69"/>
      <c r="Y865" s="71" t="e">
        <f>IF(HRF[[#This Row],[31]]="WSKAŹNIK SPECYFICZNY",HRF[[#This Row],[15]]*#REF!,HRF[[#This Row],[32]]*#REF!+#REF!*#REF!+#REF!*#REF!)</f>
        <v>#REF!</v>
      </c>
      <c r="Z865" s="71" t="e">
        <f>IF(HRF[[#This Row],[31]]="WSKAŹNIK SPECYFICZNY","nie zdefinowano",HRF[[#This Row],[32]]*#REF!+#REF!*#REF!+#REF!*#REF!)</f>
        <v>#REF!</v>
      </c>
      <c r="AA865" s="71" t="e">
        <f>IF(HRF[[#This Row],[31]]="WSKAŹNIK SPECYFICZNY","nie zdefinowano",HRF[[#This Row],[32]]*#REF!+#REF!*#REF!+#REF!*#REF!)</f>
        <v>#REF!</v>
      </c>
      <c r="AB865" s="79" t="e">
        <f>IF(HRF[[#This Row],[31]]="WSKAŹNIK SPECYFICZNY",HRF[[#This Row],[15]]*#REF!,HRF[[#This Row],[32]]*#REF!+#REF!*#REF!+#REF!*#REF!)</f>
        <v>#REF!</v>
      </c>
    </row>
    <row r="866" spans="2:28" ht="24">
      <c r="B866" s="151" t="s">
        <v>1372</v>
      </c>
      <c r="C866" s="80" t="s">
        <v>175</v>
      </c>
      <c r="D866" s="80" t="s">
        <v>372</v>
      </c>
      <c r="E866" s="154" t="s">
        <v>2913</v>
      </c>
      <c r="F866" s="82" t="s">
        <v>1399</v>
      </c>
      <c r="G866" s="155" t="s">
        <v>24</v>
      </c>
      <c r="H866" s="153">
        <v>2021</v>
      </c>
      <c r="I866" s="153">
        <v>2021</v>
      </c>
      <c r="J866" s="84">
        <v>47232</v>
      </c>
      <c r="K866" s="85">
        <v>10</v>
      </c>
      <c r="L866" s="85">
        <v>10</v>
      </c>
      <c r="M866" s="85"/>
      <c r="N866" s="86" t="s">
        <v>164</v>
      </c>
      <c r="O866" s="153" t="s">
        <v>28</v>
      </c>
      <c r="P866" s="152"/>
      <c r="Q866" s="87"/>
      <c r="R866" s="70"/>
      <c r="S866" s="70"/>
      <c r="T866" s="70"/>
      <c r="U866" s="70"/>
      <c r="V866" s="70">
        <f t="shared" si="46"/>
        <v>0</v>
      </c>
      <c r="W866" s="69"/>
      <c r="X866" s="69"/>
      <c r="Y866" s="71" t="e">
        <f>IF(HRF[[#This Row],[31]]="WSKAŹNIK SPECYFICZNY",HRF[[#This Row],[15]]*#REF!,HRF[[#This Row],[32]]*#REF!+#REF!*#REF!+#REF!*#REF!)</f>
        <v>#REF!</v>
      </c>
      <c r="Z866" s="71" t="e">
        <f>IF(HRF[[#This Row],[31]]="WSKAŹNIK SPECYFICZNY","nie zdefinowano",HRF[[#This Row],[32]]*#REF!+#REF!*#REF!+#REF!*#REF!)</f>
        <v>#REF!</v>
      </c>
      <c r="AA866" s="71" t="e">
        <f>IF(HRF[[#This Row],[31]]="WSKAŹNIK SPECYFICZNY","nie zdefinowano",HRF[[#This Row],[32]]*#REF!+#REF!*#REF!+#REF!*#REF!)</f>
        <v>#REF!</v>
      </c>
      <c r="AB866" s="79" t="e">
        <f>IF(HRF[[#This Row],[31]]="WSKAŹNIK SPECYFICZNY",HRF[[#This Row],[15]]*#REF!,HRF[[#This Row],[32]]*#REF!+#REF!*#REF!+#REF!*#REF!)</f>
        <v>#REF!</v>
      </c>
    </row>
    <row r="867" spans="2:28" ht="24">
      <c r="B867" s="151" t="s">
        <v>1373</v>
      </c>
      <c r="C867" s="80" t="s">
        <v>175</v>
      </c>
      <c r="D867" s="80" t="s">
        <v>372</v>
      </c>
      <c r="E867" s="154" t="s">
        <v>2302</v>
      </c>
      <c r="F867" s="82" t="s">
        <v>392</v>
      </c>
      <c r="G867" s="155" t="s">
        <v>24</v>
      </c>
      <c r="H867" s="153">
        <v>2021</v>
      </c>
      <c r="I867" s="153">
        <v>2021</v>
      </c>
      <c r="J867" s="84">
        <v>62000</v>
      </c>
      <c r="K867" s="85">
        <v>15.3</v>
      </c>
      <c r="L867" s="85">
        <v>15.3</v>
      </c>
      <c r="M867" s="85"/>
      <c r="N867" s="86" t="s">
        <v>164</v>
      </c>
      <c r="O867" s="153" t="s">
        <v>28</v>
      </c>
      <c r="P867" s="152"/>
      <c r="Q867" s="87"/>
      <c r="R867" s="70"/>
      <c r="S867" s="70"/>
      <c r="T867" s="70"/>
      <c r="U867" s="70"/>
      <c r="V867" s="70">
        <f t="shared" si="46"/>
        <v>0</v>
      </c>
      <c r="W867" s="69"/>
      <c r="X867" s="69"/>
      <c r="Y867" s="71" t="e">
        <f>IF(HRF[[#This Row],[31]]="WSKAŹNIK SPECYFICZNY",HRF[[#This Row],[15]]*#REF!,HRF[[#This Row],[32]]*#REF!+#REF!*#REF!+#REF!*#REF!)</f>
        <v>#REF!</v>
      </c>
      <c r="Z867" s="71" t="e">
        <f>IF(HRF[[#This Row],[31]]="WSKAŹNIK SPECYFICZNY","nie zdefinowano",HRF[[#This Row],[32]]*#REF!+#REF!*#REF!+#REF!*#REF!)</f>
        <v>#REF!</v>
      </c>
      <c r="AA867" s="71" t="e">
        <f>IF(HRF[[#This Row],[31]]="WSKAŹNIK SPECYFICZNY","nie zdefinowano",HRF[[#This Row],[32]]*#REF!+#REF!*#REF!+#REF!*#REF!)</f>
        <v>#REF!</v>
      </c>
      <c r="AB867" s="79" t="e">
        <f>IF(HRF[[#This Row],[31]]="WSKAŹNIK SPECYFICZNY",HRF[[#This Row],[15]]*#REF!,HRF[[#This Row],[32]]*#REF!+#REF!*#REF!+#REF!*#REF!)</f>
        <v>#REF!</v>
      </c>
    </row>
    <row r="868" spans="2:28" ht="24">
      <c r="B868" s="151" t="s">
        <v>1374</v>
      </c>
      <c r="C868" s="80" t="s">
        <v>175</v>
      </c>
      <c r="D868" s="80" t="s">
        <v>372</v>
      </c>
      <c r="E868" s="154" t="s">
        <v>1400</v>
      </c>
      <c r="F868" s="82" t="s">
        <v>392</v>
      </c>
      <c r="G868" s="155" t="s">
        <v>24</v>
      </c>
      <c r="H868" s="153">
        <v>2021</v>
      </c>
      <c r="I868" s="153">
        <v>2021</v>
      </c>
      <c r="J868" s="84">
        <v>120000</v>
      </c>
      <c r="K868" s="85">
        <v>31.68</v>
      </c>
      <c r="L868" s="85">
        <v>31.68</v>
      </c>
      <c r="M868" s="85"/>
      <c r="N868" s="86" t="s">
        <v>164</v>
      </c>
      <c r="O868" s="153" t="s">
        <v>27</v>
      </c>
      <c r="P868" s="152"/>
      <c r="Q868" s="87"/>
      <c r="R868" s="70"/>
      <c r="S868" s="70"/>
      <c r="T868" s="70"/>
      <c r="U868" s="70"/>
      <c r="V868" s="70">
        <f t="shared" si="46"/>
        <v>0</v>
      </c>
      <c r="W868" s="69"/>
      <c r="X868" s="69"/>
      <c r="Y868" s="71" t="e">
        <f>IF(HRF[[#This Row],[31]]="WSKAŹNIK SPECYFICZNY",HRF[[#This Row],[15]]*#REF!,HRF[[#This Row],[32]]*#REF!+#REF!*#REF!+#REF!*#REF!)</f>
        <v>#REF!</v>
      </c>
      <c r="Z868" s="71" t="e">
        <f>IF(HRF[[#This Row],[31]]="WSKAŹNIK SPECYFICZNY","nie zdefinowano",HRF[[#This Row],[32]]*#REF!+#REF!*#REF!+#REF!*#REF!)</f>
        <v>#REF!</v>
      </c>
      <c r="AA868" s="71" t="e">
        <f>IF(HRF[[#This Row],[31]]="WSKAŹNIK SPECYFICZNY","nie zdefinowano",HRF[[#This Row],[32]]*#REF!+#REF!*#REF!+#REF!*#REF!)</f>
        <v>#REF!</v>
      </c>
      <c r="AB868" s="79" t="e">
        <f>IF(HRF[[#This Row],[31]]="WSKAŹNIK SPECYFICZNY",HRF[[#This Row],[15]]*#REF!,HRF[[#This Row],[32]]*#REF!+#REF!*#REF!+#REF!*#REF!)</f>
        <v>#REF!</v>
      </c>
    </row>
    <row r="869" spans="2:28" ht="24">
      <c r="B869" s="151" t="s">
        <v>1375</v>
      </c>
      <c r="C869" s="80" t="s">
        <v>175</v>
      </c>
      <c r="D869" s="80" t="s">
        <v>372</v>
      </c>
      <c r="E869" s="154" t="s">
        <v>2303</v>
      </c>
      <c r="F869" s="82" t="s">
        <v>392</v>
      </c>
      <c r="G869" s="155" t="s">
        <v>24</v>
      </c>
      <c r="H869" s="153">
        <v>2021</v>
      </c>
      <c r="I869" s="153">
        <v>2021</v>
      </c>
      <c r="J869" s="84">
        <v>75000</v>
      </c>
      <c r="K869" s="85">
        <v>17.059999999999999</v>
      </c>
      <c r="L869" s="85">
        <v>17.059999999999999</v>
      </c>
      <c r="M869" s="85"/>
      <c r="N869" s="86" t="s">
        <v>164</v>
      </c>
      <c r="O869" s="153" t="s">
        <v>27</v>
      </c>
      <c r="P869" s="152"/>
      <c r="Q869" s="87"/>
      <c r="R869" s="70"/>
      <c r="S869" s="70"/>
      <c r="T869" s="70"/>
      <c r="U869" s="70"/>
      <c r="V869" s="70">
        <f t="shared" si="46"/>
        <v>0</v>
      </c>
      <c r="W869" s="69"/>
      <c r="X869" s="69"/>
      <c r="Y869" s="71" t="e">
        <f>IF(HRF[[#This Row],[31]]="WSKAŹNIK SPECYFICZNY",HRF[[#This Row],[15]]*#REF!,HRF[[#This Row],[32]]*#REF!+#REF!*#REF!+#REF!*#REF!)</f>
        <v>#REF!</v>
      </c>
      <c r="Z869" s="71" t="e">
        <f>IF(HRF[[#This Row],[31]]="WSKAŹNIK SPECYFICZNY","nie zdefinowano",HRF[[#This Row],[32]]*#REF!+#REF!*#REF!+#REF!*#REF!)</f>
        <v>#REF!</v>
      </c>
      <c r="AA869" s="71" t="e">
        <f>IF(HRF[[#This Row],[31]]="WSKAŹNIK SPECYFICZNY","nie zdefinowano",HRF[[#This Row],[32]]*#REF!+#REF!*#REF!+#REF!*#REF!)</f>
        <v>#REF!</v>
      </c>
      <c r="AB869" s="79" t="e">
        <f>IF(HRF[[#This Row],[31]]="WSKAŹNIK SPECYFICZNY",HRF[[#This Row],[15]]*#REF!,HRF[[#This Row],[32]]*#REF!+#REF!*#REF!+#REF!*#REF!)</f>
        <v>#REF!</v>
      </c>
    </row>
    <row r="870" spans="2:28" ht="24">
      <c r="B870" s="151" t="s">
        <v>1376</v>
      </c>
      <c r="C870" s="80" t="s">
        <v>175</v>
      </c>
      <c r="D870" s="80" t="s">
        <v>372</v>
      </c>
      <c r="E870" s="154" t="s">
        <v>2304</v>
      </c>
      <c r="F870" s="82" t="s">
        <v>392</v>
      </c>
      <c r="G870" s="155" t="s">
        <v>24</v>
      </c>
      <c r="H870" s="153">
        <v>2021</v>
      </c>
      <c r="I870" s="153">
        <v>2021</v>
      </c>
      <c r="J870" s="84">
        <v>33000</v>
      </c>
      <c r="K870" s="85">
        <v>5.5</v>
      </c>
      <c r="L870" s="85">
        <v>5.5</v>
      </c>
      <c r="M870" s="85"/>
      <c r="N870" s="86" t="s">
        <v>164</v>
      </c>
      <c r="O870" s="153" t="s">
        <v>28</v>
      </c>
      <c r="P870" s="152"/>
      <c r="Q870" s="87"/>
      <c r="R870" s="70"/>
      <c r="S870" s="70"/>
      <c r="T870" s="70"/>
      <c r="U870" s="70"/>
      <c r="V870" s="70">
        <f t="shared" si="46"/>
        <v>0</v>
      </c>
      <c r="W870" s="69"/>
      <c r="X870" s="69"/>
      <c r="Y870" s="71" t="e">
        <f>IF(HRF[[#This Row],[31]]="WSKAŹNIK SPECYFICZNY",HRF[[#This Row],[15]]*#REF!,HRF[[#This Row],[32]]*#REF!+#REF!*#REF!+#REF!*#REF!)</f>
        <v>#REF!</v>
      </c>
      <c r="Z870" s="71" t="e">
        <f>IF(HRF[[#This Row],[31]]="WSKAŹNIK SPECYFICZNY","nie zdefinowano",HRF[[#This Row],[32]]*#REF!+#REF!*#REF!+#REF!*#REF!)</f>
        <v>#REF!</v>
      </c>
      <c r="AA870" s="71" t="e">
        <f>IF(HRF[[#This Row],[31]]="WSKAŹNIK SPECYFICZNY","nie zdefinowano",HRF[[#This Row],[32]]*#REF!+#REF!*#REF!+#REF!*#REF!)</f>
        <v>#REF!</v>
      </c>
      <c r="AB870" s="79" t="e">
        <f>IF(HRF[[#This Row],[31]]="WSKAŹNIK SPECYFICZNY",HRF[[#This Row],[15]]*#REF!,HRF[[#This Row],[32]]*#REF!+#REF!*#REF!+#REF!*#REF!)</f>
        <v>#REF!</v>
      </c>
    </row>
    <row r="871" spans="2:28" ht="24">
      <c r="B871" s="151" t="s">
        <v>1377</v>
      </c>
      <c r="C871" s="80" t="s">
        <v>175</v>
      </c>
      <c r="D871" s="80" t="s">
        <v>372</v>
      </c>
      <c r="E871" s="154" t="s">
        <v>2305</v>
      </c>
      <c r="F871" s="82" t="s">
        <v>392</v>
      </c>
      <c r="G871" s="155" t="s">
        <v>24</v>
      </c>
      <c r="H871" s="153">
        <v>2020</v>
      </c>
      <c r="I871" s="153">
        <v>2020</v>
      </c>
      <c r="J871" s="84">
        <v>25000</v>
      </c>
      <c r="K871" s="85">
        <v>5</v>
      </c>
      <c r="L871" s="85">
        <v>5</v>
      </c>
      <c r="M871" s="85"/>
      <c r="N871" s="86" t="s">
        <v>164</v>
      </c>
      <c r="O871" s="153" t="s">
        <v>28</v>
      </c>
      <c r="P871" s="152"/>
      <c r="Q871" s="87"/>
      <c r="R871" s="70"/>
      <c r="S871" s="70"/>
      <c r="T871" s="70"/>
      <c r="U871" s="70"/>
      <c r="V871" s="70">
        <f t="shared" si="46"/>
        <v>0</v>
      </c>
      <c r="W871" s="69"/>
      <c r="X871" s="69"/>
      <c r="Y871" s="71" t="e">
        <f>IF(HRF[[#This Row],[31]]="WSKAŹNIK SPECYFICZNY",HRF[[#This Row],[15]]*#REF!,HRF[[#This Row],[32]]*#REF!+#REF!*#REF!+#REF!*#REF!)</f>
        <v>#REF!</v>
      </c>
      <c r="Z871" s="71" t="e">
        <f>IF(HRF[[#This Row],[31]]="WSKAŹNIK SPECYFICZNY","nie zdefinowano",HRF[[#This Row],[32]]*#REF!+#REF!*#REF!+#REF!*#REF!)</f>
        <v>#REF!</v>
      </c>
      <c r="AA871" s="71" t="e">
        <f>IF(HRF[[#This Row],[31]]="WSKAŹNIK SPECYFICZNY","nie zdefinowano",HRF[[#This Row],[32]]*#REF!+#REF!*#REF!+#REF!*#REF!)</f>
        <v>#REF!</v>
      </c>
      <c r="AB871" s="79" t="e">
        <f>IF(HRF[[#This Row],[31]]="WSKAŹNIK SPECYFICZNY",HRF[[#This Row],[15]]*#REF!,HRF[[#This Row],[32]]*#REF!+#REF!*#REF!+#REF!*#REF!)</f>
        <v>#REF!</v>
      </c>
    </row>
    <row r="872" spans="2:28" ht="24">
      <c r="B872" s="151" t="s">
        <v>1378</v>
      </c>
      <c r="C872" s="80" t="s">
        <v>175</v>
      </c>
      <c r="D872" s="80" t="s">
        <v>372</v>
      </c>
      <c r="E872" s="154" t="s">
        <v>2914</v>
      </c>
      <c r="F872" s="82" t="s">
        <v>1401</v>
      </c>
      <c r="G872" s="155" t="s">
        <v>24</v>
      </c>
      <c r="H872" s="153">
        <v>2021</v>
      </c>
      <c r="I872" s="153">
        <v>2021</v>
      </c>
      <c r="J872" s="84">
        <v>155000</v>
      </c>
      <c r="K872" s="85">
        <v>48.8</v>
      </c>
      <c r="L872" s="85">
        <v>48.8</v>
      </c>
      <c r="M872" s="85"/>
      <c r="N872" s="86" t="s">
        <v>164</v>
      </c>
      <c r="O872" s="153" t="s">
        <v>27</v>
      </c>
      <c r="P872" s="152"/>
      <c r="Q872" s="87"/>
      <c r="R872" s="70"/>
      <c r="S872" s="70"/>
      <c r="T872" s="70"/>
      <c r="U872" s="70"/>
      <c r="V872" s="70">
        <f t="shared" si="46"/>
        <v>0</v>
      </c>
      <c r="W872" s="69"/>
      <c r="X872" s="69"/>
      <c r="Y872" s="71" t="e">
        <f>IF(HRF[[#This Row],[31]]="WSKAŹNIK SPECYFICZNY",HRF[[#This Row],[15]]*#REF!,HRF[[#This Row],[32]]*#REF!+#REF!*#REF!+#REF!*#REF!)</f>
        <v>#REF!</v>
      </c>
      <c r="Z872" s="71" t="e">
        <f>IF(HRF[[#This Row],[31]]="WSKAŹNIK SPECYFICZNY","nie zdefinowano",HRF[[#This Row],[32]]*#REF!+#REF!*#REF!+#REF!*#REF!)</f>
        <v>#REF!</v>
      </c>
      <c r="AA872" s="71" t="e">
        <f>IF(HRF[[#This Row],[31]]="WSKAŹNIK SPECYFICZNY","nie zdefinowano",HRF[[#This Row],[32]]*#REF!+#REF!*#REF!+#REF!*#REF!)</f>
        <v>#REF!</v>
      </c>
      <c r="AB872" s="79" t="e">
        <f>IF(HRF[[#This Row],[31]]="WSKAŹNIK SPECYFICZNY",HRF[[#This Row],[15]]*#REF!,HRF[[#This Row],[32]]*#REF!+#REF!*#REF!+#REF!*#REF!)</f>
        <v>#REF!</v>
      </c>
    </row>
    <row r="873" spans="2:28" ht="24">
      <c r="B873" s="151" t="s">
        <v>1379</v>
      </c>
      <c r="C873" s="80" t="s">
        <v>175</v>
      </c>
      <c r="D873" s="80" t="s">
        <v>372</v>
      </c>
      <c r="E873" s="154" t="s">
        <v>2306</v>
      </c>
      <c r="F873" s="82" t="s">
        <v>392</v>
      </c>
      <c r="G873" s="155" t="s">
        <v>24</v>
      </c>
      <c r="H873" s="153">
        <v>2020</v>
      </c>
      <c r="I873" s="153">
        <v>2020</v>
      </c>
      <c r="J873" s="84">
        <v>14900</v>
      </c>
      <c r="K873" s="85">
        <v>8.1999999999999993</v>
      </c>
      <c r="L873" s="85">
        <v>8.1999999999999993</v>
      </c>
      <c r="M873" s="85"/>
      <c r="N873" s="86" t="s">
        <v>164</v>
      </c>
      <c r="O873" s="153" t="s">
        <v>28</v>
      </c>
      <c r="P873" s="152"/>
      <c r="Q873" s="87"/>
      <c r="R873" s="70"/>
      <c r="S873" s="70"/>
      <c r="T873" s="70"/>
      <c r="U873" s="70"/>
      <c r="V873" s="70">
        <f t="shared" si="46"/>
        <v>0</v>
      </c>
      <c r="W873" s="69"/>
      <c r="X873" s="69"/>
      <c r="Y873" s="71" t="e">
        <f>IF(HRF[[#This Row],[31]]="WSKAŹNIK SPECYFICZNY",HRF[[#This Row],[15]]*#REF!,HRF[[#This Row],[32]]*#REF!+#REF!*#REF!+#REF!*#REF!)</f>
        <v>#REF!</v>
      </c>
      <c r="Z873" s="71" t="e">
        <f>IF(HRF[[#This Row],[31]]="WSKAŹNIK SPECYFICZNY","nie zdefinowano",HRF[[#This Row],[32]]*#REF!+#REF!*#REF!+#REF!*#REF!)</f>
        <v>#REF!</v>
      </c>
      <c r="AA873" s="71" t="e">
        <f>IF(HRF[[#This Row],[31]]="WSKAŹNIK SPECYFICZNY","nie zdefinowano",HRF[[#This Row],[32]]*#REF!+#REF!*#REF!+#REF!*#REF!)</f>
        <v>#REF!</v>
      </c>
      <c r="AB873" s="79" t="e">
        <f>IF(HRF[[#This Row],[31]]="WSKAŹNIK SPECYFICZNY",HRF[[#This Row],[15]]*#REF!,HRF[[#This Row],[32]]*#REF!+#REF!*#REF!+#REF!*#REF!)</f>
        <v>#REF!</v>
      </c>
    </row>
    <row r="874" spans="2:28" ht="24">
      <c r="B874" s="151" t="s">
        <v>1380</v>
      </c>
      <c r="C874" s="80" t="s">
        <v>175</v>
      </c>
      <c r="D874" s="80" t="s">
        <v>372</v>
      </c>
      <c r="E874" s="154" t="s">
        <v>2307</v>
      </c>
      <c r="F874" s="82" t="s">
        <v>392</v>
      </c>
      <c r="G874" s="155" t="s">
        <v>24</v>
      </c>
      <c r="H874" s="153">
        <v>2021</v>
      </c>
      <c r="I874" s="153">
        <v>2021</v>
      </c>
      <c r="J874" s="84">
        <v>21000</v>
      </c>
      <c r="K874" s="85">
        <v>4</v>
      </c>
      <c r="L874" s="85">
        <v>4</v>
      </c>
      <c r="M874" s="85"/>
      <c r="N874" s="86" t="s">
        <v>164</v>
      </c>
      <c r="O874" s="153" t="s">
        <v>28</v>
      </c>
      <c r="P874" s="152"/>
      <c r="Q874" s="87"/>
      <c r="R874" s="70"/>
      <c r="S874" s="70"/>
      <c r="T874" s="70"/>
      <c r="U874" s="70"/>
      <c r="V874" s="70">
        <f t="shared" si="46"/>
        <v>0</v>
      </c>
      <c r="W874" s="69"/>
      <c r="X874" s="69"/>
      <c r="Y874" s="71" t="e">
        <f>IF(HRF[[#This Row],[31]]="WSKAŹNIK SPECYFICZNY",HRF[[#This Row],[15]]*#REF!,HRF[[#This Row],[32]]*#REF!+#REF!*#REF!+#REF!*#REF!)</f>
        <v>#REF!</v>
      </c>
      <c r="Z874" s="71" t="e">
        <f>IF(HRF[[#This Row],[31]]="WSKAŹNIK SPECYFICZNY","nie zdefinowano",HRF[[#This Row],[32]]*#REF!+#REF!*#REF!+#REF!*#REF!)</f>
        <v>#REF!</v>
      </c>
      <c r="AA874" s="71" t="e">
        <f>IF(HRF[[#This Row],[31]]="WSKAŹNIK SPECYFICZNY","nie zdefinowano",HRF[[#This Row],[32]]*#REF!+#REF!*#REF!+#REF!*#REF!)</f>
        <v>#REF!</v>
      </c>
      <c r="AB874" s="79" t="e">
        <f>IF(HRF[[#This Row],[31]]="WSKAŹNIK SPECYFICZNY",HRF[[#This Row],[15]]*#REF!,HRF[[#This Row],[32]]*#REF!+#REF!*#REF!+#REF!*#REF!)</f>
        <v>#REF!</v>
      </c>
    </row>
    <row r="875" spans="2:28" ht="24">
      <c r="B875" s="151" t="s">
        <v>1381</v>
      </c>
      <c r="C875" s="80" t="s">
        <v>175</v>
      </c>
      <c r="D875" s="80" t="s">
        <v>372</v>
      </c>
      <c r="E875" s="154" t="s">
        <v>2304</v>
      </c>
      <c r="F875" s="82" t="s">
        <v>392</v>
      </c>
      <c r="G875" s="155" t="s">
        <v>24</v>
      </c>
      <c r="H875" s="153">
        <v>2021</v>
      </c>
      <c r="I875" s="153">
        <v>2021</v>
      </c>
      <c r="J875" s="84">
        <v>33000</v>
      </c>
      <c r="K875" s="85">
        <v>5</v>
      </c>
      <c r="L875" s="85">
        <v>5</v>
      </c>
      <c r="M875" s="85"/>
      <c r="N875" s="86" t="s">
        <v>164</v>
      </c>
      <c r="O875" s="153" t="s">
        <v>28</v>
      </c>
      <c r="P875" s="152"/>
      <c r="Q875" s="87"/>
      <c r="R875" s="70"/>
      <c r="S875" s="70"/>
      <c r="T875" s="70"/>
      <c r="U875" s="70"/>
      <c r="V875" s="70">
        <f t="shared" ref="V875:V913" si="47">SUM(R875:U875)</f>
        <v>0</v>
      </c>
      <c r="W875" s="69"/>
      <c r="X875" s="69"/>
      <c r="Y875" s="71" t="e">
        <f>IF(HRF[[#This Row],[31]]="WSKAŹNIK SPECYFICZNY",HRF[[#This Row],[15]]*#REF!,HRF[[#This Row],[32]]*#REF!+#REF!*#REF!+#REF!*#REF!)</f>
        <v>#REF!</v>
      </c>
      <c r="Z875" s="71" t="e">
        <f>IF(HRF[[#This Row],[31]]="WSKAŹNIK SPECYFICZNY","nie zdefinowano",HRF[[#This Row],[32]]*#REF!+#REF!*#REF!+#REF!*#REF!)</f>
        <v>#REF!</v>
      </c>
      <c r="AA875" s="71" t="e">
        <f>IF(HRF[[#This Row],[31]]="WSKAŹNIK SPECYFICZNY","nie zdefinowano",HRF[[#This Row],[32]]*#REF!+#REF!*#REF!+#REF!*#REF!)</f>
        <v>#REF!</v>
      </c>
      <c r="AB875" s="79" t="e">
        <f>IF(HRF[[#This Row],[31]]="WSKAŹNIK SPECYFICZNY",HRF[[#This Row],[15]]*#REF!,HRF[[#This Row],[32]]*#REF!+#REF!*#REF!+#REF!*#REF!)</f>
        <v>#REF!</v>
      </c>
    </row>
    <row r="876" spans="2:28" ht="24">
      <c r="B876" s="151" t="s">
        <v>1382</v>
      </c>
      <c r="C876" s="80" t="s">
        <v>175</v>
      </c>
      <c r="D876" s="80" t="s">
        <v>372</v>
      </c>
      <c r="E876" s="154" t="s">
        <v>2039</v>
      </c>
      <c r="F876" s="82" t="s">
        <v>392</v>
      </c>
      <c r="G876" s="155" t="s">
        <v>24</v>
      </c>
      <c r="H876" s="153">
        <v>2021</v>
      </c>
      <c r="I876" s="153">
        <v>2021</v>
      </c>
      <c r="J876" s="84">
        <v>33000</v>
      </c>
      <c r="K876" s="85">
        <v>3.5</v>
      </c>
      <c r="L876" s="85">
        <v>3.5</v>
      </c>
      <c r="M876" s="85"/>
      <c r="N876" s="86" t="s">
        <v>164</v>
      </c>
      <c r="O876" s="153" t="s">
        <v>28</v>
      </c>
      <c r="P876" s="152"/>
      <c r="Q876" s="87"/>
      <c r="R876" s="70"/>
      <c r="S876" s="70"/>
      <c r="T876" s="70"/>
      <c r="U876" s="70"/>
      <c r="V876" s="70">
        <f t="shared" si="47"/>
        <v>0</v>
      </c>
      <c r="W876" s="69"/>
      <c r="X876" s="69"/>
      <c r="Y876" s="71" t="e">
        <f>IF(HRF[[#This Row],[31]]="WSKAŹNIK SPECYFICZNY",HRF[[#This Row],[15]]*#REF!,HRF[[#This Row],[32]]*#REF!+#REF!*#REF!+#REF!*#REF!)</f>
        <v>#REF!</v>
      </c>
      <c r="Z876" s="71" t="e">
        <f>IF(HRF[[#This Row],[31]]="WSKAŹNIK SPECYFICZNY","nie zdefinowano",HRF[[#This Row],[32]]*#REF!+#REF!*#REF!+#REF!*#REF!)</f>
        <v>#REF!</v>
      </c>
      <c r="AA876" s="71" t="e">
        <f>IF(HRF[[#This Row],[31]]="WSKAŹNIK SPECYFICZNY","nie zdefinowano",HRF[[#This Row],[32]]*#REF!+#REF!*#REF!+#REF!*#REF!)</f>
        <v>#REF!</v>
      </c>
      <c r="AB876" s="79" t="e">
        <f>IF(HRF[[#This Row],[31]]="WSKAŹNIK SPECYFICZNY",HRF[[#This Row],[15]]*#REF!,HRF[[#This Row],[32]]*#REF!+#REF!*#REF!+#REF!*#REF!)</f>
        <v>#REF!</v>
      </c>
    </row>
    <row r="877" spans="2:28" ht="24">
      <c r="B877" s="151" t="s">
        <v>1383</v>
      </c>
      <c r="C877" s="80" t="s">
        <v>175</v>
      </c>
      <c r="D877" s="80" t="s">
        <v>372</v>
      </c>
      <c r="E877" s="154" t="s">
        <v>2308</v>
      </c>
      <c r="F877" s="82" t="s">
        <v>392</v>
      </c>
      <c r="G877" s="155" t="s">
        <v>24</v>
      </c>
      <c r="H877" s="153">
        <v>2021</v>
      </c>
      <c r="I877" s="153">
        <v>2021</v>
      </c>
      <c r="J877" s="84">
        <v>71294.490000000005</v>
      </c>
      <c r="K877" s="85">
        <v>24.57</v>
      </c>
      <c r="L877" s="85">
        <v>24.57</v>
      </c>
      <c r="M877" s="85"/>
      <c r="N877" s="86" t="s">
        <v>164</v>
      </c>
      <c r="O877" s="153" t="s">
        <v>28</v>
      </c>
      <c r="P877" s="152"/>
      <c r="Q877" s="87"/>
      <c r="R877" s="70"/>
      <c r="S877" s="70"/>
      <c r="T877" s="70"/>
      <c r="U877" s="70"/>
      <c r="V877" s="70">
        <f t="shared" si="47"/>
        <v>0</v>
      </c>
      <c r="W877" s="69"/>
      <c r="X877" s="69"/>
      <c r="Y877" s="71" t="e">
        <f>IF(HRF[[#This Row],[31]]="WSKAŹNIK SPECYFICZNY",HRF[[#This Row],[15]]*#REF!,HRF[[#This Row],[32]]*#REF!+#REF!*#REF!+#REF!*#REF!)</f>
        <v>#REF!</v>
      </c>
      <c r="Z877" s="71" t="e">
        <f>IF(HRF[[#This Row],[31]]="WSKAŹNIK SPECYFICZNY","nie zdefinowano",HRF[[#This Row],[32]]*#REF!+#REF!*#REF!+#REF!*#REF!)</f>
        <v>#REF!</v>
      </c>
      <c r="AA877" s="71" t="e">
        <f>IF(HRF[[#This Row],[31]]="WSKAŹNIK SPECYFICZNY","nie zdefinowano",HRF[[#This Row],[32]]*#REF!+#REF!*#REF!+#REF!*#REF!)</f>
        <v>#REF!</v>
      </c>
      <c r="AB877" s="79" t="e">
        <f>IF(HRF[[#This Row],[31]]="WSKAŹNIK SPECYFICZNY",HRF[[#This Row],[15]]*#REF!,HRF[[#This Row],[32]]*#REF!+#REF!*#REF!+#REF!*#REF!)</f>
        <v>#REF!</v>
      </c>
    </row>
    <row r="878" spans="2:28" ht="60">
      <c r="B878" s="151" t="s">
        <v>1384</v>
      </c>
      <c r="C878" s="80" t="s">
        <v>175</v>
      </c>
      <c r="D878" s="80" t="s">
        <v>372</v>
      </c>
      <c r="E878" s="154" t="s">
        <v>2915</v>
      </c>
      <c r="F878" s="82" t="s">
        <v>955</v>
      </c>
      <c r="G878" s="155" t="s">
        <v>24</v>
      </c>
      <c r="H878" s="153">
        <v>2020</v>
      </c>
      <c r="I878" s="153">
        <v>2020</v>
      </c>
      <c r="J878" s="84">
        <v>127000</v>
      </c>
      <c r="K878" s="85">
        <v>37.411000000000001</v>
      </c>
      <c r="L878" s="85">
        <v>37.411000000000001</v>
      </c>
      <c r="M878" s="85"/>
      <c r="N878" s="86" t="s">
        <v>164</v>
      </c>
      <c r="O878" s="153" t="s">
        <v>28</v>
      </c>
      <c r="P878" s="152"/>
      <c r="Q878" s="87"/>
      <c r="R878" s="70"/>
      <c r="S878" s="70"/>
      <c r="T878" s="70"/>
      <c r="U878" s="70"/>
      <c r="V878" s="70">
        <f t="shared" si="47"/>
        <v>0</v>
      </c>
      <c r="W878" s="69"/>
      <c r="X878" s="69"/>
      <c r="Y878" s="71" t="e">
        <f>IF(HRF[[#This Row],[31]]="WSKAŹNIK SPECYFICZNY",HRF[[#This Row],[15]]*#REF!,HRF[[#This Row],[32]]*#REF!+#REF!*#REF!+#REF!*#REF!)</f>
        <v>#REF!</v>
      </c>
      <c r="Z878" s="71" t="e">
        <f>IF(HRF[[#This Row],[31]]="WSKAŹNIK SPECYFICZNY","nie zdefinowano",HRF[[#This Row],[32]]*#REF!+#REF!*#REF!+#REF!*#REF!)</f>
        <v>#REF!</v>
      </c>
      <c r="AA878" s="71" t="e">
        <f>IF(HRF[[#This Row],[31]]="WSKAŹNIK SPECYFICZNY","nie zdefinowano",HRF[[#This Row],[32]]*#REF!+#REF!*#REF!+#REF!*#REF!)</f>
        <v>#REF!</v>
      </c>
      <c r="AB878" s="79" t="e">
        <f>IF(HRF[[#This Row],[31]]="WSKAŹNIK SPECYFICZNY",HRF[[#This Row],[15]]*#REF!,HRF[[#This Row],[32]]*#REF!+#REF!*#REF!+#REF!*#REF!)</f>
        <v>#REF!</v>
      </c>
    </row>
    <row r="879" spans="2:28" ht="24">
      <c r="B879" s="151" t="s">
        <v>1385</v>
      </c>
      <c r="C879" s="80" t="s">
        <v>175</v>
      </c>
      <c r="D879" s="80" t="s">
        <v>372</v>
      </c>
      <c r="E879" s="154" t="s">
        <v>2896</v>
      </c>
      <c r="F879" s="82" t="s">
        <v>1402</v>
      </c>
      <c r="G879" s="155" t="s">
        <v>24</v>
      </c>
      <c r="H879" s="153">
        <v>2021</v>
      </c>
      <c r="I879" s="153">
        <v>2021</v>
      </c>
      <c r="J879" s="84">
        <v>102000</v>
      </c>
      <c r="K879" s="85">
        <v>24.567</v>
      </c>
      <c r="L879" s="85">
        <v>24.567</v>
      </c>
      <c r="M879" s="85"/>
      <c r="N879" s="86" t="s">
        <v>164</v>
      </c>
      <c r="O879" s="153" t="s">
        <v>27</v>
      </c>
      <c r="P879" s="152"/>
      <c r="Q879" s="87"/>
      <c r="R879" s="70"/>
      <c r="S879" s="70"/>
      <c r="T879" s="70"/>
      <c r="U879" s="70"/>
      <c r="V879" s="70">
        <f t="shared" si="47"/>
        <v>0</v>
      </c>
      <c r="W879" s="69"/>
      <c r="X879" s="69"/>
      <c r="Y879" s="71" t="e">
        <f>IF(HRF[[#This Row],[31]]="WSKAŹNIK SPECYFICZNY",HRF[[#This Row],[15]]*#REF!,HRF[[#This Row],[32]]*#REF!+#REF!*#REF!+#REF!*#REF!)</f>
        <v>#REF!</v>
      </c>
      <c r="Z879" s="71" t="e">
        <f>IF(HRF[[#This Row],[31]]="WSKAŹNIK SPECYFICZNY","nie zdefinowano",HRF[[#This Row],[32]]*#REF!+#REF!*#REF!+#REF!*#REF!)</f>
        <v>#REF!</v>
      </c>
      <c r="AA879" s="71" t="e">
        <f>IF(HRF[[#This Row],[31]]="WSKAŹNIK SPECYFICZNY","nie zdefinowano",HRF[[#This Row],[32]]*#REF!+#REF!*#REF!+#REF!*#REF!)</f>
        <v>#REF!</v>
      </c>
      <c r="AB879" s="79" t="e">
        <f>IF(HRF[[#This Row],[31]]="WSKAŹNIK SPECYFICZNY",HRF[[#This Row],[15]]*#REF!,HRF[[#This Row],[32]]*#REF!+#REF!*#REF!+#REF!*#REF!)</f>
        <v>#REF!</v>
      </c>
    </row>
    <row r="880" spans="2:28" ht="48">
      <c r="B880" s="151" t="s">
        <v>1386</v>
      </c>
      <c r="C880" s="80" t="s">
        <v>175</v>
      </c>
      <c r="D880" s="80" t="s">
        <v>372</v>
      </c>
      <c r="E880" s="154" t="s">
        <v>2916</v>
      </c>
      <c r="F880" s="82" t="s">
        <v>1403</v>
      </c>
      <c r="G880" s="155" t="s">
        <v>24</v>
      </c>
      <c r="H880" s="153">
        <v>2020</v>
      </c>
      <c r="I880" s="153">
        <v>2020</v>
      </c>
      <c r="J880" s="84">
        <v>193300</v>
      </c>
      <c r="K880" s="85">
        <v>48.517000000000003</v>
      </c>
      <c r="L880" s="85">
        <v>48.517000000000003</v>
      </c>
      <c r="M880" s="85"/>
      <c r="N880" s="86" t="s">
        <v>164</v>
      </c>
      <c r="O880" s="153" t="s">
        <v>28</v>
      </c>
      <c r="P880" s="152"/>
      <c r="Q880" s="87"/>
      <c r="R880" s="70"/>
      <c r="S880" s="70"/>
      <c r="T880" s="70"/>
      <c r="U880" s="70"/>
      <c r="V880" s="70">
        <f t="shared" si="47"/>
        <v>0</v>
      </c>
      <c r="W880" s="69"/>
      <c r="X880" s="69"/>
      <c r="Y880" s="71" t="e">
        <f>IF(HRF[[#This Row],[31]]="WSKAŹNIK SPECYFICZNY",HRF[[#This Row],[15]]*#REF!,HRF[[#This Row],[32]]*#REF!+#REF!*#REF!+#REF!*#REF!)</f>
        <v>#REF!</v>
      </c>
      <c r="Z880" s="71" t="e">
        <f>IF(HRF[[#This Row],[31]]="WSKAŹNIK SPECYFICZNY","nie zdefinowano",HRF[[#This Row],[32]]*#REF!+#REF!*#REF!+#REF!*#REF!)</f>
        <v>#REF!</v>
      </c>
      <c r="AA880" s="71" t="e">
        <f>IF(HRF[[#This Row],[31]]="WSKAŹNIK SPECYFICZNY","nie zdefinowano",HRF[[#This Row],[32]]*#REF!+#REF!*#REF!+#REF!*#REF!)</f>
        <v>#REF!</v>
      </c>
      <c r="AB880" s="79" t="e">
        <f>IF(HRF[[#This Row],[31]]="WSKAŹNIK SPECYFICZNY",HRF[[#This Row],[15]]*#REF!,HRF[[#This Row],[32]]*#REF!+#REF!*#REF!+#REF!*#REF!)</f>
        <v>#REF!</v>
      </c>
    </row>
    <row r="881" spans="2:28" ht="24">
      <c r="B881" s="151" t="s">
        <v>1387</v>
      </c>
      <c r="C881" s="80" t="s">
        <v>175</v>
      </c>
      <c r="D881" s="80" t="s">
        <v>372</v>
      </c>
      <c r="E881" s="154" t="s">
        <v>2833</v>
      </c>
      <c r="F881" s="82" t="s">
        <v>1404</v>
      </c>
      <c r="G881" s="155" t="s">
        <v>24</v>
      </c>
      <c r="H881" s="153">
        <v>2020</v>
      </c>
      <c r="I881" s="153">
        <v>2020</v>
      </c>
      <c r="J881" s="84">
        <v>168100</v>
      </c>
      <c r="K881" s="85">
        <v>46.469000000000001</v>
      </c>
      <c r="L881" s="85">
        <v>46.469000000000001</v>
      </c>
      <c r="M881" s="85"/>
      <c r="N881" s="86" t="s">
        <v>164</v>
      </c>
      <c r="O881" s="153" t="s">
        <v>28</v>
      </c>
      <c r="P881" s="152"/>
      <c r="Q881" s="87"/>
      <c r="R881" s="70"/>
      <c r="S881" s="70"/>
      <c r="T881" s="70"/>
      <c r="U881" s="70"/>
      <c r="V881" s="70">
        <f t="shared" si="47"/>
        <v>0</v>
      </c>
      <c r="W881" s="69"/>
      <c r="X881" s="69"/>
      <c r="Y881" s="71" t="e">
        <f>IF(HRF[[#This Row],[31]]="WSKAŹNIK SPECYFICZNY",HRF[[#This Row],[15]]*#REF!,HRF[[#This Row],[32]]*#REF!+#REF!*#REF!+#REF!*#REF!)</f>
        <v>#REF!</v>
      </c>
      <c r="Z881" s="71" t="e">
        <f>IF(HRF[[#This Row],[31]]="WSKAŹNIK SPECYFICZNY","nie zdefinowano",HRF[[#This Row],[32]]*#REF!+#REF!*#REF!+#REF!*#REF!)</f>
        <v>#REF!</v>
      </c>
      <c r="AA881" s="71" t="e">
        <f>IF(HRF[[#This Row],[31]]="WSKAŹNIK SPECYFICZNY","nie zdefinowano",HRF[[#This Row],[32]]*#REF!+#REF!*#REF!+#REF!*#REF!)</f>
        <v>#REF!</v>
      </c>
      <c r="AB881" s="79" t="e">
        <f>IF(HRF[[#This Row],[31]]="WSKAŹNIK SPECYFICZNY",HRF[[#This Row],[15]]*#REF!,HRF[[#This Row],[32]]*#REF!+#REF!*#REF!+#REF!*#REF!)</f>
        <v>#REF!</v>
      </c>
    </row>
    <row r="882" spans="2:28" ht="24">
      <c r="B882" s="151" t="s">
        <v>1388</v>
      </c>
      <c r="C882" s="80" t="s">
        <v>175</v>
      </c>
      <c r="D882" s="80" t="s">
        <v>372</v>
      </c>
      <c r="E882" s="154" t="s">
        <v>2309</v>
      </c>
      <c r="F882" s="82" t="s">
        <v>392</v>
      </c>
      <c r="G882" s="155" t="s">
        <v>24</v>
      </c>
      <c r="H882" s="153">
        <v>2020</v>
      </c>
      <c r="I882" s="153">
        <v>2020</v>
      </c>
      <c r="J882" s="84">
        <v>15200</v>
      </c>
      <c r="K882" s="85">
        <v>5.1749999999999998</v>
      </c>
      <c r="L882" s="85">
        <v>5.1749999999999998</v>
      </c>
      <c r="M882" s="85"/>
      <c r="N882" s="86" t="s">
        <v>164</v>
      </c>
      <c r="O882" s="153" t="s">
        <v>28</v>
      </c>
      <c r="P882" s="152"/>
      <c r="Q882" s="87"/>
      <c r="R882" s="70"/>
      <c r="S882" s="70"/>
      <c r="T882" s="70"/>
      <c r="U882" s="70"/>
      <c r="V882" s="70">
        <f t="shared" si="47"/>
        <v>0</v>
      </c>
      <c r="W882" s="69"/>
      <c r="X882" s="69"/>
      <c r="Y882" s="71" t="e">
        <f>IF(HRF[[#This Row],[31]]="WSKAŹNIK SPECYFICZNY",HRF[[#This Row],[15]]*#REF!,HRF[[#This Row],[32]]*#REF!+#REF!*#REF!+#REF!*#REF!)</f>
        <v>#REF!</v>
      </c>
      <c r="Z882" s="71" t="e">
        <f>IF(HRF[[#This Row],[31]]="WSKAŹNIK SPECYFICZNY","nie zdefinowano",HRF[[#This Row],[32]]*#REF!+#REF!*#REF!+#REF!*#REF!)</f>
        <v>#REF!</v>
      </c>
      <c r="AA882" s="71" t="e">
        <f>IF(HRF[[#This Row],[31]]="WSKAŹNIK SPECYFICZNY","nie zdefinowano",HRF[[#This Row],[32]]*#REF!+#REF!*#REF!+#REF!*#REF!)</f>
        <v>#REF!</v>
      </c>
      <c r="AB882" s="79" t="e">
        <f>IF(HRF[[#This Row],[31]]="WSKAŹNIK SPECYFICZNY",HRF[[#This Row],[15]]*#REF!,HRF[[#This Row],[32]]*#REF!+#REF!*#REF!+#REF!*#REF!)</f>
        <v>#REF!</v>
      </c>
    </row>
    <row r="883" spans="2:28" ht="24">
      <c r="B883" s="151" t="s">
        <v>1405</v>
      </c>
      <c r="C883" s="80" t="s">
        <v>175</v>
      </c>
      <c r="D883" s="80" t="s">
        <v>372</v>
      </c>
      <c r="E883" s="154" t="s">
        <v>2310</v>
      </c>
      <c r="F883" s="82" t="s">
        <v>392</v>
      </c>
      <c r="G883" s="155" t="s">
        <v>24</v>
      </c>
      <c r="H883" s="153">
        <v>2021</v>
      </c>
      <c r="I883" s="153">
        <v>2021</v>
      </c>
      <c r="J883" s="84">
        <v>20614.61</v>
      </c>
      <c r="K883" s="85">
        <v>4.7430000000000003</v>
      </c>
      <c r="L883" s="85">
        <v>4.7430000000000003</v>
      </c>
      <c r="M883" s="85"/>
      <c r="N883" s="86" t="s">
        <v>164</v>
      </c>
      <c r="O883" s="153" t="s">
        <v>28</v>
      </c>
      <c r="P883" s="152"/>
      <c r="Q883" s="87"/>
      <c r="R883" s="70"/>
      <c r="S883" s="70"/>
      <c r="T883" s="70"/>
      <c r="U883" s="70"/>
      <c r="V883" s="70">
        <f t="shared" si="47"/>
        <v>0</v>
      </c>
      <c r="W883" s="69"/>
      <c r="X883" s="69"/>
      <c r="Y883" s="71" t="e">
        <f>IF(HRF[[#This Row],[31]]="WSKAŹNIK SPECYFICZNY",HRF[[#This Row],[15]]*#REF!,HRF[[#This Row],[32]]*#REF!+#REF!*#REF!+#REF!*#REF!)</f>
        <v>#REF!</v>
      </c>
      <c r="Z883" s="71" t="e">
        <f>IF(HRF[[#This Row],[31]]="WSKAŹNIK SPECYFICZNY","nie zdefinowano",HRF[[#This Row],[32]]*#REF!+#REF!*#REF!+#REF!*#REF!)</f>
        <v>#REF!</v>
      </c>
      <c r="AA883" s="71" t="e">
        <f>IF(HRF[[#This Row],[31]]="WSKAŹNIK SPECYFICZNY","nie zdefinowano",HRF[[#This Row],[32]]*#REF!+#REF!*#REF!+#REF!*#REF!)</f>
        <v>#REF!</v>
      </c>
      <c r="AB883" s="79" t="e">
        <f>IF(HRF[[#This Row],[31]]="WSKAŹNIK SPECYFICZNY",HRF[[#This Row],[15]]*#REF!,HRF[[#This Row],[32]]*#REF!+#REF!*#REF!+#REF!*#REF!)</f>
        <v>#REF!</v>
      </c>
    </row>
    <row r="884" spans="2:28" ht="24">
      <c r="B884" s="151" t="s">
        <v>1406</v>
      </c>
      <c r="C884" s="80" t="s">
        <v>175</v>
      </c>
      <c r="D884" s="80" t="s">
        <v>372</v>
      </c>
      <c r="E884" s="154" t="s">
        <v>2311</v>
      </c>
      <c r="F884" s="82" t="s">
        <v>392</v>
      </c>
      <c r="G884" s="155" t="s">
        <v>24</v>
      </c>
      <c r="H884" s="153">
        <v>2021</v>
      </c>
      <c r="I884" s="153">
        <v>2021</v>
      </c>
      <c r="J884" s="84">
        <v>20930.400000000001</v>
      </c>
      <c r="K884" s="85">
        <v>6.915</v>
      </c>
      <c r="L884" s="85">
        <v>6.915</v>
      </c>
      <c r="M884" s="85"/>
      <c r="N884" s="86" t="s">
        <v>164</v>
      </c>
      <c r="O884" s="153" t="s">
        <v>28</v>
      </c>
      <c r="P884" s="152"/>
      <c r="Q884" s="87"/>
      <c r="R884" s="70"/>
      <c r="S884" s="70"/>
      <c r="T884" s="70"/>
      <c r="U884" s="70"/>
      <c r="V884" s="70">
        <f t="shared" si="47"/>
        <v>0</v>
      </c>
      <c r="W884" s="69"/>
      <c r="X884" s="69"/>
      <c r="Y884" s="71" t="e">
        <f>IF(HRF[[#This Row],[31]]="WSKAŹNIK SPECYFICZNY",HRF[[#This Row],[15]]*#REF!,HRF[[#This Row],[32]]*#REF!+#REF!*#REF!+#REF!*#REF!)</f>
        <v>#REF!</v>
      </c>
      <c r="Z884" s="71" t="e">
        <f>IF(HRF[[#This Row],[31]]="WSKAŹNIK SPECYFICZNY","nie zdefinowano",HRF[[#This Row],[32]]*#REF!+#REF!*#REF!+#REF!*#REF!)</f>
        <v>#REF!</v>
      </c>
      <c r="AA884" s="71" t="e">
        <f>IF(HRF[[#This Row],[31]]="WSKAŹNIK SPECYFICZNY","nie zdefinowano",HRF[[#This Row],[32]]*#REF!+#REF!*#REF!+#REF!*#REF!)</f>
        <v>#REF!</v>
      </c>
      <c r="AB884" s="79" t="e">
        <f>IF(HRF[[#This Row],[31]]="WSKAŹNIK SPECYFICZNY",HRF[[#This Row],[15]]*#REF!,HRF[[#This Row],[32]]*#REF!+#REF!*#REF!+#REF!*#REF!)</f>
        <v>#REF!</v>
      </c>
    </row>
    <row r="885" spans="2:28" ht="36">
      <c r="B885" s="151" t="s">
        <v>1407</v>
      </c>
      <c r="C885" s="80" t="s">
        <v>175</v>
      </c>
      <c r="D885" s="80" t="s">
        <v>372</v>
      </c>
      <c r="E885" s="154" t="s">
        <v>2917</v>
      </c>
      <c r="F885" s="82" t="s">
        <v>1431</v>
      </c>
      <c r="G885" s="155" t="s">
        <v>24</v>
      </c>
      <c r="H885" s="153">
        <v>2021</v>
      </c>
      <c r="I885" s="153">
        <v>2021</v>
      </c>
      <c r="J885" s="84">
        <v>43792</v>
      </c>
      <c r="K885" s="85">
        <v>9.8010000000000002</v>
      </c>
      <c r="L885" s="85">
        <v>9.8010000000000002</v>
      </c>
      <c r="M885" s="85"/>
      <c r="N885" s="86" t="s">
        <v>164</v>
      </c>
      <c r="O885" s="153" t="s">
        <v>28</v>
      </c>
      <c r="P885" s="152"/>
      <c r="Q885" s="87"/>
      <c r="R885" s="70"/>
      <c r="S885" s="70"/>
      <c r="T885" s="70"/>
      <c r="U885" s="70"/>
      <c r="V885" s="70">
        <f t="shared" si="47"/>
        <v>0</v>
      </c>
      <c r="W885" s="69"/>
      <c r="X885" s="69"/>
      <c r="Y885" s="71" t="e">
        <f>IF(HRF[[#This Row],[31]]="WSKAŹNIK SPECYFICZNY",HRF[[#This Row],[15]]*#REF!,HRF[[#This Row],[32]]*#REF!+#REF!*#REF!+#REF!*#REF!)</f>
        <v>#REF!</v>
      </c>
      <c r="Z885" s="71" t="e">
        <f>IF(HRF[[#This Row],[31]]="WSKAŹNIK SPECYFICZNY","nie zdefinowano",HRF[[#This Row],[32]]*#REF!+#REF!*#REF!+#REF!*#REF!)</f>
        <v>#REF!</v>
      </c>
      <c r="AA885" s="71" t="e">
        <f>IF(HRF[[#This Row],[31]]="WSKAŹNIK SPECYFICZNY","nie zdefinowano",HRF[[#This Row],[32]]*#REF!+#REF!*#REF!+#REF!*#REF!)</f>
        <v>#REF!</v>
      </c>
      <c r="AB885" s="79" t="e">
        <f>IF(HRF[[#This Row],[31]]="WSKAŹNIK SPECYFICZNY",HRF[[#This Row],[15]]*#REF!,HRF[[#This Row],[32]]*#REF!+#REF!*#REF!+#REF!*#REF!)</f>
        <v>#REF!</v>
      </c>
    </row>
    <row r="886" spans="2:28" ht="24">
      <c r="B886" s="151" t="s">
        <v>1408</v>
      </c>
      <c r="C886" s="80" t="s">
        <v>175</v>
      </c>
      <c r="D886" s="80" t="s">
        <v>372</v>
      </c>
      <c r="E886" s="154" t="s">
        <v>2312</v>
      </c>
      <c r="F886" s="82" t="s">
        <v>392</v>
      </c>
      <c r="G886" s="155" t="s">
        <v>24</v>
      </c>
      <c r="H886" s="153">
        <v>2020</v>
      </c>
      <c r="I886" s="153">
        <v>2020</v>
      </c>
      <c r="J886" s="84">
        <v>33586</v>
      </c>
      <c r="K886" s="85">
        <v>5.92</v>
      </c>
      <c r="L886" s="85">
        <v>5.92</v>
      </c>
      <c r="M886" s="85"/>
      <c r="N886" s="86" t="s">
        <v>164</v>
      </c>
      <c r="O886" s="153" t="s">
        <v>28</v>
      </c>
      <c r="P886" s="152"/>
      <c r="Q886" s="87"/>
      <c r="R886" s="70"/>
      <c r="S886" s="70"/>
      <c r="T886" s="70"/>
      <c r="U886" s="70"/>
      <c r="V886" s="70">
        <f t="shared" si="47"/>
        <v>0</v>
      </c>
      <c r="W886" s="69"/>
      <c r="X886" s="69"/>
      <c r="Y886" s="71" t="e">
        <f>IF(HRF[[#This Row],[31]]="WSKAŹNIK SPECYFICZNY",HRF[[#This Row],[15]]*#REF!,HRF[[#This Row],[32]]*#REF!+#REF!*#REF!+#REF!*#REF!)</f>
        <v>#REF!</v>
      </c>
      <c r="Z886" s="71" t="e">
        <f>IF(HRF[[#This Row],[31]]="WSKAŹNIK SPECYFICZNY","nie zdefinowano",HRF[[#This Row],[32]]*#REF!+#REF!*#REF!+#REF!*#REF!)</f>
        <v>#REF!</v>
      </c>
      <c r="AA886" s="71" t="e">
        <f>IF(HRF[[#This Row],[31]]="WSKAŹNIK SPECYFICZNY","nie zdefinowano",HRF[[#This Row],[32]]*#REF!+#REF!*#REF!+#REF!*#REF!)</f>
        <v>#REF!</v>
      </c>
      <c r="AB886" s="79" t="e">
        <f>IF(HRF[[#This Row],[31]]="WSKAŹNIK SPECYFICZNY",HRF[[#This Row],[15]]*#REF!,HRF[[#This Row],[32]]*#REF!+#REF!*#REF!+#REF!*#REF!)</f>
        <v>#REF!</v>
      </c>
    </row>
    <row r="887" spans="2:28" ht="24">
      <c r="B887" s="151" t="s">
        <v>1409</v>
      </c>
      <c r="C887" s="80" t="s">
        <v>175</v>
      </c>
      <c r="D887" s="80" t="s">
        <v>372</v>
      </c>
      <c r="E887" s="154" t="s">
        <v>2918</v>
      </c>
      <c r="F887" s="82" t="s">
        <v>1432</v>
      </c>
      <c r="G887" s="155" t="s">
        <v>24</v>
      </c>
      <c r="H887" s="153">
        <v>2021</v>
      </c>
      <c r="I887" s="153">
        <v>2021</v>
      </c>
      <c r="J887" s="84">
        <v>27000</v>
      </c>
      <c r="K887" s="85">
        <v>8</v>
      </c>
      <c r="L887" s="85">
        <v>8</v>
      </c>
      <c r="M887" s="85"/>
      <c r="N887" s="86" t="s">
        <v>1305</v>
      </c>
      <c r="O887" s="153" t="s">
        <v>28</v>
      </c>
      <c r="P887" s="152"/>
      <c r="Q887" s="87"/>
      <c r="R887" s="70"/>
      <c r="S887" s="70"/>
      <c r="T887" s="70"/>
      <c r="U887" s="70"/>
      <c r="V887" s="70">
        <f t="shared" si="47"/>
        <v>0</v>
      </c>
      <c r="W887" s="69"/>
      <c r="X887" s="69"/>
      <c r="Y887" s="71" t="e">
        <f>IF(HRF[[#This Row],[31]]="WSKAŹNIK SPECYFICZNY",HRF[[#This Row],[15]]*#REF!,HRF[[#This Row],[32]]*#REF!+#REF!*#REF!+#REF!*#REF!)</f>
        <v>#REF!</v>
      </c>
      <c r="Z887" s="71" t="e">
        <f>IF(HRF[[#This Row],[31]]="WSKAŹNIK SPECYFICZNY","nie zdefinowano",HRF[[#This Row],[32]]*#REF!+#REF!*#REF!+#REF!*#REF!)</f>
        <v>#REF!</v>
      </c>
      <c r="AA887" s="71" t="e">
        <f>IF(HRF[[#This Row],[31]]="WSKAŹNIK SPECYFICZNY","nie zdefinowano",HRF[[#This Row],[32]]*#REF!+#REF!*#REF!+#REF!*#REF!)</f>
        <v>#REF!</v>
      </c>
      <c r="AB887" s="79" t="e">
        <f>IF(HRF[[#This Row],[31]]="WSKAŹNIK SPECYFICZNY",HRF[[#This Row],[15]]*#REF!,HRF[[#This Row],[32]]*#REF!+#REF!*#REF!+#REF!*#REF!)</f>
        <v>#REF!</v>
      </c>
    </row>
    <row r="888" spans="2:28" ht="24">
      <c r="B888" s="151" t="s">
        <v>1410</v>
      </c>
      <c r="C888" s="80" t="s">
        <v>175</v>
      </c>
      <c r="D888" s="80" t="s">
        <v>372</v>
      </c>
      <c r="E888" s="154" t="s">
        <v>2919</v>
      </c>
      <c r="F888" s="82" t="s">
        <v>1433</v>
      </c>
      <c r="G888" s="155" t="s">
        <v>24</v>
      </c>
      <c r="H888" s="153">
        <v>2021</v>
      </c>
      <c r="I888" s="153">
        <v>2021</v>
      </c>
      <c r="J888" s="84">
        <v>75200</v>
      </c>
      <c r="K888" s="85">
        <v>30</v>
      </c>
      <c r="L888" s="85">
        <v>30</v>
      </c>
      <c r="M888" s="85"/>
      <c r="N888" s="86" t="s">
        <v>164</v>
      </c>
      <c r="O888" s="153" t="s">
        <v>27</v>
      </c>
      <c r="P888" s="152"/>
      <c r="Q888" s="87"/>
      <c r="R888" s="70"/>
      <c r="S888" s="70"/>
      <c r="T888" s="70"/>
      <c r="U888" s="70"/>
      <c r="V888" s="70">
        <f t="shared" si="47"/>
        <v>0</v>
      </c>
      <c r="W888" s="69"/>
      <c r="X888" s="69"/>
      <c r="Y888" s="71" t="e">
        <f>IF(HRF[[#This Row],[31]]="WSKAŹNIK SPECYFICZNY",HRF[[#This Row],[15]]*#REF!,HRF[[#This Row],[32]]*#REF!+#REF!*#REF!+#REF!*#REF!)</f>
        <v>#REF!</v>
      </c>
      <c r="Z888" s="71" t="e">
        <f>IF(HRF[[#This Row],[31]]="WSKAŹNIK SPECYFICZNY","nie zdefinowano",HRF[[#This Row],[32]]*#REF!+#REF!*#REF!+#REF!*#REF!)</f>
        <v>#REF!</v>
      </c>
      <c r="AA888" s="71" t="e">
        <f>IF(HRF[[#This Row],[31]]="WSKAŹNIK SPECYFICZNY","nie zdefinowano",HRF[[#This Row],[32]]*#REF!+#REF!*#REF!+#REF!*#REF!)</f>
        <v>#REF!</v>
      </c>
      <c r="AB888" s="79" t="e">
        <f>IF(HRF[[#This Row],[31]]="WSKAŹNIK SPECYFICZNY",HRF[[#This Row],[15]]*#REF!,HRF[[#This Row],[32]]*#REF!+#REF!*#REF!+#REF!*#REF!)</f>
        <v>#REF!</v>
      </c>
    </row>
    <row r="889" spans="2:28" ht="24">
      <c r="B889" s="151" t="s">
        <v>1411</v>
      </c>
      <c r="C889" s="80" t="s">
        <v>175</v>
      </c>
      <c r="D889" s="80" t="s">
        <v>372</v>
      </c>
      <c r="E889" s="154" t="s">
        <v>2889</v>
      </c>
      <c r="F889" s="82" t="s">
        <v>1434</v>
      </c>
      <c r="G889" s="155" t="s">
        <v>24</v>
      </c>
      <c r="H889" s="153">
        <v>2020</v>
      </c>
      <c r="I889" s="153">
        <v>2020</v>
      </c>
      <c r="J889" s="84">
        <v>281000</v>
      </c>
      <c r="K889" s="85">
        <v>50.8</v>
      </c>
      <c r="L889" s="85">
        <v>50.8</v>
      </c>
      <c r="M889" s="85"/>
      <c r="N889" s="86" t="s">
        <v>164</v>
      </c>
      <c r="O889" s="153" t="s">
        <v>28</v>
      </c>
      <c r="P889" s="152"/>
      <c r="Q889" s="87"/>
      <c r="R889" s="70"/>
      <c r="S889" s="70"/>
      <c r="T889" s="70"/>
      <c r="U889" s="70"/>
      <c r="V889" s="70">
        <f t="shared" si="47"/>
        <v>0</v>
      </c>
      <c r="W889" s="69"/>
      <c r="X889" s="69"/>
      <c r="Y889" s="71" t="e">
        <f>IF(HRF[[#This Row],[31]]="WSKAŹNIK SPECYFICZNY",HRF[[#This Row],[15]]*#REF!,HRF[[#This Row],[32]]*#REF!+#REF!*#REF!+#REF!*#REF!)</f>
        <v>#REF!</v>
      </c>
      <c r="Z889" s="71" t="e">
        <f>IF(HRF[[#This Row],[31]]="WSKAŹNIK SPECYFICZNY","nie zdefinowano",HRF[[#This Row],[32]]*#REF!+#REF!*#REF!+#REF!*#REF!)</f>
        <v>#REF!</v>
      </c>
      <c r="AA889" s="71" t="e">
        <f>IF(HRF[[#This Row],[31]]="WSKAŹNIK SPECYFICZNY","nie zdefinowano",HRF[[#This Row],[32]]*#REF!+#REF!*#REF!+#REF!*#REF!)</f>
        <v>#REF!</v>
      </c>
      <c r="AB889" s="79" t="e">
        <f>IF(HRF[[#This Row],[31]]="WSKAŹNIK SPECYFICZNY",HRF[[#This Row],[15]]*#REF!,HRF[[#This Row],[32]]*#REF!+#REF!*#REF!+#REF!*#REF!)</f>
        <v>#REF!</v>
      </c>
    </row>
    <row r="890" spans="2:28" ht="24">
      <c r="B890" s="151" t="s">
        <v>1412</v>
      </c>
      <c r="C890" s="80" t="s">
        <v>175</v>
      </c>
      <c r="D890" s="80" t="s">
        <v>372</v>
      </c>
      <c r="E890" s="154" t="s">
        <v>2918</v>
      </c>
      <c r="F890" s="82" t="s">
        <v>1432</v>
      </c>
      <c r="G890" s="155" t="s">
        <v>24</v>
      </c>
      <c r="H890" s="153">
        <v>2021</v>
      </c>
      <c r="I890" s="153">
        <v>2021</v>
      </c>
      <c r="J890" s="84">
        <v>25000</v>
      </c>
      <c r="K890" s="85">
        <v>8</v>
      </c>
      <c r="L890" s="85">
        <v>8</v>
      </c>
      <c r="M890" s="85"/>
      <c r="N890" s="86" t="s">
        <v>1305</v>
      </c>
      <c r="O890" s="153" t="s">
        <v>28</v>
      </c>
      <c r="P890" s="152"/>
      <c r="Q890" s="87"/>
      <c r="R890" s="70"/>
      <c r="S890" s="70"/>
      <c r="T890" s="70"/>
      <c r="U890" s="70"/>
      <c r="V890" s="70">
        <f t="shared" si="47"/>
        <v>0</v>
      </c>
      <c r="W890" s="69"/>
      <c r="X890" s="69"/>
      <c r="Y890" s="71" t="e">
        <f>IF(HRF[[#This Row],[31]]="WSKAŹNIK SPECYFICZNY",HRF[[#This Row],[15]]*#REF!,HRF[[#This Row],[32]]*#REF!+#REF!*#REF!+#REF!*#REF!)</f>
        <v>#REF!</v>
      </c>
      <c r="Z890" s="71" t="e">
        <f>IF(HRF[[#This Row],[31]]="WSKAŹNIK SPECYFICZNY","nie zdefinowano",HRF[[#This Row],[32]]*#REF!+#REF!*#REF!+#REF!*#REF!)</f>
        <v>#REF!</v>
      </c>
      <c r="AA890" s="71" t="e">
        <f>IF(HRF[[#This Row],[31]]="WSKAŹNIK SPECYFICZNY","nie zdefinowano",HRF[[#This Row],[32]]*#REF!+#REF!*#REF!+#REF!*#REF!)</f>
        <v>#REF!</v>
      </c>
      <c r="AB890" s="79" t="e">
        <f>IF(HRF[[#This Row],[31]]="WSKAŹNIK SPECYFICZNY",HRF[[#This Row],[15]]*#REF!,HRF[[#This Row],[32]]*#REF!+#REF!*#REF!+#REF!*#REF!)</f>
        <v>#REF!</v>
      </c>
    </row>
    <row r="891" spans="2:28" ht="24">
      <c r="B891" s="151" t="s">
        <v>1413</v>
      </c>
      <c r="C891" s="80" t="s">
        <v>175</v>
      </c>
      <c r="D891" s="80" t="s">
        <v>372</v>
      </c>
      <c r="E891" s="154" t="s">
        <v>2313</v>
      </c>
      <c r="F891" s="82" t="s">
        <v>392</v>
      </c>
      <c r="G891" s="155" t="s">
        <v>24</v>
      </c>
      <c r="H891" s="153">
        <v>2020</v>
      </c>
      <c r="I891" s="153">
        <v>2020</v>
      </c>
      <c r="J891" s="84">
        <v>22000.080000000002</v>
      </c>
      <c r="K891" s="85">
        <v>5.18</v>
      </c>
      <c r="L891" s="85">
        <v>5.18</v>
      </c>
      <c r="M891" s="85"/>
      <c r="N891" s="86" t="s">
        <v>1393</v>
      </c>
      <c r="O891" s="153" t="s">
        <v>28</v>
      </c>
      <c r="P891" s="152"/>
      <c r="Q891" s="87"/>
      <c r="R891" s="70"/>
      <c r="S891" s="70"/>
      <c r="T891" s="70"/>
      <c r="U891" s="70"/>
      <c r="V891" s="70">
        <f t="shared" si="47"/>
        <v>0</v>
      </c>
      <c r="W891" s="69"/>
      <c r="X891" s="69"/>
      <c r="Y891" s="71" t="e">
        <f>IF(HRF[[#This Row],[31]]="WSKAŹNIK SPECYFICZNY",HRF[[#This Row],[15]]*#REF!,HRF[[#This Row],[32]]*#REF!+#REF!*#REF!+#REF!*#REF!)</f>
        <v>#REF!</v>
      </c>
      <c r="Z891" s="71" t="e">
        <f>IF(HRF[[#This Row],[31]]="WSKAŹNIK SPECYFICZNY","nie zdefinowano",HRF[[#This Row],[32]]*#REF!+#REF!*#REF!+#REF!*#REF!)</f>
        <v>#REF!</v>
      </c>
      <c r="AA891" s="71" t="e">
        <f>IF(HRF[[#This Row],[31]]="WSKAŹNIK SPECYFICZNY","nie zdefinowano",HRF[[#This Row],[32]]*#REF!+#REF!*#REF!+#REF!*#REF!)</f>
        <v>#REF!</v>
      </c>
      <c r="AB891" s="79" t="e">
        <f>IF(HRF[[#This Row],[31]]="WSKAŹNIK SPECYFICZNY",HRF[[#This Row],[15]]*#REF!,HRF[[#This Row],[32]]*#REF!+#REF!*#REF!+#REF!*#REF!)</f>
        <v>#REF!</v>
      </c>
    </row>
    <row r="892" spans="2:28" ht="24">
      <c r="B892" s="151" t="s">
        <v>1414</v>
      </c>
      <c r="C892" s="80" t="s">
        <v>175</v>
      </c>
      <c r="D892" s="80" t="s">
        <v>372</v>
      </c>
      <c r="E892" s="154" t="s">
        <v>2304</v>
      </c>
      <c r="F892" s="82" t="s">
        <v>392</v>
      </c>
      <c r="G892" s="155" t="s">
        <v>24</v>
      </c>
      <c r="H892" s="153">
        <v>2020</v>
      </c>
      <c r="I892" s="153">
        <v>2020</v>
      </c>
      <c r="J892" s="84">
        <v>33000</v>
      </c>
      <c r="K892" s="85">
        <v>5</v>
      </c>
      <c r="L892" s="85">
        <v>5</v>
      </c>
      <c r="M892" s="85"/>
      <c r="N892" s="86" t="s">
        <v>1393</v>
      </c>
      <c r="O892" s="153" t="s">
        <v>28</v>
      </c>
      <c r="P892" s="152"/>
      <c r="Q892" s="87"/>
      <c r="R892" s="70"/>
      <c r="S892" s="70"/>
      <c r="T892" s="70"/>
      <c r="U892" s="70"/>
      <c r="V892" s="70">
        <f t="shared" si="47"/>
        <v>0</v>
      </c>
      <c r="W892" s="69"/>
      <c r="X892" s="69"/>
      <c r="Y892" s="71" t="e">
        <f>IF(HRF[[#This Row],[31]]="WSKAŹNIK SPECYFICZNY",HRF[[#This Row],[15]]*#REF!,HRF[[#This Row],[32]]*#REF!+#REF!*#REF!+#REF!*#REF!)</f>
        <v>#REF!</v>
      </c>
      <c r="Z892" s="71" t="e">
        <f>IF(HRF[[#This Row],[31]]="WSKAŹNIK SPECYFICZNY","nie zdefinowano",HRF[[#This Row],[32]]*#REF!+#REF!*#REF!+#REF!*#REF!)</f>
        <v>#REF!</v>
      </c>
      <c r="AA892" s="71" t="e">
        <f>IF(HRF[[#This Row],[31]]="WSKAŹNIK SPECYFICZNY","nie zdefinowano",HRF[[#This Row],[32]]*#REF!+#REF!*#REF!+#REF!*#REF!)</f>
        <v>#REF!</v>
      </c>
      <c r="AB892" s="79" t="e">
        <f>IF(HRF[[#This Row],[31]]="WSKAŹNIK SPECYFICZNY",HRF[[#This Row],[15]]*#REF!,HRF[[#This Row],[32]]*#REF!+#REF!*#REF!+#REF!*#REF!)</f>
        <v>#REF!</v>
      </c>
    </row>
    <row r="893" spans="2:28" ht="24">
      <c r="B893" s="151" t="s">
        <v>1415</v>
      </c>
      <c r="C893" s="80" t="s">
        <v>175</v>
      </c>
      <c r="D893" s="80" t="s">
        <v>372</v>
      </c>
      <c r="E893" s="154" t="s">
        <v>2314</v>
      </c>
      <c r="F893" s="82" t="s">
        <v>392</v>
      </c>
      <c r="G893" s="155" t="s">
        <v>24</v>
      </c>
      <c r="H893" s="153">
        <v>2020</v>
      </c>
      <c r="I893" s="153">
        <v>2020</v>
      </c>
      <c r="J893" s="84">
        <v>33000</v>
      </c>
      <c r="K893" s="85">
        <v>8.4</v>
      </c>
      <c r="L893" s="85">
        <v>8.4</v>
      </c>
      <c r="M893" s="85"/>
      <c r="N893" s="86" t="s">
        <v>164</v>
      </c>
      <c r="O893" s="153" t="s">
        <v>28</v>
      </c>
      <c r="P893" s="152"/>
      <c r="Q893" s="87"/>
      <c r="R893" s="70"/>
      <c r="S893" s="70"/>
      <c r="T893" s="70"/>
      <c r="U893" s="70"/>
      <c r="V893" s="70">
        <f t="shared" si="47"/>
        <v>0</v>
      </c>
      <c r="W893" s="69"/>
      <c r="X893" s="69"/>
      <c r="Y893" s="71" t="e">
        <f>IF(HRF[[#This Row],[31]]="WSKAŹNIK SPECYFICZNY",HRF[[#This Row],[15]]*#REF!,HRF[[#This Row],[32]]*#REF!+#REF!*#REF!+#REF!*#REF!)</f>
        <v>#REF!</v>
      </c>
      <c r="Z893" s="71" t="e">
        <f>IF(HRF[[#This Row],[31]]="WSKAŹNIK SPECYFICZNY","nie zdefinowano",HRF[[#This Row],[32]]*#REF!+#REF!*#REF!+#REF!*#REF!)</f>
        <v>#REF!</v>
      </c>
      <c r="AA893" s="71" t="e">
        <f>IF(HRF[[#This Row],[31]]="WSKAŹNIK SPECYFICZNY","nie zdefinowano",HRF[[#This Row],[32]]*#REF!+#REF!*#REF!+#REF!*#REF!)</f>
        <v>#REF!</v>
      </c>
      <c r="AB893" s="79" t="e">
        <f>IF(HRF[[#This Row],[31]]="WSKAŹNIK SPECYFICZNY",HRF[[#This Row],[15]]*#REF!,HRF[[#This Row],[32]]*#REF!+#REF!*#REF!+#REF!*#REF!)</f>
        <v>#REF!</v>
      </c>
    </row>
    <row r="894" spans="2:28" ht="24">
      <c r="B894" s="151" t="s">
        <v>1416</v>
      </c>
      <c r="C894" s="80" t="s">
        <v>175</v>
      </c>
      <c r="D894" s="80" t="s">
        <v>372</v>
      </c>
      <c r="E894" s="154" t="s">
        <v>2920</v>
      </c>
      <c r="F894" s="82" t="s">
        <v>1435</v>
      </c>
      <c r="G894" s="155" t="s">
        <v>24</v>
      </c>
      <c r="H894" s="153">
        <v>2021</v>
      </c>
      <c r="I894" s="153">
        <v>2021</v>
      </c>
      <c r="J894" s="84">
        <v>43570.95</v>
      </c>
      <c r="K894" s="85">
        <v>11.579000000000001</v>
      </c>
      <c r="L894" s="85">
        <v>11.579000000000001</v>
      </c>
      <c r="M894" s="85"/>
      <c r="N894" s="86" t="s">
        <v>164</v>
      </c>
      <c r="O894" s="153" t="s">
        <v>27</v>
      </c>
      <c r="P894" s="152"/>
      <c r="Q894" s="87"/>
      <c r="R894" s="70"/>
      <c r="S894" s="70"/>
      <c r="T894" s="70"/>
      <c r="U894" s="70"/>
      <c r="V894" s="70">
        <f t="shared" si="47"/>
        <v>0</v>
      </c>
      <c r="W894" s="69"/>
      <c r="X894" s="69"/>
      <c r="Y894" s="71" t="e">
        <f>IF(HRF[[#This Row],[31]]="WSKAŹNIK SPECYFICZNY",HRF[[#This Row],[15]]*#REF!,HRF[[#This Row],[32]]*#REF!+#REF!*#REF!+#REF!*#REF!)</f>
        <v>#REF!</v>
      </c>
      <c r="Z894" s="71" t="e">
        <f>IF(HRF[[#This Row],[31]]="WSKAŹNIK SPECYFICZNY","nie zdefinowano",HRF[[#This Row],[32]]*#REF!+#REF!*#REF!+#REF!*#REF!)</f>
        <v>#REF!</v>
      </c>
      <c r="AA894" s="71" t="e">
        <f>IF(HRF[[#This Row],[31]]="WSKAŹNIK SPECYFICZNY","nie zdefinowano",HRF[[#This Row],[32]]*#REF!+#REF!*#REF!+#REF!*#REF!)</f>
        <v>#REF!</v>
      </c>
      <c r="AB894" s="79" t="e">
        <f>IF(HRF[[#This Row],[31]]="WSKAŹNIK SPECYFICZNY",HRF[[#This Row],[15]]*#REF!,HRF[[#This Row],[32]]*#REF!+#REF!*#REF!+#REF!*#REF!)</f>
        <v>#REF!</v>
      </c>
    </row>
    <row r="895" spans="2:28" ht="24">
      <c r="B895" s="151" t="s">
        <v>1417</v>
      </c>
      <c r="C895" s="80" t="s">
        <v>175</v>
      </c>
      <c r="D895" s="80" t="s">
        <v>372</v>
      </c>
      <c r="E895" s="154" t="s">
        <v>2921</v>
      </c>
      <c r="F895" s="82" t="s">
        <v>1436</v>
      </c>
      <c r="G895" s="155" t="s">
        <v>24</v>
      </c>
      <c r="H895" s="153">
        <v>2021</v>
      </c>
      <c r="I895" s="153">
        <v>2021</v>
      </c>
      <c r="J895" s="84">
        <v>183885</v>
      </c>
      <c r="K895" s="85">
        <v>50</v>
      </c>
      <c r="L895" s="85">
        <v>50</v>
      </c>
      <c r="M895" s="85"/>
      <c r="N895" s="86" t="s">
        <v>164</v>
      </c>
      <c r="O895" s="153" t="s">
        <v>28</v>
      </c>
      <c r="P895" s="152"/>
      <c r="Q895" s="87"/>
      <c r="R895" s="70"/>
      <c r="S895" s="70"/>
      <c r="T895" s="70"/>
      <c r="U895" s="70"/>
      <c r="V895" s="70">
        <f t="shared" si="47"/>
        <v>0</v>
      </c>
      <c r="W895" s="69"/>
      <c r="X895" s="69"/>
      <c r="Y895" s="71" t="e">
        <f>IF(HRF[[#This Row],[31]]="WSKAŹNIK SPECYFICZNY",HRF[[#This Row],[15]]*#REF!,HRF[[#This Row],[32]]*#REF!+#REF!*#REF!+#REF!*#REF!)</f>
        <v>#REF!</v>
      </c>
      <c r="Z895" s="71" t="e">
        <f>IF(HRF[[#This Row],[31]]="WSKAŹNIK SPECYFICZNY","nie zdefinowano",HRF[[#This Row],[32]]*#REF!+#REF!*#REF!+#REF!*#REF!)</f>
        <v>#REF!</v>
      </c>
      <c r="AA895" s="71" t="e">
        <f>IF(HRF[[#This Row],[31]]="WSKAŹNIK SPECYFICZNY","nie zdefinowano",HRF[[#This Row],[32]]*#REF!+#REF!*#REF!+#REF!*#REF!)</f>
        <v>#REF!</v>
      </c>
      <c r="AB895" s="79" t="e">
        <f>IF(HRF[[#This Row],[31]]="WSKAŹNIK SPECYFICZNY",HRF[[#This Row],[15]]*#REF!,HRF[[#This Row],[32]]*#REF!+#REF!*#REF!+#REF!*#REF!)</f>
        <v>#REF!</v>
      </c>
    </row>
    <row r="896" spans="2:28" ht="60">
      <c r="B896" s="151" t="s">
        <v>1418</v>
      </c>
      <c r="C896" s="80" t="s">
        <v>175</v>
      </c>
      <c r="D896" s="80" t="s">
        <v>372</v>
      </c>
      <c r="E896" s="154" t="s">
        <v>2922</v>
      </c>
      <c r="F896" s="82" t="s">
        <v>1437</v>
      </c>
      <c r="G896" s="155" t="s">
        <v>24</v>
      </c>
      <c r="H896" s="153">
        <v>2021</v>
      </c>
      <c r="I896" s="153">
        <v>2021</v>
      </c>
      <c r="J896" s="84">
        <v>98490</v>
      </c>
      <c r="K896" s="85">
        <v>21</v>
      </c>
      <c r="L896" s="85">
        <v>21</v>
      </c>
      <c r="M896" s="85"/>
      <c r="N896" s="86" t="s">
        <v>1438</v>
      </c>
      <c r="O896" s="153" t="s">
        <v>27</v>
      </c>
      <c r="P896" s="152"/>
      <c r="Q896" s="87"/>
      <c r="R896" s="70"/>
      <c r="S896" s="70"/>
      <c r="T896" s="70"/>
      <c r="U896" s="70"/>
      <c r="V896" s="70">
        <f t="shared" si="47"/>
        <v>0</v>
      </c>
      <c r="W896" s="69"/>
      <c r="X896" s="69"/>
      <c r="Y896" s="71" t="e">
        <f>IF(HRF[[#This Row],[31]]="WSKAŹNIK SPECYFICZNY",HRF[[#This Row],[15]]*#REF!,HRF[[#This Row],[32]]*#REF!+#REF!*#REF!+#REF!*#REF!)</f>
        <v>#REF!</v>
      </c>
      <c r="Z896" s="71" t="e">
        <f>IF(HRF[[#This Row],[31]]="WSKAŹNIK SPECYFICZNY","nie zdefinowano",HRF[[#This Row],[32]]*#REF!+#REF!*#REF!+#REF!*#REF!)</f>
        <v>#REF!</v>
      </c>
      <c r="AA896" s="71" t="e">
        <f>IF(HRF[[#This Row],[31]]="WSKAŹNIK SPECYFICZNY","nie zdefinowano",HRF[[#This Row],[32]]*#REF!+#REF!*#REF!+#REF!*#REF!)</f>
        <v>#REF!</v>
      </c>
      <c r="AB896" s="79" t="e">
        <f>IF(HRF[[#This Row],[31]]="WSKAŹNIK SPECYFICZNY",HRF[[#This Row],[15]]*#REF!,HRF[[#This Row],[32]]*#REF!+#REF!*#REF!+#REF!*#REF!)</f>
        <v>#REF!</v>
      </c>
    </row>
    <row r="897" spans="2:28" ht="24">
      <c r="B897" s="151" t="s">
        <v>1419</v>
      </c>
      <c r="C897" s="80" t="s">
        <v>175</v>
      </c>
      <c r="D897" s="80" t="s">
        <v>372</v>
      </c>
      <c r="E897" s="154" t="s">
        <v>2923</v>
      </c>
      <c r="F897" s="82" t="s">
        <v>1437</v>
      </c>
      <c r="G897" s="155" t="s">
        <v>24</v>
      </c>
      <c r="H897" s="153">
        <v>2021</v>
      </c>
      <c r="I897" s="153">
        <v>2021</v>
      </c>
      <c r="J897" s="84">
        <v>42436.03</v>
      </c>
      <c r="K897" s="85">
        <v>8</v>
      </c>
      <c r="L897" s="85">
        <v>8</v>
      </c>
      <c r="M897" s="85"/>
      <c r="N897" s="86" t="s">
        <v>1438</v>
      </c>
      <c r="O897" s="153" t="s">
        <v>27</v>
      </c>
      <c r="P897" s="152"/>
      <c r="Q897" s="87"/>
      <c r="R897" s="70"/>
      <c r="S897" s="70"/>
      <c r="T897" s="70"/>
      <c r="U897" s="70"/>
      <c r="V897" s="70">
        <f t="shared" si="47"/>
        <v>0</v>
      </c>
      <c r="W897" s="69"/>
      <c r="X897" s="69"/>
      <c r="Y897" s="71" t="e">
        <f>IF(HRF[[#This Row],[31]]="WSKAŹNIK SPECYFICZNY",HRF[[#This Row],[15]]*#REF!,HRF[[#This Row],[32]]*#REF!+#REF!*#REF!+#REF!*#REF!)</f>
        <v>#REF!</v>
      </c>
      <c r="Z897" s="71" t="e">
        <f>IF(HRF[[#This Row],[31]]="WSKAŹNIK SPECYFICZNY","nie zdefinowano",HRF[[#This Row],[32]]*#REF!+#REF!*#REF!+#REF!*#REF!)</f>
        <v>#REF!</v>
      </c>
      <c r="AA897" s="71" t="e">
        <f>IF(HRF[[#This Row],[31]]="WSKAŹNIK SPECYFICZNY","nie zdefinowano",HRF[[#This Row],[32]]*#REF!+#REF!*#REF!+#REF!*#REF!)</f>
        <v>#REF!</v>
      </c>
      <c r="AB897" s="79" t="e">
        <f>IF(HRF[[#This Row],[31]]="WSKAŹNIK SPECYFICZNY",HRF[[#This Row],[15]]*#REF!,HRF[[#This Row],[32]]*#REF!+#REF!*#REF!+#REF!*#REF!)</f>
        <v>#REF!</v>
      </c>
    </row>
    <row r="898" spans="2:28" ht="24">
      <c r="B898" s="151" t="s">
        <v>1420</v>
      </c>
      <c r="C898" s="80" t="s">
        <v>175</v>
      </c>
      <c r="D898" s="80" t="s">
        <v>372</v>
      </c>
      <c r="E898" s="154" t="s">
        <v>2315</v>
      </c>
      <c r="F898" s="82" t="s">
        <v>392</v>
      </c>
      <c r="G898" s="155" t="s">
        <v>24</v>
      </c>
      <c r="H898" s="153">
        <v>2020</v>
      </c>
      <c r="I898" s="153">
        <v>2020</v>
      </c>
      <c r="J898" s="84">
        <v>28500</v>
      </c>
      <c r="K898" s="85">
        <v>3.5489999999999999</v>
      </c>
      <c r="L898" s="85">
        <v>3.5489999999999999</v>
      </c>
      <c r="M898" s="85"/>
      <c r="N898" s="86" t="s">
        <v>184</v>
      </c>
      <c r="O898" s="153" t="s">
        <v>28</v>
      </c>
      <c r="P898" s="152"/>
      <c r="Q898" s="87"/>
      <c r="R898" s="70"/>
      <c r="S898" s="70"/>
      <c r="T898" s="70"/>
      <c r="U898" s="70"/>
      <c r="V898" s="70">
        <f t="shared" si="47"/>
        <v>0</v>
      </c>
      <c r="W898" s="69"/>
      <c r="X898" s="69"/>
      <c r="Y898" s="71" t="e">
        <f>IF(HRF[[#This Row],[31]]="WSKAŹNIK SPECYFICZNY",HRF[[#This Row],[15]]*#REF!,HRF[[#This Row],[32]]*#REF!+#REF!*#REF!+#REF!*#REF!)</f>
        <v>#REF!</v>
      </c>
      <c r="Z898" s="71" t="e">
        <f>IF(HRF[[#This Row],[31]]="WSKAŹNIK SPECYFICZNY","nie zdefinowano",HRF[[#This Row],[32]]*#REF!+#REF!*#REF!+#REF!*#REF!)</f>
        <v>#REF!</v>
      </c>
      <c r="AA898" s="71" t="e">
        <f>IF(HRF[[#This Row],[31]]="WSKAŹNIK SPECYFICZNY","nie zdefinowano",HRF[[#This Row],[32]]*#REF!+#REF!*#REF!+#REF!*#REF!)</f>
        <v>#REF!</v>
      </c>
      <c r="AB898" s="79" t="e">
        <f>IF(HRF[[#This Row],[31]]="WSKAŹNIK SPECYFICZNY",HRF[[#This Row],[15]]*#REF!,HRF[[#This Row],[32]]*#REF!+#REF!*#REF!+#REF!*#REF!)</f>
        <v>#REF!</v>
      </c>
    </row>
    <row r="899" spans="2:28" ht="24">
      <c r="B899" s="151" t="s">
        <v>1421</v>
      </c>
      <c r="C899" s="80" t="s">
        <v>175</v>
      </c>
      <c r="D899" s="80" t="s">
        <v>372</v>
      </c>
      <c r="E899" s="154" t="s">
        <v>2924</v>
      </c>
      <c r="F899" s="82" t="s">
        <v>1439</v>
      </c>
      <c r="G899" s="155" t="s">
        <v>24</v>
      </c>
      <c r="H899" s="153">
        <v>2021</v>
      </c>
      <c r="I899" s="153">
        <v>2021</v>
      </c>
      <c r="J899" s="84">
        <v>99052.77</v>
      </c>
      <c r="K899" s="85">
        <v>21</v>
      </c>
      <c r="L899" s="85">
        <v>21</v>
      </c>
      <c r="M899" s="85"/>
      <c r="N899" s="86" t="s">
        <v>1438</v>
      </c>
      <c r="O899" s="153" t="s">
        <v>27</v>
      </c>
      <c r="P899" s="152"/>
      <c r="Q899" s="87"/>
      <c r="R899" s="70"/>
      <c r="S899" s="70"/>
      <c r="T899" s="70"/>
      <c r="U899" s="70"/>
      <c r="V899" s="70">
        <f t="shared" si="47"/>
        <v>0</v>
      </c>
      <c r="W899" s="69"/>
      <c r="X899" s="69"/>
      <c r="Y899" s="71" t="e">
        <f>IF(HRF[[#This Row],[31]]="WSKAŹNIK SPECYFICZNY",HRF[[#This Row],[15]]*#REF!,HRF[[#This Row],[32]]*#REF!+#REF!*#REF!+#REF!*#REF!)</f>
        <v>#REF!</v>
      </c>
      <c r="Z899" s="71" t="e">
        <f>IF(HRF[[#This Row],[31]]="WSKAŹNIK SPECYFICZNY","nie zdefinowano",HRF[[#This Row],[32]]*#REF!+#REF!*#REF!+#REF!*#REF!)</f>
        <v>#REF!</v>
      </c>
      <c r="AA899" s="71" t="e">
        <f>IF(HRF[[#This Row],[31]]="WSKAŹNIK SPECYFICZNY","nie zdefinowano",HRF[[#This Row],[32]]*#REF!+#REF!*#REF!+#REF!*#REF!)</f>
        <v>#REF!</v>
      </c>
      <c r="AB899" s="79" t="e">
        <f>IF(HRF[[#This Row],[31]]="WSKAŹNIK SPECYFICZNY",HRF[[#This Row],[15]]*#REF!,HRF[[#This Row],[32]]*#REF!+#REF!*#REF!+#REF!*#REF!)</f>
        <v>#REF!</v>
      </c>
    </row>
    <row r="900" spans="2:28" ht="24">
      <c r="B900" s="151" t="s">
        <v>1422</v>
      </c>
      <c r="C900" s="80" t="s">
        <v>175</v>
      </c>
      <c r="D900" s="80" t="s">
        <v>372</v>
      </c>
      <c r="E900" s="154" t="s">
        <v>2876</v>
      </c>
      <c r="F900" s="82" t="s">
        <v>1440</v>
      </c>
      <c r="G900" s="155" t="s">
        <v>24</v>
      </c>
      <c r="H900" s="153">
        <v>2021</v>
      </c>
      <c r="I900" s="153">
        <v>2021</v>
      </c>
      <c r="J900" s="84">
        <v>106779.41</v>
      </c>
      <c r="K900" s="85">
        <v>12.35</v>
      </c>
      <c r="L900" s="85">
        <v>12.35</v>
      </c>
      <c r="M900" s="85"/>
      <c r="N900" s="86" t="s">
        <v>1441</v>
      </c>
      <c r="O900" s="153" t="s">
        <v>28</v>
      </c>
      <c r="P900" s="152"/>
      <c r="Q900" s="87"/>
      <c r="R900" s="70"/>
      <c r="S900" s="70"/>
      <c r="T900" s="70"/>
      <c r="U900" s="70"/>
      <c r="V900" s="70">
        <f t="shared" si="47"/>
        <v>0</v>
      </c>
      <c r="W900" s="69"/>
      <c r="X900" s="69"/>
      <c r="Y900" s="71" t="e">
        <f>IF(HRF[[#This Row],[31]]="WSKAŹNIK SPECYFICZNY",HRF[[#This Row],[15]]*#REF!,HRF[[#This Row],[32]]*#REF!+#REF!*#REF!+#REF!*#REF!)</f>
        <v>#REF!</v>
      </c>
      <c r="Z900" s="71" t="e">
        <f>IF(HRF[[#This Row],[31]]="WSKAŹNIK SPECYFICZNY","nie zdefinowano",HRF[[#This Row],[32]]*#REF!+#REF!*#REF!+#REF!*#REF!)</f>
        <v>#REF!</v>
      </c>
      <c r="AA900" s="71" t="e">
        <f>IF(HRF[[#This Row],[31]]="WSKAŹNIK SPECYFICZNY","nie zdefinowano",HRF[[#This Row],[32]]*#REF!+#REF!*#REF!+#REF!*#REF!)</f>
        <v>#REF!</v>
      </c>
      <c r="AB900" s="79" t="e">
        <f>IF(HRF[[#This Row],[31]]="WSKAŹNIK SPECYFICZNY",HRF[[#This Row],[15]]*#REF!,HRF[[#This Row],[32]]*#REF!+#REF!*#REF!+#REF!*#REF!)</f>
        <v>#REF!</v>
      </c>
    </row>
    <row r="901" spans="2:28" ht="24">
      <c r="B901" s="151" t="s">
        <v>1423</v>
      </c>
      <c r="C901" s="80" t="s">
        <v>175</v>
      </c>
      <c r="D901" s="80" t="s">
        <v>372</v>
      </c>
      <c r="E901" s="154" t="s">
        <v>2316</v>
      </c>
      <c r="F901" s="82" t="s">
        <v>392</v>
      </c>
      <c r="G901" s="155" t="s">
        <v>24</v>
      </c>
      <c r="H901" s="153">
        <v>2020</v>
      </c>
      <c r="I901" s="153">
        <v>2020</v>
      </c>
      <c r="J901" s="84">
        <v>38000</v>
      </c>
      <c r="K901" s="85">
        <v>9.7899999999999991</v>
      </c>
      <c r="L901" s="85">
        <v>9.7899999999999991</v>
      </c>
      <c r="M901" s="85"/>
      <c r="N901" s="86" t="s">
        <v>164</v>
      </c>
      <c r="O901" s="153" t="s">
        <v>28</v>
      </c>
      <c r="P901" s="152"/>
      <c r="Q901" s="87"/>
      <c r="R901" s="70"/>
      <c r="S901" s="70"/>
      <c r="T901" s="70"/>
      <c r="U901" s="70"/>
      <c r="V901" s="70">
        <f t="shared" si="47"/>
        <v>0</v>
      </c>
      <c r="W901" s="69"/>
      <c r="X901" s="69"/>
      <c r="Y901" s="71" t="e">
        <f>IF(HRF[[#This Row],[31]]="WSKAŹNIK SPECYFICZNY",HRF[[#This Row],[15]]*#REF!,HRF[[#This Row],[32]]*#REF!+#REF!*#REF!+#REF!*#REF!)</f>
        <v>#REF!</v>
      </c>
      <c r="Z901" s="71" t="e">
        <f>IF(HRF[[#This Row],[31]]="WSKAŹNIK SPECYFICZNY","nie zdefinowano",HRF[[#This Row],[32]]*#REF!+#REF!*#REF!+#REF!*#REF!)</f>
        <v>#REF!</v>
      </c>
      <c r="AA901" s="71" t="e">
        <f>IF(HRF[[#This Row],[31]]="WSKAŹNIK SPECYFICZNY","nie zdefinowano",HRF[[#This Row],[32]]*#REF!+#REF!*#REF!+#REF!*#REF!)</f>
        <v>#REF!</v>
      </c>
      <c r="AB901" s="79" t="e">
        <f>IF(HRF[[#This Row],[31]]="WSKAŹNIK SPECYFICZNY",HRF[[#This Row],[15]]*#REF!,HRF[[#This Row],[32]]*#REF!+#REF!*#REF!+#REF!*#REF!)</f>
        <v>#REF!</v>
      </c>
    </row>
    <row r="902" spans="2:28" ht="24">
      <c r="B902" s="151" t="s">
        <v>1424</v>
      </c>
      <c r="C902" s="80" t="s">
        <v>175</v>
      </c>
      <c r="D902" s="80" t="s">
        <v>372</v>
      </c>
      <c r="E902" s="154" t="s">
        <v>2203</v>
      </c>
      <c r="F902" s="82" t="s">
        <v>392</v>
      </c>
      <c r="G902" s="155" t="s">
        <v>24</v>
      </c>
      <c r="H902" s="153">
        <v>2021</v>
      </c>
      <c r="I902" s="153">
        <v>2021</v>
      </c>
      <c r="J902" s="84">
        <v>31389.7</v>
      </c>
      <c r="K902" s="85">
        <v>6</v>
      </c>
      <c r="L902" s="85">
        <v>6</v>
      </c>
      <c r="M902" s="85"/>
      <c r="N902" s="86" t="s">
        <v>164</v>
      </c>
      <c r="O902" s="153" t="s">
        <v>28</v>
      </c>
      <c r="P902" s="152"/>
      <c r="Q902" s="87"/>
      <c r="R902" s="70"/>
      <c r="S902" s="70"/>
      <c r="T902" s="70"/>
      <c r="U902" s="70"/>
      <c r="V902" s="70">
        <f t="shared" ref="V902:V908" si="48">SUM(R902:U902)</f>
        <v>0</v>
      </c>
      <c r="W902" s="69"/>
      <c r="X902" s="69"/>
      <c r="Y902" s="71" t="e">
        <f>IF(HRF[[#This Row],[31]]="WSKAŹNIK SPECYFICZNY",HRF[[#This Row],[15]]*#REF!,HRF[[#This Row],[32]]*#REF!+#REF!*#REF!+#REF!*#REF!)</f>
        <v>#REF!</v>
      </c>
      <c r="Z902" s="71" t="e">
        <f>IF(HRF[[#This Row],[31]]="WSKAŹNIK SPECYFICZNY","nie zdefinowano",HRF[[#This Row],[32]]*#REF!+#REF!*#REF!+#REF!*#REF!)</f>
        <v>#REF!</v>
      </c>
      <c r="AA902" s="71" t="e">
        <f>IF(HRF[[#This Row],[31]]="WSKAŹNIK SPECYFICZNY","nie zdefinowano",HRF[[#This Row],[32]]*#REF!+#REF!*#REF!+#REF!*#REF!)</f>
        <v>#REF!</v>
      </c>
      <c r="AB902" s="79" t="e">
        <f>IF(HRF[[#This Row],[31]]="WSKAŹNIK SPECYFICZNY",HRF[[#This Row],[15]]*#REF!,HRF[[#This Row],[32]]*#REF!+#REF!*#REF!+#REF!*#REF!)</f>
        <v>#REF!</v>
      </c>
    </row>
    <row r="903" spans="2:28" ht="24">
      <c r="B903" s="151" t="s">
        <v>1425</v>
      </c>
      <c r="C903" s="80" t="s">
        <v>175</v>
      </c>
      <c r="D903" s="80" t="s">
        <v>372</v>
      </c>
      <c r="E903" s="154" t="s">
        <v>2317</v>
      </c>
      <c r="F903" s="82" t="s">
        <v>392</v>
      </c>
      <c r="G903" s="155" t="s">
        <v>24</v>
      </c>
      <c r="H903" s="153">
        <v>2020</v>
      </c>
      <c r="I903" s="153">
        <v>2020</v>
      </c>
      <c r="J903" s="84">
        <v>24300</v>
      </c>
      <c r="K903" s="85">
        <v>4.8</v>
      </c>
      <c r="L903" s="85">
        <v>4.8</v>
      </c>
      <c r="M903" s="85"/>
      <c r="N903" s="86" t="s">
        <v>1393</v>
      </c>
      <c r="O903" s="153" t="s">
        <v>28</v>
      </c>
      <c r="P903" s="152"/>
      <c r="Q903" s="87"/>
      <c r="R903" s="70"/>
      <c r="S903" s="70"/>
      <c r="T903" s="70"/>
      <c r="U903" s="70"/>
      <c r="V903" s="70">
        <f t="shared" si="48"/>
        <v>0</v>
      </c>
      <c r="W903" s="69"/>
      <c r="X903" s="69"/>
      <c r="Y903" s="71" t="e">
        <f>IF(HRF[[#This Row],[31]]="WSKAŹNIK SPECYFICZNY",HRF[[#This Row],[15]]*#REF!,HRF[[#This Row],[32]]*#REF!+#REF!*#REF!+#REF!*#REF!)</f>
        <v>#REF!</v>
      </c>
      <c r="Z903" s="71" t="e">
        <f>IF(HRF[[#This Row],[31]]="WSKAŹNIK SPECYFICZNY","nie zdefinowano",HRF[[#This Row],[32]]*#REF!+#REF!*#REF!+#REF!*#REF!)</f>
        <v>#REF!</v>
      </c>
      <c r="AA903" s="71" t="e">
        <f>IF(HRF[[#This Row],[31]]="WSKAŹNIK SPECYFICZNY","nie zdefinowano",HRF[[#This Row],[32]]*#REF!+#REF!*#REF!+#REF!*#REF!)</f>
        <v>#REF!</v>
      </c>
      <c r="AB903" s="79" t="e">
        <f>IF(HRF[[#This Row],[31]]="WSKAŹNIK SPECYFICZNY",HRF[[#This Row],[15]]*#REF!,HRF[[#This Row],[32]]*#REF!+#REF!*#REF!+#REF!*#REF!)</f>
        <v>#REF!</v>
      </c>
    </row>
    <row r="904" spans="2:28" ht="24">
      <c r="B904" s="151" t="s">
        <v>1426</v>
      </c>
      <c r="C904" s="80" t="s">
        <v>175</v>
      </c>
      <c r="D904" s="80" t="s">
        <v>372</v>
      </c>
      <c r="E904" s="154" t="s">
        <v>2318</v>
      </c>
      <c r="F904" s="82" t="s">
        <v>392</v>
      </c>
      <c r="G904" s="155" t="s">
        <v>24</v>
      </c>
      <c r="H904" s="153">
        <v>2020</v>
      </c>
      <c r="I904" s="153">
        <v>2020</v>
      </c>
      <c r="J904" s="84">
        <v>32933.550000000003</v>
      </c>
      <c r="K904" s="85">
        <v>5.9</v>
      </c>
      <c r="L904" s="85">
        <v>5.9</v>
      </c>
      <c r="M904" s="85"/>
      <c r="N904" s="86" t="s">
        <v>1265</v>
      </c>
      <c r="O904" s="153" t="s">
        <v>28</v>
      </c>
      <c r="P904" s="152"/>
      <c r="Q904" s="87"/>
      <c r="R904" s="70"/>
      <c r="S904" s="70"/>
      <c r="T904" s="70"/>
      <c r="U904" s="70"/>
      <c r="V904" s="70">
        <f t="shared" si="48"/>
        <v>0</v>
      </c>
      <c r="W904" s="69"/>
      <c r="X904" s="69"/>
      <c r="Y904" s="71" t="e">
        <f>IF(HRF[[#This Row],[31]]="WSKAŹNIK SPECYFICZNY",HRF[[#This Row],[15]]*#REF!,HRF[[#This Row],[32]]*#REF!+#REF!*#REF!+#REF!*#REF!)</f>
        <v>#REF!</v>
      </c>
      <c r="Z904" s="71" t="e">
        <f>IF(HRF[[#This Row],[31]]="WSKAŹNIK SPECYFICZNY","nie zdefinowano",HRF[[#This Row],[32]]*#REF!+#REF!*#REF!+#REF!*#REF!)</f>
        <v>#REF!</v>
      </c>
      <c r="AA904" s="71" t="e">
        <f>IF(HRF[[#This Row],[31]]="WSKAŹNIK SPECYFICZNY","nie zdefinowano",HRF[[#This Row],[32]]*#REF!+#REF!*#REF!+#REF!*#REF!)</f>
        <v>#REF!</v>
      </c>
      <c r="AB904" s="79" t="e">
        <f>IF(HRF[[#This Row],[31]]="WSKAŹNIK SPECYFICZNY",HRF[[#This Row],[15]]*#REF!,HRF[[#This Row],[32]]*#REF!+#REF!*#REF!+#REF!*#REF!)</f>
        <v>#REF!</v>
      </c>
    </row>
    <row r="905" spans="2:28" ht="24">
      <c r="B905" s="151" t="s">
        <v>1427</v>
      </c>
      <c r="C905" s="80" t="s">
        <v>175</v>
      </c>
      <c r="D905" s="80" t="s">
        <v>372</v>
      </c>
      <c r="E905" s="154" t="s">
        <v>2318</v>
      </c>
      <c r="F905" s="82" t="s">
        <v>392</v>
      </c>
      <c r="G905" s="155" t="s">
        <v>24</v>
      </c>
      <c r="H905" s="153">
        <v>2020</v>
      </c>
      <c r="I905" s="153">
        <v>2020</v>
      </c>
      <c r="J905" s="84">
        <v>32900</v>
      </c>
      <c r="K905" s="85">
        <v>5.9</v>
      </c>
      <c r="L905" s="85">
        <v>5.9</v>
      </c>
      <c r="M905" s="85"/>
      <c r="N905" s="86" t="s">
        <v>164</v>
      </c>
      <c r="O905" s="153" t="s">
        <v>28</v>
      </c>
      <c r="P905" s="152"/>
      <c r="Q905" s="87"/>
      <c r="R905" s="70"/>
      <c r="S905" s="70"/>
      <c r="T905" s="70"/>
      <c r="U905" s="70"/>
      <c r="V905" s="70">
        <f t="shared" si="48"/>
        <v>0</v>
      </c>
      <c r="W905" s="69"/>
      <c r="X905" s="69"/>
      <c r="Y905" s="71" t="e">
        <f>IF(HRF[[#This Row],[31]]="WSKAŹNIK SPECYFICZNY",HRF[[#This Row],[15]]*#REF!,HRF[[#This Row],[32]]*#REF!+#REF!*#REF!+#REF!*#REF!)</f>
        <v>#REF!</v>
      </c>
      <c r="Z905" s="71" t="e">
        <f>IF(HRF[[#This Row],[31]]="WSKAŹNIK SPECYFICZNY","nie zdefinowano",HRF[[#This Row],[32]]*#REF!+#REF!*#REF!+#REF!*#REF!)</f>
        <v>#REF!</v>
      </c>
      <c r="AA905" s="71" t="e">
        <f>IF(HRF[[#This Row],[31]]="WSKAŹNIK SPECYFICZNY","nie zdefinowano",HRF[[#This Row],[32]]*#REF!+#REF!*#REF!+#REF!*#REF!)</f>
        <v>#REF!</v>
      </c>
      <c r="AB905" s="79" t="e">
        <f>IF(HRF[[#This Row],[31]]="WSKAŹNIK SPECYFICZNY",HRF[[#This Row],[15]]*#REF!,HRF[[#This Row],[32]]*#REF!+#REF!*#REF!+#REF!*#REF!)</f>
        <v>#REF!</v>
      </c>
    </row>
    <row r="906" spans="2:28" ht="24">
      <c r="B906" s="151" t="s">
        <v>1428</v>
      </c>
      <c r="C906" s="80" t="s">
        <v>175</v>
      </c>
      <c r="D906" s="80" t="s">
        <v>372</v>
      </c>
      <c r="E906" s="154" t="s">
        <v>2319</v>
      </c>
      <c r="F906" s="82" t="s">
        <v>392</v>
      </c>
      <c r="G906" s="155" t="s">
        <v>24</v>
      </c>
      <c r="H906" s="153">
        <v>2020</v>
      </c>
      <c r="I906" s="153">
        <v>2020</v>
      </c>
      <c r="J906" s="84">
        <v>26475.68</v>
      </c>
      <c r="K906" s="85">
        <v>4.9000000000000004</v>
      </c>
      <c r="L906" s="85">
        <v>4.9000000000000004</v>
      </c>
      <c r="M906" s="85"/>
      <c r="N906" s="86" t="s">
        <v>164</v>
      </c>
      <c r="O906" s="153" t="s">
        <v>28</v>
      </c>
      <c r="P906" s="152"/>
      <c r="Q906" s="87"/>
      <c r="R906" s="70"/>
      <c r="S906" s="70"/>
      <c r="T906" s="70"/>
      <c r="U906" s="70"/>
      <c r="V906" s="70">
        <f t="shared" si="48"/>
        <v>0</v>
      </c>
      <c r="W906" s="69"/>
      <c r="X906" s="69"/>
      <c r="Y906" s="71" t="e">
        <f>IF(HRF[[#This Row],[31]]="WSKAŹNIK SPECYFICZNY",HRF[[#This Row],[15]]*#REF!,HRF[[#This Row],[32]]*#REF!+#REF!*#REF!+#REF!*#REF!)</f>
        <v>#REF!</v>
      </c>
      <c r="Z906" s="71" t="e">
        <f>IF(HRF[[#This Row],[31]]="WSKAŹNIK SPECYFICZNY","nie zdefinowano",HRF[[#This Row],[32]]*#REF!+#REF!*#REF!+#REF!*#REF!)</f>
        <v>#REF!</v>
      </c>
      <c r="AA906" s="71" t="e">
        <f>IF(HRF[[#This Row],[31]]="WSKAŹNIK SPECYFICZNY","nie zdefinowano",HRF[[#This Row],[32]]*#REF!+#REF!*#REF!+#REF!*#REF!)</f>
        <v>#REF!</v>
      </c>
      <c r="AB906" s="79" t="e">
        <f>IF(HRF[[#This Row],[31]]="WSKAŹNIK SPECYFICZNY",HRF[[#This Row],[15]]*#REF!,HRF[[#This Row],[32]]*#REF!+#REF!*#REF!+#REF!*#REF!)</f>
        <v>#REF!</v>
      </c>
    </row>
    <row r="907" spans="2:28" ht="24">
      <c r="B907" s="151" t="s">
        <v>1429</v>
      </c>
      <c r="C907" s="80" t="s">
        <v>175</v>
      </c>
      <c r="D907" s="80" t="s">
        <v>372</v>
      </c>
      <c r="E907" s="154" t="s">
        <v>2320</v>
      </c>
      <c r="F907" s="82" t="s">
        <v>392</v>
      </c>
      <c r="G907" s="155" t="s">
        <v>24</v>
      </c>
      <c r="H907" s="153">
        <v>2021</v>
      </c>
      <c r="I907" s="153">
        <v>2021</v>
      </c>
      <c r="J907" s="84">
        <v>56000.01</v>
      </c>
      <c r="K907" s="85">
        <v>14.76</v>
      </c>
      <c r="L907" s="85">
        <v>14.76</v>
      </c>
      <c r="M907" s="85"/>
      <c r="N907" s="86" t="s">
        <v>164</v>
      </c>
      <c r="O907" s="153" t="s">
        <v>28</v>
      </c>
      <c r="P907" s="152"/>
      <c r="Q907" s="87"/>
      <c r="R907" s="70"/>
      <c r="S907" s="70"/>
      <c r="T907" s="70"/>
      <c r="U907" s="70"/>
      <c r="V907" s="70">
        <f t="shared" si="48"/>
        <v>0</v>
      </c>
      <c r="W907" s="69"/>
      <c r="X907" s="69"/>
      <c r="Y907" s="71" t="e">
        <f>IF(HRF[[#This Row],[31]]="WSKAŹNIK SPECYFICZNY",HRF[[#This Row],[15]]*#REF!,HRF[[#This Row],[32]]*#REF!+#REF!*#REF!+#REF!*#REF!)</f>
        <v>#REF!</v>
      </c>
      <c r="Z907" s="71" t="e">
        <f>IF(HRF[[#This Row],[31]]="WSKAŹNIK SPECYFICZNY","nie zdefinowano",HRF[[#This Row],[32]]*#REF!+#REF!*#REF!+#REF!*#REF!)</f>
        <v>#REF!</v>
      </c>
      <c r="AA907" s="71" t="e">
        <f>IF(HRF[[#This Row],[31]]="WSKAŹNIK SPECYFICZNY","nie zdefinowano",HRF[[#This Row],[32]]*#REF!+#REF!*#REF!+#REF!*#REF!)</f>
        <v>#REF!</v>
      </c>
      <c r="AB907" s="79" t="e">
        <f>IF(HRF[[#This Row],[31]]="WSKAŹNIK SPECYFICZNY",HRF[[#This Row],[15]]*#REF!,HRF[[#This Row],[32]]*#REF!+#REF!*#REF!+#REF!*#REF!)</f>
        <v>#REF!</v>
      </c>
    </row>
    <row r="908" spans="2:28" ht="24">
      <c r="B908" s="151" t="s">
        <v>1430</v>
      </c>
      <c r="C908" s="80" t="s">
        <v>175</v>
      </c>
      <c r="D908" s="80" t="s">
        <v>372</v>
      </c>
      <c r="E908" s="154" t="s">
        <v>2925</v>
      </c>
      <c r="F908" s="82" t="s">
        <v>1458</v>
      </c>
      <c r="G908" s="155" t="s">
        <v>24</v>
      </c>
      <c r="H908" s="153">
        <v>2021</v>
      </c>
      <c r="I908" s="153">
        <v>2021</v>
      </c>
      <c r="J908" s="84">
        <v>174660.41</v>
      </c>
      <c r="K908" s="85">
        <v>40</v>
      </c>
      <c r="L908" s="85">
        <v>40</v>
      </c>
      <c r="M908" s="85"/>
      <c r="N908" s="86" t="s">
        <v>1438</v>
      </c>
      <c r="O908" s="153" t="s">
        <v>27</v>
      </c>
      <c r="P908" s="152"/>
      <c r="Q908" s="87"/>
      <c r="R908" s="70"/>
      <c r="S908" s="70"/>
      <c r="T908" s="70"/>
      <c r="U908" s="70"/>
      <c r="V908" s="70">
        <f t="shared" si="48"/>
        <v>0</v>
      </c>
      <c r="W908" s="69"/>
      <c r="X908" s="69"/>
      <c r="Y908" s="71" t="e">
        <f>IF(HRF[[#This Row],[31]]="WSKAŹNIK SPECYFICZNY",HRF[[#This Row],[15]]*#REF!,HRF[[#This Row],[32]]*#REF!+#REF!*#REF!+#REF!*#REF!)</f>
        <v>#REF!</v>
      </c>
      <c r="Z908" s="71" t="e">
        <f>IF(HRF[[#This Row],[31]]="WSKAŹNIK SPECYFICZNY","nie zdefinowano",HRF[[#This Row],[32]]*#REF!+#REF!*#REF!+#REF!*#REF!)</f>
        <v>#REF!</v>
      </c>
      <c r="AA908" s="71" t="e">
        <f>IF(HRF[[#This Row],[31]]="WSKAŹNIK SPECYFICZNY","nie zdefinowano",HRF[[#This Row],[32]]*#REF!+#REF!*#REF!+#REF!*#REF!)</f>
        <v>#REF!</v>
      </c>
      <c r="AB908" s="79" t="e">
        <f>IF(HRF[[#This Row],[31]]="WSKAŹNIK SPECYFICZNY",HRF[[#This Row],[15]]*#REF!,HRF[[#This Row],[32]]*#REF!+#REF!*#REF!+#REF!*#REF!)</f>
        <v>#REF!</v>
      </c>
    </row>
    <row r="909" spans="2:28" ht="24">
      <c r="B909" s="151" t="s">
        <v>1444</v>
      </c>
      <c r="C909" s="80" t="s">
        <v>175</v>
      </c>
      <c r="D909" s="80" t="s">
        <v>372</v>
      </c>
      <c r="E909" s="154" t="s">
        <v>2926</v>
      </c>
      <c r="F909" s="82" t="s">
        <v>1402</v>
      </c>
      <c r="G909" s="155" t="s">
        <v>24</v>
      </c>
      <c r="H909" s="153">
        <v>2021</v>
      </c>
      <c r="I909" s="153">
        <v>2021</v>
      </c>
      <c r="J909" s="84">
        <v>36000</v>
      </c>
      <c r="K909" s="85">
        <v>9.1999999999999993</v>
      </c>
      <c r="L909" s="85">
        <v>6.44</v>
      </c>
      <c r="M909" s="85"/>
      <c r="N909" s="86" t="s">
        <v>164</v>
      </c>
      <c r="O909" s="153" t="s">
        <v>27</v>
      </c>
      <c r="P909" s="152"/>
      <c r="Q909" s="87"/>
      <c r="R909" s="70"/>
      <c r="S909" s="70"/>
      <c r="T909" s="70"/>
      <c r="U909" s="70"/>
      <c r="V909" s="70">
        <f t="shared" si="47"/>
        <v>0</v>
      </c>
      <c r="W909" s="69"/>
      <c r="X909" s="69"/>
      <c r="Y909" s="71" t="e">
        <f>IF(HRF[[#This Row],[31]]="WSKAŹNIK SPECYFICZNY",HRF[[#This Row],[15]]*#REF!,HRF[[#This Row],[32]]*#REF!+#REF!*#REF!+#REF!*#REF!)</f>
        <v>#REF!</v>
      </c>
      <c r="Z909" s="71" t="e">
        <f>IF(HRF[[#This Row],[31]]="WSKAŹNIK SPECYFICZNY","nie zdefinowano",HRF[[#This Row],[32]]*#REF!+#REF!*#REF!+#REF!*#REF!)</f>
        <v>#REF!</v>
      </c>
      <c r="AA909" s="71" t="e">
        <f>IF(HRF[[#This Row],[31]]="WSKAŹNIK SPECYFICZNY","nie zdefinowano",HRF[[#This Row],[32]]*#REF!+#REF!*#REF!+#REF!*#REF!)</f>
        <v>#REF!</v>
      </c>
      <c r="AB909" s="79" t="e">
        <f>IF(HRF[[#This Row],[31]]="WSKAŹNIK SPECYFICZNY",HRF[[#This Row],[15]]*#REF!,HRF[[#This Row],[32]]*#REF!+#REF!*#REF!+#REF!*#REF!)</f>
        <v>#REF!</v>
      </c>
    </row>
    <row r="910" spans="2:28" ht="24">
      <c r="B910" s="151" t="s">
        <v>1445</v>
      </c>
      <c r="C910" s="80" t="s">
        <v>175</v>
      </c>
      <c r="D910" s="80" t="s">
        <v>372</v>
      </c>
      <c r="E910" s="154" t="s">
        <v>2321</v>
      </c>
      <c r="F910" s="82" t="s">
        <v>392</v>
      </c>
      <c r="G910" s="155" t="s">
        <v>24</v>
      </c>
      <c r="H910" s="153">
        <v>2020</v>
      </c>
      <c r="I910" s="153">
        <v>2020</v>
      </c>
      <c r="J910" s="84">
        <v>36000</v>
      </c>
      <c r="K910" s="85">
        <v>13.9</v>
      </c>
      <c r="L910" s="85">
        <v>7</v>
      </c>
      <c r="M910" s="85"/>
      <c r="N910" s="86" t="s">
        <v>1442</v>
      </c>
      <c r="O910" s="153" t="s">
        <v>28</v>
      </c>
      <c r="P910" s="152"/>
      <c r="Q910" s="87"/>
      <c r="R910" s="70"/>
      <c r="S910" s="70"/>
      <c r="T910" s="70"/>
      <c r="U910" s="70"/>
      <c r="V910" s="70">
        <f t="shared" si="47"/>
        <v>0</v>
      </c>
      <c r="W910" s="69"/>
      <c r="X910" s="69"/>
      <c r="Y910" s="71" t="e">
        <f>IF(HRF[[#This Row],[31]]="WSKAŹNIK SPECYFICZNY",HRF[[#This Row],[15]]*#REF!,HRF[[#This Row],[32]]*#REF!+#REF!*#REF!+#REF!*#REF!)</f>
        <v>#REF!</v>
      </c>
      <c r="Z910" s="71" t="e">
        <f>IF(HRF[[#This Row],[31]]="WSKAŹNIK SPECYFICZNY","nie zdefinowano",HRF[[#This Row],[32]]*#REF!+#REF!*#REF!+#REF!*#REF!)</f>
        <v>#REF!</v>
      </c>
      <c r="AA910" s="71" t="e">
        <f>IF(HRF[[#This Row],[31]]="WSKAŹNIK SPECYFICZNY","nie zdefinowano",HRF[[#This Row],[32]]*#REF!+#REF!*#REF!+#REF!*#REF!)</f>
        <v>#REF!</v>
      </c>
      <c r="AB910" s="79" t="e">
        <f>IF(HRF[[#This Row],[31]]="WSKAŹNIK SPECYFICZNY",HRF[[#This Row],[15]]*#REF!,HRF[[#This Row],[32]]*#REF!+#REF!*#REF!+#REF!*#REF!)</f>
        <v>#REF!</v>
      </c>
    </row>
    <row r="911" spans="2:28" ht="24">
      <c r="B911" s="151" t="s">
        <v>1446</v>
      </c>
      <c r="C911" s="80" t="s">
        <v>175</v>
      </c>
      <c r="D911" s="80" t="s">
        <v>372</v>
      </c>
      <c r="E911" s="154" t="s">
        <v>2324</v>
      </c>
      <c r="F911" s="82" t="s">
        <v>392</v>
      </c>
      <c r="G911" s="155" t="s">
        <v>24</v>
      </c>
      <c r="H911" s="153">
        <v>2020</v>
      </c>
      <c r="I911" s="153">
        <v>2020</v>
      </c>
      <c r="J911" s="84">
        <v>34900</v>
      </c>
      <c r="K911" s="85">
        <v>5.29</v>
      </c>
      <c r="L911" s="85">
        <v>9.9</v>
      </c>
      <c r="M911" s="85"/>
      <c r="N911" s="86" t="s">
        <v>164</v>
      </c>
      <c r="O911" s="153" t="s">
        <v>28</v>
      </c>
      <c r="P911" s="152"/>
      <c r="Q911" s="87"/>
      <c r="R911" s="70"/>
      <c r="S911" s="70"/>
      <c r="T911" s="70"/>
      <c r="U911" s="70"/>
      <c r="V911" s="70">
        <f t="shared" si="47"/>
        <v>0</v>
      </c>
      <c r="W911" s="69"/>
      <c r="X911" s="69"/>
      <c r="Y911" s="71" t="e">
        <f>IF(HRF[[#This Row],[31]]="WSKAŹNIK SPECYFICZNY",HRF[[#This Row],[15]]*#REF!,HRF[[#This Row],[32]]*#REF!+#REF!*#REF!+#REF!*#REF!)</f>
        <v>#REF!</v>
      </c>
      <c r="Z911" s="71" t="e">
        <f>IF(HRF[[#This Row],[31]]="WSKAŹNIK SPECYFICZNY","nie zdefinowano",HRF[[#This Row],[32]]*#REF!+#REF!*#REF!+#REF!*#REF!)</f>
        <v>#REF!</v>
      </c>
      <c r="AA911" s="71" t="e">
        <f>IF(HRF[[#This Row],[31]]="WSKAŹNIK SPECYFICZNY","nie zdefinowano",HRF[[#This Row],[32]]*#REF!+#REF!*#REF!+#REF!*#REF!)</f>
        <v>#REF!</v>
      </c>
      <c r="AB911" s="79" t="e">
        <f>IF(HRF[[#This Row],[31]]="WSKAŹNIK SPECYFICZNY",HRF[[#This Row],[15]]*#REF!,HRF[[#This Row],[32]]*#REF!+#REF!*#REF!+#REF!*#REF!)</f>
        <v>#REF!</v>
      </c>
    </row>
    <row r="912" spans="2:28" ht="24">
      <c r="B912" s="151" t="s">
        <v>1448</v>
      </c>
      <c r="C912" s="80" t="s">
        <v>175</v>
      </c>
      <c r="D912" s="80" t="s">
        <v>372</v>
      </c>
      <c r="E912" s="154" t="s">
        <v>2322</v>
      </c>
      <c r="F912" s="82" t="s">
        <v>392</v>
      </c>
      <c r="G912" s="155" t="s">
        <v>24</v>
      </c>
      <c r="H912" s="153">
        <v>2021</v>
      </c>
      <c r="I912" s="153">
        <v>2021</v>
      </c>
      <c r="J912" s="84">
        <v>43048.77</v>
      </c>
      <c r="K912" s="85">
        <v>8</v>
      </c>
      <c r="L912" s="85">
        <v>9.1999999999999993</v>
      </c>
      <c r="M912" s="85"/>
      <c r="N912" s="86" t="s">
        <v>1443</v>
      </c>
      <c r="O912" s="153" t="s">
        <v>28</v>
      </c>
      <c r="P912" s="152"/>
      <c r="Q912" s="87"/>
      <c r="R912" s="70"/>
      <c r="S912" s="70"/>
      <c r="T912" s="70"/>
      <c r="U912" s="70"/>
      <c r="V912" s="70">
        <f t="shared" si="47"/>
        <v>0</v>
      </c>
      <c r="W912" s="69"/>
      <c r="X912" s="69"/>
      <c r="Y912" s="71" t="e">
        <f>IF(HRF[[#This Row],[31]]="WSKAŹNIK SPECYFICZNY",HRF[[#This Row],[15]]*#REF!,HRF[[#This Row],[32]]*#REF!+#REF!*#REF!+#REF!*#REF!)</f>
        <v>#REF!</v>
      </c>
      <c r="Z912" s="71" t="e">
        <f>IF(HRF[[#This Row],[31]]="WSKAŹNIK SPECYFICZNY","nie zdefinowano",HRF[[#This Row],[32]]*#REF!+#REF!*#REF!+#REF!*#REF!)</f>
        <v>#REF!</v>
      </c>
      <c r="AA912" s="71" t="e">
        <f>IF(HRF[[#This Row],[31]]="WSKAŹNIK SPECYFICZNY","nie zdefinowano",HRF[[#This Row],[32]]*#REF!+#REF!*#REF!+#REF!*#REF!)</f>
        <v>#REF!</v>
      </c>
      <c r="AB912" s="79" t="e">
        <f>IF(HRF[[#This Row],[31]]="WSKAŹNIK SPECYFICZNY",HRF[[#This Row],[15]]*#REF!,HRF[[#This Row],[32]]*#REF!+#REF!*#REF!+#REF!*#REF!)</f>
        <v>#REF!</v>
      </c>
    </row>
    <row r="913" spans="2:28" ht="24">
      <c r="B913" s="151" t="s">
        <v>1449</v>
      </c>
      <c r="C913" s="80" t="s">
        <v>175</v>
      </c>
      <c r="D913" s="80" t="s">
        <v>372</v>
      </c>
      <c r="E913" s="154" t="s">
        <v>2323</v>
      </c>
      <c r="F913" s="82" t="s">
        <v>392</v>
      </c>
      <c r="G913" s="155" t="s">
        <v>24</v>
      </c>
      <c r="H913" s="153">
        <v>2020</v>
      </c>
      <c r="I913" s="153">
        <v>2020</v>
      </c>
      <c r="J913" s="84">
        <v>53391.29</v>
      </c>
      <c r="K913" s="85">
        <v>5.4</v>
      </c>
      <c r="L913" s="85">
        <v>5.4</v>
      </c>
      <c r="M913" s="85"/>
      <c r="N913" s="86" t="s">
        <v>1393</v>
      </c>
      <c r="O913" s="153" t="s">
        <v>28</v>
      </c>
      <c r="P913" s="152"/>
      <c r="Q913" s="87"/>
      <c r="R913" s="70"/>
      <c r="S913" s="70"/>
      <c r="T913" s="70"/>
      <c r="U913" s="70"/>
      <c r="V913" s="70">
        <f t="shared" si="47"/>
        <v>0</v>
      </c>
      <c r="W913" s="69"/>
      <c r="X913" s="69"/>
      <c r="Y913" s="71" t="e">
        <f>IF(HRF[[#This Row],[31]]="WSKAŹNIK SPECYFICZNY",HRF[[#This Row],[15]]*#REF!,HRF[[#This Row],[32]]*#REF!+#REF!*#REF!+#REF!*#REF!)</f>
        <v>#REF!</v>
      </c>
      <c r="Z913" s="71" t="e">
        <f>IF(HRF[[#This Row],[31]]="WSKAŹNIK SPECYFICZNY","nie zdefinowano",HRF[[#This Row],[32]]*#REF!+#REF!*#REF!+#REF!*#REF!)</f>
        <v>#REF!</v>
      </c>
      <c r="AA913" s="71" t="e">
        <f>IF(HRF[[#This Row],[31]]="WSKAŹNIK SPECYFICZNY","nie zdefinowano",HRF[[#This Row],[32]]*#REF!+#REF!*#REF!+#REF!*#REF!)</f>
        <v>#REF!</v>
      </c>
      <c r="AB913" s="79" t="e">
        <f>IF(HRF[[#This Row],[31]]="WSKAŹNIK SPECYFICZNY",HRF[[#This Row],[15]]*#REF!,HRF[[#This Row],[32]]*#REF!+#REF!*#REF!+#REF!*#REF!)</f>
        <v>#REF!</v>
      </c>
    </row>
    <row r="914" spans="2:28" ht="24">
      <c r="B914" s="151" t="s">
        <v>1451</v>
      </c>
      <c r="C914" s="80" t="s">
        <v>175</v>
      </c>
      <c r="D914" s="80" t="s">
        <v>372</v>
      </c>
      <c r="E914" s="154" t="s">
        <v>2031</v>
      </c>
      <c r="F914" s="82" t="s">
        <v>392</v>
      </c>
      <c r="G914" s="155" t="s">
        <v>24</v>
      </c>
      <c r="H914" s="153">
        <v>2021</v>
      </c>
      <c r="I914" s="153">
        <v>2021</v>
      </c>
      <c r="J914" s="84">
        <v>49200</v>
      </c>
      <c r="K914" s="85">
        <v>9.99</v>
      </c>
      <c r="L914" s="85">
        <v>9.99</v>
      </c>
      <c r="M914" s="85"/>
      <c r="N914" s="86" t="s">
        <v>164</v>
      </c>
      <c r="O914" s="153" t="s">
        <v>28</v>
      </c>
      <c r="P914" s="152"/>
      <c r="Q914" s="87"/>
      <c r="R914" s="70"/>
      <c r="S914" s="70"/>
      <c r="T914" s="70"/>
      <c r="U914" s="70"/>
      <c r="V914" s="70">
        <f t="shared" ref="V914:V915" si="49">SUM(R914:U914)</f>
        <v>0</v>
      </c>
      <c r="W914" s="69"/>
      <c r="X914" s="69"/>
      <c r="Y914" s="71" t="e">
        <f>IF(HRF[[#This Row],[31]]="WSKAŹNIK SPECYFICZNY",HRF[[#This Row],[15]]*#REF!,HRF[[#This Row],[32]]*#REF!+#REF!*#REF!+#REF!*#REF!)</f>
        <v>#REF!</v>
      </c>
      <c r="Z914" s="71" t="e">
        <f>IF(HRF[[#This Row],[31]]="WSKAŹNIK SPECYFICZNY","nie zdefinowano",HRF[[#This Row],[32]]*#REF!+#REF!*#REF!+#REF!*#REF!)</f>
        <v>#REF!</v>
      </c>
      <c r="AA914" s="71" t="e">
        <f>IF(HRF[[#This Row],[31]]="WSKAŹNIK SPECYFICZNY","nie zdefinowano",HRF[[#This Row],[32]]*#REF!+#REF!*#REF!+#REF!*#REF!)</f>
        <v>#REF!</v>
      </c>
      <c r="AB914" s="79" t="e">
        <f>IF(HRF[[#This Row],[31]]="WSKAŹNIK SPECYFICZNY",HRF[[#This Row],[15]]*#REF!,HRF[[#This Row],[32]]*#REF!+#REF!*#REF!+#REF!*#REF!)</f>
        <v>#REF!</v>
      </c>
    </row>
    <row r="915" spans="2:28" ht="24">
      <c r="B915" s="151" t="s">
        <v>1452</v>
      </c>
      <c r="C915" s="80" t="s">
        <v>175</v>
      </c>
      <c r="D915" s="80" t="s">
        <v>372</v>
      </c>
      <c r="E915" s="154" t="s">
        <v>2325</v>
      </c>
      <c r="F915" s="82" t="s">
        <v>392</v>
      </c>
      <c r="G915" s="155" t="s">
        <v>24</v>
      </c>
      <c r="H915" s="153">
        <v>2020</v>
      </c>
      <c r="I915" s="153">
        <v>2020</v>
      </c>
      <c r="J915" s="84">
        <v>28000</v>
      </c>
      <c r="K915" s="85">
        <v>4.8</v>
      </c>
      <c r="L915" s="85">
        <v>4.8</v>
      </c>
      <c r="M915" s="85"/>
      <c r="N915" s="86" t="s">
        <v>164</v>
      </c>
      <c r="O915" s="153" t="s">
        <v>28</v>
      </c>
      <c r="P915" s="152"/>
      <c r="Q915" s="87"/>
      <c r="R915" s="70"/>
      <c r="S915" s="70"/>
      <c r="T915" s="70"/>
      <c r="U915" s="70"/>
      <c r="V915" s="70">
        <f t="shared" si="49"/>
        <v>0</v>
      </c>
      <c r="W915" s="69"/>
      <c r="X915" s="69"/>
      <c r="Y915" s="71" t="e">
        <f>IF(HRF[[#This Row],[31]]="WSKAŹNIK SPECYFICZNY",HRF[[#This Row],[15]]*#REF!,HRF[[#This Row],[32]]*#REF!+#REF!*#REF!+#REF!*#REF!)</f>
        <v>#REF!</v>
      </c>
      <c r="Z915" s="71" t="e">
        <f>IF(HRF[[#This Row],[31]]="WSKAŹNIK SPECYFICZNY","nie zdefinowano",HRF[[#This Row],[32]]*#REF!+#REF!*#REF!+#REF!*#REF!)</f>
        <v>#REF!</v>
      </c>
      <c r="AA915" s="71" t="e">
        <f>IF(HRF[[#This Row],[31]]="WSKAŹNIK SPECYFICZNY","nie zdefinowano",HRF[[#This Row],[32]]*#REF!+#REF!*#REF!+#REF!*#REF!)</f>
        <v>#REF!</v>
      </c>
      <c r="AB915" s="79" t="e">
        <f>IF(HRF[[#This Row],[31]]="WSKAŹNIK SPECYFICZNY",HRF[[#This Row],[15]]*#REF!,HRF[[#This Row],[32]]*#REF!+#REF!*#REF!+#REF!*#REF!)</f>
        <v>#REF!</v>
      </c>
    </row>
    <row r="916" spans="2:28" ht="24">
      <c r="B916" s="151" t="s">
        <v>1453</v>
      </c>
      <c r="C916" s="80" t="s">
        <v>175</v>
      </c>
      <c r="D916" s="80" t="s">
        <v>372</v>
      </c>
      <c r="E916" s="154" t="s">
        <v>2326</v>
      </c>
      <c r="F916" s="82" t="s">
        <v>392</v>
      </c>
      <c r="G916" s="155" t="s">
        <v>24</v>
      </c>
      <c r="H916" s="153">
        <v>2020</v>
      </c>
      <c r="I916" s="153">
        <v>2020</v>
      </c>
      <c r="J916" s="84">
        <v>20000</v>
      </c>
      <c r="K916" s="85">
        <v>5.18</v>
      </c>
      <c r="L916" s="85">
        <v>5.18</v>
      </c>
      <c r="M916" s="85"/>
      <c r="N916" s="86" t="s">
        <v>164</v>
      </c>
      <c r="O916" s="153" t="s">
        <v>28</v>
      </c>
      <c r="P916" s="152"/>
      <c r="Q916" s="87"/>
      <c r="R916" s="70"/>
      <c r="S916" s="70"/>
      <c r="T916" s="70"/>
      <c r="U916" s="70"/>
      <c r="V916" s="70">
        <f t="shared" ref="V916:V944" si="50">SUM(R916:U916)</f>
        <v>0</v>
      </c>
      <c r="W916" s="69"/>
      <c r="X916" s="69"/>
      <c r="Y916" s="71" t="e">
        <f>IF(HRF[[#This Row],[31]]="WSKAŹNIK SPECYFICZNY",HRF[[#This Row],[15]]*#REF!,HRF[[#This Row],[32]]*#REF!+#REF!*#REF!+#REF!*#REF!)</f>
        <v>#REF!</v>
      </c>
      <c r="Z916" s="71" t="e">
        <f>IF(HRF[[#This Row],[31]]="WSKAŹNIK SPECYFICZNY","nie zdefinowano",HRF[[#This Row],[32]]*#REF!+#REF!*#REF!+#REF!*#REF!)</f>
        <v>#REF!</v>
      </c>
      <c r="AA916" s="71" t="e">
        <f>IF(HRF[[#This Row],[31]]="WSKAŹNIK SPECYFICZNY","nie zdefinowano",HRF[[#This Row],[32]]*#REF!+#REF!*#REF!+#REF!*#REF!)</f>
        <v>#REF!</v>
      </c>
      <c r="AB916" s="79" t="e">
        <f>IF(HRF[[#This Row],[31]]="WSKAŹNIK SPECYFICZNY",HRF[[#This Row],[15]]*#REF!,HRF[[#This Row],[32]]*#REF!+#REF!*#REF!+#REF!*#REF!)</f>
        <v>#REF!</v>
      </c>
    </row>
    <row r="917" spans="2:28" ht="24">
      <c r="B917" s="151" t="s">
        <v>1454</v>
      </c>
      <c r="C917" s="80" t="s">
        <v>175</v>
      </c>
      <c r="D917" s="80" t="s">
        <v>372</v>
      </c>
      <c r="E917" s="154" t="s">
        <v>2327</v>
      </c>
      <c r="F917" s="82" t="s">
        <v>392</v>
      </c>
      <c r="G917" s="155" t="s">
        <v>24</v>
      </c>
      <c r="H917" s="153">
        <v>2020</v>
      </c>
      <c r="I917" s="153">
        <v>2020</v>
      </c>
      <c r="J917" s="84">
        <v>23398.5</v>
      </c>
      <c r="K917" s="85">
        <v>3.2</v>
      </c>
      <c r="L917" s="85">
        <v>3.2</v>
      </c>
      <c r="M917" s="85"/>
      <c r="N917" s="86" t="s">
        <v>164</v>
      </c>
      <c r="O917" s="153" t="s">
        <v>28</v>
      </c>
      <c r="P917" s="152"/>
      <c r="Q917" s="87"/>
      <c r="R917" s="70"/>
      <c r="S917" s="70"/>
      <c r="T917" s="70"/>
      <c r="U917" s="70"/>
      <c r="V917" s="70">
        <f t="shared" si="50"/>
        <v>0</v>
      </c>
      <c r="W917" s="69"/>
      <c r="X917" s="69"/>
      <c r="Y917" s="71" t="e">
        <f>IF(HRF[[#This Row],[31]]="WSKAŹNIK SPECYFICZNY",HRF[[#This Row],[15]]*#REF!,HRF[[#This Row],[32]]*#REF!+#REF!*#REF!+#REF!*#REF!)</f>
        <v>#REF!</v>
      </c>
      <c r="Z917" s="71" t="e">
        <f>IF(HRF[[#This Row],[31]]="WSKAŹNIK SPECYFICZNY","nie zdefinowano",HRF[[#This Row],[32]]*#REF!+#REF!*#REF!+#REF!*#REF!)</f>
        <v>#REF!</v>
      </c>
      <c r="AA917" s="71" t="e">
        <f>IF(HRF[[#This Row],[31]]="WSKAŹNIK SPECYFICZNY","nie zdefinowano",HRF[[#This Row],[32]]*#REF!+#REF!*#REF!+#REF!*#REF!)</f>
        <v>#REF!</v>
      </c>
      <c r="AB917" s="79" t="e">
        <f>IF(HRF[[#This Row],[31]]="WSKAŹNIK SPECYFICZNY",HRF[[#This Row],[15]]*#REF!,HRF[[#This Row],[32]]*#REF!+#REF!*#REF!+#REF!*#REF!)</f>
        <v>#REF!</v>
      </c>
    </row>
    <row r="918" spans="2:28" ht="24">
      <c r="B918" s="151" t="s">
        <v>1455</v>
      </c>
      <c r="C918" s="80" t="s">
        <v>175</v>
      </c>
      <c r="D918" s="80" t="s">
        <v>372</v>
      </c>
      <c r="E918" s="154" t="s">
        <v>2927</v>
      </c>
      <c r="F918" s="82" t="s">
        <v>1447</v>
      </c>
      <c r="G918" s="155" t="s">
        <v>24</v>
      </c>
      <c r="H918" s="153">
        <v>2021</v>
      </c>
      <c r="I918" s="153">
        <v>2021</v>
      </c>
      <c r="J918" s="84">
        <v>301350</v>
      </c>
      <c r="K918" s="85">
        <v>60.65</v>
      </c>
      <c r="L918" s="85">
        <v>60.65</v>
      </c>
      <c r="M918" s="85"/>
      <c r="N918" s="86" t="s">
        <v>164</v>
      </c>
      <c r="O918" s="153" t="s">
        <v>28</v>
      </c>
      <c r="P918" s="152"/>
      <c r="Q918" s="87"/>
      <c r="R918" s="70"/>
      <c r="S918" s="70"/>
      <c r="T918" s="70"/>
      <c r="U918" s="70"/>
      <c r="V918" s="70">
        <f t="shared" si="50"/>
        <v>0</v>
      </c>
      <c r="W918" s="69"/>
      <c r="X918" s="69"/>
      <c r="Y918" s="71" t="e">
        <f>IF(HRF[[#This Row],[31]]="WSKAŹNIK SPECYFICZNY",HRF[[#This Row],[15]]*#REF!,HRF[[#This Row],[32]]*#REF!+#REF!*#REF!+#REF!*#REF!)</f>
        <v>#REF!</v>
      </c>
      <c r="Z918" s="71" t="e">
        <f>IF(HRF[[#This Row],[31]]="WSKAŹNIK SPECYFICZNY","nie zdefinowano",HRF[[#This Row],[32]]*#REF!+#REF!*#REF!+#REF!*#REF!)</f>
        <v>#REF!</v>
      </c>
      <c r="AA918" s="71" t="e">
        <f>IF(HRF[[#This Row],[31]]="WSKAŹNIK SPECYFICZNY","nie zdefinowano",HRF[[#This Row],[32]]*#REF!+#REF!*#REF!+#REF!*#REF!)</f>
        <v>#REF!</v>
      </c>
      <c r="AB918" s="79" t="e">
        <f>IF(HRF[[#This Row],[31]]="WSKAŹNIK SPECYFICZNY",HRF[[#This Row],[15]]*#REF!,HRF[[#This Row],[32]]*#REF!+#REF!*#REF!+#REF!*#REF!)</f>
        <v>#REF!</v>
      </c>
    </row>
    <row r="919" spans="2:28" ht="24">
      <c r="B919" s="151" t="s">
        <v>1456</v>
      </c>
      <c r="C919" s="80" t="s">
        <v>175</v>
      </c>
      <c r="D919" s="80" t="s">
        <v>372</v>
      </c>
      <c r="E919" s="154" t="s">
        <v>2328</v>
      </c>
      <c r="F919" s="82" t="s">
        <v>392</v>
      </c>
      <c r="G919" s="155" t="s">
        <v>24</v>
      </c>
      <c r="H919" s="153">
        <v>2021</v>
      </c>
      <c r="I919" s="153">
        <v>2021</v>
      </c>
      <c r="J919" s="84">
        <v>16879.650000000001</v>
      </c>
      <c r="K919" s="85">
        <v>3</v>
      </c>
      <c r="L919" s="85">
        <v>3</v>
      </c>
      <c r="M919" s="85"/>
      <c r="N919" s="86" t="s">
        <v>164</v>
      </c>
      <c r="O919" s="153" t="s">
        <v>28</v>
      </c>
      <c r="P919" s="152"/>
      <c r="Q919" s="87"/>
      <c r="R919" s="70"/>
      <c r="S919" s="70"/>
      <c r="T919" s="70"/>
      <c r="U919" s="70"/>
      <c r="V919" s="70">
        <f t="shared" si="50"/>
        <v>0</v>
      </c>
      <c r="W919" s="69"/>
      <c r="X919" s="69"/>
      <c r="Y919" s="71" t="e">
        <f>IF(HRF[[#This Row],[31]]="WSKAŹNIK SPECYFICZNY",HRF[[#This Row],[15]]*#REF!,HRF[[#This Row],[32]]*#REF!+#REF!*#REF!+#REF!*#REF!)</f>
        <v>#REF!</v>
      </c>
      <c r="Z919" s="71" t="e">
        <f>IF(HRF[[#This Row],[31]]="WSKAŹNIK SPECYFICZNY","nie zdefinowano",HRF[[#This Row],[32]]*#REF!+#REF!*#REF!+#REF!*#REF!)</f>
        <v>#REF!</v>
      </c>
      <c r="AA919" s="71" t="e">
        <f>IF(HRF[[#This Row],[31]]="WSKAŹNIK SPECYFICZNY","nie zdefinowano",HRF[[#This Row],[32]]*#REF!+#REF!*#REF!+#REF!*#REF!)</f>
        <v>#REF!</v>
      </c>
      <c r="AB919" s="79" t="e">
        <f>IF(HRF[[#This Row],[31]]="WSKAŹNIK SPECYFICZNY",HRF[[#This Row],[15]]*#REF!,HRF[[#This Row],[32]]*#REF!+#REF!*#REF!+#REF!*#REF!)</f>
        <v>#REF!</v>
      </c>
    </row>
    <row r="920" spans="2:28" ht="24">
      <c r="B920" s="151" t="s">
        <v>1457</v>
      </c>
      <c r="C920" s="80" t="s">
        <v>175</v>
      </c>
      <c r="D920" s="80" t="s">
        <v>372</v>
      </c>
      <c r="E920" s="154" t="s">
        <v>2928</v>
      </c>
      <c r="F920" s="82" t="s">
        <v>1450</v>
      </c>
      <c r="G920" s="155" t="s">
        <v>24</v>
      </c>
      <c r="H920" s="153">
        <v>2021</v>
      </c>
      <c r="I920" s="153">
        <v>2021</v>
      </c>
      <c r="J920" s="84">
        <v>81500</v>
      </c>
      <c r="K920" s="85">
        <v>10.9</v>
      </c>
      <c r="L920" s="85">
        <v>10.9</v>
      </c>
      <c r="M920" s="85"/>
      <c r="N920" s="86" t="s">
        <v>164</v>
      </c>
      <c r="O920" s="153" t="s">
        <v>27</v>
      </c>
      <c r="P920" s="152"/>
      <c r="Q920" s="87"/>
      <c r="R920" s="70"/>
      <c r="S920" s="70"/>
      <c r="T920" s="70"/>
      <c r="U920" s="70"/>
      <c r="V920" s="70">
        <f t="shared" si="50"/>
        <v>0</v>
      </c>
      <c r="W920" s="69"/>
      <c r="X920" s="69"/>
      <c r="Y920" s="71" t="e">
        <f>IF(HRF[[#This Row],[31]]="WSKAŹNIK SPECYFICZNY",HRF[[#This Row],[15]]*#REF!,HRF[[#This Row],[32]]*#REF!+#REF!*#REF!+#REF!*#REF!)</f>
        <v>#REF!</v>
      </c>
      <c r="Z920" s="71" t="e">
        <f>IF(HRF[[#This Row],[31]]="WSKAŹNIK SPECYFICZNY","nie zdefinowano",HRF[[#This Row],[32]]*#REF!+#REF!*#REF!+#REF!*#REF!)</f>
        <v>#REF!</v>
      </c>
      <c r="AA920" s="71" t="e">
        <f>IF(HRF[[#This Row],[31]]="WSKAŹNIK SPECYFICZNY","nie zdefinowano",HRF[[#This Row],[32]]*#REF!+#REF!*#REF!+#REF!*#REF!)</f>
        <v>#REF!</v>
      </c>
      <c r="AB920" s="79" t="e">
        <f>IF(HRF[[#This Row],[31]]="WSKAŹNIK SPECYFICZNY",HRF[[#This Row],[15]]*#REF!,HRF[[#This Row],[32]]*#REF!+#REF!*#REF!+#REF!*#REF!)</f>
        <v>#REF!</v>
      </c>
    </row>
    <row r="921" spans="2:28" ht="24">
      <c r="B921" s="151" t="s">
        <v>1459</v>
      </c>
      <c r="C921" s="80" t="s">
        <v>175</v>
      </c>
      <c r="D921" s="80" t="s">
        <v>372</v>
      </c>
      <c r="E921" s="154" t="s">
        <v>2329</v>
      </c>
      <c r="F921" s="82" t="s">
        <v>392</v>
      </c>
      <c r="G921" s="155" t="s">
        <v>24</v>
      </c>
      <c r="H921" s="153">
        <v>2020</v>
      </c>
      <c r="I921" s="153">
        <v>2020</v>
      </c>
      <c r="J921" s="84">
        <v>35000</v>
      </c>
      <c r="K921" s="85">
        <v>5</v>
      </c>
      <c r="L921" s="85">
        <v>5</v>
      </c>
      <c r="M921" s="85"/>
      <c r="N921" s="86" t="s">
        <v>164</v>
      </c>
      <c r="O921" s="153" t="s">
        <v>28</v>
      </c>
      <c r="P921" s="152"/>
      <c r="Q921" s="87"/>
      <c r="R921" s="70"/>
      <c r="S921" s="70"/>
      <c r="T921" s="70"/>
      <c r="U921" s="70"/>
      <c r="V921" s="70">
        <f t="shared" si="50"/>
        <v>0</v>
      </c>
      <c r="W921" s="69"/>
      <c r="X921" s="69"/>
      <c r="Y921" s="71" t="e">
        <f>IF(HRF[[#This Row],[31]]="WSKAŹNIK SPECYFICZNY",HRF[[#This Row],[15]]*#REF!,HRF[[#This Row],[32]]*#REF!+#REF!*#REF!+#REF!*#REF!)</f>
        <v>#REF!</v>
      </c>
      <c r="Z921" s="71" t="e">
        <f>IF(HRF[[#This Row],[31]]="WSKAŹNIK SPECYFICZNY","nie zdefinowano",HRF[[#This Row],[32]]*#REF!+#REF!*#REF!+#REF!*#REF!)</f>
        <v>#REF!</v>
      </c>
      <c r="AA921" s="71" t="e">
        <f>IF(HRF[[#This Row],[31]]="WSKAŹNIK SPECYFICZNY","nie zdefinowano",HRF[[#This Row],[32]]*#REF!+#REF!*#REF!+#REF!*#REF!)</f>
        <v>#REF!</v>
      </c>
      <c r="AB921" s="79" t="e">
        <f>IF(HRF[[#This Row],[31]]="WSKAŹNIK SPECYFICZNY",HRF[[#This Row],[15]]*#REF!,HRF[[#This Row],[32]]*#REF!+#REF!*#REF!+#REF!*#REF!)</f>
        <v>#REF!</v>
      </c>
    </row>
    <row r="922" spans="2:28" ht="24">
      <c r="B922" s="151" t="s">
        <v>1460</v>
      </c>
      <c r="C922" s="80" t="s">
        <v>175</v>
      </c>
      <c r="D922" s="80" t="s">
        <v>372</v>
      </c>
      <c r="E922" s="154" t="s">
        <v>2330</v>
      </c>
      <c r="F922" s="82" t="s">
        <v>392</v>
      </c>
      <c r="G922" s="155" t="s">
        <v>24</v>
      </c>
      <c r="H922" s="153">
        <v>2020</v>
      </c>
      <c r="I922" s="153">
        <v>2020</v>
      </c>
      <c r="J922" s="84">
        <v>25772.54</v>
      </c>
      <c r="K922" s="85">
        <v>3.8</v>
      </c>
      <c r="L922" s="85">
        <v>3.8</v>
      </c>
      <c r="M922" s="85"/>
      <c r="N922" s="86" t="s">
        <v>164</v>
      </c>
      <c r="O922" s="153" t="s">
        <v>28</v>
      </c>
      <c r="P922" s="152"/>
      <c r="Q922" s="87"/>
      <c r="R922" s="70"/>
      <c r="S922" s="70"/>
      <c r="T922" s="70"/>
      <c r="U922" s="70"/>
      <c r="V922" s="70">
        <f t="shared" si="50"/>
        <v>0</v>
      </c>
      <c r="W922" s="69"/>
      <c r="X922" s="69"/>
      <c r="Y922" s="71" t="e">
        <f>IF(HRF[[#This Row],[31]]="WSKAŹNIK SPECYFICZNY",HRF[[#This Row],[15]]*#REF!,HRF[[#This Row],[32]]*#REF!+#REF!*#REF!+#REF!*#REF!)</f>
        <v>#REF!</v>
      </c>
      <c r="Z922" s="71" t="e">
        <f>IF(HRF[[#This Row],[31]]="WSKAŹNIK SPECYFICZNY","nie zdefinowano",HRF[[#This Row],[32]]*#REF!+#REF!*#REF!+#REF!*#REF!)</f>
        <v>#REF!</v>
      </c>
      <c r="AA922" s="71" t="e">
        <f>IF(HRF[[#This Row],[31]]="WSKAŹNIK SPECYFICZNY","nie zdefinowano",HRF[[#This Row],[32]]*#REF!+#REF!*#REF!+#REF!*#REF!)</f>
        <v>#REF!</v>
      </c>
      <c r="AB922" s="79" t="e">
        <f>IF(HRF[[#This Row],[31]]="WSKAŹNIK SPECYFICZNY",HRF[[#This Row],[15]]*#REF!,HRF[[#This Row],[32]]*#REF!+#REF!*#REF!+#REF!*#REF!)</f>
        <v>#REF!</v>
      </c>
    </row>
    <row r="923" spans="2:28" ht="24">
      <c r="B923" s="151" t="s">
        <v>1461</v>
      </c>
      <c r="C923" s="80" t="s">
        <v>175</v>
      </c>
      <c r="D923" s="80" t="s">
        <v>372</v>
      </c>
      <c r="E923" s="154" t="s">
        <v>2331</v>
      </c>
      <c r="F923" s="82" t="s">
        <v>392</v>
      </c>
      <c r="G923" s="155" t="s">
        <v>24</v>
      </c>
      <c r="H923" s="153">
        <v>2021</v>
      </c>
      <c r="I923" s="153">
        <v>2021</v>
      </c>
      <c r="J923" s="84">
        <v>31916.400000000001</v>
      </c>
      <c r="K923" s="85">
        <v>6.6</v>
      </c>
      <c r="L923" s="85">
        <v>6.6</v>
      </c>
      <c r="M923" s="85"/>
      <c r="N923" s="86" t="s">
        <v>164</v>
      </c>
      <c r="O923" s="153" t="s">
        <v>28</v>
      </c>
      <c r="P923" s="152"/>
      <c r="Q923" s="87"/>
      <c r="R923" s="70"/>
      <c r="S923" s="70"/>
      <c r="T923" s="70"/>
      <c r="U923" s="70"/>
      <c r="V923" s="70">
        <f t="shared" si="50"/>
        <v>0</v>
      </c>
      <c r="W923" s="69"/>
      <c r="X923" s="69"/>
      <c r="Y923" s="71" t="e">
        <f>IF(HRF[[#This Row],[31]]="WSKAŹNIK SPECYFICZNY",HRF[[#This Row],[15]]*#REF!,HRF[[#This Row],[32]]*#REF!+#REF!*#REF!+#REF!*#REF!)</f>
        <v>#REF!</v>
      </c>
      <c r="Z923" s="71" t="e">
        <f>IF(HRF[[#This Row],[31]]="WSKAŹNIK SPECYFICZNY","nie zdefinowano",HRF[[#This Row],[32]]*#REF!+#REF!*#REF!+#REF!*#REF!)</f>
        <v>#REF!</v>
      </c>
      <c r="AA923" s="71" t="e">
        <f>IF(HRF[[#This Row],[31]]="WSKAŹNIK SPECYFICZNY","nie zdefinowano",HRF[[#This Row],[32]]*#REF!+#REF!*#REF!+#REF!*#REF!)</f>
        <v>#REF!</v>
      </c>
      <c r="AB923" s="79" t="e">
        <f>IF(HRF[[#This Row],[31]]="WSKAŹNIK SPECYFICZNY",HRF[[#This Row],[15]]*#REF!,HRF[[#This Row],[32]]*#REF!+#REF!*#REF!+#REF!*#REF!)</f>
        <v>#REF!</v>
      </c>
    </row>
    <row r="924" spans="2:28" ht="24">
      <c r="B924" s="151" t="s">
        <v>1462</v>
      </c>
      <c r="C924" s="80" t="s">
        <v>175</v>
      </c>
      <c r="D924" s="80" t="s">
        <v>372</v>
      </c>
      <c r="E924" s="154" t="s">
        <v>2332</v>
      </c>
      <c r="F924" s="82" t="s">
        <v>392</v>
      </c>
      <c r="G924" s="155" t="s">
        <v>24</v>
      </c>
      <c r="H924" s="153">
        <v>2020</v>
      </c>
      <c r="I924" s="153">
        <v>2020</v>
      </c>
      <c r="J924" s="84">
        <v>25258.01</v>
      </c>
      <c r="K924" s="85">
        <v>4</v>
      </c>
      <c r="L924" s="85">
        <v>4</v>
      </c>
      <c r="M924" s="85"/>
      <c r="N924" s="86" t="s">
        <v>164</v>
      </c>
      <c r="O924" s="153" t="s">
        <v>28</v>
      </c>
      <c r="P924" s="152"/>
      <c r="Q924" s="87"/>
      <c r="R924" s="70"/>
      <c r="S924" s="70"/>
      <c r="T924" s="70"/>
      <c r="U924" s="70"/>
      <c r="V924" s="70">
        <f t="shared" si="50"/>
        <v>0</v>
      </c>
      <c r="W924" s="69"/>
      <c r="X924" s="69"/>
      <c r="Y924" s="71" t="e">
        <f>IF(HRF[[#This Row],[31]]="WSKAŹNIK SPECYFICZNY",HRF[[#This Row],[15]]*#REF!,HRF[[#This Row],[32]]*#REF!+#REF!*#REF!+#REF!*#REF!)</f>
        <v>#REF!</v>
      </c>
      <c r="Z924" s="71" t="e">
        <f>IF(HRF[[#This Row],[31]]="WSKAŹNIK SPECYFICZNY","nie zdefinowano",HRF[[#This Row],[32]]*#REF!+#REF!*#REF!+#REF!*#REF!)</f>
        <v>#REF!</v>
      </c>
      <c r="AA924" s="71" t="e">
        <f>IF(HRF[[#This Row],[31]]="WSKAŹNIK SPECYFICZNY","nie zdefinowano",HRF[[#This Row],[32]]*#REF!+#REF!*#REF!+#REF!*#REF!)</f>
        <v>#REF!</v>
      </c>
      <c r="AB924" s="79" t="e">
        <f>IF(HRF[[#This Row],[31]]="WSKAŹNIK SPECYFICZNY",HRF[[#This Row],[15]]*#REF!,HRF[[#This Row],[32]]*#REF!+#REF!*#REF!+#REF!*#REF!)</f>
        <v>#REF!</v>
      </c>
    </row>
    <row r="925" spans="2:28" ht="24">
      <c r="B925" s="151" t="s">
        <v>1463</v>
      </c>
      <c r="C925" s="80" t="s">
        <v>175</v>
      </c>
      <c r="D925" s="80" t="s">
        <v>372</v>
      </c>
      <c r="E925" s="154" t="s">
        <v>2333</v>
      </c>
      <c r="F925" s="82" t="s">
        <v>392</v>
      </c>
      <c r="G925" s="155" t="s">
        <v>24</v>
      </c>
      <c r="H925" s="153">
        <v>2020</v>
      </c>
      <c r="I925" s="153">
        <v>2020</v>
      </c>
      <c r="J925" s="84">
        <v>28100</v>
      </c>
      <c r="K925" s="85">
        <v>8</v>
      </c>
      <c r="L925" s="85">
        <v>8</v>
      </c>
      <c r="M925" s="85"/>
      <c r="N925" s="86" t="s">
        <v>164</v>
      </c>
      <c r="O925" s="153" t="s">
        <v>28</v>
      </c>
      <c r="P925" s="152"/>
      <c r="Q925" s="87"/>
      <c r="R925" s="70"/>
      <c r="S925" s="70"/>
      <c r="T925" s="70"/>
      <c r="U925" s="70"/>
      <c r="V925" s="70">
        <f t="shared" si="50"/>
        <v>0</v>
      </c>
      <c r="W925" s="69"/>
      <c r="X925" s="69"/>
      <c r="Y925" s="71" t="e">
        <f>IF(HRF[[#This Row],[31]]="WSKAŹNIK SPECYFICZNY",HRF[[#This Row],[15]]*#REF!,HRF[[#This Row],[32]]*#REF!+#REF!*#REF!+#REF!*#REF!)</f>
        <v>#REF!</v>
      </c>
      <c r="Z925" s="71" t="e">
        <f>IF(HRF[[#This Row],[31]]="WSKAŹNIK SPECYFICZNY","nie zdefinowano",HRF[[#This Row],[32]]*#REF!+#REF!*#REF!+#REF!*#REF!)</f>
        <v>#REF!</v>
      </c>
      <c r="AA925" s="71" t="e">
        <f>IF(HRF[[#This Row],[31]]="WSKAŹNIK SPECYFICZNY","nie zdefinowano",HRF[[#This Row],[32]]*#REF!+#REF!*#REF!+#REF!*#REF!)</f>
        <v>#REF!</v>
      </c>
      <c r="AB925" s="79" t="e">
        <f>IF(HRF[[#This Row],[31]]="WSKAŹNIK SPECYFICZNY",HRF[[#This Row],[15]]*#REF!,HRF[[#This Row],[32]]*#REF!+#REF!*#REF!+#REF!*#REF!)</f>
        <v>#REF!</v>
      </c>
    </row>
    <row r="926" spans="2:28" ht="24">
      <c r="B926" s="151" t="s">
        <v>1464</v>
      </c>
      <c r="C926" s="80" t="s">
        <v>175</v>
      </c>
      <c r="D926" s="80" t="s">
        <v>372</v>
      </c>
      <c r="E926" s="154" t="s">
        <v>2334</v>
      </c>
      <c r="F926" s="82" t="s">
        <v>392</v>
      </c>
      <c r="G926" s="155" t="s">
        <v>24</v>
      </c>
      <c r="H926" s="153">
        <v>2020</v>
      </c>
      <c r="I926" s="153">
        <v>2020</v>
      </c>
      <c r="J926" s="84">
        <v>35673.480000000003</v>
      </c>
      <c r="K926" s="85">
        <v>9.6</v>
      </c>
      <c r="L926" s="85">
        <v>9.6</v>
      </c>
      <c r="M926" s="85"/>
      <c r="N926" s="86" t="s">
        <v>164</v>
      </c>
      <c r="O926" s="153" t="s">
        <v>28</v>
      </c>
      <c r="P926" s="152"/>
      <c r="Q926" s="87"/>
      <c r="R926" s="70"/>
      <c r="S926" s="70"/>
      <c r="T926" s="70"/>
      <c r="U926" s="70"/>
      <c r="V926" s="70">
        <f t="shared" si="50"/>
        <v>0</v>
      </c>
      <c r="W926" s="69"/>
      <c r="X926" s="69"/>
      <c r="Y926" s="71" t="e">
        <f>IF(HRF[[#This Row],[31]]="WSKAŹNIK SPECYFICZNY",HRF[[#This Row],[15]]*#REF!,HRF[[#This Row],[32]]*#REF!+#REF!*#REF!+#REF!*#REF!)</f>
        <v>#REF!</v>
      </c>
      <c r="Z926" s="71" t="e">
        <f>IF(HRF[[#This Row],[31]]="WSKAŹNIK SPECYFICZNY","nie zdefinowano",HRF[[#This Row],[32]]*#REF!+#REF!*#REF!+#REF!*#REF!)</f>
        <v>#REF!</v>
      </c>
      <c r="AA926" s="71" t="e">
        <f>IF(HRF[[#This Row],[31]]="WSKAŹNIK SPECYFICZNY","nie zdefinowano",HRF[[#This Row],[32]]*#REF!+#REF!*#REF!+#REF!*#REF!)</f>
        <v>#REF!</v>
      </c>
      <c r="AB926" s="79" t="e">
        <f>IF(HRF[[#This Row],[31]]="WSKAŹNIK SPECYFICZNY",HRF[[#This Row],[15]]*#REF!,HRF[[#This Row],[32]]*#REF!+#REF!*#REF!+#REF!*#REF!)</f>
        <v>#REF!</v>
      </c>
    </row>
    <row r="927" spans="2:28" ht="24">
      <c r="B927" s="151" t="s">
        <v>1465</v>
      </c>
      <c r="C927" s="80" t="s">
        <v>175</v>
      </c>
      <c r="D927" s="80" t="s">
        <v>372</v>
      </c>
      <c r="E927" s="154" t="s">
        <v>2335</v>
      </c>
      <c r="F927" s="82" t="s">
        <v>392</v>
      </c>
      <c r="G927" s="155" t="s">
        <v>24</v>
      </c>
      <c r="H927" s="153">
        <v>2021</v>
      </c>
      <c r="I927" s="153">
        <v>2021</v>
      </c>
      <c r="J927" s="84">
        <v>31500</v>
      </c>
      <c r="K927" s="85">
        <v>4.5</v>
      </c>
      <c r="L927" s="85">
        <v>4.5</v>
      </c>
      <c r="M927" s="85"/>
      <c r="N927" s="86" t="s">
        <v>164</v>
      </c>
      <c r="O927" s="153" t="s">
        <v>28</v>
      </c>
      <c r="P927" s="152"/>
      <c r="Q927" s="87"/>
      <c r="R927" s="70"/>
      <c r="S927" s="70"/>
      <c r="T927" s="70"/>
      <c r="U927" s="70"/>
      <c r="V927" s="70">
        <f t="shared" si="50"/>
        <v>0</v>
      </c>
      <c r="W927" s="69"/>
      <c r="X927" s="69"/>
      <c r="Y927" s="71" t="e">
        <f>IF(HRF[[#This Row],[31]]="WSKAŹNIK SPECYFICZNY",HRF[[#This Row],[15]]*#REF!,HRF[[#This Row],[32]]*#REF!+#REF!*#REF!+#REF!*#REF!)</f>
        <v>#REF!</v>
      </c>
      <c r="Z927" s="71" t="e">
        <f>IF(HRF[[#This Row],[31]]="WSKAŹNIK SPECYFICZNY","nie zdefinowano",HRF[[#This Row],[32]]*#REF!+#REF!*#REF!+#REF!*#REF!)</f>
        <v>#REF!</v>
      </c>
      <c r="AA927" s="71" t="e">
        <f>IF(HRF[[#This Row],[31]]="WSKAŹNIK SPECYFICZNY","nie zdefinowano",HRF[[#This Row],[32]]*#REF!+#REF!*#REF!+#REF!*#REF!)</f>
        <v>#REF!</v>
      </c>
      <c r="AB927" s="79" t="e">
        <f>IF(HRF[[#This Row],[31]]="WSKAŹNIK SPECYFICZNY",HRF[[#This Row],[15]]*#REF!,HRF[[#This Row],[32]]*#REF!+#REF!*#REF!+#REF!*#REF!)</f>
        <v>#REF!</v>
      </c>
    </row>
    <row r="928" spans="2:28" ht="24">
      <c r="B928" s="151" t="s">
        <v>1466</v>
      </c>
      <c r="C928" s="80" t="s">
        <v>175</v>
      </c>
      <c r="D928" s="80" t="s">
        <v>372</v>
      </c>
      <c r="E928" s="154" t="s">
        <v>2336</v>
      </c>
      <c r="F928" s="82" t="s">
        <v>392</v>
      </c>
      <c r="G928" s="155" t="s">
        <v>24</v>
      </c>
      <c r="H928" s="153">
        <v>2021</v>
      </c>
      <c r="I928" s="153">
        <v>2021</v>
      </c>
      <c r="J928" s="84">
        <v>31002</v>
      </c>
      <c r="K928" s="85">
        <v>4.4000000000000004</v>
      </c>
      <c r="L928" s="85">
        <v>4.4000000000000004</v>
      </c>
      <c r="M928" s="85"/>
      <c r="N928" s="86" t="s">
        <v>164</v>
      </c>
      <c r="O928" s="153" t="s">
        <v>28</v>
      </c>
      <c r="P928" s="152"/>
      <c r="Q928" s="87"/>
      <c r="R928" s="70"/>
      <c r="S928" s="70"/>
      <c r="T928" s="70"/>
      <c r="U928" s="70"/>
      <c r="V928" s="70">
        <f>SUM(R928:U928)</f>
        <v>0</v>
      </c>
      <c r="W928" s="69"/>
      <c r="X928" s="69"/>
      <c r="Y928" s="71" t="e">
        <f>IF(HRF[[#This Row],[31]]="WSKAŹNIK SPECYFICZNY",HRF[[#This Row],[15]]*#REF!,HRF[[#This Row],[32]]*#REF!+#REF!*#REF!+#REF!*#REF!)</f>
        <v>#REF!</v>
      </c>
      <c r="Z928" s="71" t="e">
        <f>IF(HRF[[#This Row],[31]]="WSKAŹNIK SPECYFICZNY","nie zdefinowano",HRF[[#This Row],[32]]*#REF!+#REF!*#REF!+#REF!*#REF!)</f>
        <v>#REF!</v>
      </c>
      <c r="AA928" s="71" t="e">
        <f>IF(HRF[[#This Row],[31]]="WSKAŹNIK SPECYFICZNY","nie zdefinowano",HRF[[#This Row],[32]]*#REF!+#REF!*#REF!+#REF!*#REF!)</f>
        <v>#REF!</v>
      </c>
      <c r="AB928" s="79" t="e">
        <f>IF(HRF[[#This Row],[31]]="WSKAŹNIK SPECYFICZNY",HRF[[#This Row],[15]]*#REF!,HRF[[#This Row],[32]]*#REF!+#REF!*#REF!+#REF!*#REF!)</f>
        <v>#REF!</v>
      </c>
    </row>
    <row r="929" spans="2:28" ht="24">
      <c r="B929" s="151" t="s">
        <v>1467</v>
      </c>
      <c r="C929" s="80" t="s">
        <v>175</v>
      </c>
      <c r="D929" s="80" t="s">
        <v>372</v>
      </c>
      <c r="E929" s="154" t="s">
        <v>2337</v>
      </c>
      <c r="F929" s="82" t="s">
        <v>392</v>
      </c>
      <c r="G929" s="155" t="s">
        <v>24</v>
      </c>
      <c r="H929" s="153">
        <v>2020</v>
      </c>
      <c r="I929" s="153">
        <v>2020</v>
      </c>
      <c r="J929" s="84">
        <v>31786</v>
      </c>
      <c r="K929" s="85">
        <v>8.9</v>
      </c>
      <c r="L929" s="85">
        <v>8.9</v>
      </c>
      <c r="M929" s="85"/>
      <c r="N929" s="86" t="s">
        <v>1393</v>
      </c>
      <c r="O929" s="153" t="s">
        <v>28</v>
      </c>
      <c r="P929" s="152"/>
      <c r="Q929" s="87"/>
      <c r="R929" s="70"/>
      <c r="S929" s="70"/>
      <c r="T929" s="70"/>
      <c r="U929" s="70"/>
      <c r="V929" s="70">
        <f t="shared" si="50"/>
        <v>0</v>
      </c>
      <c r="W929" s="69"/>
      <c r="X929" s="69"/>
      <c r="Y929" s="71" t="e">
        <f>IF(HRF[[#This Row],[31]]="WSKAŹNIK SPECYFICZNY",HRF[[#This Row],[15]]*#REF!,HRF[[#This Row],[32]]*#REF!+#REF!*#REF!+#REF!*#REF!)</f>
        <v>#REF!</v>
      </c>
      <c r="Z929" s="71" t="e">
        <f>IF(HRF[[#This Row],[31]]="WSKAŹNIK SPECYFICZNY","nie zdefinowano",HRF[[#This Row],[32]]*#REF!+#REF!*#REF!+#REF!*#REF!)</f>
        <v>#REF!</v>
      </c>
      <c r="AA929" s="71" t="e">
        <f>IF(HRF[[#This Row],[31]]="WSKAŹNIK SPECYFICZNY","nie zdefinowano",HRF[[#This Row],[32]]*#REF!+#REF!*#REF!+#REF!*#REF!)</f>
        <v>#REF!</v>
      </c>
      <c r="AB929" s="79" t="e">
        <f>IF(HRF[[#This Row],[31]]="WSKAŹNIK SPECYFICZNY",HRF[[#This Row],[15]]*#REF!,HRF[[#This Row],[32]]*#REF!+#REF!*#REF!+#REF!*#REF!)</f>
        <v>#REF!</v>
      </c>
    </row>
    <row r="930" spans="2:28" ht="24">
      <c r="B930" s="151" t="s">
        <v>1468</v>
      </c>
      <c r="C930" s="80" t="s">
        <v>175</v>
      </c>
      <c r="D930" s="80" t="s">
        <v>372</v>
      </c>
      <c r="E930" s="154" t="s">
        <v>2338</v>
      </c>
      <c r="F930" s="82" t="s">
        <v>392</v>
      </c>
      <c r="G930" s="155" t="s">
        <v>24</v>
      </c>
      <c r="H930" s="153">
        <v>2021</v>
      </c>
      <c r="I930" s="153">
        <v>2021</v>
      </c>
      <c r="J930" s="84">
        <v>21984.48</v>
      </c>
      <c r="K930" s="85">
        <v>3.4</v>
      </c>
      <c r="L930" s="85">
        <v>3.4</v>
      </c>
      <c r="M930" s="85"/>
      <c r="N930" s="86" t="s">
        <v>164</v>
      </c>
      <c r="O930" s="153" t="s">
        <v>28</v>
      </c>
      <c r="P930" s="152"/>
      <c r="Q930" s="87"/>
      <c r="R930" s="70"/>
      <c r="S930" s="70"/>
      <c r="T930" s="70"/>
      <c r="U930" s="70"/>
      <c r="V930" s="70">
        <f t="shared" ref="V930:V940" si="51">SUM(R930:U930)</f>
        <v>0</v>
      </c>
      <c r="W930" s="69"/>
      <c r="X930" s="69"/>
      <c r="Y930" s="71" t="e">
        <f>IF(HRF[[#This Row],[31]]="WSKAŹNIK SPECYFICZNY",HRF[[#This Row],[15]]*#REF!,HRF[[#This Row],[32]]*#REF!+#REF!*#REF!+#REF!*#REF!)</f>
        <v>#REF!</v>
      </c>
      <c r="Z930" s="71" t="e">
        <f>IF(HRF[[#This Row],[31]]="WSKAŹNIK SPECYFICZNY","nie zdefinowano",HRF[[#This Row],[32]]*#REF!+#REF!*#REF!+#REF!*#REF!)</f>
        <v>#REF!</v>
      </c>
      <c r="AA930" s="71" t="e">
        <f>IF(HRF[[#This Row],[31]]="WSKAŹNIK SPECYFICZNY","nie zdefinowano",HRF[[#This Row],[32]]*#REF!+#REF!*#REF!+#REF!*#REF!)</f>
        <v>#REF!</v>
      </c>
      <c r="AB930" s="79" t="e">
        <f>IF(HRF[[#This Row],[31]]="WSKAŹNIK SPECYFICZNY",HRF[[#This Row],[15]]*#REF!,HRF[[#This Row],[32]]*#REF!+#REF!*#REF!+#REF!*#REF!)</f>
        <v>#REF!</v>
      </c>
    </row>
    <row r="931" spans="2:28" ht="24">
      <c r="B931" s="151" t="s">
        <v>1469</v>
      </c>
      <c r="C931" s="80" t="s">
        <v>175</v>
      </c>
      <c r="D931" s="80" t="s">
        <v>372</v>
      </c>
      <c r="E931" s="154" t="s">
        <v>2339</v>
      </c>
      <c r="F931" s="82" t="s">
        <v>392</v>
      </c>
      <c r="G931" s="155" t="s">
        <v>24</v>
      </c>
      <c r="H931" s="153">
        <v>2020</v>
      </c>
      <c r="I931" s="153">
        <v>2020</v>
      </c>
      <c r="J931" s="84">
        <v>28459.65</v>
      </c>
      <c r="K931" s="85">
        <v>4.8</v>
      </c>
      <c r="L931" s="85">
        <v>4.8</v>
      </c>
      <c r="M931" s="85"/>
      <c r="N931" s="86" t="s">
        <v>164</v>
      </c>
      <c r="O931" s="153" t="s">
        <v>28</v>
      </c>
      <c r="P931" s="152"/>
      <c r="Q931" s="87"/>
      <c r="R931" s="70"/>
      <c r="S931" s="70"/>
      <c r="T931" s="70"/>
      <c r="U931" s="70"/>
      <c r="V931" s="70">
        <f t="shared" si="51"/>
        <v>0</v>
      </c>
      <c r="W931" s="69"/>
      <c r="X931" s="69"/>
      <c r="Y931" s="71" t="e">
        <f>IF(HRF[[#This Row],[31]]="WSKAŹNIK SPECYFICZNY",HRF[[#This Row],[15]]*#REF!,HRF[[#This Row],[32]]*#REF!+#REF!*#REF!+#REF!*#REF!)</f>
        <v>#REF!</v>
      </c>
      <c r="Z931" s="71" t="e">
        <f>IF(HRF[[#This Row],[31]]="WSKAŹNIK SPECYFICZNY","nie zdefinowano",HRF[[#This Row],[32]]*#REF!+#REF!*#REF!+#REF!*#REF!)</f>
        <v>#REF!</v>
      </c>
      <c r="AA931" s="71" t="e">
        <f>IF(HRF[[#This Row],[31]]="WSKAŹNIK SPECYFICZNY","nie zdefinowano",HRF[[#This Row],[32]]*#REF!+#REF!*#REF!+#REF!*#REF!)</f>
        <v>#REF!</v>
      </c>
      <c r="AB931" s="79" t="e">
        <f>IF(HRF[[#This Row],[31]]="WSKAŹNIK SPECYFICZNY",HRF[[#This Row],[15]]*#REF!,HRF[[#This Row],[32]]*#REF!+#REF!*#REF!+#REF!*#REF!)</f>
        <v>#REF!</v>
      </c>
    </row>
    <row r="932" spans="2:28" ht="24">
      <c r="B932" s="151" t="s">
        <v>1470</v>
      </c>
      <c r="C932" s="80" t="s">
        <v>175</v>
      </c>
      <c r="D932" s="80" t="s">
        <v>372</v>
      </c>
      <c r="E932" s="154" t="s">
        <v>2340</v>
      </c>
      <c r="F932" s="82" t="s">
        <v>392</v>
      </c>
      <c r="G932" s="155" t="s">
        <v>24</v>
      </c>
      <c r="H932" s="153">
        <v>2020</v>
      </c>
      <c r="I932" s="153">
        <v>2020</v>
      </c>
      <c r="J932" s="84">
        <v>29000</v>
      </c>
      <c r="K932" s="85">
        <v>8</v>
      </c>
      <c r="L932" s="85">
        <v>8</v>
      </c>
      <c r="M932" s="85"/>
      <c r="N932" s="86" t="s">
        <v>164</v>
      </c>
      <c r="O932" s="153" t="s">
        <v>28</v>
      </c>
      <c r="P932" s="152"/>
      <c r="Q932" s="87"/>
      <c r="R932" s="70"/>
      <c r="S932" s="70"/>
      <c r="T932" s="70"/>
      <c r="U932" s="70"/>
      <c r="V932" s="70">
        <f t="shared" si="51"/>
        <v>0</v>
      </c>
      <c r="W932" s="69"/>
      <c r="X932" s="69"/>
      <c r="Y932" s="71" t="e">
        <f>IF(HRF[[#This Row],[31]]="WSKAŹNIK SPECYFICZNY",HRF[[#This Row],[15]]*#REF!,HRF[[#This Row],[32]]*#REF!+#REF!*#REF!+#REF!*#REF!)</f>
        <v>#REF!</v>
      </c>
      <c r="Z932" s="71" t="e">
        <f>IF(HRF[[#This Row],[31]]="WSKAŹNIK SPECYFICZNY","nie zdefinowano",HRF[[#This Row],[32]]*#REF!+#REF!*#REF!+#REF!*#REF!)</f>
        <v>#REF!</v>
      </c>
      <c r="AA932" s="71" t="e">
        <f>IF(HRF[[#This Row],[31]]="WSKAŹNIK SPECYFICZNY","nie zdefinowano",HRF[[#This Row],[32]]*#REF!+#REF!*#REF!+#REF!*#REF!)</f>
        <v>#REF!</v>
      </c>
      <c r="AB932" s="79" t="e">
        <f>IF(HRF[[#This Row],[31]]="WSKAŹNIK SPECYFICZNY",HRF[[#This Row],[15]]*#REF!,HRF[[#This Row],[32]]*#REF!+#REF!*#REF!+#REF!*#REF!)</f>
        <v>#REF!</v>
      </c>
    </row>
    <row r="933" spans="2:28" ht="24">
      <c r="B933" s="151" t="s">
        <v>1471</v>
      </c>
      <c r="C933" s="80" t="s">
        <v>175</v>
      </c>
      <c r="D933" s="80" t="s">
        <v>372</v>
      </c>
      <c r="E933" s="154" t="s">
        <v>2341</v>
      </c>
      <c r="F933" s="82" t="s">
        <v>392</v>
      </c>
      <c r="G933" s="155" t="s">
        <v>24</v>
      </c>
      <c r="H933" s="153">
        <v>2021</v>
      </c>
      <c r="I933" s="153">
        <v>2021</v>
      </c>
      <c r="J933" s="84">
        <v>17000</v>
      </c>
      <c r="K933" s="85">
        <v>3.6</v>
      </c>
      <c r="L933" s="85">
        <v>3.6</v>
      </c>
      <c r="M933" s="85"/>
      <c r="N933" s="86" t="s">
        <v>164</v>
      </c>
      <c r="O933" s="153" t="s">
        <v>28</v>
      </c>
      <c r="P933" s="152"/>
      <c r="Q933" s="87"/>
      <c r="R933" s="70"/>
      <c r="S933" s="70"/>
      <c r="T933" s="70"/>
      <c r="U933" s="70"/>
      <c r="V933" s="70">
        <f t="shared" si="51"/>
        <v>0</v>
      </c>
      <c r="W933" s="69"/>
      <c r="X933" s="69"/>
      <c r="Y933" s="71" t="e">
        <f>IF(HRF[[#This Row],[31]]="WSKAŹNIK SPECYFICZNY",HRF[[#This Row],[15]]*#REF!,HRF[[#This Row],[32]]*#REF!+#REF!*#REF!+#REF!*#REF!)</f>
        <v>#REF!</v>
      </c>
      <c r="Z933" s="71" t="e">
        <f>IF(HRF[[#This Row],[31]]="WSKAŹNIK SPECYFICZNY","nie zdefinowano",HRF[[#This Row],[32]]*#REF!+#REF!*#REF!+#REF!*#REF!)</f>
        <v>#REF!</v>
      </c>
      <c r="AA933" s="71" t="e">
        <f>IF(HRF[[#This Row],[31]]="WSKAŹNIK SPECYFICZNY","nie zdefinowano",HRF[[#This Row],[32]]*#REF!+#REF!*#REF!+#REF!*#REF!)</f>
        <v>#REF!</v>
      </c>
      <c r="AB933" s="79" t="e">
        <f>IF(HRF[[#This Row],[31]]="WSKAŹNIK SPECYFICZNY",HRF[[#This Row],[15]]*#REF!,HRF[[#This Row],[32]]*#REF!+#REF!*#REF!+#REF!*#REF!)</f>
        <v>#REF!</v>
      </c>
    </row>
    <row r="934" spans="2:28" ht="24">
      <c r="B934" s="151" t="s">
        <v>1472</v>
      </c>
      <c r="C934" s="80" t="s">
        <v>175</v>
      </c>
      <c r="D934" s="80" t="s">
        <v>372</v>
      </c>
      <c r="E934" s="154" t="s">
        <v>2342</v>
      </c>
      <c r="F934" s="82" t="s">
        <v>392</v>
      </c>
      <c r="G934" s="155" t="s">
        <v>24</v>
      </c>
      <c r="H934" s="153">
        <v>2020</v>
      </c>
      <c r="I934" s="153">
        <v>2020</v>
      </c>
      <c r="J934" s="84">
        <v>45000</v>
      </c>
      <c r="K934" s="85">
        <v>8.9</v>
      </c>
      <c r="L934" s="85">
        <v>8</v>
      </c>
      <c r="M934" s="85"/>
      <c r="N934" s="86" t="s">
        <v>164</v>
      </c>
      <c r="O934" s="153" t="s">
        <v>28</v>
      </c>
      <c r="P934" s="152"/>
      <c r="Q934" s="87"/>
      <c r="R934" s="70"/>
      <c r="S934" s="70"/>
      <c r="T934" s="70"/>
      <c r="U934" s="70"/>
      <c r="V934" s="70">
        <f t="shared" si="51"/>
        <v>0</v>
      </c>
      <c r="W934" s="69"/>
      <c r="X934" s="69"/>
      <c r="Y934" s="71" t="e">
        <f>IF(HRF[[#This Row],[31]]="WSKAŹNIK SPECYFICZNY",HRF[[#This Row],[15]]*#REF!,HRF[[#This Row],[32]]*#REF!+#REF!*#REF!+#REF!*#REF!)</f>
        <v>#REF!</v>
      </c>
      <c r="Z934" s="71" t="e">
        <f>IF(HRF[[#This Row],[31]]="WSKAŹNIK SPECYFICZNY","nie zdefinowano",HRF[[#This Row],[32]]*#REF!+#REF!*#REF!+#REF!*#REF!)</f>
        <v>#REF!</v>
      </c>
      <c r="AA934" s="71" t="e">
        <f>IF(HRF[[#This Row],[31]]="WSKAŹNIK SPECYFICZNY","nie zdefinowano",HRF[[#This Row],[32]]*#REF!+#REF!*#REF!+#REF!*#REF!)</f>
        <v>#REF!</v>
      </c>
      <c r="AB934" s="79" t="e">
        <f>IF(HRF[[#This Row],[31]]="WSKAŹNIK SPECYFICZNY",HRF[[#This Row],[15]]*#REF!,HRF[[#This Row],[32]]*#REF!+#REF!*#REF!+#REF!*#REF!)</f>
        <v>#REF!</v>
      </c>
    </row>
    <row r="935" spans="2:28" ht="24">
      <c r="B935" s="151" t="s">
        <v>1473</v>
      </c>
      <c r="C935" s="80" t="s">
        <v>175</v>
      </c>
      <c r="D935" s="80" t="s">
        <v>372</v>
      </c>
      <c r="E935" s="154" t="s">
        <v>2343</v>
      </c>
      <c r="F935" s="82" t="s">
        <v>392</v>
      </c>
      <c r="G935" s="155" t="s">
        <v>24</v>
      </c>
      <c r="H935" s="153">
        <v>2019</v>
      </c>
      <c r="I935" s="153">
        <v>2019</v>
      </c>
      <c r="J935" s="84">
        <v>33500</v>
      </c>
      <c r="K935" s="85">
        <v>6.3</v>
      </c>
      <c r="L935" s="85">
        <v>6.3</v>
      </c>
      <c r="M935" s="85"/>
      <c r="N935" s="86" t="s">
        <v>164</v>
      </c>
      <c r="O935" s="153" t="s">
        <v>28</v>
      </c>
      <c r="P935" s="152"/>
      <c r="Q935" s="87"/>
      <c r="R935" s="70"/>
      <c r="S935" s="70"/>
      <c r="T935" s="70"/>
      <c r="U935" s="70"/>
      <c r="V935" s="70">
        <f t="shared" si="51"/>
        <v>0</v>
      </c>
      <c r="W935" s="69"/>
      <c r="X935" s="69"/>
      <c r="Y935" s="71" t="e">
        <f>IF(HRF[[#This Row],[31]]="WSKAŹNIK SPECYFICZNY",HRF[[#This Row],[15]]*#REF!,HRF[[#This Row],[32]]*#REF!+#REF!*#REF!+#REF!*#REF!)</f>
        <v>#REF!</v>
      </c>
      <c r="Z935" s="71" t="e">
        <f>IF(HRF[[#This Row],[31]]="WSKAŹNIK SPECYFICZNY","nie zdefinowano",HRF[[#This Row],[32]]*#REF!+#REF!*#REF!+#REF!*#REF!)</f>
        <v>#REF!</v>
      </c>
      <c r="AA935" s="71" t="e">
        <f>IF(HRF[[#This Row],[31]]="WSKAŹNIK SPECYFICZNY","nie zdefinowano",HRF[[#This Row],[32]]*#REF!+#REF!*#REF!+#REF!*#REF!)</f>
        <v>#REF!</v>
      </c>
      <c r="AB935" s="79" t="e">
        <f>IF(HRF[[#This Row],[31]]="WSKAŹNIK SPECYFICZNY",HRF[[#This Row],[15]]*#REF!,HRF[[#This Row],[32]]*#REF!+#REF!*#REF!+#REF!*#REF!)</f>
        <v>#REF!</v>
      </c>
    </row>
    <row r="936" spans="2:28" ht="24">
      <c r="B936" s="151" t="s">
        <v>1474</v>
      </c>
      <c r="C936" s="80" t="s">
        <v>175</v>
      </c>
      <c r="D936" s="80" t="s">
        <v>372</v>
      </c>
      <c r="E936" s="154" t="s">
        <v>2342</v>
      </c>
      <c r="F936" s="82" t="s">
        <v>392</v>
      </c>
      <c r="G936" s="155" t="s">
        <v>24</v>
      </c>
      <c r="H936" s="153">
        <v>2020</v>
      </c>
      <c r="I936" s="153">
        <v>2020</v>
      </c>
      <c r="J936" s="84">
        <v>25280.639999999999</v>
      </c>
      <c r="K936" s="85">
        <v>5.4</v>
      </c>
      <c r="L936" s="85">
        <v>5.4</v>
      </c>
      <c r="M936" s="85"/>
      <c r="N936" s="86" t="s">
        <v>1475</v>
      </c>
      <c r="O936" s="153" t="s">
        <v>28</v>
      </c>
      <c r="P936" s="152"/>
      <c r="Q936" s="87"/>
      <c r="R936" s="70"/>
      <c r="S936" s="70"/>
      <c r="T936" s="70"/>
      <c r="U936" s="70"/>
      <c r="V936" s="70">
        <f t="shared" si="51"/>
        <v>0</v>
      </c>
      <c r="W936" s="69"/>
      <c r="X936" s="69"/>
      <c r="Y936" s="71" t="e">
        <f>IF(HRF[[#This Row],[31]]="WSKAŹNIK SPECYFICZNY",HRF[[#This Row],[15]]*#REF!,HRF[[#This Row],[32]]*#REF!+#REF!*#REF!+#REF!*#REF!)</f>
        <v>#REF!</v>
      </c>
      <c r="Z936" s="71" t="e">
        <f>IF(HRF[[#This Row],[31]]="WSKAŹNIK SPECYFICZNY","nie zdefinowano",HRF[[#This Row],[32]]*#REF!+#REF!*#REF!+#REF!*#REF!)</f>
        <v>#REF!</v>
      </c>
      <c r="AA936" s="71" t="e">
        <f>IF(HRF[[#This Row],[31]]="WSKAŹNIK SPECYFICZNY","nie zdefinowano",HRF[[#This Row],[32]]*#REF!+#REF!*#REF!+#REF!*#REF!)</f>
        <v>#REF!</v>
      </c>
      <c r="AB936" s="79" t="e">
        <f>IF(HRF[[#This Row],[31]]="WSKAŹNIK SPECYFICZNY",HRF[[#This Row],[15]]*#REF!,HRF[[#This Row],[32]]*#REF!+#REF!*#REF!+#REF!*#REF!)</f>
        <v>#REF!</v>
      </c>
    </row>
    <row r="937" spans="2:28" ht="24">
      <c r="B937" s="151" t="s">
        <v>1476</v>
      </c>
      <c r="C937" s="80" t="s">
        <v>175</v>
      </c>
      <c r="D937" s="80" t="s">
        <v>372</v>
      </c>
      <c r="E937" s="154" t="s">
        <v>2344</v>
      </c>
      <c r="F937" s="82" t="s">
        <v>392</v>
      </c>
      <c r="G937" s="155" t="s">
        <v>24</v>
      </c>
      <c r="H937" s="153">
        <v>2021</v>
      </c>
      <c r="I937" s="153">
        <v>2021</v>
      </c>
      <c r="J937" s="84">
        <v>42000</v>
      </c>
      <c r="K937" s="85">
        <v>9.9</v>
      </c>
      <c r="L937" s="85">
        <v>9.9</v>
      </c>
      <c r="M937" s="85"/>
      <c r="N937" s="86" t="s">
        <v>164</v>
      </c>
      <c r="O937" s="153" t="s">
        <v>28</v>
      </c>
      <c r="P937" s="152"/>
      <c r="Q937" s="87"/>
      <c r="R937" s="70"/>
      <c r="S937" s="70"/>
      <c r="T937" s="70"/>
      <c r="U937" s="70"/>
      <c r="V937" s="70">
        <f t="shared" si="51"/>
        <v>0</v>
      </c>
      <c r="W937" s="69"/>
      <c r="X937" s="69"/>
      <c r="Y937" s="71" t="e">
        <f>IF(HRF[[#This Row],[31]]="WSKAŹNIK SPECYFICZNY",HRF[[#This Row],[15]]*#REF!,HRF[[#This Row],[32]]*#REF!+#REF!*#REF!+#REF!*#REF!)</f>
        <v>#REF!</v>
      </c>
      <c r="Z937" s="71" t="e">
        <f>IF(HRF[[#This Row],[31]]="WSKAŹNIK SPECYFICZNY","nie zdefinowano",HRF[[#This Row],[32]]*#REF!+#REF!*#REF!+#REF!*#REF!)</f>
        <v>#REF!</v>
      </c>
      <c r="AA937" s="71" t="e">
        <f>IF(HRF[[#This Row],[31]]="WSKAŹNIK SPECYFICZNY","nie zdefinowano",HRF[[#This Row],[32]]*#REF!+#REF!*#REF!+#REF!*#REF!)</f>
        <v>#REF!</v>
      </c>
      <c r="AB937" s="79" t="e">
        <f>IF(HRF[[#This Row],[31]]="WSKAŹNIK SPECYFICZNY",HRF[[#This Row],[15]]*#REF!,HRF[[#This Row],[32]]*#REF!+#REF!*#REF!+#REF!*#REF!)</f>
        <v>#REF!</v>
      </c>
    </row>
    <row r="938" spans="2:28" ht="24">
      <c r="B938" s="151" t="s">
        <v>1477</v>
      </c>
      <c r="C938" s="80" t="s">
        <v>175</v>
      </c>
      <c r="D938" s="80" t="s">
        <v>372</v>
      </c>
      <c r="E938" s="154" t="s">
        <v>2345</v>
      </c>
      <c r="F938" s="82" t="s">
        <v>392</v>
      </c>
      <c r="G938" s="155" t="s">
        <v>24</v>
      </c>
      <c r="H938" s="153">
        <v>2020</v>
      </c>
      <c r="I938" s="153">
        <v>2020</v>
      </c>
      <c r="J938" s="84">
        <v>17000</v>
      </c>
      <c r="K938" s="85">
        <v>3.6</v>
      </c>
      <c r="L938" s="85">
        <v>3.6</v>
      </c>
      <c r="M938" s="85"/>
      <c r="N938" s="86" t="s">
        <v>164</v>
      </c>
      <c r="O938" s="153" t="s">
        <v>28</v>
      </c>
      <c r="P938" s="152"/>
      <c r="Q938" s="87"/>
      <c r="R938" s="70"/>
      <c r="S938" s="70"/>
      <c r="T938" s="70"/>
      <c r="U938" s="70"/>
      <c r="V938" s="70">
        <f t="shared" si="51"/>
        <v>0</v>
      </c>
      <c r="W938" s="69"/>
      <c r="X938" s="69"/>
      <c r="Y938" s="71" t="e">
        <f>IF(HRF[[#This Row],[31]]="WSKAŹNIK SPECYFICZNY",HRF[[#This Row],[15]]*#REF!,HRF[[#This Row],[32]]*#REF!+#REF!*#REF!+#REF!*#REF!)</f>
        <v>#REF!</v>
      </c>
      <c r="Z938" s="71" t="e">
        <f>IF(HRF[[#This Row],[31]]="WSKAŹNIK SPECYFICZNY","nie zdefinowano",HRF[[#This Row],[32]]*#REF!+#REF!*#REF!+#REF!*#REF!)</f>
        <v>#REF!</v>
      </c>
      <c r="AA938" s="71" t="e">
        <f>IF(HRF[[#This Row],[31]]="WSKAŹNIK SPECYFICZNY","nie zdefinowano",HRF[[#This Row],[32]]*#REF!+#REF!*#REF!+#REF!*#REF!)</f>
        <v>#REF!</v>
      </c>
      <c r="AB938" s="79" t="e">
        <f>IF(HRF[[#This Row],[31]]="WSKAŹNIK SPECYFICZNY",HRF[[#This Row],[15]]*#REF!,HRF[[#This Row],[32]]*#REF!+#REF!*#REF!+#REF!*#REF!)</f>
        <v>#REF!</v>
      </c>
    </row>
    <row r="939" spans="2:28" ht="24">
      <c r="B939" s="151" t="s">
        <v>1478</v>
      </c>
      <c r="C939" s="80" t="s">
        <v>175</v>
      </c>
      <c r="D939" s="80" t="s">
        <v>372</v>
      </c>
      <c r="E939" s="154" t="s">
        <v>2346</v>
      </c>
      <c r="F939" s="82" t="s">
        <v>392</v>
      </c>
      <c r="G939" s="155" t="s">
        <v>24</v>
      </c>
      <c r="H939" s="153">
        <v>2020</v>
      </c>
      <c r="I939" s="153">
        <v>2020</v>
      </c>
      <c r="J939" s="84">
        <v>36900</v>
      </c>
      <c r="K939" s="85">
        <v>8.9</v>
      </c>
      <c r="L939" s="85">
        <v>8.9</v>
      </c>
      <c r="M939" s="85"/>
      <c r="N939" s="86" t="s">
        <v>164</v>
      </c>
      <c r="O939" s="153" t="s">
        <v>28</v>
      </c>
      <c r="P939" s="152"/>
      <c r="Q939" s="87"/>
      <c r="R939" s="70"/>
      <c r="S939" s="70"/>
      <c r="T939" s="70"/>
      <c r="U939" s="70"/>
      <c r="V939" s="70">
        <f t="shared" si="51"/>
        <v>0</v>
      </c>
      <c r="W939" s="69"/>
      <c r="X939" s="69"/>
      <c r="Y939" s="71" t="e">
        <f>IF(HRF[[#This Row],[31]]="WSKAŹNIK SPECYFICZNY",HRF[[#This Row],[15]]*#REF!,HRF[[#This Row],[32]]*#REF!+#REF!*#REF!+#REF!*#REF!)</f>
        <v>#REF!</v>
      </c>
      <c r="Z939" s="71" t="e">
        <f>IF(HRF[[#This Row],[31]]="WSKAŹNIK SPECYFICZNY","nie zdefinowano",HRF[[#This Row],[32]]*#REF!+#REF!*#REF!+#REF!*#REF!)</f>
        <v>#REF!</v>
      </c>
      <c r="AA939" s="71" t="e">
        <f>IF(HRF[[#This Row],[31]]="WSKAŹNIK SPECYFICZNY","nie zdefinowano",HRF[[#This Row],[32]]*#REF!+#REF!*#REF!+#REF!*#REF!)</f>
        <v>#REF!</v>
      </c>
      <c r="AB939" s="79" t="e">
        <f>IF(HRF[[#This Row],[31]]="WSKAŹNIK SPECYFICZNY",HRF[[#This Row],[15]]*#REF!,HRF[[#This Row],[32]]*#REF!+#REF!*#REF!+#REF!*#REF!)</f>
        <v>#REF!</v>
      </c>
    </row>
    <row r="940" spans="2:28" ht="24">
      <c r="B940" s="151" t="s">
        <v>1479</v>
      </c>
      <c r="C940" s="80" t="s">
        <v>175</v>
      </c>
      <c r="D940" s="80" t="s">
        <v>372</v>
      </c>
      <c r="E940" s="154" t="s">
        <v>2347</v>
      </c>
      <c r="F940" s="82" t="s">
        <v>392</v>
      </c>
      <c r="G940" s="155" t="s">
        <v>24</v>
      </c>
      <c r="H940" s="153">
        <v>2020</v>
      </c>
      <c r="I940" s="153">
        <v>2020</v>
      </c>
      <c r="J940" s="84">
        <v>28000</v>
      </c>
      <c r="K940" s="85">
        <v>9.9</v>
      </c>
      <c r="L940" s="85">
        <v>9.9</v>
      </c>
      <c r="M940" s="85"/>
      <c r="N940" s="86" t="s">
        <v>164</v>
      </c>
      <c r="O940" s="153" t="s">
        <v>28</v>
      </c>
      <c r="P940" s="152"/>
      <c r="Q940" s="87"/>
      <c r="R940" s="70"/>
      <c r="S940" s="70"/>
      <c r="T940" s="70"/>
      <c r="U940" s="70"/>
      <c r="V940" s="70">
        <f t="shared" si="51"/>
        <v>0</v>
      </c>
      <c r="W940" s="69"/>
      <c r="X940" s="69"/>
      <c r="Y940" s="71" t="e">
        <f>IF(HRF[[#This Row],[31]]="WSKAŹNIK SPECYFICZNY",HRF[[#This Row],[15]]*#REF!,HRF[[#This Row],[32]]*#REF!+#REF!*#REF!+#REF!*#REF!)</f>
        <v>#REF!</v>
      </c>
      <c r="Z940" s="71" t="e">
        <f>IF(HRF[[#This Row],[31]]="WSKAŹNIK SPECYFICZNY","nie zdefinowano",HRF[[#This Row],[32]]*#REF!+#REF!*#REF!+#REF!*#REF!)</f>
        <v>#REF!</v>
      </c>
      <c r="AA940" s="71" t="e">
        <f>IF(HRF[[#This Row],[31]]="WSKAŹNIK SPECYFICZNY","nie zdefinowano",HRF[[#This Row],[32]]*#REF!+#REF!*#REF!+#REF!*#REF!)</f>
        <v>#REF!</v>
      </c>
      <c r="AB940" s="79" t="e">
        <f>IF(HRF[[#This Row],[31]]="WSKAŹNIK SPECYFICZNY",HRF[[#This Row],[15]]*#REF!,HRF[[#This Row],[32]]*#REF!+#REF!*#REF!+#REF!*#REF!)</f>
        <v>#REF!</v>
      </c>
    </row>
    <row r="941" spans="2:28" ht="24">
      <c r="B941" s="151" t="s">
        <v>1480</v>
      </c>
      <c r="C941" s="80" t="s">
        <v>175</v>
      </c>
      <c r="D941" s="80" t="s">
        <v>372</v>
      </c>
      <c r="E941" s="154" t="s">
        <v>2348</v>
      </c>
      <c r="F941" s="82" t="s">
        <v>392</v>
      </c>
      <c r="G941" s="155" t="s">
        <v>24</v>
      </c>
      <c r="H941" s="153">
        <v>2019</v>
      </c>
      <c r="I941" s="153">
        <v>2020</v>
      </c>
      <c r="J941" s="84">
        <v>15116.46</v>
      </c>
      <c r="K941" s="85">
        <v>3.5</v>
      </c>
      <c r="L941" s="85">
        <v>3.5</v>
      </c>
      <c r="M941" s="85"/>
      <c r="N941" s="86" t="s">
        <v>1393</v>
      </c>
      <c r="O941" s="153" t="s">
        <v>28</v>
      </c>
      <c r="P941" s="152"/>
      <c r="Q941" s="87"/>
      <c r="R941" s="70"/>
      <c r="S941" s="70"/>
      <c r="T941" s="70"/>
      <c r="U941" s="70"/>
      <c r="V941" s="70">
        <f>SUM(R941:U941)</f>
        <v>0</v>
      </c>
      <c r="W941" s="69"/>
      <c r="X941" s="69"/>
      <c r="Y941" s="71" t="e">
        <f>IF(HRF[[#This Row],[31]]="WSKAŹNIK SPECYFICZNY",HRF[[#This Row],[15]]*#REF!,HRF[[#This Row],[32]]*#REF!+#REF!*#REF!+#REF!*#REF!)</f>
        <v>#REF!</v>
      </c>
      <c r="Z941" s="71" t="e">
        <f>IF(HRF[[#This Row],[31]]="WSKAŹNIK SPECYFICZNY","nie zdefinowano",HRF[[#This Row],[32]]*#REF!+#REF!*#REF!+#REF!*#REF!)</f>
        <v>#REF!</v>
      </c>
      <c r="AA941" s="71" t="e">
        <f>IF(HRF[[#This Row],[31]]="WSKAŹNIK SPECYFICZNY","nie zdefinowano",HRF[[#This Row],[32]]*#REF!+#REF!*#REF!+#REF!*#REF!)</f>
        <v>#REF!</v>
      </c>
      <c r="AB941" s="79" t="e">
        <f>IF(HRF[[#This Row],[31]]="WSKAŹNIK SPECYFICZNY",HRF[[#This Row],[15]]*#REF!,HRF[[#This Row],[32]]*#REF!+#REF!*#REF!+#REF!*#REF!)</f>
        <v>#REF!</v>
      </c>
    </row>
    <row r="942" spans="2:28" ht="24">
      <c r="B942" s="151" t="s">
        <v>1481</v>
      </c>
      <c r="C942" s="80" t="s">
        <v>175</v>
      </c>
      <c r="D942" s="80" t="s">
        <v>372</v>
      </c>
      <c r="E942" s="154" t="s">
        <v>2271</v>
      </c>
      <c r="F942" s="82" t="s">
        <v>392</v>
      </c>
      <c r="G942" s="155" t="s">
        <v>24</v>
      </c>
      <c r="H942" s="153">
        <v>2019</v>
      </c>
      <c r="I942" s="153">
        <v>2019</v>
      </c>
      <c r="J942" s="84">
        <v>15714</v>
      </c>
      <c r="K942" s="85">
        <v>1.8</v>
      </c>
      <c r="L942" s="85">
        <v>1.8</v>
      </c>
      <c r="M942" s="85"/>
      <c r="N942" s="86" t="s">
        <v>1393</v>
      </c>
      <c r="O942" s="153" t="s">
        <v>28</v>
      </c>
      <c r="P942" s="152"/>
      <c r="Q942" s="87"/>
      <c r="R942" s="70"/>
      <c r="S942" s="70"/>
      <c r="T942" s="70"/>
      <c r="U942" s="70"/>
      <c r="V942" s="70">
        <f t="shared" si="50"/>
        <v>0</v>
      </c>
      <c r="W942" s="69"/>
      <c r="X942" s="69"/>
      <c r="Y942" s="71" t="e">
        <f>IF(HRF[[#This Row],[31]]="WSKAŹNIK SPECYFICZNY",HRF[[#This Row],[15]]*#REF!,HRF[[#This Row],[32]]*#REF!+#REF!*#REF!+#REF!*#REF!)</f>
        <v>#REF!</v>
      </c>
      <c r="Z942" s="71" t="e">
        <f>IF(HRF[[#This Row],[31]]="WSKAŹNIK SPECYFICZNY","nie zdefinowano",HRF[[#This Row],[32]]*#REF!+#REF!*#REF!+#REF!*#REF!)</f>
        <v>#REF!</v>
      </c>
      <c r="AA942" s="71" t="e">
        <f>IF(HRF[[#This Row],[31]]="WSKAŹNIK SPECYFICZNY","nie zdefinowano",HRF[[#This Row],[32]]*#REF!+#REF!*#REF!+#REF!*#REF!)</f>
        <v>#REF!</v>
      </c>
      <c r="AB942" s="79" t="e">
        <f>IF(HRF[[#This Row],[31]]="WSKAŹNIK SPECYFICZNY",HRF[[#This Row],[15]]*#REF!,HRF[[#This Row],[32]]*#REF!+#REF!*#REF!+#REF!*#REF!)</f>
        <v>#REF!</v>
      </c>
    </row>
    <row r="943" spans="2:28" ht="24">
      <c r="B943" s="151" t="s">
        <v>1482</v>
      </c>
      <c r="C943" s="80" t="s">
        <v>175</v>
      </c>
      <c r="D943" s="80" t="s">
        <v>372</v>
      </c>
      <c r="E943" s="154" t="s">
        <v>2349</v>
      </c>
      <c r="F943" s="82" t="s">
        <v>392</v>
      </c>
      <c r="G943" s="155" t="s">
        <v>24</v>
      </c>
      <c r="H943" s="153">
        <v>2020</v>
      </c>
      <c r="I943" s="153">
        <v>2020</v>
      </c>
      <c r="J943" s="84">
        <v>21900</v>
      </c>
      <c r="K943" s="85">
        <v>4</v>
      </c>
      <c r="L943" s="85">
        <v>4</v>
      </c>
      <c r="M943" s="85"/>
      <c r="N943" s="86" t="s">
        <v>1393</v>
      </c>
      <c r="O943" s="153" t="s">
        <v>28</v>
      </c>
      <c r="P943" s="152"/>
      <c r="Q943" s="87"/>
      <c r="R943" s="70"/>
      <c r="S943" s="70"/>
      <c r="T943" s="70"/>
      <c r="U943" s="70"/>
      <c r="V943" s="70">
        <f>SUM(R943:U943)</f>
        <v>0</v>
      </c>
      <c r="W943" s="69"/>
      <c r="X943" s="69"/>
      <c r="Y943" s="71" t="e">
        <f>IF(HRF[[#This Row],[31]]="WSKAŹNIK SPECYFICZNY",HRF[[#This Row],[15]]*#REF!,HRF[[#This Row],[32]]*#REF!+#REF!*#REF!+#REF!*#REF!)</f>
        <v>#REF!</v>
      </c>
      <c r="Z943" s="71" t="e">
        <f>IF(HRF[[#This Row],[31]]="WSKAŹNIK SPECYFICZNY","nie zdefinowano",HRF[[#This Row],[32]]*#REF!+#REF!*#REF!+#REF!*#REF!)</f>
        <v>#REF!</v>
      </c>
      <c r="AA943" s="71" t="e">
        <f>IF(HRF[[#This Row],[31]]="WSKAŹNIK SPECYFICZNY","nie zdefinowano",HRF[[#This Row],[32]]*#REF!+#REF!*#REF!+#REF!*#REF!)</f>
        <v>#REF!</v>
      </c>
      <c r="AB943" s="79" t="e">
        <f>IF(HRF[[#This Row],[31]]="WSKAŹNIK SPECYFICZNY",HRF[[#This Row],[15]]*#REF!,HRF[[#This Row],[32]]*#REF!+#REF!*#REF!+#REF!*#REF!)</f>
        <v>#REF!</v>
      </c>
    </row>
    <row r="944" spans="2:28" ht="24">
      <c r="B944" s="151" t="s">
        <v>1483</v>
      </c>
      <c r="C944" s="80" t="s">
        <v>175</v>
      </c>
      <c r="D944" s="80" t="s">
        <v>372</v>
      </c>
      <c r="E944" s="154" t="s">
        <v>2350</v>
      </c>
      <c r="F944" s="82" t="s">
        <v>392</v>
      </c>
      <c r="G944" s="155" t="s">
        <v>24</v>
      </c>
      <c r="H944" s="153">
        <v>2020</v>
      </c>
      <c r="I944" s="153">
        <v>2020</v>
      </c>
      <c r="J944" s="84">
        <v>21895.919999999998</v>
      </c>
      <c r="K944" s="85">
        <v>3.7</v>
      </c>
      <c r="L944" s="85">
        <v>3.7</v>
      </c>
      <c r="M944" s="85"/>
      <c r="N944" s="86" t="s">
        <v>164</v>
      </c>
      <c r="O944" s="153" t="s">
        <v>28</v>
      </c>
      <c r="P944" s="152"/>
      <c r="Q944" s="87"/>
      <c r="R944" s="70"/>
      <c r="S944" s="70"/>
      <c r="T944" s="70"/>
      <c r="U944" s="70"/>
      <c r="V944" s="70">
        <f t="shared" si="50"/>
        <v>0</v>
      </c>
      <c r="W944" s="69"/>
      <c r="X944" s="69"/>
      <c r="Y944" s="71" t="e">
        <f>IF(HRF[[#This Row],[31]]="WSKAŹNIK SPECYFICZNY",HRF[[#This Row],[15]]*#REF!,HRF[[#This Row],[32]]*#REF!+#REF!*#REF!+#REF!*#REF!)</f>
        <v>#REF!</v>
      </c>
      <c r="Z944" s="71" t="e">
        <f>IF(HRF[[#This Row],[31]]="WSKAŹNIK SPECYFICZNY","nie zdefinowano",HRF[[#This Row],[32]]*#REF!+#REF!*#REF!+#REF!*#REF!)</f>
        <v>#REF!</v>
      </c>
      <c r="AA944" s="71" t="e">
        <f>IF(HRF[[#This Row],[31]]="WSKAŹNIK SPECYFICZNY","nie zdefinowano",HRF[[#This Row],[32]]*#REF!+#REF!*#REF!+#REF!*#REF!)</f>
        <v>#REF!</v>
      </c>
      <c r="AB944" s="79" t="e">
        <f>IF(HRF[[#This Row],[31]]="WSKAŹNIK SPECYFICZNY",HRF[[#This Row],[15]]*#REF!,HRF[[#This Row],[32]]*#REF!+#REF!*#REF!+#REF!*#REF!)</f>
        <v>#REF!</v>
      </c>
    </row>
    <row r="945" spans="2:28" ht="24">
      <c r="B945" s="151" t="s">
        <v>1484</v>
      </c>
      <c r="C945" s="80" t="s">
        <v>175</v>
      </c>
      <c r="D945" s="80" t="s">
        <v>372</v>
      </c>
      <c r="E945" s="154" t="s">
        <v>2160</v>
      </c>
      <c r="F945" s="82" t="s">
        <v>392</v>
      </c>
      <c r="G945" s="155" t="s">
        <v>24</v>
      </c>
      <c r="H945" s="153">
        <v>2021</v>
      </c>
      <c r="I945" s="153">
        <v>2021</v>
      </c>
      <c r="J945" s="84">
        <v>22500</v>
      </c>
      <c r="K945" s="85">
        <v>4.4400000000000004</v>
      </c>
      <c r="L945" s="85">
        <v>4.4400000000000004</v>
      </c>
      <c r="M945" s="85"/>
      <c r="N945" s="86" t="s">
        <v>164</v>
      </c>
      <c r="O945" s="153" t="s">
        <v>28</v>
      </c>
      <c r="P945" s="152"/>
      <c r="Q945" s="87"/>
      <c r="R945" s="70"/>
      <c r="S945" s="70"/>
      <c r="T945" s="70"/>
      <c r="U945" s="70"/>
      <c r="V945" s="70">
        <f t="shared" ref="V945:V967" si="52">SUM(R945:U945)</f>
        <v>0</v>
      </c>
      <c r="W945" s="69"/>
      <c r="X945" s="69"/>
      <c r="Y945" s="71" t="e">
        <f>IF(HRF[[#This Row],[31]]="WSKAŹNIK SPECYFICZNY",HRF[[#This Row],[15]]*#REF!,HRF[[#This Row],[32]]*#REF!+#REF!*#REF!+#REF!*#REF!)</f>
        <v>#REF!</v>
      </c>
      <c r="Z945" s="71" t="e">
        <f>IF(HRF[[#This Row],[31]]="WSKAŹNIK SPECYFICZNY","nie zdefinowano",HRF[[#This Row],[32]]*#REF!+#REF!*#REF!+#REF!*#REF!)</f>
        <v>#REF!</v>
      </c>
      <c r="AA945" s="71" t="e">
        <f>IF(HRF[[#This Row],[31]]="WSKAŹNIK SPECYFICZNY","nie zdefinowano",HRF[[#This Row],[32]]*#REF!+#REF!*#REF!+#REF!*#REF!)</f>
        <v>#REF!</v>
      </c>
      <c r="AB945" s="79" t="e">
        <f>IF(HRF[[#This Row],[31]]="WSKAŹNIK SPECYFICZNY",HRF[[#This Row],[15]]*#REF!,HRF[[#This Row],[32]]*#REF!+#REF!*#REF!+#REF!*#REF!)</f>
        <v>#REF!</v>
      </c>
    </row>
    <row r="946" spans="2:28" ht="24">
      <c r="B946" s="151" t="s">
        <v>1485</v>
      </c>
      <c r="C946" s="80" t="s">
        <v>175</v>
      </c>
      <c r="D946" s="80" t="s">
        <v>372</v>
      </c>
      <c r="E946" s="154" t="s">
        <v>2351</v>
      </c>
      <c r="F946" s="82" t="s">
        <v>392</v>
      </c>
      <c r="G946" s="155" t="s">
        <v>24</v>
      </c>
      <c r="H946" s="153">
        <v>2020</v>
      </c>
      <c r="I946" s="153">
        <v>2020</v>
      </c>
      <c r="J946" s="84">
        <v>27073.79</v>
      </c>
      <c r="K946" s="85">
        <v>8.1</v>
      </c>
      <c r="L946" s="85">
        <v>8.1</v>
      </c>
      <c r="M946" s="85"/>
      <c r="N946" s="86" t="s">
        <v>1393</v>
      </c>
      <c r="O946" s="153" t="s">
        <v>28</v>
      </c>
      <c r="P946" s="152"/>
      <c r="Q946" s="87"/>
      <c r="R946" s="70"/>
      <c r="S946" s="70"/>
      <c r="T946" s="70"/>
      <c r="U946" s="70"/>
      <c r="V946" s="70">
        <f t="shared" si="52"/>
        <v>0</v>
      </c>
      <c r="W946" s="69"/>
      <c r="X946" s="69"/>
      <c r="Y946" s="71" t="e">
        <f>IF(HRF[[#This Row],[31]]="WSKAŹNIK SPECYFICZNY",HRF[[#This Row],[15]]*#REF!,HRF[[#This Row],[32]]*#REF!+#REF!*#REF!+#REF!*#REF!)</f>
        <v>#REF!</v>
      </c>
      <c r="Z946" s="71" t="e">
        <f>IF(HRF[[#This Row],[31]]="WSKAŹNIK SPECYFICZNY","nie zdefinowano",HRF[[#This Row],[32]]*#REF!+#REF!*#REF!+#REF!*#REF!)</f>
        <v>#REF!</v>
      </c>
      <c r="AA946" s="71" t="e">
        <f>IF(HRF[[#This Row],[31]]="WSKAŹNIK SPECYFICZNY","nie zdefinowano",HRF[[#This Row],[32]]*#REF!+#REF!*#REF!+#REF!*#REF!)</f>
        <v>#REF!</v>
      </c>
      <c r="AB946" s="79" t="e">
        <f>IF(HRF[[#This Row],[31]]="WSKAŹNIK SPECYFICZNY",HRF[[#This Row],[15]]*#REF!,HRF[[#This Row],[32]]*#REF!+#REF!*#REF!+#REF!*#REF!)</f>
        <v>#REF!</v>
      </c>
    </row>
    <row r="947" spans="2:28" ht="24">
      <c r="B947" s="151" t="s">
        <v>1486</v>
      </c>
      <c r="C947" s="80" t="s">
        <v>175</v>
      </c>
      <c r="D947" s="80" t="s">
        <v>372</v>
      </c>
      <c r="E947" s="154" t="s">
        <v>2352</v>
      </c>
      <c r="F947" s="82" t="s">
        <v>392</v>
      </c>
      <c r="G947" s="155" t="s">
        <v>24</v>
      </c>
      <c r="H947" s="153">
        <v>2020</v>
      </c>
      <c r="I947" s="153">
        <v>2020</v>
      </c>
      <c r="J947" s="84">
        <v>28274</v>
      </c>
      <c r="K947" s="85">
        <v>17</v>
      </c>
      <c r="L947" s="85">
        <v>17</v>
      </c>
      <c r="M947" s="85"/>
      <c r="N947" s="86" t="s">
        <v>1393</v>
      </c>
      <c r="O947" s="153" t="s">
        <v>28</v>
      </c>
      <c r="P947" s="152"/>
      <c r="Q947" s="87"/>
      <c r="R947" s="70"/>
      <c r="S947" s="70"/>
      <c r="T947" s="70"/>
      <c r="U947" s="70"/>
      <c r="V947" s="70">
        <f t="shared" si="52"/>
        <v>0</v>
      </c>
      <c r="W947" s="69"/>
      <c r="X947" s="69"/>
      <c r="Y947" s="71" t="e">
        <f>IF(HRF[[#This Row],[31]]="WSKAŹNIK SPECYFICZNY",HRF[[#This Row],[15]]*#REF!,HRF[[#This Row],[32]]*#REF!+#REF!*#REF!+#REF!*#REF!)</f>
        <v>#REF!</v>
      </c>
      <c r="Z947" s="71" t="e">
        <f>IF(HRF[[#This Row],[31]]="WSKAŹNIK SPECYFICZNY","nie zdefinowano",HRF[[#This Row],[32]]*#REF!+#REF!*#REF!+#REF!*#REF!)</f>
        <v>#REF!</v>
      </c>
      <c r="AA947" s="71" t="e">
        <f>IF(HRF[[#This Row],[31]]="WSKAŹNIK SPECYFICZNY","nie zdefinowano",HRF[[#This Row],[32]]*#REF!+#REF!*#REF!+#REF!*#REF!)</f>
        <v>#REF!</v>
      </c>
      <c r="AB947" s="79" t="e">
        <f>IF(HRF[[#This Row],[31]]="WSKAŹNIK SPECYFICZNY",HRF[[#This Row],[15]]*#REF!,HRF[[#This Row],[32]]*#REF!+#REF!*#REF!+#REF!*#REF!)</f>
        <v>#REF!</v>
      </c>
    </row>
    <row r="948" spans="2:28" ht="24">
      <c r="B948" s="151" t="s">
        <v>1487</v>
      </c>
      <c r="C948" s="80" t="s">
        <v>175</v>
      </c>
      <c r="D948" s="80" t="s">
        <v>372</v>
      </c>
      <c r="E948" s="154" t="s">
        <v>2353</v>
      </c>
      <c r="F948" s="82" t="s">
        <v>392</v>
      </c>
      <c r="G948" s="155" t="s">
        <v>24</v>
      </c>
      <c r="H948" s="153">
        <v>2020</v>
      </c>
      <c r="I948" s="153">
        <v>2020</v>
      </c>
      <c r="J948" s="84">
        <v>81209</v>
      </c>
      <c r="K948" s="85">
        <v>13.12</v>
      </c>
      <c r="L948" s="85">
        <v>13.12</v>
      </c>
      <c r="M948" s="85"/>
      <c r="N948" s="86" t="s">
        <v>164</v>
      </c>
      <c r="O948" s="153" t="s">
        <v>28</v>
      </c>
      <c r="P948" s="152"/>
      <c r="Q948" s="87"/>
      <c r="R948" s="70"/>
      <c r="S948" s="70"/>
      <c r="T948" s="70"/>
      <c r="U948" s="70"/>
      <c r="V948" s="70">
        <f t="shared" si="52"/>
        <v>0</v>
      </c>
      <c r="W948" s="69"/>
      <c r="X948" s="69"/>
      <c r="Y948" s="71" t="e">
        <f>IF(HRF[[#This Row],[31]]="WSKAŹNIK SPECYFICZNY",HRF[[#This Row],[15]]*#REF!,HRF[[#This Row],[32]]*#REF!+#REF!*#REF!+#REF!*#REF!)</f>
        <v>#REF!</v>
      </c>
      <c r="Z948" s="71" t="e">
        <f>IF(HRF[[#This Row],[31]]="WSKAŹNIK SPECYFICZNY","nie zdefinowano",HRF[[#This Row],[32]]*#REF!+#REF!*#REF!+#REF!*#REF!)</f>
        <v>#REF!</v>
      </c>
      <c r="AA948" s="71" t="e">
        <f>IF(HRF[[#This Row],[31]]="WSKAŹNIK SPECYFICZNY","nie zdefinowano",HRF[[#This Row],[32]]*#REF!+#REF!*#REF!+#REF!*#REF!)</f>
        <v>#REF!</v>
      </c>
      <c r="AB948" s="79" t="e">
        <f>IF(HRF[[#This Row],[31]]="WSKAŹNIK SPECYFICZNY",HRF[[#This Row],[15]]*#REF!,HRF[[#This Row],[32]]*#REF!+#REF!*#REF!+#REF!*#REF!)</f>
        <v>#REF!</v>
      </c>
    </row>
    <row r="949" spans="2:28" ht="24">
      <c r="B949" s="151" t="s">
        <v>1488</v>
      </c>
      <c r="C949" s="80" t="s">
        <v>175</v>
      </c>
      <c r="D949" s="80" t="s">
        <v>372</v>
      </c>
      <c r="E949" s="154" t="s">
        <v>2354</v>
      </c>
      <c r="F949" s="82" t="s">
        <v>392</v>
      </c>
      <c r="G949" s="155" t="s">
        <v>24</v>
      </c>
      <c r="H949" s="153">
        <v>2019</v>
      </c>
      <c r="I949" s="153">
        <v>2019</v>
      </c>
      <c r="J949" s="84">
        <v>30000</v>
      </c>
      <c r="K949" s="85">
        <v>11.06</v>
      </c>
      <c r="L949" s="85">
        <v>11.06</v>
      </c>
      <c r="M949" s="85"/>
      <c r="N949" s="86" t="s">
        <v>1393</v>
      </c>
      <c r="O949" s="153" t="s">
        <v>28</v>
      </c>
      <c r="P949" s="152"/>
      <c r="Q949" s="87"/>
      <c r="R949" s="70"/>
      <c r="S949" s="70"/>
      <c r="T949" s="70"/>
      <c r="U949" s="70"/>
      <c r="V949" s="70">
        <f t="shared" si="52"/>
        <v>0</v>
      </c>
      <c r="W949" s="69"/>
      <c r="X949" s="69"/>
      <c r="Y949" s="71" t="e">
        <f>IF(HRF[[#This Row],[31]]="WSKAŹNIK SPECYFICZNY",HRF[[#This Row],[15]]*#REF!,HRF[[#This Row],[32]]*#REF!+#REF!*#REF!+#REF!*#REF!)</f>
        <v>#REF!</v>
      </c>
      <c r="Z949" s="71" t="e">
        <f>IF(HRF[[#This Row],[31]]="WSKAŹNIK SPECYFICZNY","nie zdefinowano",HRF[[#This Row],[32]]*#REF!+#REF!*#REF!+#REF!*#REF!)</f>
        <v>#REF!</v>
      </c>
      <c r="AA949" s="71" t="e">
        <f>IF(HRF[[#This Row],[31]]="WSKAŹNIK SPECYFICZNY","nie zdefinowano",HRF[[#This Row],[32]]*#REF!+#REF!*#REF!+#REF!*#REF!)</f>
        <v>#REF!</v>
      </c>
      <c r="AB949" s="79" t="e">
        <f>IF(HRF[[#This Row],[31]]="WSKAŹNIK SPECYFICZNY",HRF[[#This Row],[15]]*#REF!,HRF[[#This Row],[32]]*#REF!+#REF!*#REF!+#REF!*#REF!)</f>
        <v>#REF!</v>
      </c>
    </row>
    <row r="950" spans="2:28" ht="24">
      <c r="B950" s="151" t="s">
        <v>1489</v>
      </c>
      <c r="C950" s="80" t="s">
        <v>175</v>
      </c>
      <c r="D950" s="80" t="s">
        <v>372</v>
      </c>
      <c r="E950" s="154" t="s">
        <v>2355</v>
      </c>
      <c r="F950" s="82" t="s">
        <v>392</v>
      </c>
      <c r="G950" s="155" t="s">
        <v>24</v>
      </c>
      <c r="H950" s="153">
        <v>2020</v>
      </c>
      <c r="I950" s="153">
        <v>2020</v>
      </c>
      <c r="J950" s="84">
        <v>20000</v>
      </c>
      <c r="K950" s="85">
        <v>8.8000000000000007</v>
      </c>
      <c r="L950" s="85">
        <v>8.8000000000000007</v>
      </c>
      <c r="M950" s="85"/>
      <c r="N950" s="86" t="s">
        <v>164</v>
      </c>
      <c r="O950" s="153" t="s">
        <v>28</v>
      </c>
      <c r="P950" s="152"/>
      <c r="Q950" s="87"/>
      <c r="R950" s="70"/>
      <c r="S950" s="70"/>
      <c r="T950" s="70"/>
      <c r="U950" s="70"/>
      <c r="V950" s="70">
        <f t="shared" si="52"/>
        <v>0</v>
      </c>
      <c r="W950" s="69"/>
      <c r="X950" s="69"/>
      <c r="Y950" s="71" t="e">
        <f>IF(HRF[[#This Row],[31]]="WSKAŹNIK SPECYFICZNY",HRF[[#This Row],[15]]*#REF!,HRF[[#This Row],[32]]*#REF!+#REF!*#REF!+#REF!*#REF!)</f>
        <v>#REF!</v>
      </c>
      <c r="Z950" s="71" t="e">
        <f>IF(HRF[[#This Row],[31]]="WSKAŹNIK SPECYFICZNY","nie zdefinowano",HRF[[#This Row],[32]]*#REF!+#REF!*#REF!+#REF!*#REF!)</f>
        <v>#REF!</v>
      </c>
      <c r="AA950" s="71" t="e">
        <f>IF(HRF[[#This Row],[31]]="WSKAŹNIK SPECYFICZNY","nie zdefinowano",HRF[[#This Row],[32]]*#REF!+#REF!*#REF!+#REF!*#REF!)</f>
        <v>#REF!</v>
      </c>
      <c r="AB950" s="79" t="e">
        <f>IF(HRF[[#This Row],[31]]="WSKAŹNIK SPECYFICZNY",HRF[[#This Row],[15]]*#REF!,HRF[[#This Row],[32]]*#REF!+#REF!*#REF!+#REF!*#REF!)</f>
        <v>#REF!</v>
      </c>
    </row>
    <row r="951" spans="2:28" ht="48">
      <c r="B951" s="151" t="s">
        <v>1490</v>
      </c>
      <c r="C951" s="80" t="s">
        <v>175</v>
      </c>
      <c r="D951" s="80" t="s">
        <v>372</v>
      </c>
      <c r="E951" s="154" t="s">
        <v>2929</v>
      </c>
      <c r="F951" s="82" t="s">
        <v>252</v>
      </c>
      <c r="G951" s="155" t="s">
        <v>24</v>
      </c>
      <c r="H951" s="153">
        <v>2020</v>
      </c>
      <c r="I951" s="153">
        <v>2020</v>
      </c>
      <c r="J951" s="84">
        <v>21353</v>
      </c>
      <c r="K951" s="85">
        <v>3.4</v>
      </c>
      <c r="L951" s="85">
        <v>3.4</v>
      </c>
      <c r="M951" s="85"/>
      <c r="N951" s="86" t="s">
        <v>164</v>
      </c>
      <c r="O951" s="153" t="s">
        <v>27</v>
      </c>
      <c r="P951" s="152"/>
      <c r="Q951" s="87"/>
      <c r="R951" s="70"/>
      <c r="S951" s="70"/>
      <c r="T951" s="70"/>
      <c r="U951" s="70"/>
      <c r="V951" s="70">
        <f t="shared" si="52"/>
        <v>0</v>
      </c>
      <c r="W951" s="69"/>
      <c r="X951" s="69"/>
      <c r="Y951" s="71" t="e">
        <f>IF(HRF[[#This Row],[31]]="WSKAŹNIK SPECYFICZNY",HRF[[#This Row],[15]]*#REF!,HRF[[#This Row],[32]]*#REF!+#REF!*#REF!+#REF!*#REF!)</f>
        <v>#REF!</v>
      </c>
      <c r="Z951" s="71" t="e">
        <f>IF(HRF[[#This Row],[31]]="WSKAŹNIK SPECYFICZNY","nie zdefinowano",HRF[[#This Row],[32]]*#REF!+#REF!*#REF!+#REF!*#REF!)</f>
        <v>#REF!</v>
      </c>
      <c r="AA951" s="71" t="e">
        <f>IF(HRF[[#This Row],[31]]="WSKAŹNIK SPECYFICZNY","nie zdefinowano",HRF[[#This Row],[32]]*#REF!+#REF!*#REF!+#REF!*#REF!)</f>
        <v>#REF!</v>
      </c>
      <c r="AB951" s="79" t="e">
        <f>IF(HRF[[#This Row],[31]]="WSKAŹNIK SPECYFICZNY",HRF[[#This Row],[15]]*#REF!,HRF[[#This Row],[32]]*#REF!+#REF!*#REF!+#REF!*#REF!)</f>
        <v>#REF!</v>
      </c>
    </row>
    <row r="952" spans="2:28" ht="48">
      <c r="B952" s="151">
        <v>950</v>
      </c>
      <c r="C952" s="80" t="s">
        <v>175</v>
      </c>
      <c r="D952" s="80" t="s">
        <v>372</v>
      </c>
      <c r="E952" s="154" t="s">
        <v>2930</v>
      </c>
      <c r="F952" s="82" t="s">
        <v>252</v>
      </c>
      <c r="G952" s="155" t="s">
        <v>24</v>
      </c>
      <c r="H952" s="153">
        <v>2020</v>
      </c>
      <c r="I952" s="153">
        <v>2020</v>
      </c>
      <c r="J952" s="84">
        <v>26259.63</v>
      </c>
      <c r="K952" s="85">
        <v>4.5</v>
      </c>
      <c r="L952" s="85">
        <v>4.5</v>
      </c>
      <c r="M952" s="85"/>
      <c r="N952" s="86" t="s">
        <v>164</v>
      </c>
      <c r="O952" s="153" t="s">
        <v>27</v>
      </c>
      <c r="P952" s="152"/>
      <c r="Q952" s="87"/>
      <c r="R952" s="70"/>
      <c r="S952" s="70"/>
      <c r="T952" s="70"/>
      <c r="U952" s="70"/>
      <c r="V952" s="70">
        <f t="shared" si="52"/>
        <v>0</v>
      </c>
      <c r="W952" s="69"/>
      <c r="X952" s="69"/>
      <c r="Y952" s="71" t="e">
        <f>IF(HRF[[#This Row],[31]]="WSKAŹNIK SPECYFICZNY",HRF[[#This Row],[15]]*#REF!,HRF[[#This Row],[32]]*#REF!+#REF!*#REF!+#REF!*#REF!)</f>
        <v>#REF!</v>
      </c>
      <c r="Z952" s="71" t="e">
        <f>IF(HRF[[#This Row],[31]]="WSKAŹNIK SPECYFICZNY","nie zdefinowano",HRF[[#This Row],[32]]*#REF!+#REF!*#REF!+#REF!*#REF!)</f>
        <v>#REF!</v>
      </c>
      <c r="AA952" s="71" t="e">
        <f>IF(HRF[[#This Row],[31]]="WSKAŹNIK SPECYFICZNY","nie zdefinowano",HRF[[#This Row],[32]]*#REF!+#REF!*#REF!+#REF!*#REF!)</f>
        <v>#REF!</v>
      </c>
      <c r="AB952" s="79" t="e">
        <f>IF(HRF[[#This Row],[31]]="WSKAŹNIK SPECYFICZNY",HRF[[#This Row],[15]]*#REF!,HRF[[#This Row],[32]]*#REF!+#REF!*#REF!+#REF!*#REF!)</f>
        <v>#REF!</v>
      </c>
    </row>
    <row r="953" spans="2:28" ht="24">
      <c r="B953" s="151" t="s">
        <v>1491</v>
      </c>
      <c r="C953" s="80" t="s">
        <v>175</v>
      </c>
      <c r="D953" s="80" t="s">
        <v>372</v>
      </c>
      <c r="E953" s="154" t="s">
        <v>2356</v>
      </c>
      <c r="F953" s="82" t="s">
        <v>392</v>
      </c>
      <c r="G953" s="155" t="s">
        <v>24</v>
      </c>
      <c r="H953" s="153">
        <v>2020</v>
      </c>
      <c r="I953" s="153">
        <v>2020</v>
      </c>
      <c r="J953" s="84">
        <v>37000</v>
      </c>
      <c r="K953" s="85">
        <v>8</v>
      </c>
      <c r="L953" s="85">
        <v>8</v>
      </c>
      <c r="M953" s="85"/>
      <c r="N953" s="86" t="s">
        <v>164</v>
      </c>
      <c r="O953" s="153" t="s">
        <v>28</v>
      </c>
      <c r="P953" s="152"/>
      <c r="Q953" s="87"/>
      <c r="R953" s="70"/>
      <c r="S953" s="70"/>
      <c r="T953" s="70"/>
      <c r="U953" s="70"/>
      <c r="V953" s="70">
        <f t="shared" si="52"/>
        <v>0</v>
      </c>
      <c r="W953" s="69"/>
      <c r="X953" s="69"/>
      <c r="Y953" s="71" t="e">
        <f>IF(HRF[[#This Row],[31]]="WSKAŹNIK SPECYFICZNY",HRF[[#This Row],[15]]*#REF!,HRF[[#This Row],[32]]*#REF!+#REF!*#REF!+#REF!*#REF!)</f>
        <v>#REF!</v>
      </c>
      <c r="Z953" s="71" t="e">
        <f>IF(HRF[[#This Row],[31]]="WSKAŹNIK SPECYFICZNY","nie zdefinowano",HRF[[#This Row],[32]]*#REF!+#REF!*#REF!+#REF!*#REF!)</f>
        <v>#REF!</v>
      </c>
      <c r="AA953" s="71" t="e">
        <f>IF(HRF[[#This Row],[31]]="WSKAŹNIK SPECYFICZNY","nie zdefinowano",HRF[[#This Row],[32]]*#REF!+#REF!*#REF!+#REF!*#REF!)</f>
        <v>#REF!</v>
      </c>
      <c r="AB953" s="79" t="e">
        <f>IF(HRF[[#This Row],[31]]="WSKAŹNIK SPECYFICZNY",HRF[[#This Row],[15]]*#REF!,HRF[[#This Row],[32]]*#REF!+#REF!*#REF!+#REF!*#REF!)</f>
        <v>#REF!</v>
      </c>
    </row>
    <row r="954" spans="2:28" ht="24">
      <c r="B954" s="151" t="s">
        <v>1492</v>
      </c>
      <c r="C954" s="80" t="s">
        <v>175</v>
      </c>
      <c r="D954" s="80" t="s">
        <v>372</v>
      </c>
      <c r="E954" s="154" t="s">
        <v>2357</v>
      </c>
      <c r="F954" s="82" t="s">
        <v>392</v>
      </c>
      <c r="G954" s="155" t="s">
        <v>24</v>
      </c>
      <c r="H954" s="153">
        <v>2020</v>
      </c>
      <c r="I954" s="153">
        <v>2020</v>
      </c>
      <c r="J954" s="84">
        <v>31000</v>
      </c>
      <c r="K954" s="85">
        <v>6.9</v>
      </c>
      <c r="L954" s="85">
        <v>6.9</v>
      </c>
      <c r="M954" s="85"/>
      <c r="N954" s="86" t="s">
        <v>1393</v>
      </c>
      <c r="O954" s="153" t="s">
        <v>28</v>
      </c>
      <c r="P954" s="152"/>
      <c r="Q954" s="87"/>
      <c r="R954" s="70"/>
      <c r="S954" s="70"/>
      <c r="T954" s="70"/>
      <c r="U954" s="70"/>
      <c r="V954" s="70">
        <f t="shared" si="52"/>
        <v>0</v>
      </c>
      <c r="W954" s="69"/>
      <c r="X954" s="69"/>
      <c r="Y954" s="71" t="e">
        <f>IF(HRF[[#This Row],[31]]="WSKAŹNIK SPECYFICZNY",HRF[[#This Row],[15]]*#REF!,HRF[[#This Row],[32]]*#REF!+#REF!*#REF!+#REF!*#REF!)</f>
        <v>#REF!</v>
      </c>
      <c r="Z954" s="71" t="e">
        <f>IF(HRF[[#This Row],[31]]="WSKAŹNIK SPECYFICZNY","nie zdefinowano",HRF[[#This Row],[32]]*#REF!+#REF!*#REF!+#REF!*#REF!)</f>
        <v>#REF!</v>
      </c>
      <c r="AA954" s="71" t="e">
        <f>IF(HRF[[#This Row],[31]]="WSKAŹNIK SPECYFICZNY","nie zdefinowano",HRF[[#This Row],[32]]*#REF!+#REF!*#REF!+#REF!*#REF!)</f>
        <v>#REF!</v>
      </c>
      <c r="AB954" s="79" t="e">
        <f>IF(HRF[[#This Row],[31]]="WSKAŹNIK SPECYFICZNY",HRF[[#This Row],[15]]*#REF!,HRF[[#This Row],[32]]*#REF!+#REF!*#REF!+#REF!*#REF!)</f>
        <v>#REF!</v>
      </c>
    </row>
    <row r="955" spans="2:28" ht="24">
      <c r="B955" s="151" t="s">
        <v>1493</v>
      </c>
      <c r="C955" s="80" t="s">
        <v>175</v>
      </c>
      <c r="D955" s="80" t="s">
        <v>372</v>
      </c>
      <c r="E955" s="154" t="s">
        <v>2154</v>
      </c>
      <c r="F955" s="82" t="s">
        <v>392</v>
      </c>
      <c r="G955" s="155" t="s">
        <v>24</v>
      </c>
      <c r="H955" s="153">
        <v>2020</v>
      </c>
      <c r="I955" s="153">
        <v>2020</v>
      </c>
      <c r="J955" s="84">
        <v>29000</v>
      </c>
      <c r="K955" s="85">
        <v>5</v>
      </c>
      <c r="L955" s="85">
        <v>5</v>
      </c>
      <c r="M955" s="85"/>
      <c r="N955" s="86" t="s">
        <v>1393</v>
      </c>
      <c r="O955" s="153" t="s">
        <v>28</v>
      </c>
      <c r="P955" s="152"/>
      <c r="Q955" s="87"/>
      <c r="R955" s="70"/>
      <c r="S955" s="70"/>
      <c r="T955" s="70"/>
      <c r="U955" s="70"/>
      <c r="V955" s="70">
        <f t="shared" si="52"/>
        <v>0</v>
      </c>
      <c r="W955" s="69"/>
      <c r="X955" s="69"/>
      <c r="Y955" s="71" t="e">
        <f>IF(HRF[[#This Row],[31]]="WSKAŹNIK SPECYFICZNY",HRF[[#This Row],[15]]*#REF!,HRF[[#This Row],[32]]*#REF!+#REF!*#REF!+#REF!*#REF!)</f>
        <v>#REF!</v>
      </c>
      <c r="Z955" s="71" t="e">
        <f>IF(HRF[[#This Row],[31]]="WSKAŹNIK SPECYFICZNY","nie zdefinowano",HRF[[#This Row],[32]]*#REF!+#REF!*#REF!+#REF!*#REF!)</f>
        <v>#REF!</v>
      </c>
      <c r="AA955" s="71" t="e">
        <f>IF(HRF[[#This Row],[31]]="WSKAŹNIK SPECYFICZNY","nie zdefinowano",HRF[[#This Row],[32]]*#REF!+#REF!*#REF!+#REF!*#REF!)</f>
        <v>#REF!</v>
      </c>
      <c r="AB955" s="79" t="e">
        <f>IF(HRF[[#This Row],[31]]="WSKAŹNIK SPECYFICZNY",HRF[[#This Row],[15]]*#REF!,HRF[[#This Row],[32]]*#REF!+#REF!*#REF!+#REF!*#REF!)</f>
        <v>#REF!</v>
      </c>
    </row>
    <row r="956" spans="2:28" ht="24">
      <c r="B956" s="151" t="s">
        <v>1494</v>
      </c>
      <c r="C956" s="80" t="s">
        <v>175</v>
      </c>
      <c r="D956" s="80" t="s">
        <v>372</v>
      </c>
      <c r="E956" s="154" t="s">
        <v>2358</v>
      </c>
      <c r="F956" s="82" t="s">
        <v>392</v>
      </c>
      <c r="G956" s="155" t="s">
        <v>24</v>
      </c>
      <c r="H956" s="153">
        <v>2020</v>
      </c>
      <c r="I956" s="153">
        <v>2020</v>
      </c>
      <c r="J956" s="84">
        <v>33155</v>
      </c>
      <c r="K956" s="85">
        <v>5.36</v>
      </c>
      <c r="L956" s="85">
        <v>5.36</v>
      </c>
      <c r="M956" s="85"/>
      <c r="N956" s="86" t="s">
        <v>1393</v>
      </c>
      <c r="O956" s="153" t="s">
        <v>28</v>
      </c>
      <c r="P956" s="152"/>
      <c r="Q956" s="87"/>
      <c r="R956" s="70"/>
      <c r="S956" s="70"/>
      <c r="T956" s="70"/>
      <c r="U956" s="70"/>
      <c r="V956" s="70">
        <f t="shared" si="52"/>
        <v>0</v>
      </c>
      <c r="W956" s="69"/>
      <c r="X956" s="69"/>
      <c r="Y956" s="71" t="e">
        <f>IF(HRF[[#This Row],[31]]="WSKAŹNIK SPECYFICZNY",HRF[[#This Row],[15]]*#REF!,HRF[[#This Row],[32]]*#REF!+#REF!*#REF!+#REF!*#REF!)</f>
        <v>#REF!</v>
      </c>
      <c r="Z956" s="71" t="e">
        <f>IF(HRF[[#This Row],[31]]="WSKAŹNIK SPECYFICZNY","nie zdefinowano",HRF[[#This Row],[32]]*#REF!+#REF!*#REF!+#REF!*#REF!)</f>
        <v>#REF!</v>
      </c>
      <c r="AA956" s="71" t="e">
        <f>IF(HRF[[#This Row],[31]]="WSKAŹNIK SPECYFICZNY","nie zdefinowano",HRF[[#This Row],[32]]*#REF!+#REF!*#REF!+#REF!*#REF!)</f>
        <v>#REF!</v>
      </c>
      <c r="AB956" s="79" t="e">
        <f>IF(HRF[[#This Row],[31]]="WSKAŹNIK SPECYFICZNY",HRF[[#This Row],[15]]*#REF!,HRF[[#This Row],[32]]*#REF!+#REF!*#REF!+#REF!*#REF!)</f>
        <v>#REF!</v>
      </c>
    </row>
    <row r="957" spans="2:28" ht="24">
      <c r="B957" s="151" t="s">
        <v>1495</v>
      </c>
      <c r="C957" s="80" t="s">
        <v>175</v>
      </c>
      <c r="D957" s="80" t="s">
        <v>372</v>
      </c>
      <c r="E957" s="154" t="s">
        <v>2082</v>
      </c>
      <c r="F957" s="82" t="s">
        <v>392</v>
      </c>
      <c r="G957" s="155" t="s">
        <v>24</v>
      </c>
      <c r="H957" s="153">
        <v>2020</v>
      </c>
      <c r="I957" s="153">
        <v>2020</v>
      </c>
      <c r="J957" s="84">
        <v>17200</v>
      </c>
      <c r="K957" s="85">
        <v>3.35</v>
      </c>
      <c r="L957" s="85">
        <v>3.35</v>
      </c>
      <c r="M957" s="85"/>
      <c r="N957" s="86" t="s">
        <v>164</v>
      </c>
      <c r="O957" s="153" t="s">
        <v>28</v>
      </c>
      <c r="P957" s="152"/>
      <c r="Q957" s="87"/>
      <c r="R957" s="70"/>
      <c r="S957" s="70"/>
      <c r="T957" s="70"/>
      <c r="U957" s="70"/>
      <c r="V957" s="70">
        <f t="shared" si="52"/>
        <v>0</v>
      </c>
      <c r="W957" s="69"/>
      <c r="X957" s="69"/>
      <c r="Y957" s="71" t="e">
        <f>IF(HRF[[#This Row],[31]]="WSKAŹNIK SPECYFICZNY",HRF[[#This Row],[15]]*#REF!,HRF[[#This Row],[32]]*#REF!+#REF!*#REF!+#REF!*#REF!)</f>
        <v>#REF!</v>
      </c>
      <c r="Z957" s="71" t="e">
        <f>IF(HRF[[#This Row],[31]]="WSKAŹNIK SPECYFICZNY","nie zdefinowano",HRF[[#This Row],[32]]*#REF!+#REF!*#REF!+#REF!*#REF!)</f>
        <v>#REF!</v>
      </c>
      <c r="AA957" s="71" t="e">
        <f>IF(HRF[[#This Row],[31]]="WSKAŹNIK SPECYFICZNY","nie zdefinowano",HRF[[#This Row],[32]]*#REF!+#REF!*#REF!+#REF!*#REF!)</f>
        <v>#REF!</v>
      </c>
      <c r="AB957" s="79" t="e">
        <f>IF(HRF[[#This Row],[31]]="WSKAŹNIK SPECYFICZNY",HRF[[#This Row],[15]]*#REF!,HRF[[#This Row],[32]]*#REF!+#REF!*#REF!+#REF!*#REF!)</f>
        <v>#REF!</v>
      </c>
    </row>
    <row r="958" spans="2:28" ht="24">
      <c r="B958" s="151" t="s">
        <v>1496</v>
      </c>
      <c r="C958" s="80" t="s">
        <v>175</v>
      </c>
      <c r="D958" s="80" t="s">
        <v>372</v>
      </c>
      <c r="E958" s="154" t="s">
        <v>2359</v>
      </c>
      <c r="F958" s="82" t="s">
        <v>392</v>
      </c>
      <c r="G958" s="155" t="s">
        <v>24</v>
      </c>
      <c r="H958" s="153">
        <v>2020</v>
      </c>
      <c r="I958" s="153">
        <v>2020</v>
      </c>
      <c r="J958" s="84">
        <v>27800</v>
      </c>
      <c r="K958" s="85">
        <v>4.5</v>
      </c>
      <c r="L958" s="85">
        <v>4.5</v>
      </c>
      <c r="M958" s="85"/>
      <c r="N958" s="86" t="s">
        <v>164</v>
      </c>
      <c r="O958" s="153" t="s">
        <v>28</v>
      </c>
      <c r="P958" s="152"/>
      <c r="Q958" s="87"/>
      <c r="R958" s="70"/>
      <c r="S958" s="70"/>
      <c r="T958" s="70"/>
      <c r="U958" s="70"/>
      <c r="V958" s="70">
        <f t="shared" si="52"/>
        <v>0</v>
      </c>
      <c r="W958" s="69"/>
      <c r="X958" s="69"/>
      <c r="Y958" s="71" t="e">
        <f>IF(HRF[[#This Row],[31]]="WSKAŹNIK SPECYFICZNY",HRF[[#This Row],[15]]*#REF!,HRF[[#This Row],[32]]*#REF!+#REF!*#REF!+#REF!*#REF!)</f>
        <v>#REF!</v>
      </c>
      <c r="Z958" s="71" t="e">
        <f>IF(HRF[[#This Row],[31]]="WSKAŹNIK SPECYFICZNY","nie zdefinowano",HRF[[#This Row],[32]]*#REF!+#REF!*#REF!+#REF!*#REF!)</f>
        <v>#REF!</v>
      </c>
      <c r="AA958" s="71" t="e">
        <f>IF(HRF[[#This Row],[31]]="WSKAŹNIK SPECYFICZNY","nie zdefinowano",HRF[[#This Row],[32]]*#REF!+#REF!*#REF!+#REF!*#REF!)</f>
        <v>#REF!</v>
      </c>
      <c r="AB958" s="79" t="e">
        <f>IF(HRF[[#This Row],[31]]="WSKAŹNIK SPECYFICZNY",HRF[[#This Row],[15]]*#REF!,HRF[[#This Row],[32]]*#REF!+#REF!*#REF!+#REF!*#REF!)</f>
        <v>#REF!</v>
      </c>
    </row>
    <row r="959" spans="2:28" ht="24">
      <c r="B959" s="151" t="s">
        <v>1497</v>
      </c>
      <c r="C959" s="80" t="s">
        <v>175</v>
      </c>
      <c r="D959" s="80" t="s">
        <v>372</v>
      </c>
      <c r="E959" s="154" t="s">
        <v>2360</v>
      </c>
      <c r="F959" s="82" t="s">
        <v>392</v>
      </c>
      <c r="G959" s="155" t="s">
        <v>24</v>
      </c>
      <c r="H959" s="153">
        <v>2020</v>
      </c>
      <c r="I959" s="153">
        <v>2020</v>
      </c>
      <c r="J959" s="84">
        <v>22830</v>
      </c>
      <c r="K959" s="85">
        <v>4.62</v>
      </c>
      <c r="L959" s="85">
        <v>4.62</v>
      </c>
      <c r="M959" s="85"/>
      <c r="N959" s="86" t="s">
        <v>164</v>
      </c>
      <c r="O959" s="153" t="s">
        <v>28</v>
      </c>
      <c r="P959" s="152"/>
      <c r="Q959" s="87"/>
      <c r="R959" s="70"/>
      <c r="S959" s="70"/>
      <c r="T959" s="70"/>
      <c r="U959" s="70"/>
      <c r="V959" s="70">
        <f t="shared" si="52"/>
        <v>0</v>
      </c>
      <c r="W959" s="69"/>
      <c r="X959" s="69"/>
      <c r="Y959" s="71" t="e">
        <f>IF(HRF[[#This Row],[31]]="WSKAŹNIK SPECYFICZNY",HRF[[#This Row],[15]]*#REF!,HRF[[#This Row],[32]]*#REF!+#REF!*#REF!+#REF!*#REF!)</f>
        <v>#REF!</v>
      </c>
      <c r="Z959" s="71" t="e">
        <f>IF(HRF[[#This Row],[31]]="WSKAŹNIK SPECYFICZNY","nie zdefinowano",HRF[[#This Row],[32]]*#REF!+#REF!*#REF!+#REF!*#REF!)</f>
        <v>#REF!</v>
      </c>
      <c r="AA959" s="71" t="e">
        <f>IF(HRF[[#This Row],[31]]="WSKAŹNIK SPECYFICZNY","nie zdefinowano",HRF[[#This Row],[32]]*#REF!+#REF!*#REF!+#REF!*#REF!)</f>
        <v>#REF!</v>
      </c>
      <c r="AB959" s="79" t="e">
        <f>IF(HRF[[#This Row],[31]]="WSKAŹNIK SPECYFICZNY",HRF[[#This Row],[15]]*#REF!,HRF[[#This Row],[32]]*#REF!+#REF!*#REF!+#REF!*#REF!)</f>
        <v>#REF!</v>
      </c>
    </row>
    <row r="960" spans="2:28" ht="24">
      <c r="B960" s="151" t="s">
        <v>1498</v>
      </c>
      <c r="C960" s="80" t="s">
        <v>175</v>
      </c>
      <c r="D960" s="80" t="s">
        <v>372</v>
      </c>
      <c r="E960" s="154" t="s">
        <v>2361</v>
      </c>
      <c r="F960" s="82" t="s">
        <v>392</v>
      </c>
      <c r="G960" s="155" t="s">
        <v>24</v>
      </c>
      <c r="H960" s="153">
        <v>2020</v>
      </c>
      <c r="I960" s="153">
        <v>2020</v>
      </c>
      <c r="J960" s="84">
        <v>24000</v>
      </c>
      <c r="K960" s="85">
        <v>4.8</v>
      </c>
      <c r="L960" s="85">
        <v>4.8</v>
      </c>
      <c r="M960" s="85"/>
      <c r="N960" s="86" t="s">
        <v>164</v>
      </c>
      <c r="O960" s="153" t="s">
        <v>28</v>
      </c>
      <c r="P960" s="152"/>
      <c r="Q960" s="87"/>
      <c r="R960" s="70"/>
      <c r="S960" s="70"/>
      <c r="T960" s="70"/>
      <c r="U960" s="70"/>
      <c r="V960" s="70">
        <f t="shared" si="52"/>
        <v>0</v>
      </c>
      <c r="W960" s="69"/>
      <c r="X960" s="69"/>
      <c r="Y960" s="71" t="e">
        <f>IF(HRF[[#This Row],[31]]="WSKAŹNIK SPECYFICZNY",HRF[[#This Row],[15]]*#REF!,HRF[[#This Row],[32]]*#REF!+#REF!*#REF!+#REF!*#REF!)</f>
        <v>#REF!</v>
      </c>
      <c r="Z960" s="71" t="e">
        <f>IF(HRF[[#This Row],[31]]="WSKAŹNIK SPECYFICZNY","nie zdefinowano",HRF[[#This Row],[32]]*#REF!+#REF!*#REF!+#REF!*#REF!)</f>
        <v>#REF!</v>
      </c>
      <c r="AA960" s="71" t="e">
        <f>IF(HRF[[#This Row],[31]]="WSKAŹNIK SPECYFICZNY","nie zdefinowano",HRF[[#This Row],[32]]*#REF!+#REF!*#REF!+#REF!*#REF!)</f>
        <v>#REF!</v>
      </c>
      <c r="AB960" s="79" t="e">
        <f>IF(HRF[[#This Row],[31]]="WSKAŹNIK SPECYFICZNY",HRF[[#This Row],[15]]*#REF!,HRF[[#This Row],[32]]*#REF!+#REF!*#REF!+#REF!*#REF!)</f>
        <v>#REF!</v>
      </c>
    </row>
    <row r="961" spans="2:28" ht="24">
      <c r="B961" s="151" t="s">
        <v>1499</v>
      </c>
      <c r="C961" s="80" t="s">
        <v>175</v>
      </c>
      <c r="D961" s="80" t="s">
        <v>372</v>
      </c>
      <c r="E961" s="154" t="s">
        <v>2362</v>
      </c>
      <c r="F961" s="82" t="s">
        <v>392</v>
      </c>
      <c r="G961" s="155" t="s">
        <v>24</v>
      </c>
      <c r="H961" s="153">
        <v>2021</v>
      </c>
      <c r="I961" s="153">
        <v>2021</v>
      </c>
      <c r="J961" s="84">
        <v>21600</v>
      </c>
      <c r="K961" s="85">
        <v>2.5499999999999998</v>
      </c>
      <c r="L961" s="85">
        <v>2.5499999999999998</v>
      </c>
      <c r="M961" s="85"/>
      <c r="N961" s="86" t="s">
        <v>164</v>
      </c>
      <c r="O961" s="153" t="s">
        <v>28</v>
      </c>
      <c r="P961" s="152"/>
      <c r="Q961" s="87"/>
      <c r="R961" s="70"/>
      <c r="S961" s="70"/>
      <c r="T961" s="70"/>
      <c r="U961" s="70"/>
      <c r="V961" s="70">
        <f t="shared" si="52"/>
        <v>0</v>
      </c>
      <c r="W961" s="69"/>
      <c r="X961" s="69"/>
      <c r="Y961" s="71" t="e">
        <f>IF(HRF[[#This Row],[31]]="WSKAŹNIK SPECYFICZNY",HRF[[#This Row],[15]]*#REF!,HRF[[#This Row],[32]]*#REF!+#REF!*#REF!+#REF!*#REF!)</f>
        <v>#REF!</v>
      </c>
      <c r="Z961" s="71" t="e">
        <f>IF(HRF[[#This Row],[31]]="WSKAŹNIK SPECYFICZNY","nie zdefinowano",HRF[[#This Row],[32]]*#REF!+#REF!*#REF!+#REF!*#REF!)</f>
        <v>#REF!</v>
      </c>
      <c r="AA961" s="71" t="e">
        <f>IF(HRF[[#This Row],[31]]="WSKAŹNIK SPECYFICZNY","nie zdefinowano",HRF[[#This Row],[32]]*#REF!+#REF!*#REF!+#REF!*#REF!)</f>
        <v>#REF!</v>
      </c>
      <c r="AB961" s="79" t="e">
        <f>IF(HRF[[#This Row],[31]]="WSKAŹNIK SPECYFICZNY",HRF[[#This Row],[15]]*#REF!,HRF[[#This Row],[32]]*#REF!+#REF!*#REF!+#REF!*#REF!)</f>
        <v>#REF!</v>
      </c>
    </row>
    <row r="962" spans="2:28" ht="24">
      <c r="B962" s="151" t="s">
        <v>1500</v>
      </c>
      <c r="C962" s="80" t="s">
        <v>175</v>
      </c>
      <c r="D962" s="80" t="s">
        <v>372</v>
      </c>
      <c r="E962" s="154" t="s">
        <v>2363</v>
      </c>
      <c r="F962" s="82" t="s">
        <v>392</v>
      </c>
      <c r="G962" s="155" t="s">
        <v>24</v>
      </c>
      <c r="H962" s="153">
        <v>2021</v>
      </c>
      <c r="I962" s="153">
        <v>2021</v>
      </c>
      <c r="J962" s="84">
        <v>41960.62</v>
      </c>
      <c r="K962" s="85">
        <v>8</v>
      </c>
      <c r="L962" s="85">
        <v>8</v>
      </c>
      <c r="M962" s="85"/>
      <c r="N962" s="86" t="s">
        <v>1501</v>
      </c>
      <c r="O962" s="153" t="s">
        <v>28</v>
      </c>
      <c r="P962" s="152"/>
      <c r="Q962" s="87"/>
      <c r="R962" s="70"/>
      <c r="S962" s="70"/>
      <c r="T962" s="70"/>
      <c r="U962" s="70"/>
      <c r="V962" s="70">
        <f t="shared" si="52"/>
        <v>0</v>
      </c>
      <c r="W962" s="69"/>
      <c r="X962" s="69"/>
      <c r="Y962" s="71" t="e">
        <f>IF(HRF[[#This Row],[31]]="WSKAŹNIK SPECYFICZNY",HRF[[#This Row],[15]]*#REF!,HRF[[#This Row],[32]]*#REF!+#REF!*#REF!+#REF!*#REF!)</f>
        <v>#REF!</v>
      </c>
      <c r="Z962" s="71" t="e">
        <f>IF(HRF[[#This Row],[31]]="WSKAŹNIK SPECYFICZNY","nie zdefinowano",HRF[[#This Row],[32]]*#REF!+#REF!*#REF!+#REF!*#REF!)</f>
        <v>#REF!</v>
      </c>
      <c r="AA962" s="71" t="e">
        <f>IF(HRF[[#This Row],[31]]="WSKAŹNIK SPECYFICZNY","nie zdefinowano",HRF[[#This Row],[32]]*#REF!+#REF!*#REF!+#REF!*#REF!)</f>
        <v>#REF!</v>
      </c>
      <c r="AB962" s="79" t="e">
        <f>IF(HRF[[#This Row],[31]]="WSKAŹNIK SPECYFICZNY",HRF[[#This Row],[15]]*#REF!,HRF[[#This Row],[32]]*#REF!+#REF!*#REF!+#REF!*#REF!)</f>
        <v>#REF!</v>
      </c>
    </row>
    <row r="963" spans="2:28" ht="24">
      <c r="B963" s="151" t="s">
        <v>1502</v>
      </c>
      <c r="C963" s="80" t="s">
        <v>175</v>
      </c>
      <c r="D963" s="80" t="s">
        <v>372</v>
      </c>
      <c r="E963" s="154" t="s">
        <v>2364</v>
      </c>
      <c r="F963" s="82" t="s">
        <v>392</v>
      </c>
      <c r="G963" s="155" t="s">
        <v>24</v>
      </c>
      <c r="H963" s="153">
        <v>2020</v>
      </c>
      <c r="I963" s="153">
        <v>2020</v>
      </c>
      <c r="J963" s="84">
        <v>26757</v>
      </c>
      <c r="K963" s="85">
        <v>3.6</v>
      </c>
      <c r="L963" s="85">
        <v>3.6</v>
      </c>
      <c r="M963" s="85"/>
      <c r="N963" s="86" t="s">
        <v>164</v>
      </c>
      <c r="O963" s="153" t="s">
        <v>28</v>
      </c>
      <c r="P963" s="152"/>
      <c r="Q963" s="87"/>
      <c r="R963" s="70"/>
      <c r="S963" s="70"/>
      <c r="T963" s="70"/>
      <c r="U963" s="70"/>
      <c r="V963" s="70">
        <f t="shared" si="52"/>
        <v>0</v>
      </c>
      <c r="W963" s="69"/>
      <c r="X963" s="69"/>
      <c r="Y963" s="71" t="e">
        <f>IF(HRF[[#This Row],[31]]="WSKAŹNIK SPECYFICZNY",HRF[[#This Row],[15]]*#REF!,HRF[[#This Row],[32]]*#REF!+#REF!*#REF!+#REF!*#REF!)</f>
        <v>#REF!</v>
      </c>
      <c r="Z963" s="71" t="e">
        <f>IF(HRF[[#This Row],[31]]="WSKAŹNIK SPECYFICZNY","nie zdefinowano",HRF[[#This Row],[32]]*#REF!+#REF!*#REF!+#REF!*#REF!)</f>
        <v>#REF!</v>
      </c>
      <c r="AA963" s="71" t="e">
        <f>IF(HRF[[#This Row],[31]]="WSKAŹNIK SPECYFICZNY","nie zdefinowano",HRF[[#This Row],[32]]*#REF!+#REF!*#REF!+#REF!*#REF!)</f>
        <v>#REF!</v>
      </c>
      <c r="AB963" s="79" t="e">
        <f>IF(HRF[[#This Row],[31]]="WSKAŹNIK SPECYFICZNY",HRF[[#This Row],[15]]*#REF!,HRF[[#This Row],[32]]*#REF!+#REF!*#REF!+#REF!*#REF!)</f>
        <v>#REF!</v>
      </c>
    </row>
    <row r="964" spans="2:28" ht="24">
      <c r="B964" s="151" t="s">
        <v>1503</v>
      </c>
      <c r="C964" s="80" t="s">
        <v>175</v>
      </c>
      <c r="D964" s="80" t="s">
        <v>372</v>
      </c>
      <c r="E964" s="154" t="s">
        <v>2365</v>
      </c>
      <c r="F964" s="82" t="s">
        <v>392</v>
      </c>
      <c r="G964" s="155" t="s">
        <v>24</v>
      </c>
      <c r="H964" s="153">
        <v>2020</v>
      </c>
      <c r="I964" s="153">
        <v>2020</v>
      </c>
      <c r="J964" s="84">
        <v>19800</v>
      </c>
      <c r="K964" s="85">
        <v>5.12</v>
      </c>
      <c r="L964" s="85">
        <v>5.12</v>
      </c>
      <c r="M964" s="85"/>
      <c r="N964" s="86" t="s">
        <v>164</v>
      </c>
      <c r="O964" s="153" t="s">
        <v>28</v>
      </c>
      <c r="P964" s="152"/>
      <c r="Q964" s="87"/>
      <c r="R964" s="70"/>
      <c r="S964" s="70"/>
      <c r="T964" s="70"/>
      <c r="U964" s="70"/>
      <c r="V964" s="70">
        <f t="shared" si="52"/>
        <v>0</v>
      </c>
      <c r="W964" s="69"/>
      <c r="X964" s="69"/>
      <c r="Y964" s="71" t="e">
        <f>IF(HRF[[#This Row],[31]]="WSKAŹNIK SPECYFICZNY",HRF[[#This Row],[15]]*#REF!,HRF[[#This Row],[32]]*#REF!+#REF!*#REF!+#REF!*#REF!)</f>
        <v>#REF!</v>
      </c>
      <c r="Z964" s="71" t="e">
        <f>IF(HRF[[#This Row],[31]]="WSKAŹNIK SPECYFICZNY","nie zdefinowano",HRF[[#This Row],[32]]*#REF!+#REF!*#REF!+#REF!*#REF!)</f>
        <v>#REF!</v>
      </c>
      <c r="AA964" s="71" t="e">
        <f>IF(HRF[[#This Row],[31]]="WSKAŹNIK SPECYFICZNY","nie zdefinowano",HRF[[#This Row],[32]]*#REF!+#REF!*#REF!+#REF!*#REF!)</f>
        <v>#REF!</v>
      </c>
      <c r="AB964" s="79" t="e">
        <f>IF(HRF[[#This Row],[31]]="WSKAŹNIK SPECYFICZNY",HRF[[#This Row],[15]]*#REF!,HRF[[#This Row],[32]]*#REF!+#REF!*#REF!+#REF!*#REF!)</f>
        <v>#REF!</v>
      </c>
    </row>
    <row r="965" spans="2:28" ht="24">
      <c r="B965" s="151" t="s">
        <v>1504</v>
      </c>
      <c r="C965" s="80" t="s">
        <v>175</v>
      </c>
      <c r="D965" s="80" t="s">
        <v>372</v>
      </c>
      <c r="E965" s="154" t="s">
        <v>2366</v>
      </c>
      <c r="F965" s="82" t="s">
        <v>392</v>
      </c>
      <c r="G965" s="155" t="s">
        <v>24</v>
      </c>
      <c r="H965" s="153">
        <v>2021</v>
      </c>
      <c r="I965" s="153">
        <v>2021</v>
      </c>
      <c r="J965" s="84">
        <v>17800</v>
      </c>
      <c r="K965" s="85">
        <v>3.2</v>
      </c>
      <c r="L965" s="85">
        <v>3.2</v>
      </c>
      <c r="M965" s="85"/>
      <c r="N965" s="86" t="s">
        <v>164</v>
      </c>
      <c r="O965" s="153" t="s">
        <v>28</v>
      </c>
      <c r="P965" s="152"/>
      <c r="Q965" s="87"/>
      <c r="R965" s="70"/>
      <c r="S965" s="70"/>
      <c r="T965" s="70"/>
      <c r="U965" s="70"/>
      <c r="V965" s="70">
        <f>SUM(R965:U965)</f>
        <v>0</v>
      </c>
      <c r="W965" s="69"/>
      <c r="X965" s="69"/>
      <c r="Y965" s="71" t="e">
        <f>IF(HRF[[#This Row],[31]]="WSKAŹNIK SPECYFICZNY",HRF[[#This Row],[15]]*#REF!,HRF[[#This Row],[32]]*#REF!+#REF!*#REF!+#REF!*#REF!)</f>
        <v>#REF!</v>
      </c>
      <c r="Z965" s="71" t="e">
        <f>IF(HRF[[#This Row],[31]]="WSKAŹNIK SPECYFICZNY","nie zdefinowano",HRF[[#This Row],[32]]*#REF!+#REF!*#REF!+#REF!*#REF!)</f>
        <v>#REF!</v>
      </c>
      <c r="AA965" s="71" t="e">
        <f>IF(HRF[[#This Row],[31]]="WSKAŹNIK SPECYFICZNY","nie zdefinowano",HRF[[#This Row],[32]]*#REF!+#REF!*#REF!+#REF!*#REF!)</f>
        <v>#REF!</v>
      </c>
      <c r="AB965" s="79" t="e">
        <f>IF(HRF[[#This Row],[31]]="WSKAŹNIK SPECYFICZNY",HRF[[#This Row],[15]]*#REF!,HRF[[#This Row],[32]]*#REF!+#REF!*#REF!+#REF!*#REF!)</f>
        <v>#REF!</v>
      </c>
    </row>
    <row r="966" spans="2:28" ht="24">
      <c r="B966" s="151" t="s">
        <v>1505</v>
      </c>
      <c r="C966" s="80" t="s">
        <v>175</v>
      </c>
      <c r="D966" s="80" t="s">
        <v>372</v>
      </c>
      <c r="E966" s="154" t="s">
        <v>2236</v>
      </c>
      <c r="F966" s="82" t="s">
        <v>392</v>
      </c>
      <c r="G966" s="155" t="s">
        <v>24</v>
      </c>
      <c r="H966" s="153">
        <v>2021</v>
      </c>
      <c r="I966" s="153">
        <v>2021</v>
      </c>
      <c r="J966" s="84">
        <v>81500</v>
      </c>
      <c r="K966" s="85">
        <v>10.95</v>
      </c>
      <c r="L966" s="85">
        <v>10.95</v>
      </c>
      <c r="M966" s="85"/>
      <c r="N966" s="86" t="s">
        <v>164</v>
      </c>
      <c r="O966" s="153" t="s">
        <v>28</v>
      </c>
      <c r="P966" s="152"/>
      <c r="Q966" s="87"/>
      <c r="R966" s="70"/>
      <c r="S966" s="70"/>
      <c r="T966" s="70"/>
      <c r="U966" s="70"/>
      <c r="V966" s="70">
        <f>SUM(R966:U966)</f>
        <v>0</v>
      </c>
      <c r="W966" s="69"/>
      <c r="X966" s="69"/>
      <c r="Y966" s="71" t="e">
        <f>IF(HRF[[#This Row],[31]]="WSKAŹNIK SPECYFICZNY",HRF[[#This Row],[15]]*#REF!,HRF[[#This Row],[32]]*#REF!+#REF!*#REF!+#REF!*#REF!)</f>
        <v>#REF!</v>
      </c>
      <c r="Z966" s="71" t="e">
        <f>IF(HRF[[#This Row],[31]]="WSKAŹNIK SPECYFICZNY","nie zdefinowano",HRF[[#This Row],[32]]*#REF!+#REF!*#REF!+#REF!*#REF!)</f>
        <v>#REF!</v>
      </c>
      <c r="AA966" s="71" t="e">
        <f>IF(HRF[[#This Row],[31]]="WSKAŹNIK SPECYFICZNY","nie zdefinowano",HRF[[#This Row],[32]]*#REF!+#REF!*#REF!+#REF!*#REF!)</f>
        <v>#REF!</v>
      </c>
      <c r="AB966" s="79" t="e">
        <f>IF(HRF[[#This Row],[31]]="WSKAŹNIK SPECYFICZNY",HRF[[#This Row],[15]]*#REF!,HRF[[#This Row],[32]]*#REF!+#REF!*#REF!+#REF!*#REF!)</f>
        <v>#REF!</v>
      </c>
    </row>
    <row r="967" spans="2:28" ht="24">
      <c r="B967" s="151" t="s">
        <v>1506</v>
      </c>
      <c r="C967" s="80" t="s">
        <v>175</v>
      </c>
      <c r="D967" s="80" t="s">
        <v>372</v>
      </c>
      <c r="E967" s="154" t="s">
        <v>2367</v>
      </c>
      <c r="F967" s="82" t="s">
        <v>392</v>
      </c>
      <c r="G967" s="155" t="s">
        <v>24</v>
      </c>
      <c r="H967" s="153">
        <v>2020</v>
      </c>
      <c r="I967" s="153">
        <v>2020</v>
      </c>
      <c r="J967" s="84">
        <v>21500</v>
      </c>
      <c r="K967" s="85">
        <v>3.2</v>
      </c>
      <c r="L967" s="85">
        <v>3.2</v>
      </c>
      <c r="M967" s="85"/>
      <c r="N967" s="86" t="s">
        <v>1393</v>
      </c>
      <c r="O967" s="153" t="s">
        <v>28</v>
      </c>
      <c r="P967" s="152"/>
      <c r="Q967" s="87"/>
      <c r="R967" s="70"/>
      <c r="S967" s="70"/>
      <c r="T967" s="70"/>
      <c r="U967" s="70"/>
      <c r="V967" s="70">
        <f t="shared" si="52"/>
        <v>0</v>
      </c>
      <c r="W967" s="69"/>
      <c r="X967" s="69"/>
      <c r="Y967" s="71" t="e">
        <f>IF(HRF[[#This Row],[31]]="WSKAŹNIK SPECYFICZNY",HRF[[#This Row],[15]]*#REF!,HRF[[#This Row],[32]]*#REF!+#REF!*#REF!+#REF!*#REF!)</f>
        <v>#REF!</v>
      </c>
      <c r="Z967" s="71" t="e">
        <f>IF(HRF[[#This Row],[31]]="WSKAŹNIK SPECYFICZNY","nie zdefinowano",HRF[[#This Row],[32]]*#REF!+#REF!*#REF!+#REF!*#REF!)</f>
        <v>#REF!</v>
      </c>
      <c r="AA967" s="71" t="e">
        <f>IF(HRF[[#This Row],[31]]="WSKAŹNIK SPECYFICZNY","nie zdefinowano",HRF[[#This Row],[32]]*#REF!+#REF!*#REF!+#REF!*#REF!)</f>
        <v>#REF!</v>
      </c>
      <c r="AB967" s="79" t="e">
        <f>IF(HRF[[#This Row],[31]]="WSKAŹNIK SPECYFICZNY",HRF[[#This Row],[15]]*#REF!,HRF[[#This Row],[32]]*#REF!+#REF!*#REF!+#REF!*#REF!)</f>
        <v>#REF!</v>
      </c>
    </row>
    <row r="968" spans="2:28" ht="24">
      <c r="B968" s="151" t="s">
        <v>1507</v>
      </c>
      <c r="C968" s="80" t="s">
        <v>175</v>
      </c>
      <c r="D968" s="80" t="s">
        <v>372</v>
      </c>
      <c r="E968" s="154" t="s">
        <v>2368</v>
      </c>
      <c r="F968" s="82" t="s">
        <v>392</v>
      </c>
      <c r="G968" s="155" t="s">
        <v>24</v>
      </c>
      <c r="H968" s="153">
        <v>2020</v>
      </c>
      <c r="I968" s="153">
        <v>2020</v>
      </c>
      <c r="J968" s="84">
        <v>30839.51</v>
      </c>
      <c r="K968" s="85">
        <v>6.4</v>
      </c>
      <c r="L968" s="85">
        <v>6.4</v>
      </c>
      <c r="M968" s="85"/>
      <c r="N968" s="86" t="s">
        <v>164</v>
      </c>
      <c r="O968" s="153" t="s">
        <v>28</v>
      </c>
      <c r="P968" s="152"/>
      <c r="Q968" s="87"/>
      <c r="R968" s="70"/>
      <c r="S968" s="70"/>
      <c r="T968" s="70"/>
      <c r="U968" s="70"/>
      <c r="V968" s="70">
        <f t="shared" ref="V968:V987" si="53">SUM(R968:U968)</f>
        <v>0</v>
      </c>
      <c r="W968" s="69"/>
      <c r="X968" s="69"/>
      <c r="Y968" s="71" t="e">
        <f>IF(HRF[[#This Row],[31]]="WSKAŹNIK SPECYFICZNY",HRF[[#This Row],[15]]*#REF!,HRF[[#This Row],[32]]*#REF!+#REF!*#REF!+#REF!*#REF!)</f>
        <v>#REF!</v>
      </c>
      <c r="Z968" s="71" t="e">
        <f>IF(HRF[[#This Row],[31]]="WSKAŹNIK SPECYFICZNY","nie zdefinowano",HRF[[#This Row],[32]]*#REF!+#REF!*#REF!+#REF!*#REF!)</f>
        <v>#REF!</v>
      </c>
      <c r="AA968" s="71" t="e">
        <f>IF(HRF[[#This Row],[31]]="WSKAŹNIK SPECYFICZNY","nie zdefinowano",HRF[[#This Row],[32]]*#REF!+#REF!*#REF!+#REF!*#REF!)</f>
        <v>#REF!</v>
      </c>
      <c r="AB968" s="79" t="e">
        <f>IF(HRF[[#This Row],[31]]="WSKAŹNIK SPECYFICZNY",HRF[[#This Row],[15]]*#REF!,HRF[[#This Row],[32]]*#REF!+#REF!*#REF!+#REF!*#REF!)</f>
        <v>#REF!</v>
      </c>
    </row>
    <row r="969" spans="2:28" ht="24">
      <c r="B969" s="151" t="s">
        <v>1508</v>
      </c>
      <c r="C969" s="80" t="s">
        <v>175</v>
      </c>
      <c r="D969" s="80" t="s">
        <v>372</v>
      </c>
      <c r="E969" s="154" t="s">
        <v>2369</v>
      </c>
      <c r="F969" s="82" t="s">
        <v>392</v>
      </c>
      <c r="G969" s="155" t="s">
        <v>24</v>
      </c>
      <c r="H969" s="153">
        <v>2020</v>
      </c>
      <c r="I969" s="153">
        <v>2020</v>
      </c>
      <c r="J969" s="84">
        <v>28000</v>
      </c>
      <c r="K969" s="85">
        <v>4.62</v>
      </c>
      <c r="L969" s="85">
        <v>4.62</v>
      </c>
      <c r="M969" s="85"/>
      <c r="N969" s="86" t="s">
        <v>1501</v>
      </c>
      <c r="O969" s="153" t="s">
        <v>28</v>
      </c>
      <c r="P969" s="152"/>
      <c r="Q969" s="87"/>
      <c r="R969" s="70"/>
      <c r="S969" s="70"/>
      <c r="T969" s="70"/>
      <c r="U969" s="70"/>
      <c r="V969" s="70">
        <f t="shared" si="53"/>
        <v>0</v>
      </c>
      <c r="W969" s="69"/>
      <c r="X969" s="69"/>
      <c r="Y969" s="71" t="e">
        <f>IF(HRF[[#This Row],[31]]="WSKAŹNIK SPECYFICZNY",HRF[[#This Row],[15]]*#REF!,HRF[[#This Row],[32]]*#REF!+#REF!*#REF!+#REF!*#REF!)</f>
        <v>#REF!</v>
      </c>
      <c r="Z969" s="71" t="e">
        <f>IF(HRF[[#This Row],[31]]="WSKAŹNIK SPECYFICZNY","nie zdefinowano",HRF[[#This Row],[32]]*#REF!+#REF!*#REF!+#REF!*#REF!)</f>
        <v>#REF!</v>
      </c>
      <c r="AA969" s="71" t="e">
        <f>IF(HRF[[#This Row],[31]]="WSKAŹNIK SPECYFICZNY","nie zdefinowano",HRF[[#This Row],[32]]*#REF!+#REF!*#REF!+#REF!*#REF!)</f>
        <v>#REF!</v>
      </c>
      <c r="AB969" s="79" t="e">
        <f>IF(HRF[[#This Row],[31]]="WSKAŹNIK SPECYFICZNY",HRF[[#This Row],[15]]*#REF!,HRF[[#This Row],[32]]*#REF!+#REF!*#REF!+#REF!*#REF!)</f>
        <v>#REF!</v>
      </c>
    </row>
    <row r="970" spans="2:28" ht="24">
      <c r="B970" s="151" t="s">
        <v>1509</v>
      </c>
      <c r="C970" s="80" t="s">
        <v>175</v>
      </c>
      <c r="D970" s="80" t="s">
        <v>372</v>
      </c>
      <c r="E970" s="154" t="s">
        <v>2066</v>
      </c>
      <c r="F970" s="82" t="s">
        <v>392</v>
      </c>
      <c r="G970" s="155" t="s">
        <v>24</v>
      </c>
      <c r="H970" s="153">
        <v>2021</v>
      </c>
      <c r="I970" s="153">
        <v>2021</v>
      </c>
      <c r="J970" s="84">
        <v>20000</v>
      </c>
      <c r="K970" s="85">
        <v>6.29</v>
      </c>
      <c r="L970" s="85">
        <v>6.29</v>
      </c>
      <c r="M970" s="85"/>
      <c r="N970" s="86" t="s">
        <v>164</v>
      </c>
      <c r="O970" s="153" t="s">
        <v>27</v>
      </c>
      <c r="P970" s="152"/>
      <c r="Q970" s="87"/>
      <c r="R970" s="70"/>
      <c r="S970" s="70"/>
      <c r="T970" s="70"/>
      <c r="U970" s="70"/>
      <c r="V970" s="70">
        <f t="shared" si="53"/>
        <v>0</v>
      </c>
      <c r="W970" s="69"/>
      <c r="X970" s="69"/>
      <c r="Y970" s="71" t="e">
        <f>IF(HRF[[#This Row],[31]]="WSKAŹNIK SPECYFICZNY",HRF[[#This Row],[15]]*#REF!,HRF[[#This Row],[32]]*#REF!+#REF!*#REF!+#REF!*#REF!)</f>
        <v>#REF!</v>
      </c>
      <c r="Z970" s="71" t="e">
        <f>IF(HRF[[#This Row],[31]]="WSKAŹNIK SPECYFICZNY","nie zdefinowano",HRF[[#This Row],[32]]*#REF!+#REF!*#REF!+#REF!*#REF!)</f>
        <v>#REF!</v>
      </c>
      <c r="AA970" s="71" t="e">
        <f>IF(HRF[[#This Row],[31]]="WSKAŹNIK SPECYFICZNY","nie zdefinowano",HRF[[#This Row],[32]]*#REF!+#REF!*#REF!+#REF!*#REF!)</f>
        <v>#REF!</v>
      </c>
      <c r="AB970" s="79" t="e">
        <f>IF(HRF[[#This Row],[31]]="WSKAŹNIK SPECYFICZNY",HRF[[#This Row],[15]]*#REF!,HRF[[#This Row],[32]]*#REF!+#REF!*#REF!+#REF!*#REF!)</f>
        <v>#REF!</v>
      </c>
    </row>
    <row r="971" spans="2:28" ht="24">
      <c r="B971" s="151" t="s">
        <v>1510</v>
      </c>
      <c r="C971" s="80" t="s">
        <v>175</v>
      </c>
      <c r="D971" s="80" t="s">
        <v>372</v>
      </c>
      <c r="E971" s="154" t="s">
        <v>2370</v>
      </c>
      <c r="F971" s="82" t="s">
        <v>392</v>
      </c>
      <c r="G971" s="155" t="s">
        <v>24</v>
      </c>
      <c r="H971" s="153">
        <v>2020</v>
      </c>
      <c r="I971" s="153">
        <v>2020</v>
      </c>
      <c r="J971" s="84">
        <v>19256.5</v>
      </c>
      <c r="K971" s="85">
        <v>2.88</v>
      </c>
      <c r="L971" s="85">
        <v>2.88</v>
      </c>
      <c r="M971" s="85"/>
      <c r="N971" s="86" t="s">
        <v>164</v>
      </c>
      <c r="O971" s="153" t="s">
        <v>28</v>
      </c>
      <c r="P971" s="152"/>
      <c r="Q971" s="87"/>
      <c r="R971" s="70"/>
      <c r="S971" s="70"/>
      <c r="T971" s="70"/>
      <c r="U971" s="70"/>
      <c r="V971" s="70">
        <f t="shared" si="53"/>
        <v>0</v>
      </c>
      <c r="W971" s="69"/>
      <c r="X971" s="69"/>
      <c r="Y971" s="71" t="e">
        <f>IF(HRF[[#This Row],[31]]="WSKAŹNIK SPECYFICZNY",HRF[[#This Row],[15]]*#REF!,HRF[[#This Row],[32]]*#REF!+#REF!*#REF!+#REF!*#REF!)</f>
        <v>#REF!</v>
      </c>
      <c r="Z971" s="71" t="e">
        <f>IF(HRF[[#This Row],[31]]="WSKAŹNIK SPECYFICZNY","nie zdefinowano",HRF[[#This Row],[32]]*#REF!+#REF!*#REF!+#REF!*#REF!)</f>
        <v>#REF!</v>
      </c>
      <c r="AA971" s="71" t="e">
        <f>IF(HRF[[#This Row],[31]]="WSKAŹNIK SPECYFICZNY","nie zdefinowano",HRF[[#This Row],[32]]*#REF!+#REF!*#REF!+#REF!*#REF!)</f>
        <v>#REF!</v>
      </c>
      <c r="AB971" s="79" t="e">
        <f>IF(HRF[[#This Row],[31]]="WSKAŹNIK SPECYFICZNY",HRF[[#This Row],[15]]*#REF!,HRF[[#This Row],[32]]*#REF!+#REF!*#REF!+#REF!*#REF!)</f>
        <v>#REF!</v>
      </c>
    </row>
    <row r="972" spans="2:28" ht="24">
      <c r="B972" s="151" t="s">
        <v>1511</v>
      </c>
      <c r="C972" s="80" t="s">
        <v>175</v>
      </c>
      <c r="D972" s="80" t="s">
        <v>372</v>
      </c>
      <c r="E972" s="154" t="s">
        <v>2371</v>
      </c>
      <c r="F972" s="82" t="s">
        <v>392</v>
      </c>
      <c r="G972" s="155" t="s">
        <v>24</v>
      </c>
      <c r="H972" s="153">
        <v>2020</v>
      </c>
      <c r="I972" s="153">
        <v>2020</v>
      </c>
      <c r="J972" s="84">
        <v>19345.810000000001</v>
      </c>
      <c r="K972" s="85">
        <v>3.5</v>
      </c>
      <c r="L972" s="85">
        <v>3.5</v>
      </c>
      <c r="M972" s="85"/>
      <c r="N972" s="86" t="s">
        <v>1512</v>
      </c>
      <c r="O972" s="153" t="s">
        <v>28</v>
      </c>
      <c r="P972" s="152"/>
      <c r="Q972" s="87"/>
      <c r="R972" s="70"/>
      <c r="S972" s="70"/>
      <c r="T972" s="70"/>
      <c r="U972" s="70"/>
      <c r="V972" s="70">
        <f t="shared" si="53"/>
        <v>0</v>
      </c>
      <c r="W972" s="69"/>
      <c r="X972" s="69"/>
      <c r="Y972" s="71" t="e">
        <f>IF(HRF[[#This Row],[31]]="WSKAŹNIK SPECYFICZNY",HRF[[#This Row],[15]]*#REF!,HRF[[#This Row],[32]]*#REF!+#REF!*#REF!+#REF!*#REF!)</f>
        <v>#REF!</v>
      </c>
      <c r="Z972" s="71" t="e">
        <f>IF(HRF[[#This Row],[31]]="WSKAŹNIK SPECYFICZNY","nie zdefinowano",HRF[[#This Row],[32]]*#REF!+#REF!*#REF!+#REF!*#REF!)</f>
        <v>#REF!</v>
      </c>
      <c r="AA972" s="71" t="e">
        <f>IF(HRF[[#This Row],[31]]="WSKAŹNIK SPECYFICZNY","nie zdefinowano",HRF[[#This Row],[32]]*#REF!+#REF!*#REF!+#REF!*#REF!)</f>
        <v>#REF!</v>
      </c>
      <c r="AB972" s="79" t="e">
        <f>IF(HRF[[#This Row],[31]]="WSKAŹNIK SPECYFICZNY",HRF[[#This Row],[15]]*#REF!,HRF[[#This Row],[32]]*#REF!+#REF!*#REF!+#REF!*#REF!)</f>
        <v>#REF!</v>
      </c>
    </row>
    <row r="973" spans="2:28" ht="24">
      <c r="B973" s="151" t="s">
        <v>1513</v>
      </c>
      <c r="C973" s="80" t="s">
        <v>175</v>
      </c>
      <c r="D973" s="80" t="s">
        <v>372</v>
      </c>
      <c r="E973" s="154" t="s">
        <v>2372</v>
      </c>
      <c r="F973" s="82" t="s">
        <v>392</v>
      </c>
      <c r="G973" s="155" t="s">
        <v>24</v>
      </c>
      <c r="H973" s="153">
        <v>2020</v>
      </c>
      <c r="I973" s="153">
        <v>2020</v>
      </c>
      <c r="J973" s="84">
        <v>27949</v>
      </c>
      <c r="K973" s="85">
        <v>5.8</v>
      </c>
      <c r="L973" s="85">
        <v>5.8</v>
      </c>
      <c r="M973" s="85"/>
      <c r="N973" s="86" t="s">
        <v>164</v>
      </c>
      <c r="O973" s="153" t="s">
        <v>28</v>
      </c>
      <c r="P973" s="152"/>
      <c r="Q973" s="87"/>
      <c r="R973" s="70"/>
      <c r="S973" s="70"/>
      <c r="T973" s="70"/>
      <c r="U973" s="70"/>
      <c r="V973" s="70">
        <f t="shared" si="53"/>
        <v>0</v>
      </c>
      <c r="W973" s="69"/>
      <c r="X973" s="69"/>
      <c r="Y973" s="71" t="e">
        <f>IF(HRF[[#This Row],[31]]="WSKAŹNIK SPECYFICZNY",HRF[[#This Row],[15]]*#REF!,HRF[[#This Row],[32]]*#REF!+#REF!*#REF!+#REF!*#REF!)</f>
        <v>#REF!</v>
      </c>
      <c r="Z973" s="71" t="e">
        <f>IF(HRF[[#This Row],[31]]="WSKAŹNIK SPECYFICZNY","nie zdefinowano",HRF[[#This Row],[32]]*#REF!+#REF!*#REF!+#REF!*#REF!)</f>
        <v>#REF!</v>
      </c>
      <c r="AA973" s="71" t="e">
        <f>IF(HRF[[#This Row],[31]]="WSKAŹNIK SPECYFICZNY","nie zdefinowano",HRF[[#This Row],[32]]*#REF!+#REF!*#REF!+#REF!*#REF!)</f>
        <v>#REF!</v>
      </c>
      <c r="AB973" s="79" t="e">
        <f>IF(HRF[[#This Row],[31]]="WSKAŹNIK SPECYFICZNY",HRF[[#This Row],[15]]*#REF!,HRF[[#This Row],[32]]*#REF!+#REF!*#REF!+#REF!*#REF!)</f>
        <v>#REF!</v>
      </c>
    </row>
    <row r="974" spans="2:28" ht="24">
      <c r="B974" s="151" t="s">
        <v>1514</v>
      </c>
      <c r="C974" s="80" t="s">
        <v>175</v>
      </c>
      <c r="D974" s="80" t="s">
        <v>372</v>
      </c>
      <c r="E974" s="154" t="s">
        <v>2373</v>
      </c>
      <c r="F974" s="82" t="s">
        <v>392</v>
      </c>
      <c r="G974" s="155" t="s">
        <v>24</v>
      </c>
      <c r="H974" s="153">
        <v>2020</v>
      </c>
      <c r="I974" s="153">
        <v>2020</v>
      </c>
      <c r="J974" s="84">
        <v>28215</v>
      </c>
      <c r="K974" s="85">
        <v>3.89</v>
      </c>
      <c r="L974" s="85">
        <v>3.89</v>
      </c>
      <c r="M974" s="85"/>
      <c r="N974" s="86" t="s">
        <v>164</v>
      </c>
      <c r="O974" s="153" t="s">
        <v>28</v>
      </c>
      <c r="P974" s="152"/>
      <c r="Q974" s="87"/>
      <c r="R974" s="70"/>
      <c r="S974" s="70"/>
      <c r="T974" s="70"/>
      <c r="U974" s="70"/>
      <c r="V974" s="70">
        <f t="shared" si="53"/>
        <v>0</v>
      </c>
      <c r="W974" s="69"/>
      <c r="X974" s="69"/>
      <c r="Y974" s="71" t="e">
        <f>IF(HRF[[#This Row],[31]]="WSKAŹNIK SPECYFICZNY",HRF[[#This Row],[15]]*#REF!,HRF[[#This Row],[32]]*#REF!+#REF!*#REF!+#REF!*#REF!)</f>
        <v>#REF!</v>
      </c>
      <c r="Z974" s="71" t="e">
        <f>IF(HRF[[#This Row],[31]]="WSKAŹNIK SPECYFICZNY","nie zdefinowano",HRF[[#This Row],[32]]*#REF!+#REF!*#REF!+#REF!*#REF!)</f>
        <v>#REF!</v>
      </c>
      <c r="AA974" s="71" t="e">
        <f>IF(HRF[[#This Row],[31]]="WSKAŹNIK SPECYFICZNY","nie zdefinowano",HRF[[#This Row],[32]]*#REF!+#REF!*#REF!+#REF!*#REF!)</f>
        <v>#REF!</v>
      </c>
      <c r="AB974" s="79" t="e">
        <f>IF(HRF[[#This Row],[31]]="WSKAŹNIK SPECYFICZNY",HRF[[#This Row],[15]]*#REF!,HRF[[#This Row],[32]]*#REF!+#REF!*#REF!+#REF!*#REF!)</f>
        <v>#REF!</v>
      </c>
    </row>
    <row r="975" spans="2:28" ht="24">
      <c r="B975" s="151" t="s">
        <v>1515</v>
      </c>
      <c r="C975" s="80" t="s">
        <v>175</v>
      </c>
      <c r="D975" s="80" t="s">
        <v>372</v>
      </c>
      <c r="E975" s="154" t="s">
        <v>2374</v>
      </c>
      <c r="F975" s="82" t="s">
        <v>392</v>
      </c>
      <c r="G975" s="155" t="s">
        <v>24</v>
      </c>
      <c r="H975" s="153">
        <v>2020</v>
      </c>
      <c r="I975" s="153">
        <v>2020</v>
      </c>
      <c r="J975" s="84">
        <v>21080.5</v>
      </c>
      <c r="K975" s="85">
        <v>3.19</v>
      </c>
      <c r="L975" s="85">
        <v>3.19</v>
      </c>
      <c r="M975" s="85"/>
      <c r="N975" s="86" t="s">
        <v>164</v>
      </c>
      <c r="O975" s="153" t="s">
        <v>28</v>
      </c>
      <c r="P975" s="152"/>
      <c r="Q975" s="87"/>
      <c r="R975" s="70"/>
      <c r="S975" s="70"/>
      <c r="T975" s="70"/>
      <c r="U975" s="70"/>
      <c r="V975" s="70">
        <f t="shared" si="53"/>
        <v>0</v>
      </c>
      <c r="W975" s="69"/>
      <c r="X975" s="69"/>
      <c r="Y975" s="71" t="e">
        <f>IF(HRF[[#This Row],[31]]="WSKAŹNIK SPECYFICZNY",HRF[[#This Row],[15]]*#REF!,HRF[[#This Row],[32]]*#REF!+#REF!*#REF!+#REF!*#REF!)</f>
        <v>#REF!</v>
      </c>
      <c r="Z975" s="71" t="e">
        <f>IF(HRF[[#This Row],[31]]="WSKAŹNIK SPECYFICZNY","nie zdefinowano",HRF[[#This Row],[32]]*#REF!+#REF!*#REF!+#REF!*#REF!)</f>
        <v>#REF!</v>
      </c>
      <c r="AA975" s="71" t="e">
        <f>IF(HRF[[#This Row],[31]]="WSKAŹNIK SPECYFICZNY","nie zdefinowano",HRF[[#This Row],[32]]*#REF!+#REF!*#REF!+#REF!*#REF!)</f>
        <v>#REF!</v>
      </c>
      <c r="AB975" s="79" t="e">
        <f>IF(HRF[[#This Row],[31]]="WSKAŹNIK SPECYFICZNY",HRF[[#This Row],[15]]*#REF!,HRF[[#This Row],[32]]*#REF!+#REF!*#REF!+#REF!*#REF!)</f>
        <v>#REF!</v>
      </c>
    </row>
    <row r="976" spans="2:28" ht="24">
      <c r="B976" s="151" t="s">
        <v>1516</v>
      </c>
      <c r="C976" s="80" t="s">
        <v>175</v>
      </c>
      <c r="D976" s="80" t="s">
        <v>372</v>
      </c>
      <c r="E976" s="154" t="s">
        <v>2375</v>
      </c>
      <c r="F976" s="82" t="s">
        <v>392</v>
      </c>
      <c r="G976" s="155" t="s">
        <v>24</v>
      </c>
      <c r="H976" s="153">
        <v>2020</v>
      </c>
      <c r="I976" s="153">
        <v>2020</v>
      </c>
      <c r="J976" s="84">
        <v>19700</v>
      </c>
      <c r="K976" s="85">
        <v>2</v>
      </c>
      <c r="L976" s="85">
        <v>2</v>
      </c>
      <c r="M976" s="85"/>
      <c r="N976" s="86" t="s">
        <v>164</v>
      </c>
      <c r="O976" s="153" t="s">
        <v>28</v>
      </c>
      <c r="P976" s="152"/>
      <c r="Q976" s="87"/>
      <c r="R976" s="70"/>
      <c r="S976" s="70"/>
      <c r="T976" s="70"/>
      <c r="U976" s="70"/>
      <c r="V976" s="70">
        <f t="shared" si="53"/>
        <v>0</v>
      </c>
      <c r="W976" s="69"/>
      <c r="X976" s="69"/>
      <c r="Y976" s="71" t="e">
        <f>IF(HRF[[#This Row],[31]]="WSKAŹNIK SPECYFICZNY",HRF[[#This Row],[15]]*#REF!,HRF[[#This Row],[32]]*#REF!+#REF!*#REF!+#REF!*#REF!)</f>
        <v>#REF!</v>
      </c>
      <c r="Z976" s="71" t="e">
        <f>IF(HRF[[#This Row],[31]]="WSKAŹNIK SPECYFICZNY","nie zdefinowano",HRF[[#This Row],[32]]*#REF!+#REF!*#REF!+#REF!*#REF!)</f>
        <v>#REF!</v>
      </c>
      <c r="AA976" s="71" t="e">
        <f>IF(HRF[[#This Row],[31]]="WSKAŹNIK SPECYFICZNY","nie zdefinowano",HRF[[#This Row],[32]]*#REF!+#REF!*#REF!+#REF!*#REF!)</f>
        <v>#REF!</v>
      </c>
      <c r="AB976" s="79" t="e">
        <f>IF(HRF[[#This Row],[31]]="WSKAŹNIK SPECYFICZNY",HRF[[#This Row],[15]]*#REF!,HRF[[#This Row],[32]]*#REF!+#REF!*#REF!+#REF!*#REF!)</f>
        <v>#REF!</v>
      </c>
    </row>
    <row r="977" spans="1:60" ht="24">
      <c r="B977" s="151" t="s">
        <v>1517</v>
      </c>
      <c r="C977" s="80" t="s">
        <v>175</v>
      </c>
      <c r="D977" s="80" t="s">
        <v>372</v>
      </c>
      <c r="E977" s="154" t="s">
        <v>2376</v>
      </c>
      <c r="F977" s="82" t="s">
        <v>392</v>
      </c>
      <c r="G977" s="155" t="s">
        <v>24</v>
      </c>
      <c r="H977" s="153">
        <v>2021</v>
      </c>
      <c r="I977" s="153">
        <v>2021</v>
      </c>
      <c r="J977" s="84">
        <v>22680</v>
      </c>
      <c r="K977" s="85">
        <v>5.25</v>
      </c>
      <c r="L977" s="85">
        <v>5.25</v>
      </c>
      <c r="M977" s="85"/>
      <c r="N977" s="86" t="s">
        <v>164</v>
      </c>
      <c r="O977" s="153" t="s">
        <v>28</v>
      </c>
      <c r="P977" s="152"/>
      <c r="Q977" s="87"/>
      <c r="R977" s="70"/>
      <c r="S977" s="70"/>
      <c r="T977" s="70"/>
      <c r="U977" s="70"/>
      <c r="V977" s="70">
        <f t="shared" si="53"/>
        <v>0</v>
      </c>
      <c r="W977" s="69"/>
      <c r="X977" s="69"/>
      <c r="Y977" s="71" t="e">
        <f>IF(HRF[[#This Row],[31]]="WSKAŹNIK SPECYFICZNY",HRF[[#This Row],[15]]*#REF!,HRF[[#This Row],[32]]*#REF!+#REF!*#REF!+#REF!*#REF!)</f>
        <v>#REF!</v>
      </c>
      <c r="Z977" s="71" t="e">
        <f>IF(HRF[[#This Row],[31]]="WSKAŹNIK SPECYFICZNY","nie zdefinowano",HRF[[#This Row],[32]]*#REF!+#REF!*#REF!+#REF!*#REF!)</f>
        <v>#REF!</v>
      </c>
      <c r="AA977" s="71" t="e">
        <f>IF(HRF[[#This Row],[31]]="WSKAŹNIK SPECYFICZNY","nie zdefinowano",HRF[[#This Row],[32]]*#REF!+#REF!*#REF!+#REF!*#REF!)</f>
        <v>#REF!</v>
      </c>
      <c r="AB977" s="79" t="e">
        <f>IF(HRF[[#This Row],[31]]="WSKAŹNIK SPECYFICZNY",HRF[[#This Row],[15]]*#REF!,HRF[[#This Row],[32]]*#REF!+#REF!*#REF!+#REF!*#REF!)</f>
        <v>#REF!</v>
      </c>
    </row>
    <row r="978" spans="1:60" ht="24">
      <c r="B978" s="151" t="s">
        <v>1518</v>
      </c>
      <c r="C978" s="80" t="s">
        <v>175</v>
      </c>
      <c r="D978" s="80" t="s">
        <v>372</v>
      </c>
      <c r="E978" s="154" t="s">
        <v>2377</v>
      </c>
      <c r="F978" s="82" t="s">
        <v>392</v>
      </c>
      <c r="G978" s="155" t="s">
        <v>24</v>
      </c>
      <c r="H978" s="153">
        <v>2020</v>
      </c>
      <c r="I978" s="153">
        <v>2020</v>
      </c>
      <c r="J978" s="84">
        <v>44100</v>
      </c>
      <c r="K978" s="85">
        <v>8.6</v>
      </c>
      <c r="L978" s="85">
        <v>8.6</v>
      </c>
      <c r="M978" s="85"/>
      <c r="N978" s="86" t="s">
        <v>164</v>
      </c>
      <c r="O978" s="153" t="s">
        <v>28</v>
      </c>
      <c r="P978" s="152"/>
      <c r="Q978" s="87"/>
      <c r="R978" s="70"/>
      <c r="S978" s="70"/>
      <c r="T978" s="70"/>
      <c r="U978" s="70"/>
      <c r="V978" s="70">
        <f t="shared" si="53"/>
        <v>0</v>
      </c>
      <c r="W978" s="69"/>
      <c r="X978" s="69"/>
      <c r="Y978" s="71" t="e">
        <f>IF(HRF[[#This Row],[31]]="WSKAŹNIK SPECYFICZNY",HRF[[#This Row],[15]]*#REF!,HRF[[#This Row],[32]]*#REF!+#REF!*#REF!+#REF!*#REF!)</f>
        <v>#REF!</v>
      </c>
      <c r="Z978" s="71" t="e">
        <f>IF(HRF[[#This Row],[31]]="WSKAŹNIK SPECYFICZNY","nie zdefinowano",HRF[[#This Row],[32]]*#REF!+#REF!*#REF!+#REF!*#REF!)</f>
        <v>#REF!</v>
      </c>
      <c r="AA978" s="71" t="e">
        <f>IF(HRF[[#This Row],[31]]="WSKAŹNIK SPECYFICZNY","nie zdefinowano",HRF[[#This Row],[32]]*#REF!+#REF!*#REF!+#REF!*#REF!)</f>
        <v>#REF!</v>
      </c>
      <c r="AB978" s="79" t="e">
        <f>IF(HRF[[#This Row],[31]]="WSKAŹNIK SPECYFICZNY",HRF[[#This Row],[15]]*#REF!,HRF[[#This Row],[32]]*#REF!+#REF!*#REF!+#REF!*#REF!)</f>
        <v>#REF!</v>
      </c>
    </row>
    <row r="979" spans="1:60" ht="24">
      <c r="B979" s="151" t="s">
        <v>1519</v>
      </c>
      <c r="C979" s="80" t="s">
        <v>175</v>
      </c>
      <c r="D979" s="80" t="s">
        <v>372</v>
      </c>
      <c r="E979" s="154" t="s">
        <v>2378</v>
      </c>
      <c r="F979" s="82" t="s">
        <v>392</v>
      </c>
      <c r="G979" s="155" t="s">
        <v>24</v>
      </c>
      <c r="H979" s="153">
        <v>2020</v>
      </c>
      <c r="I979" s="153">
        <v>2020</v>
      </c>
      <c r="J979" s="84">
        <v>21197</v>
      </c>
      <c r="K979" s="85">
        <v>3.35</v>
      </c>
      <c r="L979" s="85">
        <v>3.35</v>
      </c>
      <c r="M979" s="85"/>
      <c r="N979" s="86" t="s">
        <v>1393</v>
      </c>
      <c r="O979" s="153" t="s">
        <v>28</v>
      </c>
      <c r="P979" s="152"/>
      <c r="Q979" s="87"/>
      <c r="R979" s="70"/>
      <c r="S979" s="70"/>
      <c r="T979" s="70"/>
      <c r="U979" s="70"/>
      <c r="V979" s="70">
        <f t="shared" si="53"/>
        <v>0</v>
      </c>
      <c r="W979" s="69"/>
      <c r="X979" s="69"/>
      <c r="Y979" s="71" t="e">
        <f>IF(HRF[[#This Row],[31]]="WSKAŹNIK SPECYFICZNY",HRF[[#This Row],[15]]*#REF!,HRF[[#This Row],[32]]*#REF!+#REF!*#REF!+#REF!*#REF!)</f>
        <v>#REF!</v>
      </c>
      <c r="Z979" s="71" t="e">
        <f>IF(HRF[[#This Row],[31]]="WSKAŹNIK SPECYFICZNY","nie zdefinowano",HRF[[#This Row],[32]]*#REF!+#REF!*#REF!+#REF!*#REF!)</f>
        <v>#REF!</v>
      </c>
      <c r="AA979" s="71" t="e">
        <f>IF(HRF[[#This Row],[31]]="WSKAŹNIK SPECYFICZNY","nie zdefinowano",HRF[[#This Row],[32]]*#REF!+#REF!*#REF!+#REF!*#REF!)</f>
        <v>#REF!</v>
      </c>
      <c r="AB979" s="79" t="e">
        <f>IF(HRF[[#This Row],[31]]="WSKAŹNIK SPECYFICZNY",HRF[[#This Row],[15]]*#REF!,HRF[[#This Row],[32]]*#REF!+#REF!*#REF!+#REF!*#REF!)</f>
        <v>#REF!</v>
      </c>
    </row>
    <row r="980" spans="1:60" ht="24">
      <c r="B980" s="151" t="s">
        <v>1520</v>
      </c>
      <c r="C980" s="80" t="s">
        <v>175</v>
      </c>
      <c r="D980" s="80" t="s">
        <v>372</v>
      </c>
      <c r="E980" s="154" t="s">
        <v>2379</v>
      </c>
      <c r="F980" s="82" t="s">
        <v>392</v>
      </c>
      <c r="G980" s="155" t="s">
        <v>24</v>
      </c>
      <c r="H980" s="153">
        <v>2020</v>
      </c>
      <c r="I980" s="153">
        <v>2020</v>
      </c>
      <c r="J980" s="84">
        <v>34790</v>
      </c>
      <c r="K980" s="85">
        <v>4.9000000000000004</v>
      </c>
      <c r="L980" s="85">
        <v>4.9000000000000004</v>
      </c>
      <c r="M980" s="85"/>
      <c r="N980" s="86" t="s">
        <v>164</v>
      </c>
      <c r="O980" s="153" t="s">
        <v>28</v>
      </c>
      <c r="P980" s="152"/>
      <c r="Q980" s="87"/>
      <c r="R980" s="70"/>
      <c r="S980" s="70"/>
      <c r="T980" s="70"/>
      <c r="U980" s="70"/>
      <c r="V980" s="70">
        <f t="shared" si="53"/>
        <v>0</v>
      </c>
      <c r="W980" s="69"/>
      <c r="X980" s="69"/>
      <c r="Y980" s="71" t="e">
        <f>IF(HRF[[#This Row],[31]]="WSKAŹNIK SPECYFICZNY",HRF[[#This Row],[15]]*#REF!,HRF[[#This Row],[32]]*#REF!+#REF!*#REF!+#REF!*#REF!)</f>
        <v>#REF!</v>
      </c>
      <c r="Z980" s="71" t="e">
        <f>IF(HRF[[#This Row],[31]]="WSKAŹNIK SPECYFICZNY","nie zdefinowano",HRF[[#This Row],[32]]*#REF!+#REF!*#REF!+#REF!*#REF!)</f>
        <v>#REF!</v>
      </c>
      <c r="AA980" s="71" t="e">
        <f>IF(HRF[[#This Row],[31]]="WSKAŹNIK SPECYFICZNY","nie zdefinowano",HRF[[#This Row],[32]]*#REF!+#REF!*#REF!+#REF!*#REF!)</f>
        <v>#REF!</v>
      </c>
      <c r="AB980" s="79" t="e">
        <f>IF(HRF[[#This Row],[31]]="WSKAŹNIK SPECYFICZNY",HRF[[#This Row],[15]]*#REF!,HRF[[#This Row],[32]]*#REF!+#REF!*#REF!+#REF!*#REF!)</f>
        <v>#REF!</v>
      </c>
    </row>
    <row r="981" spans="1:60" ht="24">
      <c r="B981" s="151" t="s">
        <v>1521</v>
      </c>
      <c r="C981" s="80" t="s">
        <v>175</v>
      </c>
      <c r="D981" s="80" t="s">
        <v>372</v>
      </c>
      <c r="E981" s="154" t="s">
        <v>2380</v>
      </c>
      <c r="F981" s="82" t="s">
        <v>392</v>
      </c>
      <c r="G981" s="155" t="s">
        <v>24</v>
      </c>
      <c r="H981" s="153">
        <v>2020</v>
      </c>
      <c r="I981" s="153">
        <v>2020</v>
      </c>
      <c r="J981" s="84">
        <v>30000</v>
      </c>
      <c r="K981" s="85">
        <v>5</v>
      </c>
      <c r="L981" s="85">
        <v>5</v>
      </c>
      <c r="M981" s="85"/>
      <c r="N981" s="86" t="s">
        <v>1512</v>
      </c>
      <c r="O981" s="153" t="s">
        <v>28</v>
      </c>
      <c r="P981" s="152"/>
      <c r="Q981" s="87"/>
      <c r="R981" s="70"/>
      <c r="S981" s="70"/>
      <c r="T981" s="70"/>
      <c r="U981" s="70"/>
      <c r="V981" s="70">
        <f t="shared" si="53"/>
        <v>0</v>
      </c>
      <c r="W981" s="69"/>
      <c r="X981" s="69"/>
      <c r="Y981" s="71" t="e">
        <f>IF(HRF[[#This Row],[31]]="WSKAŹNIK SPECYFICZNY",HRF[[#This Row],[15]]*#REF!,HRF[[#This Row],[32]]*#REF!+#REF!*#REF!+#REF!*#REF!)</f>
        <v>#REF!</v>
      </c>
      <c r="Z981" s="71" t="e">
        <f>IF(HRF[[#This Row],[31]]="WSKAŹNIK SPECYFICZNY","nie zdefinowano",HRF[[#This Row],[32]]*#REF!+#REF!*#REF!+#REF!*#REF!)</f>
        <v>#REF!</v>
      </c>
      <c r="AA981" s="71" t="e">
        <f>IF(HRF[[#This Row],[31]]="WSKAŹNIK SPECYFICZNY","nie zdefinowano",HRF[[#This Row],[32]]*#REF!+#REF!*#REF!+#REF!*#REF!)</f>
        <v>#REF!</v>
      </c>
      <c r="AB981" s="79" t="e">
        <f>IF(HRF[[#This Row],[31]]="WSKAŹNIK SPECYFICZNY",HRF[[#This Row],[15]]*#REF!,HRF[[#This Row],[32]]*#REF!+#REF!*#REF!+#REF!*#REF!)</f>
        <v>#REF!</v>
      </c>
    </row>
    <row r="982" spans="1:60" ht="24">
      <c r="B982" s="151" t="s">
        <v>1522</v>
      </c>
      <c r="C982" s="80" t="s">
        <v>175</v>
      </c>
      <c r="D982" s="80" t="s">
        <v>372</v>
      </c>
      <c r="E982" s="154" t="s">
        <v>2381</v>
      </c>
      <c r="F982" s="82" t="s">
        <v>392</v>
      </c>
      <c r="G982" s="155" t="s">
        <v>24</v>
      </c>
      <c r="H982" s="153">
        <v>2020</v>
      </c>
      <c r="I982" s="153">
        <v>2020</v>
      </c>
      <c r="J982" s="84">
        <v>28500</v>
      </c>
      <c r="K982" s="85">
        <v>6.4</v>
      </c>
      <c r="L982" s="85">
        <v>6.4</v>
      </c>
      <c r="M982" s="85"/>
      <c r="N982" s="86" t="s">
        <v>164</v>
      </c>
      <c r="O982" s="153" t="s">
        <v>28</v>
      </c>
      <c r="P982" s="152"/>
      <c r="Q982" s="87"/>
      <c r="R982" s="70"/>
      <c r="S982" s="70"/>
      <c r="T982" s="70"/>
      <c r="U982" s="70"/>
      <c r="V982" s="70">
        <f t="shared" si="53"/>
        <v>0</v>
      </c>
      <c r="W982" s="69"/>
      <c r="X982" s="69"/>
      <c r="Y982" s="71" t="e">
        <f>IF(HRF[[#This Row],[31]]="WSKAŹNIK SPECYFICZNY",HRF[[#This Row],[15]]*#REF!,HRF[[#This Row],[32]]*#REF!+#REF!*#REF!+#REF!*#REF!)</f>
        <v>#REF!</v>
      </c>
      <c r="Z982" s="71" t="e">
        <f>IF(HRF[[#This Row],[31]]="WSKAŹNIK SPECYFICZNY","nie zdefinowano",HRF[[#This Row],[32]]*#REF!+#REF!*#REF!+#REF!*#REF!)</f>
        <v>#REF!</v>
      </c>
      <c r="AA982" s="71" t="e">
        <f>IF(HRF[[#This Row],[31]]="WSKAŹNIK SPECYFICZNY","nie zdefinowano",HRF[[#This Row],[32]]*#REF!+#REF!*#REF!+#REF!*#REF!)</f>
        <v>#REF!</v>
      </c>
      <c r="AB982" s="79" t="e">
        <f>IF(HRF[[#This Row],[31]]="WSKAŹNIK SPECYFICZNY",HRF[[#This Row],[15]]*#REF!,HRF[[#This Row],[32]]*#REF!+#REF!*#REF!+#REF!*#REF!)</f>
        <v>#REF!</v>
      </c>
    </row>
    <row r="983" spans="1:60" s="210" customFormat="1" ht="24">
      <c r="A983" s="209"/>
      <c r="B983" s="95" t="s">
        <v>1523</v>
      </c>
      <c r="C983" s="80" t="s">
        <v>175</v>
      </c>
      <c r="D983" s="80" t="s">
        <v>372</v>
      </c>
      <c r="E983" s="121" t="s">
        <v>2382</v>
      </c>
      <c r="F983" s="82" t="s">
        <v>392</v>
      </c>
      <c r="G983" s="82" t="s">
        <v>24</v>
      </c>
      <c r="H983" s="86">
        <v>2020</v>
      </c>
      <c r="I983" s="86">
        <v>2020</v>
      </c>
      <c r="J983" s="89">
        <v>19000</v>
      </c>
      <c r="K983" s="122">
        <v>2.7</v>
      </c>
      <c r="L983" s="122">
        <v>2.7</v>
      </c>
      <c r="M983" s="122"/>
      <c r="N983" s="86" t="s">
        <v>1501</v>
      </c>
      <c r="O983" s="86" t="s">
        <v>28</v>
      </c>
      <c r="P983" s="124"/>
      <c r="Q983" s="203"/>
      <c r="R983" s="204"/>
      <c r="S983" s="204"/>
      <c r="T983" s="204"/>
      <c r="U983" s="204"/>
      <c r="V983" s="204">
        <f>SUM(R983:U983)</f>
        <v>0</v>
      </c>
      <c r="W983" s="205"/>
      <c r="X983" s="205"/>
      <c r="Y983" s="206" t="e">
        <f>IF(HRF[[#This Row],[31]]="WSKAŹNIK SPECYFICZNY",HRF[[#This Row],[15]]*#REF!,HRF[[#This Row],[32]]*#REF!+#REF!*#REF!+#REF!*#REF!)</f>
        <v>#REF!</v>
      </c>
      <c r="Z983" s="206" t="e">
        <f>IF(HRF[[#This Row],[31]]="WSKAŹNIK SPECYFICZNY","nie zdefinowano",HRF[[#This Row],[32]]*#REF!+#REF!*#REF!+#REF!*#REF!)</f>
        <v>#REF!</v>
      </c>
      <c r="AA983" s="206" t="e">
        <f>IF(HRF[[#This Row],[31]]="WSKAŹNIK SPECYFICZNY","nie zdefinowano",HRF[[#This Row],[32]]*#REF!+#REF!*#REF!+#REF!*#REF!)</f>
        <v>#REF!</v>
      </c>
      <c r="AB983" s="207" t="e">
        <f>IF(HRF[[#This Row],[31]]="WSKAŹNIK SPECYFICZNY",HRF[[#This Row],[15]]*#REF!,HRF[[#This Row],[32]]*#REF!+#REF!*#REF!+#REF!*#REF!)</f>
        <v>#REF!</v>
      </c>
      <c r="AC983" s="202"/>
      <c r="AD983" s="208"/>
      <c r="AE983" s="202"/>
      <c r="AF983" s="202"/>
      <c r="AG983" s="202"/>
      <c r="AH983" s="202"/>
      <c r="AI983" s="202"/>
      <c r="AJ983" s="202"/>
      <c r="AK983" s="202"/>
      <c r="AL983" s="202"/>
      <c r="AM983" s="202"/>
      <c r="AN983" s="202"/>
      <c r="AO983" s="202"/>
      <c r="AP983" s="202"/>
      <c r="AQ983" s="202"/>
      <c r="AR983" s="209"/>
      <c r="AS983" s="209"/>
      <c r="AT983" s="209"/>
      <c r="AU983" s="209"/>
      <c r="AV983" s="209"/>
      <c r="AW983" s="209"/>
      <c r="AX983" s="209"/>
      <c r="AY983" s="209"/>
      <c r="AZ983" s="209"/>
      <c r="BA983" s="209"/>
      <c r="BB983" s="209"/>
      <c r="BC983" s="209"/>
      <c r="BD983" s="209"/>
      <c r="BE983" s="209"/>
      <c r="BF983" s="209"/>
      <c r="BG983" s="209"/>
      <c r="BH983" s="209"/>
    </row>
    <row r="984" spans="1:60" s="210" customFormat="1" ht="24">
      <c r="A984" s="209"/>
      <c r="B984" s="95" t="s">
        <v>1524</v>
      </c>
      <c r="C984" s="80" t="s">
        <v>175</v>
      </c>
      <c r="D984" s="80" t="s">
        <v>372</v>
      </c>
      <c r="E984" s="121" t="s">
        <v>2383</v>
      </c>
      <c r="F984" s="82" t="s">
        <v>392</v>
      </c>
      <c r="G984" s="82" t="s">
        <v>24</v>
      </c>
      <c r="H984" s="86">
        <v>2020</v>
      </c>
      <c r="I984" s="86">
        <v>2020</v>
      </c>
      <c r="J984" s="89">
        <v>27878.39</v>
      </c>
      <c r="K984" s="122">
        <v>5.2</v>
      </c>
      <c r="L984" s="122">
        <v>5.2</v>
      </c>
      <c r="M984" s="122"/>
      <c r="N984" s="86" t="s">
        <v>164</v>
      </c>
      <c r="O984" s="153" t="s">
        <v>28</v>
      </c>
      <c r="P984" s="152"/>
      <c r="Q984" s="90"/>
      <c r="R984" s="17"/>
      <c r="S984" s="17"/>
      <c r="T984" s="17"/>
      <c r="U984" s="17"/>
      <c r="V984" s="17">
        <f>SUM(R984:U984)</f>
        <v>0</v>
      </c>
      <c r="W984" s="5"/>
      <c r="X984" s="5"/>
      <c r="Y984" s="35" t="e">
        <f>IF(HRF[[#This Row],[31]]="WSKAŹNIK SPECYFICZNY",HRF[[#This Row],[15]]*#REF!,HRF[[#This Row],[32]]*#REF!+#REF!*#REF!+#REF!*#REF!)</f>
        <v>#REF!</v>
      </c>
      <c r="Z984" s="35" t="e">
        <f>IF(HRF[[#This Row],[31]]="WSKAŹNIK SPECYFICZNY","nie zdefinowano",HRF[[#This Row],[32]]*#REF!+#REF!*#REF!+#REF!*#REF!)</f>
        <v>#REF!</v>
      </c>
      <c r="AA984" s="35" t="e">
        <f>IF(HRF[[#This Row],[31]]="WSKAŹNIK SPECYFICZNY","nie zdefinowano",HRF[[#This Row],[32]]*#REF!+#REF!*#REF!+#REF!*#REF!)</f>
        <v>#REF!</v>
      </c>
      <c r="AB984" s="91" t="e">
        <f>IF(HRF[[#This Row],[31]]="WSKAŹNIK SPECYFICZNY",HRF[[#This Row],[15]]*#REF!,HRF[[#This Row],[32]]*#REF!+#REF!*#REF!+#REF!*#REF!)</f>
        <v>#REF!</v>
      </c>
      <c r="AC984" s="209"/>
      <c r="AE984" s="209"/>
      <c r="AF984" s="209"/>
      <c r="AG984" s="209"/>
      <c r="AH984" s="209"/>
      <c r="AI984" s="209"/>
      <c r="AJ984" s="209"/>
      <c r="AK984" s="209"/>
      <c r="AL984" s="209"/>
      <c r="AM984" s="209"/>
      <c r="AN984" s="209"/>
      <c r="AO984" s="209"/>
      <c r="AP984" s="209"/>
      <c r="AQ984" s="209"/>
      <c r="AR984" s="209"/>
      <c r="AS984" s="209"/>
      <c r="AT984" s="209"/>
      <c r="AU984" s="209"/>
      <c r="AV984" s="209"/>
      <c r="AW984" s="209"/>
      <c r="AX984" s="209"/>
      <c r="AY984" s="209"/>
      <c r="AZ984" s="209"/>
      <c r="BA984" s="209"/>
      <c r="BB984" s="209"/>
      <c r="BC984" s="209"/>
      <c r="BD984" s="209"/>
      <c r="BE984" s="209"/>
      <c r="BF984" s="209"/>
      <c r="BG984" s="209"/>
      <c r="BH984" s="209"/>
    </row>
    <row r="985" spans="1:60" ht="24">
      <c r="B985" s="95" t="s">
        <v>1525</v>
      </c>
      <c r="C985" s="80" t="s">
        <v>175</v>
      </c>
      <c r="D985" s="80" t="s">
        <v>372</v>
      </c>
      <c r="E985" s="121" t="s">
        <v>2384</v>
      </c>
      <c r="F985" s="82" t="s">
        <v>392</v>
      </c>
      <c r="G985" s="82" t="s">
        <v>24</v>
      </c>
      <c r="H985" s="153">
        <v>2020</v>
      </c>
      <c r="I985" s="153">
        <v>2021</v>
      </c>
      <c r="J985" s="84">
        <v>20772.62</v>
      </c>
      <c r="K985" s="85">
        <v>3.1</v>
      </c>
      <c r="L985" s="85">
        <v>3.1</v>
      </c>
      <c r="M985" s="85"/>
      <c r="N985" s="86" t="s">
        <v>164</v>
      </c>
      <c r="O985" s="153" t="s">
        <v>28</v>
      </c>
      <c r="P985" s="152"/>
      <c r="Q985" s="87"/>
      <c r="R985" s="70"/>
      <c r="S985" s="70"/>
      <c r="T985" s="70"/>
      <c r="U985" s="70"/>
      <c r="V985" s="70">
        <f t="shared" si="53"/>
        <v>0</v>
      </c>
      <c r="W985" s="69"/>
      <c r="X985" s="69"/>
      <c r="Y985" s="71" t="e">
        <f>IF(HRF[[#This Row],[31]]="WSKAŹNIK SPECYFICZNY",HRF[[#This Row],[15]]*#REF!,HRF[[#This Row],[32]]*#REF!+#REF!*#REF!+#REF!*#REF!)</f>
        <v>#REF!</v>
      </c>
      <c r="Z985" s="71" t="e">
        <f>IF(HRF[[#This Row],[31]]="WSKAŹNIK SPECYFICZNY","nie zdefinowano",HRF[[#This Row],[32]]*#REF!+#REF!*#REF!+#REF!*#REF!)</f>
        <v>#REF!</v>
      </c>
      <c r="AA985" s="71" t="e">
        <f>IF(HRF[[#This Row],[31]]="WSKAŹNIK SPECYFICZNY","nie zdefinowano",HRF[[#This Row],[32]]*#REF!+#REF!*#REF!+#REF!*#REF!)</f>
        <v>#REF!</v>
      </c>
      <c r="AB985" s="79" t="e">
        <f>IF(HRF[[#This Row],[31]]="WSKAŹNIK SPECYFICZNY",HRF[[#This Row],[15]]*#REF!,HRF[[#This Row],[32]]*#REF!+#REF!*#REF!+#REF!*#REF!)</f>
        <v>#REF!</v>
      </c>
    </row>
    <row r="986" spans="1:60" ht="24">
      <c r="B986" s="95" t="s">
        <v>1526</v>
      </c>
      <c r="C986" s="80" t="s">
        <v>175</v>
      </c>
      <c r="D986" s="80" t="s">
        <v>372</v>
      </c>
      <c r="E986" s="121" t="s">
        <v>2385</v>
      </c>
      <c r="F986" s="82" t="s">
        <v>392</v>
      </c>
      <c r="G986" s="82" t="s">
        <v>24</v>
      </c>
      <c r="H986" s="86">
        <v>2020</v>
      </c>
      <c r="I986" s="86">
        <v>2020</v>
      </c>
      <c r="J986" s="84">
        <v>31000</v>
      </c>
      <c r="K986" s="85">
        <v>9</v>
      </c>
      <c r="L986" s="85">
        <v>9</v>
      </c>
      <c r="M986" s="85"/>
      <c r="N986" s="86" t="s">
        <v>164</v>
      </c>
      <c r="O986" s="153" t="s">
        <v>28</v>
      </c>
      <c r="P986" s="152"/>
      <c r="Q986" s="87"/>
      <c r="R986" s="70"/>
      <c r="S986" s="70"/>
      <c r="T986" s="70"/>
      <c r="U986" s="70"/>
      <c r="V986" s="70">
        <f>SUM(R986:U986)</f>
        <v>0</v>
      </c>
      <c r="W986" s="69"/>
      <c r="X986" s="69"/>
      <c r="Y986" s="71" t="e">
        <f>IF(HRF[[#This Row],[31]]="WSKAŹNIK SPECYFICZNY",HRF[[#This Row],[15]]*#REF!,HRF[[#This Row],[32]]*#REF!+#REF!*#REF!+#REF!*#REF!)</f>
        <v>#REF!</v>
      </c>
      <c r="Z986" s="71" t="e">
        <f>IF(HRF[[#This Row],[31]]="WSKAŹNIK SPECYFICZNY","nie zdefinowano",HRF[[#This Row],[32]]*#REF!+#REF!*#REF!+#REF!*#REF!)</f>
        <v>#REF!</v>
      </c>
      <c r="AA986" s="71" t="e">
        <f>IF(HRF[[#This Row],[31]]="WSKAŹNIK SPECYFICZNY","nie zdefinowano",HRF[[#This Row],[32]]*#REF!+#REF!*#REF!+#REF!*#REF!)</f>
        <v>#REF!</v>
      </c>
      <c r="AB986" s="79" t="e">
        <f>IF(HRF[[#This Row],[31]]="WSKAŹNIK SPECYFICZNY",HRF[[#This Row],[15]]*#REF!,HRF[[#This Row],[32]]*#REF!+#REF!*#REF!+#REF!*#REF!)</f>
        <v>#REF!</v>
      </c>
    </row>
    <row r="987" spans="1:60" ht="24">
      <c r="B987" s="95" t="s">
        <v>1527</v>
      </c>
      <c r="C987" s="80" t="s">
        <v>175</v>
      </c>
      <c r="D987" s="80" t="s">
        <v>372</v>
      </c>
      <c r="E987" s="121" t="s">
        <v>2386</v>
      </c>
      <c r="F987" s="82" t="s">
        <v>392</v>
      </c>
      <c r="G987" s="82" t="s">
        <v>24</v>
      </c>
      <c r="H987" s="86">
        <v>2021</v>
      </c>
      <c r="I987" s="86">
        <v>2021</v>
      </c>
      <c r="J987" s="84">
        <v>30795.78</v>
      </c>
      <c r="K987" s="85">
        <v>3.28</v>
      </c>
      <c r="L987" s="85">
        <v>3.28</v>
      </c>
      <c r="M987" s="85"/>
      <c r="N987" s="86" t="s">
        <v>1512</v>
      </c>
      <c r="O987" s="153" t="s">
        <v>28</v>
      </c>
      <c r="P987" s="152"/>
      <c r="Q987" s="87"/>
      <c r="R987" s="70"/>
      <c r="S987" s="70"/>
      <c r="T987" s="70"/>
      <c r="U987" s="70"/>
      <c r="V987" s="70">
        <f t="shared" si="53"/>
        <v>0</v>
      </c>
      <c r="W987" s="69"/>
      <c r="X987" s="69"/>
      <c r="Y987" s="71" t="e">
        <f>IF(HRF[[#This Row],[31]]="WSKAŹNIK SPECYFICZNY",HRF[[#This Row],[15]]*#REF!,HRF[[#This Row],[32]]*#REF!+#REF!*#REF!+#REF!*#REF!)</f>
        <v>#REF!</v>
      </c>
      <c r="Z987" s="71" t="e">
        <f>IF(HRF[[#This Row],[31]]="WSKAŹNIK SPECYFICZNY","nie zdefinowano",HRF[[#This Row],[32]]*#REF!+#REF!*#REF!+#REF!*#REF!)</f>
        <v>#REF!</v>
      </c>
      <c r="AA987" s="71" t="e">
        <f>IF(HRF[[#This Row],[31]]="WSKAŹNIK SPECYFICZNY","nie zdefinowano",HRF[[#This Row],[32]]*#REF!+#REF!*#REF!+#REF!*#REF!)</f>
        <v>#REF!</v>
      </c>
      <c r="AB987" s="79" t="e">
        <f>IF(HRF[[#This Row],[31]]="WSKAŹNIK SPECYFICZNY",HRF[[#This Row],[15]]*#REF!,HRF[[#This Row],[32]]*#REF!+#REF!*#REF!+#REF!*#REF!)</f>
        <v>#REF!</v>
      </c>
    </row>
    <row r="988" spans="1:60" ht="24">
      <c r="B988" s="95" t="s">
        <v>1528</v>
      </c>
      <c r="C988" s="80" t="s">
        <v>175</v>
      </c>
      <c r="D988" s="80" t="s">
        <v>372</v>
      </c>
      <c r="E988" s="121" t="s">
        <v>2387</v>
      </c>
      <c r="F988" s="82" t="s">
        <v>392</v>
      </c>
      <c r="G988" s="82" t="s">
        <v>24</v>
      </c>
      <c r="H988" s="86">
        <v>2021</v>
      </c>
      <c r="I988" s="86">
        <v>2021</v>
      </c>
      <c r="J988" s="84">
        <v>39412.47</v>
      </c>
      <c r="K988" s="85">
        <v>7.68</v>
      </c>
      <c r="L988" s="85">
        <v>7.68</v>
      </c>
      <c r="M988" s="85"/>
      <c r="N988" s="86" t="s">
        <v>164</v>
      </c>
      <c r="O988" s="153" t="s">
        <v>28</v>
      </c>
      <c r="P988" s="152"/>
      <c r="Q988" s="87"/>
      <c r="R988" s="70"/>
      <c r="S988" s="70"/>
      <c r="T988" s="70"/>
      <c r="U988" s="70"/>
      <c r="V988" s="70">
        <f t="shared" ref="V988:V1002" si="54">SUM(R988:U988)</f>
        <v>0</v>
      </c>
      <c r="W988" s="69"/>
      <c r="X988" s="69"/>
      <c r="Y988" s="71" t="e">
        <f>IF(HRF[[#This Row],[31]]="WSKAŹNIK SPECYFICZNY",HRF[[#This Row],[15]]*#REF!,HRF[[#This Row],[32]]*#REF!+#REF!*#REF!+#REF!*#REF!)</f>
        <v>#REF!</v>
      </c>
      <c r="Z988" s="71" t="e">
        <f>IF(HRF[[#This Row],[31]]="WSKAŹNIK SPECYFICZNY","nie zdefinowano",HRF[[#This Row],[32]]*#REF!+#REF!*#REF!+#REF!*#REF!)</f>
        <v>#REF!</v>
      </c>
      <c r="AA988" s="71" t="e">
        <f>IF(HRF[[#This Row],[31]]="WSKAŹNIK SPECYFICZNY","nie zdefinowano",HRF[[#This Row],[32]]*#REF!+#REF!*#REF!+#REF!*#REF!)</f>
        <v>#REF!</v>
      </c>
      <c r="AB988" s="79" t="e">
        <f>IF(HRF[[#This Row],[31]]="WSKAŹNIK SPECYFICZNY",HRF[[#This Row],[15]]*#REF!,HRF[[#This Row],[32]]*#REF!+#REF!*#REF!+#REF!*#REF!)</f>
        <v>#REF!</v>
      </c>
    </row>
    <row r="989" spans="1:60" ht="24">
      <c r="B989" s="95" t="s">
        <v>1529</v>
      </c>
      <c r="C989" s="80" t="s">
        <v>175</v>
      </c>
      <c r="D989" s="80" t="s">
        <v>372</v>
      </c>
      <c r="E989" s="121" t="s">
        <v>2388</v>
      </c>
      <c r="F989" s="82" t="s">
        <v>392</v>
      </c>
      <c r="G989" s="82" t="s">
        <v>24</v>
      </c>
      <c r="H989" s="86">
        <v>2021</v>
      </c>
      <c r="I989" s="86">
        <v>2021</v>
      </c>
      <c r="J989" s="84">
        <v>26900</v>
      </c>
      <c r="K989" s="85">
        <v>4.7</v>
      </c>
      <c r="L989" s="85">
        <v>4.7</v>
      </c>
      <c r="M989" s="85"/>
      <c r="N989" s="86" t="s">
        <v>164</v>
      </c>
      <c r="O989" s="86" t="s">
        <v>27</v>
      </c>
      <c r="P989" s="152"/>
      <c r="Q989" s="87"/>
      <c r="R989" s="70"/>
      <c r="S989" s="70"/>
      <c r="T989" s="70"/>
      <c r="U989" s="70"/>
      <c r="V989" s="70">
        <f t="shared" si="54"/>
        <v>0</v>
      </c>
      <c r="W989" s="69"/>
      <c r="X989" s="69"/>
      <c r="Y989" s="71" t="e">
        <f>IF(HRF[[#This Row],[31]]="WSKAŹNIK SPECYFICZNY",HRF[[#This Row],[15]]*#REF!,HRF[[#This Row],[32]]*#REF!+#REF!*#REF!+#REF!*#REF!)</f>
        <v>#REF!</v>
      </c>
      <c r="Z989" s="71" t="e">
        <f>IF(HRF[[#This Row],[31]]="WSKAŹNIK SPECYFICZNY","nie zdefinowano",HRF[[#This Row],[32]]*#REF!+#REF!*#REF!+#REF!*#REF!)</f>
        <v>#REF!</v>
      </c>
      <c r="AA989" s="71" t="e">
        <f>IF(HRF[[#This Row],[31]]="WSKAŹNIK SPECYFICZNY","nie zdefinowano",HRF[[#This Row],[32]]*#REF!+#REF!*#REF!+#REF!*#REF!)</f>
        <v>#REF!</v>
      </c>
      <c r="AB989" s="79" t="e">
        <f>IF(HRF[[#This Row],[31]]="WSKAŹNIK SPECYFICZNY",HRF[[#This Row],[15]]*#REF!,HRF[[#This Row],[32]]*#REF!+#REF!*#REF!+#REF!*#REF!)</f>
        <v>#REF!</v>
      </c>
    </row>
    <row r="990" spans="1:60" ht="24">
      <c r="B990" s="95" t="s">
        <v>1530</v>
      </c>
      <c r="C990" s="80" t="s">
        <v>175</v>
      </c>
      <c r="D990" s="80" t="s">
        <v>372</v>
      </c>
      <c r="E990" s="121" t="s">
        <v>2389</v>
      </c>
      <c r="F990" s="82" t="s">
        <v>392</v>
      </c>
      <c r="G990" s="82" t="s">
        <v>24</v>
      </c>
      <c r="H990" s="86">
        <v>2021</v>
      </c>
      <c r="I990" s="86">
        <v>2021</v>
      </c>
      <c r="J990" s="84">
        <v>34500</v>
      </c>
      <c r="K990" s="85">
        <v>7.5</v>
      </c>
      <c r="L990" s="85">
        <v>7.5</v>
      </c>
      <c r="M990" s="85"/>
      <c r="N990" s="86" t="s">
        <v>164</v>
      </c>
      <c r="O990" s="153" t="s">
        <v>28</v>
      </c>
      <c r="P990" s="152"/>
      <c r="Q990" s="87"/>
      <c r="R990" s="70"/>
      <c r="S990" s="70"/>
      <c r="T990" s="70"/>
      <c r="U990" s="70"/>
      <c r="V990" s="70">
        <f t="shared" si="54"/>
        <v>0</v>
      </c>
      <c r="W990" s="69"/>
      <c r="X990" s="69"/>
      <c r="Y990" s="71" t="e">
        <f>IF(HRF[[#This Row],[31]]="WSKAŹNIK SPECYFICZNY",HRF[[#This Row],[15]]*#REF!,HRF[[#This Row],[32]]*#REF!+#REF!*#REF!+#REF!*#REF!)</f>
        <v>#REF!</v>
      </c>
      <c r="Z990" s="71" t="e">
        <f>IF(HRF[[#This Row],[31]]="WSKAŹNIK SPECYFICZNY","nie zdefinowano",HRF[[#This Row],[32]]*#REF!+#REF!*#REF!+#REF!*#REF!)</f>
        <v>#REF!</v>
      </c>
      <c r="AA990" s="71" t="e">
        <f>IF(HRF[[#This Row],[31]]="WSKAŹNIK SPECYFICZNY","nie zdefinowano",HRF[[#This Row],[32]]*#REF!+#REF!*#REF!+#REF!*#REF!)</f>
        <v>#REF!</v>
      </c>
      <c r="AB990" s="79" t="e">
        <f>IF(HRF[[#This Row],[31]]="WSKAŹNIK SPECYFICZNY",HRF[[#This Row],[15]]*#REF!,HRF[[#This Row],[32]]*#REF!+#REF!*#REF!+#REF!*#REF!)</f>
        <v>#REF!</v>
      </c>
    </row>
    <row r="991" spans="1:60" ht="24">
      <c r="B991" s="95" t="s">
        <v>1531</v>
      </c>
      <c r="C991" s="80" t="s">
        <v>175</v>
      </c>
      <c r="D991" s="80" t="s">
        <v>372</v>
      </c>
      <c r="E991" s="121" t="s">
        <v>2390</v>
      </c>
      <c r="F991" s="82" t="s">
        <v>392</v>
      </c>
      <c r="G991" s="82" t="s">
        <v>24</v>
      </c>
      <c r="H991" s="86">
        <v>2020</v>
      </c>
      <c r="I991" s="86">
        <v>2020</v>
      </c>
      <c r="J991" s="84">
        <v>29499.99</v>
      </c>
      <c r="K991" s="85">
        <v>5.7</v>
      </c>
      <c r="L991" s="85">
        <v>5.7</v>
      </c>
      <c r="M991" s="85"/>
      <c r="N991" s="86" t="s">
        <v>164</v>
      </c>
      <c r="O991" s="153" t="s">
        <v>28</v>
      </c>
      <c r="P991" s="152"/>
      <c r="Q991" s="87"/>
      <c r="R991" s="70"/>
      <c r="S991" s="70"/>
      <c r="T991" s="70"/>
      <c r="U991" s="70"/>
      <c r="V991" s="70">
        <f t="shared" si="54"/>
        <v>0</v>
      </c>
      <c r="W991" s="69"/>
      <c r="X991" s="69"/>
      <c r="Y991" s="71" t="e">
        <f>IF(HRF[[#This Row],[31]]="WSKAŹNIK SPECYFICZNY",HRF[[#This Row],[15]]*#REF!,HRF[[#This Row],[32]]*#REF!+#REF!*#REF!+#REF!*#REF!)</f>
        <v>#REF!</v>
      </c>
      <c r="Z991" s="71" t="e">
        <f>IF(HRF[[#This Row],[31]]="WSKAŹNIK SPECYFICZNY","nie zdefinowano",HRF[[#This Row],[32]]*#REF!+#REF!*#REF!+#REF!*#REF!)</f>
        <v>#REF!</v>
      </c>
      <c r="AA991" s="71" t="e">
        <f>IF(HRF[[#This Row],[31]]="WSKAŹNIK SPECYFICZNY","nie zdefinowano",HRF[[#This Row],[32]]*#REF!+#REF!*#REF!+#REF!*#REF!)</f>
        <v>#REF!</v>
      </c>
      <c r="AB991" s="79" t="e">
        <f>IF(HRF[[#This Row],[31]]="WSKAŹNIK SPECYFICZNY",HRF[[#This Row],[15]]*#REF!,HRF[[#This Row],[32]]*#REF!+#REF!*#REF!+#REF!*#REF!)</f>
        <v>#REF!</v>
      </c>
    </row>
    <row r="992" spans="1:60" ht="24">
      <c r="B992" s="95" t="s">
        <v>1532</v>
      </c>
      <c r="C992" s="80" t="s">
        <v>175</v>
      </c>
      <c r="D992" s="80" t="s">
        <v>372</v>
      </c>
      <c r="E992" s="121" t="s">
        <v>2391</v>
      </c>
      <c r="F992" s="82" t="s">
        <v>392</v>
      </c>
      <c r="G992" s="82" t="s">
        <v>24</v>
      </c>
      <c r="H992" s="86">
        <v>2021</v>
      </c>
      <c r="I992" s="86">
        <v>2021</v>
      </c>
      <c r="J992" s="84">
        <v>22500</v>
      </c>
      <c r="K992" s="85">
        <v>3</v>
      </c>
      <c r="L992" s="85">
        <v>3</v>
      </c>
      <c r="M992" s="85"/>
      <c r="N992" s="86" t="s">
        <v>164</v>
      </c>
      <c r="O992" s="153" t="s">
        <v>28</v>
      </c>
      <c r="P992" s="152"/>
      <c r="Q992" s="87"/>
      <c r="R992" s="70"/>
      <c r="S992" s="70"/>
      <c r="T992" s="70"/>
      <c r="U992" s="70"/>
      <c r="V992" s="70">
        <f t="shared" si="54"/>
        <v>0</v>
      </c>
      <c r="W992" s="69"/>
      <c r="X992" s="69"/>
      <c r="Y992" s="71" t="e">
        <f>IF(HRF[[#This Row],[31]]="WSKAŹNIK SPECYFICZNY",HRF[[#This Row],[15]]*#REF!,HRF[[#This Row],[32]]*#REF!+#REF!*#REF!+#REF!*#REF!)</f>
        <v>#REF!</v>
      </c>
      <c r="Z992" s="71" t="e">
        <f>IF(HRF[[#This Row],[31]]="WSKAŹNIK SPECYFICZNY","nie zdefinowano",HRF[[#This Row],[32]]*#REF!+#REF!*#REF!+#REF!*#REF!)</f>
        <v>#REF!</v>
      </c>
      <c r="AA992" s="71" t="e">
        <f>IF(HRF[[#This Row],[31]]="WSKAŹNIK SPECYFICZNY","nie zdefinowano",HRF[[#This Row],[32]]*#REF!+#REF!*#REF!+#REF!*#REF!)</f>
        <v>#REF!</v>
      </c>
      <c r="AB992" s="79" t="e">
        <f>IF(HRF[[#This Row],[31]]="WSKAŹNIK SPECYFICZNY",HRF[[#This Row],[15]]*#REF!,HRF[[#This Row],[32]]*#REF!+#REF!*#REF!+#REF!*#REF!)</f>
        <v>#REF!</v>
      </c>
    </row>
    <row r="993" spans="2:28" ht="24">
      <c r="B993" s="95" t="s">
        <v>1533</v>
      </c>
      <c r="C993" s="80" t="s">
        <v>175</v>
      </c>
      <c r="D993" s="80" t="s">
        <v>372</v>
      </c>
      <c r="E993" s="121" t="s">
        <v>2392</v>
      </c>
      <c r="F993" s="82" t="s">
        <v>392</v>
      </c>
      <c r="G993" s="82" t="s">
        <v>24</v>
      </c>
      <c r="H993" s="86">
        <v>2020</v>
      </c>
      <c r="I993" s="86">
        <v>2020</v>
      </c>
      <c r="J993" s="84">
        <v>15944.04</v>
      </c>
      <c r="K993" s="85">
        <v>12</v>
      </c>
      <c r="L993" s="85">
        <v>12</v>
      </c>
      <c r="M993" s="85"/>
      <c r="N993" s="86" t="s">
        <v>1393</v>
      </c>
      <c r="O993" s="153" t="s">
        <v>28</v>
      </c>
      <c r="P993" s="152"/>
      <c r="Q993" s="87"/>
      <c r="R993" s="70"/>
      <c r="S993" s="70"/>
      <c r="T993" s="70"/>
      <c r="U993" s="70"/>
      <c r="V993" s="70">
        <f t="shared" si="54"/>
        <v>0</v>
      </c>
      <c r="W993" s="69"/>
      <c r="X993" s="69"/>
      <c r="Y993" s="71" t="e">
        <f>IF(HRF[[#This Row],[31]]="WSKAŹNIK SPECYFICZNY",HRF[[#This Row],[15]]*#REF!,HRF[[#This Row],[32]]*#REF!+#REF!*#REF!+#REF!*#REF!)</f>
        <v>#REF!</v>
      </c>
      <c r="Z993" s="71" t="e">
        <f>IF(HRF[[#This Row],[31]]="WSKAŹNIK SPECYFICZNY","nie zdefinowano",HRF[[#This Row],[32]]*#REF!+#REF!*#REF!+#REF!*#REF!)</f>
        <v>#REF!</v>
      </c>
      <c r="AA993" s="71" t="e">
        <f>IF(HRF[[#This Row],[31]]="WSKAŹNIK SPECYFICZNY","nie zdefinowano",HRF[[#This Row],[32]]*#REF!+#REF!*#REF!+#REF!*#REF!)</f>
        <v>#REF!</v>
      </c>
      <c r="AB993" s="79" t="e">
        <f>IF(HRF[[#This Row],[31]]="WSKAŹNIK SPECYFICZNY",HRF[[#This Row],[15]]*#REF!,HRF[[#This Row],[32]]*#REF!+#REF!*#REF!+#REF!*#REF!)</f>
        <v>#REF!</v>
      </c>
    </row>
    <row r="994" spans="2:28" ht="24">
      <c r="B994" s="95" t="s">
        <v>1534</v>
      </c>
      <c r="C994" s="80" t="s">
        <v>175</v>
      </c>
      <c r="D994" s="80" t="s">
        <v>372</v>
      </c>
      <c r="E994" s="121" t="s">
        <v>2388</v>
      </c>
      <c r="F994" s="82" t="s">
        <v>392</v>
      </c>
      <c r="G994" s="82" t="s">
        <v>24</v>
      </c>
      <c r="H994" s="86">
        <v>2021</v>
      </c>
      <c r="I994" s="86">
        <v>2021</v>
      </c>
      <c r="J994" s="84">
        <v>24400</v>
      </c>
      <c r="K994" s="85">
        <v>5.5</v>
      </c>
      <c r="L994" s="85">
        <v>5.5</v>
      </c>
      <c r="M994" s="85"/>
      <c r="N994" s="86" t="s">
        <v>164</v>
      </c>
      <c r="O994" s="86" t="s">
        <v>27</v>
      </c>
      <c r="P994" s="152"/>
      <c r="Q994" s="87"/>
      <c r="R994" s="70"/>
      <c r="S994" s="70"/>
      <c r="T994" s="70"/>
      <c r="U994" s="70"/>
      <c r="V994" s="70">
        <f t="shared" si="54"/>
        <v>0</v>
      </c>
      <c r="W994" s="69"/>
      <c r="X994" s="69"/>
      <c r="Y994" s="71" t="e">
        <f>IF(HRF[[#This Row],[31]]="WSKAŹNIK SPECYFICZNY",HRF[[#This Row],[15]]*#REF!,HRF[[#This Row],[32]]*#REF!+#REF!*#REF!+#REF!*#REF!)</f>
        <v>#REF!</v>
      </c>
      <c r="Z994" s="71" t="e">
        <f>IF(HRF[[#This Row],[31]]="WSKAŹNIK SPECYFICZNY","nie zdefinowano",HRF[[#This Row],[32]]*#REF!+#REF!*#REF!+#REF!*#REF!)</f>
        <v>#REF!</v>
      </c>
      <c r="AA994" s="71" t="e">
        <f>IF(HRF[[#This Row],[31]]="WSKAŹNIK SPECYFICZNY","nie zdefinowano",HRF[[#This Row],[32]]*#REF!+#REF!*#REF!+#REF!*#REF!)</f>
        <v>#REF!</v>
      </c>
      <c r="AB994" s="79" t="e">
        <f>IF(HRF[[#This Row],[31]]="WSKAŹNIK SPECYFICZNY",HRF[[#This Row],[15]]*#REF!,HRF[[#This Row],[32]]*#REF!+#REF!*#REF!+#REF!*#REF!)</f>
        <v>#REF!</v>
      </c>
    </row>
    <row r="995" spans="2:28" ht="24">
      <c r="B995" s="95" t="s">
        <v>1535</v>
      </c>
      <c r="C995" s="80" t="s">
        <v>175</v>
      </c>
      <c r="D995" s="80" t="s">
        <v>372</v>
      </c>
      <c r="E995" s="121" t="s">
        <v>2931</v>
      </c>
      <c r="F995" s="82" t="s">
        <v>1536</v>
      </c>
      <c r="G995" s="82" t="s">
        <v>24</v>
      </c>
      <c r="H995" s="86">
        <v>2021</v>
      </c>
      <c r="I995" s="86">
        <v>2021</v>
      </c>
      <c r="J995" s="84">
        <v>225000</v>
      </c>
      <c r="K995" s="85">
        <v>46.77</v>
      </c>
      <c r="L995" s="85">
        <v>46.77</v>
      </c>
      <c r="M995" s="85"/>
      <c r="N995" s="86" t="s">
        <v>164</v>
      </c>
      <c r="O995" s="153" t="s">
        <v>26</v>
      </c>
      <c r="P995" s="152"/>
      <c r="Q995" s="87"/>
      <c r="R995" s="70"/>
      <c r="S995" s="70"/>
      <c r="T995" s="70"/>
      <c r="U995" s="70"/>
      <c r="V995" s="70">
        <f t="shared" si="54"/>
        <v>0</v>
      </c>
      <c r="W995" s="69"/>
      <c r="X995" s="69"/>
      <c r="Y995" s="71" t="e">
        <f>IF(HRF[[#This Row],[31]]="WSKAŹNIK SPECYFICZNY",HRF[[#This Row],[15]]*#REF!,HRF[[#This Row],[32]]*#REF!+#REF!*#REF!+#REF!*#REF!)</f>
        <v>#REF!</v>
      </c>
      <c r="Z995" s="71" t="e">
        <f>IF(HRF[[#This Row],[31]]="WSKAŹNIK SPECYFICZNY","nie zdefinowano",HRF[[#This Row],[32]]*#REF!+#REF!*#REF!+#REF!*#REF!)</f>
        <v>#REF!</v>
      </c>
      <c r="AA995" s="71" t="e">
        <f>IF(HRF[[#This Row],[31]]="WSKAŹNIK SPECYFICZNY","nie zdefinowano",HRF[[#This Row],[32]]*#REF!+#REF!*#REF!+#REF!*#REF!)</f>
        <v>#REF!</v>
      </c>
      <c r="AB995" s="79" t="e">
        <f>IF(HRF[[#This Row],[31]]="WSKAŹNIK SPECYFICZNY",HRF[[#This Row],[15]]*#REF!,HRF[[#This Row],[32]]*#REF!+#REF!*#REF!+#REF!*#REF!)</f>
        <v>#REF!</v>
      </c>
    </row>
    <row r="996" spans="2:28" ht="24">
      <c r="B996" s="95" t="s">
        <v>1537</v>
      </c>
      <c r="C996" s="80" t="s">
        <v>175</v>
      </c>
      <c r="D996" s="80" t="s">
        <v>372</v>
      </c>
      <c r="E996" s="121" t="s">
        <v>2393</v>
      </c>
      <c r="F996" s="82" t="s">
        <v>392</v>
      </c>
      <c r="G996" s="82" t="s">
        <v>24</v>
      </c>
      <c r="H996" s="86">
        <v>2021</v>
      </c>
      <c r="I996" s="86">
        <v>2021</v>
      </c>
      <c r="J996" s="84">
        <v>24814</v>
      </c>
      <c r="K996" s="85">
        <v>6.9</v>
      </c>
      <c r="L996" s="85">
        <v>6.9</v>
      </c>
      <c r="M996" s="85"/>
      <c r="N996" s="86" t="s">
        <v>164</v>
      </c>
      <c r="O996" s="153" t="s">
        <v>28</v>
      </c>
      <c r="P996" s="152"/>
      <c r="Q996" s="87"/>
      <c r="R996" s="70"/>
      <c r="S996" s="70"/>
      <c r="T996" s="70"/>
      <c r="U996" s="70"/>
      <c r="V996" s="70">
        <f t="shared" si="54"/>
        <v>0</v>
      </c>
      <c r="W996" s="69"/>
      <c r="X996" s="69"/>
      <c r="Y996" s="71" t="e">
        <f>IF(HRF[[#This Row],[31]]="WSKAŹNIK SPECYFICZNY",HRF[[#This Row],[15]]*#REF!,HRF[[#This Row],[32]]*#REF!+#REF!*#REF!+#REF!*#REF!)</f>
        <v>#REF!</v>
      </c>
      <c r="Z996" s="71" t="e">
        <f>IF(HRF[[#This Row],[31]]="WSKAŹNIK SPECYFICZNY","nie zdefinowano",HRF[[#This Row],[32]]*#REF!+#REF!*#REF!+#REF!*#REF!)</f>
        <v>#REF!</v>
      </c>
      <c r="AA996" s="71" t="e">
        <f>IF(HRF[[#This Row],[31]]="WSKAŹNIK SPECYFICZNY","nie zdefinowano",HRF[[#This Row],[32]]*#REF!+#REF!*#REF!+#REF!*#REF!)</f>
        <v>#REF!</v>
      </c>
      <c r="AB996" s="79" t="e">
        <f>IF(HRF[[#This Row],[31]]="WSKAŹNIK SPECYFICZNY",HRF[[#This Row],[15]]*#REF!,HRF[[#This Row],[32]]*#REF!+#REF!*#REF!+#REF!*#REF!)</f>
        <v>#REF!</v>
      </c>
    </row>
    <row r="997" spans="2:28" ht="24">
      <c r="B997" s="95" t="s">
        <v>1538</v>
      </c>
      <c r="C997" s="80" t="s">
        <v>175</v>
      </c>
      <c r="D997" s="80" t="s">
        <v>372</v>
      </c>
      <c r="E997" s="121" t="s">
        <v>2394</v>
      </c>
      <c r="F997" s="82" t="s">
        <v>392</v>
      </c>
      <c r="G997" s="82" t="s">
        <v>24</v>
      </c>
      <c r="H997" s="86">
        <v>2021</v>
      </c>
      <c r="I997" s="86">
        <v>2021</v>
      </c>
      <c r="J997" s="84">
        <v>22321</v>
      </c>
      <c r="K997" s="85">
        <v>4.2</v>
      </c>
      <c r="L997" s="85">
        <v>4.2</v>
      </c>
      <c r="M997" s="85"/>
      <c r="N997" s="86" t="s">
        <v>164</v>
      </c>
      <c r="O997" s="153" t="s">
        <v>28</v>
      </c>
      <c r="P997" s="152"/>
      <c r="Q997" s="87"/>
      <c r="R997" s="70"/>
      <c r="S997" s="70"/>
      <c r="T997" s="70"/>
      <c r="U997" s="70"/>
      <c r="V997" s="70">
        <f>SUM(R997:U997)</f>
        <v>0</v>
      </c>
      <c r="W997" s="69"/>
      <c r="X997" s="69"/>
      <c r="Y997" s="71" t="e">
        <f>IF(HRF[[#This Row],[31]]="WSKAŹNIK SPECYFICZNY",HRF[[#This Row],[15]]*#REF!,HRF[[#This Row],[32]]*#REF!+#REF!*#REF!+#REF!*#REF!)</f>
        <v>#REF!</v>
      </c>
      <c r="Z997" s="71" t="e">
        <f>IF(HRF[[#This Row],[31]]="WSKAŹNIK SPECYFICZNY","nie zdefinowano",HRF[[#This Row],[32]]*#REF!+#REF!*#REF!+#REF!*#REF!)</f>
        <v>#REF!</v>
      </c>
      <c r="AA997" s="71" t="e">
        <f>IF(HRF[[#This Row],[31]]="WSKAŹNIK SPECYFICZNY","nie zdefinowano",HRF[[#This Row],[32]]*#REF!+#REF!*#REF!+#REF!*#REF!)</f>
        <v>#REF!</v>
      </c>
      <c r="AB997" s="79" t="e">
        <f>IF(HRF[[#This Row],[31]]="WSKAŹNIK SPECYFICZNY",HRF[[#This Row],[15]]*#REF!,HRF[[#This Row],[32]]*#REF!+#REF!*#REF!+#REF!*#REF!)</f>
        <v>#REF!</v>
      </c>
    </row>
    <row r="998" spans="2:28" ht="24">
      <c r="B998" s="95" t="s">
        <v>1539</v>
      </c>
      <c r="C998" s="80" t="s">
        <v>175</v>
      </c>
      <c r="D998" s="80" t="s">
        <v>372</v>
      </c>
      <c r="E998" s="121" t="s">
        <v>2395</v>
      </c>
      <c r="F998" s="82" t="s">
        <v>392</v>
      </c>
      <c r="G998" s="82" t="s">
        <v>24</v>
      </c>
      <c r="H998" s="86">
        <v>2020</v>
      </c>
      <c r="I998" s="86">
        <v>2020</v>
      </c>
      <c r="J998" s="84">
        <v>25000</v>
      </c>
      <c r="K998" s="85">
        <v>6.17</v>
      </c>
      <c r="L998" s="85">
        <v>6.17</v>
      </c>
      <c r="M998" s="85"/>
      <c r="N998" s="86" t="s">
        <v>164</v>
      </c>
      <c r="O998" s="153" t="s">
        <v>28</v>
      </c>
      <c r="P998" s="152"/>
      <c r="Q998" s="87"/>
      <c r="R998" s="70"/>
      <c r="S998" s="70"/>
      <c r="T998" s="70"/>
      <c r="U998" s="70"/>
      <c r="V998" s="70">
        <f>SUM(R998:U998)</f>
        <v>0</v>
      </c>
      <c r="W998" s="69"/>
      <c r="X998" s="69"/>
      <c r="Y998" s="71" t="e">
        <f>IF(HRF[[#This Row],[31]]="WSKAŹNIK SPECYFICZNY",HRF[[#This Row],[15]]*#REF!,HRF[[#This Row],[32]]*#REF!+#REF!*#REF!+#REF!*#REF!)</f>
        <v>#REF!</v>
      </c>
      <c r="Z998" s="71" t="e">
        <f>IF(HRF[[#This Row],[31]]="WSKAŹNIK SPECYFICZNY","nie zdefinowano",HRF[[#This Row],[32]]*#REF!+#REF!*#REF!+#REF!*#REF!)</f>
        <v>#REF!</v>
      </c>
      <c r="AA998" s="71" t="e">
        <f>IF(HRF[[#This Row],[31]]="WSKAŹNIK SPECYFICZNY","nie zdefinowano",HRF[[#This Row],[32]]*#REF!+#REF!*#REF!+#REF!*#REF!)</f>
        <v>#REF!</v>
      </c>
      <c r="AB998" s="79" t="e">
        <f>IF(HRF[[#This Row],[31]]="WSKAŹNIK SPECYFICZNY",HRF[[#This Row],[15]]*#REF!,HRF[[#This Row],[32]]*#REF!+#REF!*#REF!+#REF!*#REF!)</f>
        <v>#REF!</v>
      </c>
    </row>
    <row r="999" spans="2:28" ht="24">
      <c r="B999" s="95" t="s">
        <v>1540</v>
      </c>
      <c r="C999" s="80" t="s">
        <v>175</v>
      </c>
      <c r="D999" s="80" t="s">
        <v>372</v>
      </c>
      <c r="E999" s="121" t="s">
        <v>2396</v>
      </c>
      <c r="F999" s="82" t="s">
        <v>392</v>
      </c>
      <c r="G999" s="82" t="s">
        <v>24</v>
      </c>
      <c r="H999" s="86">
        <v>2021</v>
      </c>
      <c r="I999" s="86">
        <v>2021</v>
      </c>
      <c r="J999" s="84">
        <v>20800</v>
      </c>
      <c r="K999" s="85">
        <v>3</v>
      </c>
      <c r="L999" s="85">
        <v>3</v>
      </c>
      <c r="M999" s="85"/>
      <c r="N999" s="86" t="s">
        <v>164</v>
      </c>
      <c r="O999" s="153" t="s">
        <v>28</v>
      </c>
      <c r="P999" s="152"/>
      <c r="Q999" s="87"/>
      <c r="R999" s="70"/>
      <c r="S999" s="70"/>
      <c r="T999" s="70"/>
      <c r="U999" s="70"/>
      <c r="V999" s="70">
        <f t="shared" si="54"/>
        <v>0</v>
      </c>
      <c r="W999" s="69"/>
      <c r="X999" s="69"/>
      <c r="Y999" s="71" t="e">
        <f>IF(HRF[[#This Row],[31]]="WSKAŹNIK SPECYFICZNY",HRF[[#This Row],[15]]*#REF!,HRF[[#This Row],[32]]*#REF!+#REF!*#REF!+#REF!*#REF!)</f>
        <v>#REF!</v>
      </c>
      <c r="Z999" s="71" t="e">
        <f>IF(HRF[[#This Row],[31]]="WSKAŹNIK SPECYFICZNY","nie zdefinowano",HRF[[#This Row],[32]]*#REF!+#REF!*#REF!+#REF!*#REF!)</f>
        <v>#REF!</v>
      </c>
      <c r="AA999" s="71" t="e">
        <f>IF(HRF[[#This Row],[31]]="WSKAŹNIK SPECYFICZNY","nie zdefinowano",HRF[[#This Row],[32]]*#REF!+#REF!*#REF!+#REF!*#REF!)</f>
        <v>#REF!</v>
      </c>
      <c r="AB999" s="79" t="e">
        <f>IF(HRF[[#This Row],[31]]="WSKAŹNIK SPECYFICZNY",HRF[[#This Row],[15]]*#REF!,HRF[[#This Row],[32]]*#REF!+#REF!*#REF!+#REF!*#REF!)</f>
        <v>#REF!</v>
      </c>
    </row>
    <row r="1000" spans="2:28" ht="24">
      <c r="B1000" s="95" t="s">
        <v>1541</v>
      </c>
      <c r="C1000" s="80" t="s">
        <v>175</v>
      </c>
      <c r="D1000" s="80" t="s">
        <v>372</v>
      </c>
      <c r="E1000" s="121" t="s">
        <v>2397</v>
      </c>
      <c r="F1000" s="82" t="s">
        <v>392</v>
      </c>
      <c r="G1000" s="82" t="s">
        <v>24</v>
      </c>
      <c r="H1000" s="86">
        <v>2020</v>
      </c>
      <c r="I1000" s="86">
        <v>2020</v>
      </c>
      <c r="J1000" s="84">
        <v>18106.47</v>
      </c>
      <c r="K1000" s="85">
        <v>3.25</v>
      </c>
      <c r="L1000" s="85">
        <v>3.25</v>
      </c>
      <c r="M1000" s="85"/>
      <c r="N1000" s="86" t="s">
        <v>164</v>
      </c>
      <c r="O1000" s="153" t="s">
        <v>28</v>
      </c>
      <c r="P1000" s="152"/>
      <c r="Q1000" s="87"/>
      <c r="R1000" s="70"/>
      <c r="S1000" s="70"/>
      <c r="T1000" s="70"/>
      <c r="U1000" s="70"/>
      <c r="V1000" s="70">
        <f>SUM(R1000:U1000)</f>
        <v>0</v>
      </c>
      <c r="W1000" s="69"/>
      <c r="X1000" s="69"/>
      <c r="Y1000" s="71" t="e">
        <f>IF(HRF[[#This Row],[31]]="WSKAŹNIK SPECYFICZNY",HRF[[#This Row],[15]]*#REF!,HRF[[#This Row],[32]]*#REF!+#REF!*#REF!+#REF!*#REF!)</f>
        <v>#REF!</v>
      </c>
      <c r="Z1000" s="71" t="e">
        <f>IF(HRF[[#This Row],[31]]="WSKAŹNIK SPECYFICZNY","nie zdefinowano",HRF[[#This Row],[32]]*#REF!+#REF!*#REF!+#REF!*#REF!)</f>
        <v>#REF!</v>
      </c>
      <c r="AA1000" s="71" t="e">
        <f>IF(HRF[[#This Row],[31]]="WSKAŹNIK SPECYFICZNY","nie zdefinowano",HRF[[#This Row],[32]]*#REF!+#REF!*#REF!+#REF!*#REF!)</f>
        <v>#REF!</v>
      </c>
      <c r="AB1000" s="79" t="e">
        <f>IF(HRF[[#This Row],[31]]="WSKAŹNIK SPECYFICZNY",HRF[[#This Row],[15]]*#REF!,HRF[[#This Row],[32]]*#REF!+#REF!*#REF!+#REF!*#REF!)</f>
        <v>#REF!</v>
      </c>
    </row>
    <row r="1001" spans="2:28" ht="36">
      <c r="B1001" s="95" t="s">
        <v>1542</v>
      </c>
      <c r="C1001" s="80" t="s">
        <v>175</v>
      </c>
      <c r="D1001" s="80" t="s">
        <v>372</v>
      </c>
      <c r="E1001" s="121" t="s">
        <v>2932</v>
      </c>
      <c r="F1001" s="82" t="s">
        <v>1543</v>
      </c>
      <c r="G1001" s="82" t="s">
        <v>24</v>
      </c>
      <c r="H1001" s="86">
        <v>2021</v>
      </c>
      <c r="I1001" s="86">
        <v>2021</v>
      </c>
      <c r="J1001" s="84">
        <v>77865</v>
      </c>
      <c r="K1001" s="85">
        <v>18</v>
      </c>
      <c r="L1001" s="85">
        <v>18</v>
      </c>
      <c r="M1001" s="85"/>
      <c r="N1001" s="86" t="s">
        <v>1438</v>
      </c>
      <c r="O1001" s="153" t="s">
        <v>28</v>
      </c>
      <c r="P1001" s="152"/>
      <c r="Q1001" s="87"/>
      <c r="R1001" s="70"/>
      <c r="S1001" s="70"/>
      <c r="T1001" s="70"/>
      <c r="U1001" s="70"/>
      <c r="V1001" s="70">
        <f>SUM(R1001:U1001)</f>
        <v>0</v>
      </c>
      <c r="W1001" s="69"/>
      <c r="X1001" s="69"/>
      <c r="Y1001" s="71" t="e">
        <f>IF(HRF[[#This Row],[31]]="WSKAŹNIK SPECYFICZNY",HRF[[#This Row],[15]]*#REF!,HRF[[#This Row],[32]]*#REF!+#REF!*#REF!+#REF!*#REF!)</f>
        <v>#REF!</v>
      </c>
      <c r="Z1001" s="71" t="e">
        <f>IF(HRF[[#This Row],[31]]="WSKAŹNIK SPECYFICZNY","nie zdefinowano",HRF[[#This Row],[32]]*#REF!+#REF!*#REF!+#REF!*#REF!)</f>
        <v>#REF!</v>
      </c>
      <c r="AA1001" s="71" t="e">
        <f>IF(HRF[[#This Row],[31]]="WSKAŹNIK SPECYFICZNY","nie zdefinowano",HRF[[#This Row],[32]]*#REF!+#REF!*#REF!+#REF!*#REF!)</f>
        <v>#REF!</v>
      </c>
      <c r="AB1001" s="79" t="e">
        <f>IF(HRF[[#This Row],[31]]="WSKAŹNIK SPECYFICZNY",HRF[[#This Row],[15]]*#REF!,HRF[[#This Row],[32]]*#REF!+#REF!*#REF!+#REF!*#REF!)</f>
        <v>#REF!</v>
      </c>
    </row>
    <row r="1002" spans="2:28" ht="24">
      <c r="B1002" s="95" t="s">
        <v>1544</v>
      </c>
      <c r="C1002" s="80" t="s">
        <v>175</v>
      </c>
      <c r="D1002" s="80" t="s">
        <v>372</v>
      </c>
      <c r="E1002" s="121" t="s">
        <v>2388</v>
      </c>
      <c r="F1002" s="82" t="s">
        <v>392</v>
      </c>
      <c r="G1002" s="82" t="s">
        <v>24</v>
      </c>
      <c r="H1002" s="86">
        <v>2021</v>
      </c>
      <c r="I1002" s="86">
        <v>2021</v>
      </c>
      <c r="J1002" s="84">
        <v>34500</v>
      </c>
      <c r="K1002" s="85">
        <v>8.25</v>
      </c>
      <c r="L1002" s="85">
        <v>8.25</v>
      </c>
      <c r="M1002" s="85"/>
      <c r="N1002" s="86" t="s">
        <v>164</v>
      </c>
      <c r="O1002" s="153" t="s">
        <v>28</v>
      </c>
      <c r="P1002" s="152"/>
      <c r="Q1002" s="87"/>
      <c r="R1002" s="70"/>
      <c r="S1002" s="70"/>
      <c r="T1002" s="70"/>
      <c r="U1002" s="70"/>
      <c r="V1002" s="70">
        <f t="shared" si="54"/>
        <v>0</v>
      </c>
      <c r="W1002" s="69"/>
      <c r="X1002" s="69"/>
      <c r="Y1002" s="71" t="e">
        <f>IF(HRF[[#This Row],[31]]="WSKAŹNIK SPECYFICZNY",HRF[[#This Row],[15]]*#REF!,HRF[[#This Row],[32]]*#REF!+#REF!*#REF!+#REF!*#REF!)</f>
        <v>#REF!</v>
      </c>
      <c r="Z1002" s="71" t="e">
        <f>IF(HRF[[#This Row],[31]]="WSKAŹNIK SPECYFICZNY","nie zdefinowano",HRF[[#This Row],[32]]*#REF!+#REF!*#REF!+#REF!*#REF!)</f>
        <v>#REF!</v>
      </c>
      <c r="AA1002" s="71" t="e">
        <f>IF(HRF[[#This Row],[31]]="WSKAŹNIK SPECYFICZNY","nie zdefinowano",HRF[[#This Row],[32]]*#REF!+#REF!*#REF!+#REF!*#REF!)</f>
        <v>#REF!</v>
      </c>
      <c r="AB1002" s="79" t="e">
        <f>IF(HRF[[#This Row],[31]]="WSKAŹNIK SPECYFICZNY",HRF[[#This Row],[15]]*#REF!,HRF[[#This Row],[32]]*#REF!+#REF!*#REF!+#REF!*#REF!)</f>
        <v>#REF!</v>
      </c>
    </row>
    <row r="1003" spans="2:28" ht="24">
      <c r="B1003" s="95" t="s">
        <v>1545</v>
      </c>
      <c r="C1003" s="80" t="s">
        <v>175</v>
      </c>
      <c r="D1003" s="80" t="s">
        <v>372</v>
      </c>
      <c r="E1003" s="121" t="s">
        <v>2398</v>
      </c>
      <c r="F1003" s="82" t="s">
        <v>392</v>
      </c>
      <c r="G1003" s="82" t="s">
        <v>24</v>
      </c>
      <c r="H1003" s="86">
        <v>2021</v>
      </c>
      <c r="I1003" s="86">
        <v>2021</v>
      </c>
      <c r="J1003" s="84">
        <v>25000</v>
      </c>
      <c r="K1003" s="85">
        <v>4.58</v>
      </c>
      <c r="L1003" s="85">
        <v>4.58</v>
      </c>
      <c r="M1003" s="85"/>
      <c r="N1003" s="86" t="s">
        <v>164</v>
      </c>
      <c r="O1003" s="153" t="s">
        <v>26</v>
      </c>
      <c r="P1003" s="152"/>
      <c r="Q1003" s="87"/>
      <c r="R1003" s="70"/>
      <c r="S1003" s="70"/>
      <c r="T1003" s="70"/>
      <c r="U1003" s="70"/>
      <c r="V1003" s="70">
        <f t="shared" ref="V1003:V1019" si="55">SUM(R1003:U1003)</f>
        <v>0</v>
      </c>
      <c r="W1003" s="69"/>
      <c r="X1003" s="69"/>
      <c r="Y1003" s="71" t="e">
        <f>IF(HRF[[#This Row],[31]]="WSKAŹNIK SPECYFICZNY",HRF[[#This Row],[15]]*#REF!,HRF[[#This Row],[32]]*#REF!+#REF!*#REF!+#REF!*#REF!)</f>
        <v>#REF!</v>
      </c>
      <c r="Z1003" s="71" t="e">
        <f>IF(HRF[[#This Row],[31]]="WSKAŹNIK SPECYFICZNY","nie zdefinowano",HRF[[#This Row],[32]]*#REF!+#REF!*#REF!+#REF!*#REF!)</f>
        <v>#REF!</v>
      </c>
      <c r="AA1003" s="71" t="e">
        <f>IF(HRF[[#This Row],[31]]="WSKAŹNIK SPECYFICZNY","nie zdefinowano",HRF[[#This Row],[32]]*#REF!+#REF!*#REF!+#REF!*#REF!)</f>
        <v>#REF!</v>
      </c>
      <c r="AB1003" s="79" t="e">
        <f>IF(HRF[[#This Row],[31]]="WSKAŹNIK SPECYFICZNY",HRF[[#This Row],[15]]*#REF!,HRF[[#This Row],[32]]*#REF!+#REF!*#REF!+#REF!*#REF!)</f>
        <v>#REF!</v>
      </c>
    </row>
    <row r="1004" spans="2:28" ht="24">
      <c r="B1004" s="95" t="s">
        <v>1546</v>
      </c>
      <c r="C1004" s="80" t="s">
        <v>175</v>
      </c>
      <c r="D1004" s="80" t="s">
        <v>372</v>
      </c>
      <c r="E1004" s="121" t="s">
        <v>2399</v>
      </c>
      <c r="F1004" s="82" t="s">
        <v>392</v>
      </c>
      <c r="G1004" s="82" t="s">
        <v>24</v>
      </c>
      <c r="H1004" s="86">
        <v>2021</v>
      </c>
      <c r="I1004" s="86">
        <v>2021</v>
      </c>
      <c r="J1004" s="84">
        <v>37500</v>
      </c>
      <c r="K1004" s="85">
        <v>9.5500000000000007</v>
      </c>
      <c r="L1004" s="85">
        <v>9.5500000000000007</v>
      </c>
      <c r="M1004" s="85"/>
      <c r="N1004" s="86" t="s">
        <v>164</v>
      </c>
      <c r="O1004" s="153" t="s">
        <v>28</v>
      </c>
      <c r="P1004" s="152"/>
      <c r="Q1004" s="87"/>
      <c r="R1004" s="70"/>
      <c r="S1004" s="70"/>
      <c r="T1004" s="70"/>
      <c r="U1004" s="70"/>
      <c r="V1004" s="70">
        <f t="shared" si="55"/>
        <v>0</v>
      </c>
      <c r="W1004" s="69"/>
      <c r="X1004" s="69"/>
      <c r="Y1004" s="71" t="e">
        <f>IF(HRF[[#This Row],[31]]="WSKAŹNIK SPECYFICZNY",HRF[[#This Row],[15]]*#REF!,HRF[[#This Row],[32]]*#REF!+#REF!*#REF!+#REF!*#REF!)</f>
        <v>#REF!</v>
      </c>
      <c r="Z1004" s="71" t="e">
        <f>IF(HRF[[#This Row],[31]]="WSKAŹNIK SPECYFICZNY","nie zdefinowano",HRF[[#This Row],[32]]*#REF!+#REF!*#REF!+#REF!*#REF!)</f>
        <v>#REF!</v>
      </c>
      <c r="AA1004" s="71" t="e">
        <f>IF(HRF[[#This Row],[31]]="WSKAŹNIK SPECYFICZNY","nie zdefinowano",HRF[[#This Row],[32]]*#REF!+#REF!*#REF!+#REF!*#REF!)</f>
        <v>#REF!</v>
      </c>
      <c r="AB1004" s="79" t="e">
        <f>IF(HRF[[#This Row],[31]]="WSKAŹNIK SPECYFICZNY",HRF[[#This Row],[15]]*#REF!,HRF[[#This Row],[32]]*#REF!+#REF!*#REF!+#REF!*#REF!)</f>
        <v>#REF!</v>
      </c>
    </row>
    <row r="1005" spans="2:28" ht="24">
      <c r="B1005" s="95" t="s">
        <v>1547</v>
      </c>
      <c r="C1005" s="80" t="s">
        <v>175</v>
      </c>
      <c r="D1005" s="80" t="s">
        <v>372</v>
      </c>
      <c r="E1005" s="121" t="s">
        <v>2400</v>
      </c>
      <c r="F1005" s="82" t="s">
        <v>392</v>
      </c>
      <c r="G1005" s="82" t="s">
        <v>24</v>
      </c>
      <c r="H1005" s="86">
        <v>2021</v>
      </c>
      <c r="I1005" s="86">
        <v>2021</v>
      </c>
      <c r="J1005" s="84">
        <v>25700</v>
      </c>
      <c r="K1005" s="85">
        <v>5.28</v>
      </c>
      <c r="L1005" s="85">
        <v>5.28</v>
      </c>
      <c r="M1005" s="85"/>
      <c r="N1005" s="86" t="s">
        <v>164</v>
      </c>
      <c r="O1005" s="153" t="s">
        <v>28</v>
      </c>
      <c r="P1005" s="152"/>
      <c r="Q1005" s="87"/>
      <c r="R1005" s="70"/>
      <c r="S1005" s="70"/>
      <c r="T1005" s="70"/>
      <c r="U1005" s="70"/>
      <c r="V1005" s="70">
        <f t="shared" si="55"/>
        <v>0</v>
      </c>
      <c r="W1005" s="69"/>
      <c r="X1005" s="69"/>
      <c r="Y1005" s="71" t="e">
        <f>IF(HRF[[#This Row],[31]]="WSKAŹNIK SPECYFICZNY",HRF[[#This Row],[15]]*#REF!,HRF[[#This Row],[32]]*#REF!+#REF!*#REF!+#REF!*#REF!)</f>
        <v>#REF!</v>
      </c>
      <c r="Z1005" s="71" t="e">
        <f>IF(HRF[[#This Row],[31]]="WSKAŹNIK SPECYFICZNY","nie zdefinowano",HRF[[#This Row],[32]]*#REF!+#REF!*#REF!+#REF!*#REF!)</f>
        <v>#REF!</v>
      </c>
      <c r="AA1005" s="71" t="e">
        <f>IF(HRF[[#This Row],[31]]="WSKAŹNIK SPECYFICZNY","nie zdefinowano",HRF[[#This Row],[32]]*#REF!+#REF!*#REF!+#REF!*#REF!)</f>
        <v>#REF!</v>
      </c>
      <c r="AB1005" s="79" t="e">
        <f>IF(HRF[[#This Row],[31]]="WSKAŹNIK SPECYFICZNY",HRF[[#This Row],[15]]*#REF!,HRF[[#This Row],[32]]*#REF!+#REF!*#REF!+#REF!*#REF!)</f>
        <v>#REF!</v>
      </c>
    </row>
    <row r="1006" spans="2:28" ht="24">
      <c r="B1006" s="95" t="s">
        <v>1548</v>
      </c>
      <c r="C1006" s="80" t="s">
        <v>175</v>
      </c>
      <c r="D1006" s="80" t="s">
        <v>372</v>
      </c>
      <c r="E1006" s="121" t="s">
        <v>2401</v>
      </c>
      <c r="F1006" s="82" t="s">
        <v>392</v>
      </c>
      <c r="G1006" s="82" t="s">
        <v>24</v>
      </c>
      <c r="H1006" s="86">
        <v>2021</v>
      </c>
      <c r="I1006" s="86">
        <v>2021</v>
      </c>
      <c r="J1006" s="84">
        <v>21500</v>
      </c>
      <c r="K1006" s="85">
        <v>5.81</v>
      </c>
      <c r="L1006" s="85">
        <v>5.81</v>
      </c>
      <c r="M1006" s="85"/>
      <c r="N1006" s="86" t="s">
        <v>1393</v>
      </c>
      <c r="O1006" s="153" t="s">
        <v>28</v>
      </c>
      <c r="P1006" s="152"/>
      <c r="Q1006" s="87"/>
      <c r="R1006" s="70"/>
      <c r="S1006" s="70"/>
      <c r="T1006" s="70"/>
      <c r="U1006" s="70"/>
      <c r="V1006" s="70">
        <f t="shared" si="55"/>
        <v>0</v>
      </c>
      <c r="W1006" s="69"/>
      <c r="X1006" s="69"/>
      <c r="Y1006" s="71" t="e">
        <f>IF(HRF[[#This Row],[31]]="WSKAŹNIK SPECYFICZNY",HRF[[#This Row],[15]]*#REF!,HRF[[#This Row],[32]]*#REF!+#REF!*#REF!+#REF!*#REF!)</f>
        <v>#REF!</v>
      </c>
      <c r="Z1006" s="71" t="e">
        <f>IF(HRF[[#This Row],[31]]="WSKAŹNIK SPECYFICZNY","nie zdefinowano",HRF[[#This Row],[32]]*#REF!+#REF!*#REF!+#REF!*#REF!)</f>
        <v>#REF!</v>
      </c>
      <c r="AA1006" s="71" t="e">
        <f>IF(HRF[[#This Row],[31]]="WSKAŹNIK SPECYFICZNY","nie zdefinowano",HRF[[#This Row],[32]]*#REF!+#REF!*#REF!+#REF!*#REF!)</f>
        <v>#REF!</v>
      </c>
      <c r="AB1006" s="79" t="e">
        <f>IF(HRF[[#This Row],[31]]="WSKAŹNIK SPECYFICZNY",HRF[[#This Row],[15]]*#REF!,HRF[[#This Row],[32]]*#REF!+#REF!*#REF!+#REF!*#REF!)</f>
        <v>#REF!</v>
      </c>
    </row>
    <row r="1007" spans="2:28" ht="24">
      <c r="B1007" s="95" t="s">
        <v>1549</v>
      </c>
      <c r="C1007" s="80" t="s">
        <v>175</v>
      </c>
      <c r="D1007" s="80" t="s">
        <v>372</v>
      </c>
      <c r="E1007" s="121" t="s">
        <v>2402</v>
      </c>
      <c r="F1007" s="82" t="s">
        <v>392</v>
      </c>
      <c r="G1007" s="82" t="s">
        <v>24</v>
      </c>
      <c r="H1007" s="86">
        <v>2021</v>
      </c>
      <c r="I1007" s="86">
        <v>2021</v>
      </c>
      <c r="J1007" s="84">
        <v>20000</v>
      </c>
      <c r="K1007" s="85">
        <v>6.29</v>
      </c>
      <c r="L1007" s="85">
        <v>6.29</v>
      </c>
      <c r="M1007" s="85"/>
      <c r="N1007" s="86" t="s">
        <v>164</v>
      </c>
      <c r="O1007" s="86" t="s">
        <v>27</v>
      </c>
      <c r="P1007" s="152"/>
      <c r="Q1007" s="87"/>
      <c r="R1007" s="70"/>
      <c r="S1007" s="70"/>
      <c r="T1007" s="70"/>
      <c r="U1007" s="70"/>
      <c r="V1007" s="70">
        <f t="shared" si="55"/>
        <v>0</v>
      </c>
      <c r="W1007" s="69"/>
      <c r="X1007" s="69"/>
      <c r="Y1007" s="71" t="e">
        <f>IF(HRF[[#This Row],[31]]="WSKAŹNIK SPECYFICZNY",HRF[[#This Row],[15]]*#REF!,HRF[[#This Row],[32]]*#REF!+#REF!*#REF!+#REF!*#REF!)</f>
        <v>#REF!</v>
      </c>
      <c r="Z1007" s="71" t="e">
        <f>IF(HRF[[#This Row],[31]]="WSKAŹNIK SPECYFICZNY","nie zdefinowano",HRF[[#This Row],[32]]*#REF!+#REF!*#REF!+#REF!*#REF!)</f>
        <v>#REF!</v>
      </c>
      <c r="AA1007" s="71" t="e">
        <f>IF(HRF[[#This Row],[31]]="WSKAŹNIK SPECYFICZNY","nie zdefinowano",HRF[[#This Row],[32]]*#REF!+#REF!*#REF!+#REF!*#REF!)</f>
        <v>#REF!</v>
      </c>
      <c r="AB1007" s="79" t="e">
        <f>IF(HRF[[#This Row],[31]]="WSKAŹNIK SPECYFICZNY",HRF[[#This Row],[15]]*#REF!,HRF[[#This Row],[32]]*#REF!+#REF!*#REF!+#REF!*#REF!)</f>
        <v>#REF!</v>
      </c>
    </row>
    <row r="1008" spans="2:28" ht="24">
      <c r="B1008" s="95" t="s">
        <v>1550</v>
      </c>
      <c r="C1008" s="80" t="s">
        <v>175</v>
      </c>
      <c r="D1008" s="80" t="s">
        <v>372</v>
      </c>
      <c r="E1008" s="121" t="s">
        <v>2388</v>
      </c>
      <c r="F1008" s="82" t="s">
        <v>392</v>
      </c>
      <c r="G1008" s="82" t="s">
        <v>24</v>
      </c>
      <c r="H1008" s="86">
        <v>2021</v>
      </c>
      <c r="I1008" s="86">
        <v>2021</v>
      </c>
      <c r="J1008" s="84">
        <v>24900</v>
      </c>
      <c r="K1008" s="85">
        <v>3</v>
      </c>
      <c r="L1008" s="85">
        <v>3</v>
      </c>
      <c r="M1008" s="85"/>
      <c r="N1008" s="86" t="s">
        <v>164</v>
      </c>
      <c r="O1008" s="153" t="s">
        <v>28</v>
      </c>
      <c r="P1008" s="152"/>
      <c r="Q1008" s="87"/>
      <c r="R1008" s="70"/>
      <c r="S1008" s="70"/>
      <c r="T1008" s="70"/>
      <c r="U1008" s="70"/>
      <c r="V1008" s="70">
        <f t="shared" si="55"/>
        <v>0</v>
      </c>
      <c r="W1008" s="69"/>
      <c r="X1008" s="69"/>
      <c r="Y1008" s="71" t="e">
        <f>IF(HRF[[#This Row],[31]]="WSKAŹNIK SPECYFICZNY",HRF[[#This Row],[15]]*#REF!,HRF[[#This Row],[32]]*#REF!+#REF!*#REF!+#REF!*#REF!)</f>
        <v>#REF!</v>
      </c>
      <c r="Z1008" s="71" t="e">
        <f>IF(HRF[[#This Row],[31]]="WSKAŹNIK SPECYFICZNY","nie zdefinowano",HRF[[#This Row],[32]]*#REF!+#REF!*#REF!+#REF!*#REF!)</f>
        <v>#REF!</v>
      </c>
      <c r="AA1008" s="71" t="e">
        <f>IF(HRF[[#This Row],[31]]="WSKAŹNIK SPECYFICZNY","nie zdefinowano",HRF[[#This Row],[32]]*#REF!+#REF!*#REF!+#REF!*#REF!)</f>
        <v>#REF!</v>
      </c>
      <c r="AB1008" s="79" t="e">
        <f>IF(HRF[[#This Row],[31]]="WSKAŹNIK SPECYFICZNY",HRF[[#This Row],[15]]*#REF!,HRF[[#This Row],[32]]*#REF!+#REF!*#REF!+#REF!*#REF!)</f>
        <v>#REF!</v>
      </c>
    </row>
    <row r="1009" spans="2:28" ht="24">
      <c r="B1009" s="95" t="s">
        <v>1551</v>
      </c>
      <c r="C1009" s="80" t="s">
        <v>175</v>
      </c>
      <c r="D1009" s="80" t="s">
        <v>372</v>
      </c>
      <c r="E1009" s="121" t="s">
        <v>2403</v>
      </c>
      <c r="F1009" s="82" t="s">
        <v>392</v>
      </c>
      <c r="G1009" s="82" t="s">
        <v>24</v>
      </c>
      <c r="H1009" s="86">
        <v>2020</v>
      </c>
      <c r="I1009" s="86">
        <v>2020</v>
      </c>
      <c r="J1009" s="84">
        <v>29914</v>
      </c>
      <c r="K1009" s="85">
        <v>4.96</v>
      </c>
      <c r="L1009" s="85">
        <v>4.96</v>
      </c>
      <c r="M1009" s="85"/>
      <c r="N1009" s="86" t="s">
        <v>164</v>
      </c>
      <c r="O1009" s="153" t="s">
        <v>28</v>
      </c>
      <c r="P1009" s="152"/>
      <c r="Q1009" s="87"/>
      <c r="R1009" s="70"/>
      <c r="S1009" s="70"/>
      <c r="T1009" s="70"/>
      <c r="U1009" s="70"/>
      <c r="V1009" s="70">
        <f t="shared" si="55"/>
        <v>0</v>
      </c>
      <c r="W1009" s="69"/>
      <c r="X1009" s="69"/>
      <c r="Y1009" s="71" t="e">
        <f>IF(HRF[[#This Row],[31]]="WSKAŹNIK SPECYFICZNY",HRF[[#This Row],[15]]*#REF!,HRF[[#This Row],[32]]*#REF!+#REF!*#REF!+#REF!*#REF!)</f>
        <v>#REF!</v>
      </c>
      <c r="Z1009" s="71" t="e">
        <f>IF(HRF[[#This Row],[31]]="WSKAŹNIK SPECYFICZNY","nie zdefinowano",HRF[[#This Row],[32]]*#REF!+#REF!*#REF!+#REF!*#REF!)</f>
        <v>#REF!</v>
      </c>
      <c r="AA1009" s="71" t="e">
        <f>IF(HRF[[#This Row],[31]]="WSKAŹNIK SPECYFICZNY","nie zdefinowano",HRF[[#This Row],[32]]*#REF!+#REF!*#REF!+#REF!*#REF!)</f>
        <v>#REF!</v>
      </c>
      <c r="AB1009" s="79" t="e">
        <f>IF(HRF[[#This Row],[31]]="WSKAŹNIK SPECYFICZNY",HRF[[#This Row],[15]]*#REF!,HRF[[#This Row],[32]]*#REF!+#REF!*#REF!+#REF!*#REF!)</f>
        <v>#REF!</v>
      </c>
    </row>
    <row r="1010" spans="2:28" ht="24">
      <c r="B1010" s="95" t="s">
        <v>1552</v>
      </c>
      <c r="C1010" s="80" t="s">
        <v>175</v>
      </c>
      <c r="D1010" s="80" t="s">
        <v>372</v>
      </c>
      <c r="E1010" s="121" t="s">
        <v>2404</v>
      </c>
      <c r="F1010" s="82" t="s">
        <v>392</v>
      </c>
      <c r="G1010" s="82" t="s">
        <v>24</v>
      </c>
      <c r="H1010" s="86">
        <v>2021</v>
      </c>
      <c r="I1010" s="86">
        <v>2021</v>
      </c>
      <c r="J1010" s="84">
        <v>23000</v>
      </c>
      <c r="K1010" s="85">
        <v>4.7</v>
      </c>
      <c r="L1010" s="85">
        <v>4.7</v>
      </c>
      <c r="M1010" s="85"/>
      <c r="N1010" s="86" t="s">
        <v>164</v>
      </c>
      <c r="O1010" s="153" t="s">
        <v>28</v>
      </c>
      <c r="P1010" s="152"/>
      <c r="Q1010" s="87"/>
      <c r="R1010" s="70"/>
      <c r="S1010" s="70"/>
      <c r="T1010" s="70"/>
      <c r="U1010" s="70"/>
      <c r="V1010" s="70">
        <f t="shared" si="55"/>
        <v>0</v>
      </c>
      <c r="W1010" s="69"/>
      <c r="X1010" s="69"/>
      <c r="Y1010" s="71" t="e">
        <f>IF(HRF[[#This Row],[31]]="WSKAŹNIK SPECYFICZNY",HRF[[#This Row],[15]]*#REF!,HRF[[#This Row],[32]]*#REF!+#REF!*#REF!+#REF!*#REF!)</f>
        <v>#REF!</v>
      </c>
      <c r="Z1010" s="71" t="e">
        <f>IF(HRF[[#This Row],[31]]="WSKAŹNIK SPECYFICZNY","nie zdefinowano",HRF[[#This Row],[32]]*#REF!+#REF!*#REF!+#REF!*#REF!)</f>
        <v>#REF!</v>
      </c>
      <c r="AA1010" s="71" t="e">
        <f>IF(HRF[[#This Row],[31]]="WSKAŹNIK SPECYFICZNY","nie zdefinowano",HRF[[#This Row],[32]]*#REF!+#REF!*#REF!+#REF!*#REF!)</f>
        <v>#REF!</v>
      </c>
      <c r="AB1010" s="79" t="e">
        <f>IF(HRF[[#This Row],[31]]="WSKAŹNIK SPECYFICZNY",HRF[[#This Row],[15]]*#REF!,HRF[[#This Row],[32]]*#REF!+#REF!*#REF!+#REF!*#REF!)</f>
        <v>#REF!</v>
      </c>
    </row>
    <row r="1011" spans="2:28" ht="24">
      <c r="B1011" s="95" t="s">
        <v>1553</v>
      </c>
      <c r="C1011" s="80" t="s">
        <v>175</v>
      </c>
      <c r="D1011" s="80" t="s">
        <v>372</v>
      </c>
      <c r="E1011" s="121" t="s">
        <v>2404</v>
      </c>
      <c r="F1011" s="82" t="s">
        <v>392</v>
      </c>
      <c r="G1011" s="82" t="s">
        <v>24</v>
      </c>
      <c r="H1011" s="86">
        <v>2021</v>
      </c>
      <c r="I1011" s="86">
        <v>2021</v>
      </c>
      <c r="J1011" s="84">
        <v>23000</v>
      </c>
      <c r="K1011" s="85">
        <v>4.75</v>
      </c>
      <c r="L1011" s="85">
        <v>4.75</v>
      </c>
      <c r="M1011" s="85"/>
      <c r="N1011" s="86" t="s">
        <v>164</v>
      </c>
      <c r="O1011" s="153" t="s">
        <v>28</v>
      </c>
      <c r="P1011" s="152"/>
      <c r="Q1011" s="87"/>
      <c r="R1011" s="70"/>
      <c r="S1011" s="70"/>
      <c r="T1011" s="70"/>
      <c r="U1011" s="70"/>
      <c r="V1011" s="70">
        <f t="shared" si="55"/>
        <v>0</v>
      </c>
      <c r="W1011" s="69"/>
      <c r="X1011" s="69"/>
      <c r="Y1011" s="71" t="e">
        <f>IF(HRF[[#This Row],[31]]="WSKAŹNIK SPECYFICZNY",HRF[[#This Row],[15]]*#REF!,HRF[[#This Row],[32]]*#REF!+#REF!*#REF!+#REF!*#REF!)</f>
        <v>#REF!</v>
      </c>
      <c r="Z1011" s="71" t="e">
        <f>IF(HRF[[#This Row],[31]]="WSKAŹNIK SPECYFICZNY","nie zdefinowano",HRF[[#This Row],[32]]*#REF!+#REF!*#REF!+#REF!*#REF!)</f>
        <v>#REF!</v>
      </c>
      <c r="AA1011" s="71" t="e">
        <f>IF(HRF[[#This Row],[31]]="WSKAŹNIK SPECYFICZNY","nie zdefinowano",HRF[[#This Row],[32]]*#REF!+#REF!*#REF!+#REF!*#REF!)</f>
        <v>#REF!</v>
      </c>
      <c r="AB1011" s="79" t="e">
        <f>IF(HRF[[#This Row],[31]]="WSKAŹNIK SPECYFICZNY",HRF[[#This Row],[15]]*#REF!,HRF[[#This Row],[32]]*#REF!+#REF!*#REF!+#REF!*#REF!)</f>
        <v>#REF!</v>
      </c>
    </row>
    <row r="1012" spans="2:28" ht="24">
      <c r="B1012" s="95" t="s">
        <v>1554</v>
      </c>
      <c r="C1012" s="80" t="s">
        <v>175</v>
      </c>
      <c r="D1012" s="80" t="s">
        <v>372</v>
      </c>
      <c r="E1012" s="121" t="s">
        <v>2405</v>
      </c>
      <c r="F1012" s="82" t="s">
        <v>392</v>
      </c>
      <c r="G1012" s="82" t="s">
        <v>24</v>
      </c>
      <c r="H1012" s="86">
        <v>2021</v>
      </c>
      <c r="I1012" s="86">
        <v>2021</v>
      </c>
      <c r="J1012" s="84">
        <v>25400</v>
      </c>
      <c r="K1012" s="85">
        <v>3.7</v>
      </c>
      <c r="L1012" s="85">
        <v>3.7</v>
      </c>
      <c r="M1012" s="85"/>
      <c r="N1012" s="86" t="s">
        <v>164</v>
      </c>
      <c r="O1012" s="153" t="s">
        <v>28</v>
      </c>
      <c r="P1012" s="152"/>
      <c r="Q1012" s="87"/>
      <c r="R1012" s="70"/>
      <c r="S1012" s="70"/>
      <c r="T1012" s="70"/>
      <c r="U1012" s="70"/>
      <c r="V1012" s="70">
        <f t="shared" si="55"/>
        <v>0</v>
      </c>
      <c r="W1012" s="69"/>
      <c r="X1012" s="69"/>
      <c r="Y1012" s="71" t="e">
        <f>IF(HRF[[#This Row],[31]]="WSKAŹNIK SPECYFICZNY",HRF[[#This Row],[15]]*#REF!,HRF[[#This Row],[32]]*#REF!+#REF!*#REF!+#REF!*#REF!)</f>
        <v>#REF!</v>
      </c>
      <c r="Z1012" s="71" t="e">
        <f>IF(HRF[[#This Row],[31]]="WSKAŹNIK SPECYFICZNY","nie zdefinowano",HRF[[#This Row],[32]]*#REF!+#REF!*#REF!+#REF!*#REF!)</f>
        <v>#REF!</v>
      </c>
      <c r="AA1012" s="71" t="e">
        <f>IF(HRF[[#This Row],[31]]="WSKAŹNIK SPECYFICZNY","nie zdefinowano",HRF[[#This Row],[32]]*#REF!+#REF!*#REF!+#REF!*#REF!)</f>
        <v>#REF!</v>
      </c>
      <c r="AB1012" s="79" t="e">
        <f>IF(HRF[[#This Row],[31]]="WSKAŹNIK SPECYFICZNY",HRF[[#This Row],[15]]*#REF!,HRF[[#This Row],[32]]*#REF!+#REF!*#REF!+#REF!*#REF!)</f>
        <v>#REF!</v>
      </c>
    </row>
    <row r="1013" spans="2:28" ht="24">
      <c r="B1013" s="95" t="s">
        <v>1555</v>
      </c>
      <c r="C1013" s="80" t="s">
        <v>175</v>
      </c>
      <c r="D1013" s="80" t="s">
        <v>372</v>
      </c>
      <c r="E1013" s="121" t="s">
        <v>2933</v>
      </c>
      <c r="F1013" s="82" t="s">
        <v>1556</v>
      </c>
      <c r="G1013" s="82" t="s">
        <v>24</v>
      </c>
      <c r="H1013" s="86">
        <v>2021</v>
      </c>
      <c r="I1013" s="86">
        <v>2021</v>
      </c>
      <c r="J1013" s="84">
        <v>175000</v>
      </c>
      <c r="K1013" s="85">
        <v>42</v>
      </c>
      <c r="L1013" s="85">
        <v>42</v>
      </c>
      <c r="M1013" s="85"/>
      <c r="N1013" s="86" t="s">
        <v>164</v>
      </c>
      <c r="O1013" s="86" t="s">
        <v>27</v>
      </c>
      <c r="P1013" s="152"/>
      <c r="Q1013" s="87"/>
      <c r="R1013" s="70"/>
      <c r="S1013" s="70"/>
      <c r="T1013" s="70"/>
      <c r="U1013" s="70"/>
      <c r="V1013" s="70">
        <f t="shared" si="55"/>
        <v>0</v>
      </c>
      <c r="W1013" s="69"/>
      <c r="X1013" s="69"/>
      <c r="Y1013" s="71" t="e">
        <f>IF(HRF[[#This Row],[31]]="WSKAŹNIK SPECYFICZNY",HRF[[#This Row],[15]]*#REF!,HRF[[#This Row],[32]]*#REF!+#REF!*#REF!+#REF!*#REF!)</f>
        <v>#REF!</v>
      </c>
      <c r="Z1013" s="71" t="e">
        <f>IF(HRF[[#This Row],[31]]="WSKAŹNIK SPECYFICZNY","nie zdefinowano",HRF[[#This Row],[32]]*#REF!+#REF!*#REF!+#REF!*#REF!)</f>
        <v>#REF!</v>
      </c>
      <c r="AA1013" s="71" t="e">
        <f>IF(HRF[[#This Row],[31]]="WSKAŹNIK SPECYFICZNY","nie zdefinowano",HRF[[#This Row],[32]]*#REF!+#REF!*#REF!+#REF!*#REF!)</f>
        <v>#REF!</v>
      </c>
      <c r="AB1013" s="79" t="e">
        <f>IF(HRF[[#This Row],[31]]="WSKAŹNIK SPECYFICZNY",HRF[[#This Row],[15]]*#REF!,HRF[[#This Row],[32]]*#REF!+#REF!*#REF!+#REF!*#REF!)</f>
        <v>#REF!</v>
      </c>
    </row>
    <row r="1014" spans="2:28" ht="24">
      <c r="B1014" s="95" t="s">
        <v>1557</v>
      </c>
      <c r="C1014" s="80" t="s">
        <v>175</v>
      </c>
      <c r="D1014" s="80" t="s">
        <v>372</v>
      </c>
      <c r="E1014" s="121" t="s">
        <v>2406</v>
      </c>
      <c r="F1014" s="82" t="s">
        <v>392</v>
      </c>
      <c r="G1014" s="82" t="s">
        <v>24</v>
      </c>
      <c r="H1014" s="86">
        <v>2021</v>
      </c>
      <c r="I1014" s="86">
        <v>2021</v>
      </c>
      <c r="J1014" s="84">
        <v>79809.429999999993</v>
      </c>
      <c r="K1014" s="85">
        <v>12</v>
      </c>
      <c r="L1014" s="85">
        <v>12</v>
      </c>
      <c r="M1014" s="85"/>
      <c r="N1014" s="86" t="s">
        <v>1393</v>
      </c>
      <c r="O1014" s="153" t="s">
        <v>28</v>
      </c>
      <c r="P1014" s="152"/>
      <c r="Q1014" s="87"/>
      <c r="R1014" s="70"/>
      <c r="S1014" s="70"/>
      <c r="T1014" s="70"/>
      <c r="U1014" s="70"/>
      <c r="V1014" s="70">
        <f>SUM(R1014:U1014)</f>
        <v>0</v>
      </c>
      <c r="W1014" s="69"/>
      <c r="X1014" s="69"/>
      <c r="Y1014" s="71" t="e">
        <f>IF(HRF[[#This Row],[31]]="WSKAŹNIK SPECYFICZNY",HRF[[#This Row],[15]]*#REF!,HRF[[#This Row],[32]]*#REF!+#REF!*#REF!+#REF!*#REF!)</f>
        <v>#REF!</v>
      </c>
      <c r="Z1014" s="71" t="e">
        <f>IF(HRF[[#This Row],[31]]="WSKAŹNIK SPECYFICZNY","nie zdefinowano",HRF[[#This Row],[32]]*#REF!+#REF!*#REF!+#REF!*#REF!)</f>
        <v>#REF!</v>
      </c>
      <c r="AA1014" s="71" t="e">
        <f>IF(HRF[[#This Row],[31]]="WSKAŹNIK SPECYFICZNY","nie zdefinowano",HRF[[#This Row],[32]]*#REF!+#REF!*#REF!+#REF!*#REF!)</f>
        <v>#REF!</v>
      </c>
      <c r="AB1014" s="79" t="e">
        <f>IF(HRF[[#This Row],[31]]="WSKAŹNIK SPECYFICZNY",HRF[[#This Row],[15]]*#REF!,HRF[[#This Row],[32]]*#REF!+#REF!*#REF!+#REF!*#REF!)</f>
        <v>#REF!</v>
      </c>
    </row>
    <row r="1015" spans="2:28" ht="24">
      <c r="B1015" s="95" t="s">
        <v>1558</v>
      </c>
      <c r="C1015" s="80" t="s">
        <v>175</v>
      </c>
      <c r="D1015" s="80" t="s">
        <v>372</v>
      </c>
      <c r="E1015" s="121" t="s">
        <v>2407</v>
      </c>
      <c r="F1015" s="82" t="s">
        <v>392</v>
      </c>
      <c r="G1015" s="82" t="s">
        <v>24</v>
      </c>
      <c r="H1015" s="86">
        <v>2021</v>
      </c>
      <c r="I1015" s="86">
        <v>2021</v>
      </c>
      <c r="J1015" s="84">
        <v>33725</v>
      </c>
      <c r="K1015" s="85">
        <v>8.48</v>
      </c>
      <c r="L1015" s="85">
        <v>8.48</v>
      </c>
      <c r="M1015" s="85"/>
      <c r="N1015" s="86" t="s">
        <v>164</v>
      </c>
      <c r="O1015" s="153" t="s">
        <v>28</v>
      </c>
      <c r="P1015" s="152"/>
      <c r="Q1015" s="87"/>
      <c r="R1015" s="70"/>
      <c r="S1015" s="70"/>
      <c r="T1015" s="70"/>
      <c r="U1015" s="70"/>
      <c r="V1015" s="70">
        <f>SUM(R1015:U1015)</f>
        <v>0</v>
      </c>
      <c r="W1015" s="69"/>
      <c r="X1015" s="69"/>
      <c r="Y1015" s="71" t="e">
        <f>IF(HRF[[#This Row],[31]]="WSKAŹNIK SPECYFICZNY",HRF[[#This Row],[15]]*#REF!,HRF[[#This Row],[32]]*#REF!+#REF!*#REF!+#REF!*#REF!)</f>
        <v>#REF!</v>
      </c>
      <c r="Z1015" s="71" t="e">
        <f>IF(HRF[[#This Row],[31]]="WSKAŹNIK SPECYFICZNY","nie zdefinowano",HRF[[#This Row],[32]]*#REF!+#REF!*#REF!+#REF!*#REF!)</f>
        <v>#REF!</v>
      </c>
      <c r="AA1015" s="71" t="e">
        <f>IF(HRF[[#This Row],[31]]="WSKAŹNIK SPECYFICZNY","nie zdefinowano",HRF[[#This Row],[32]]*#REF!+#REF!*#REF!+#REF!*#REF!)</f>
        <v>#REF!</v>
      </c>
      <c r="AB1015" s="79" t="e">
        <f>IF(HRF[[#This Row],[31]]="WSKAŹNIK SPECYFICZNY",HRF[[#This Row],[15]]*#REF!,HRF[[#This Row],[32]]*#REF!+#REF!*#REF!+#REF!*#REF!)</f>
        <v>#REF!</v>
      </c>
    </row>
    <row r="1016" spans="2:28" ht="24">
      <c r="B1016" s="95" t="s">
        <v>1559</v>
      </c>
      <c r="C1016" s="80" t="s">
        <v>175</v>
      </c>
      <c r="D1016" s="80" t="s">
        <v>372</v>
      </c>
      <c r="E1016" s="121" t="s">
        <v>2408</v>
      </c>
      <c r="F1016" s="82" t="s">
        <v>392</v>
      </c>
      <c r="G1016" s="82" t="s">
        <v>24</v>
      </c>
      <c r="H1016" s="86">
        <v>2021</v>
      </c>
      <c r="I1016" s="86">
        <v>2021</v>
      </c>
      <c r="J1016" s="84">
        <v>41040</v>
      </c>
      <c r="K1016" s="85">
        <v>9.66</v>
      </c>
      <c r="L1016" s="85">
        <v>9.66</v>
      </c>
      <c r="M1016" s="85"/>
      <c r="N1016" s="86" t="s">
        <v>164</v>
      </c>
      <c r="O1016" s="153" t="s">
        <v>28</v>
      </c>
      <c r="P1016" s="152"/>
      <c r="Q1016" s="87"/>
      <c r="R1016" s="70"/>
      <c r="S1016" s="70"/>
      <c r="T1016" s="70"/>
      <c r="U1016" s="70"/>
      <c r="V1016" s="70">
        <f>SUM(R1016:U1016)</f>
        <v>0</v>
      </c>
      <c r="W1016" s="69"/>
      <c r="X1016" s="69"/>
      <c r="Y1016" s="71" t="e">
        <f>IF(HRF[[#This Row],[31]]="WSKAŹNIK SPECYFICZNY",HRF[[#This Row],[15]]*#REF!,HRF[[#This Row],[32]]*#REF!+#REF!*#REF!+#REF!*#REF!)</f>
        <v>#REF!</v>
      </c>
      <c r="Z1016" s="71" t="e">
        <f>IF(HRF[[#This Row],[31]]="WSKAŹNIK SPECYFICZNY","nie zdefinowano",HRF[[#This Row],[32]]*#REF!+#REF!*#REF!+#REF!*#REF!)</f>
        <v>#REF!</v>
      </c>
      <c r="AA1016" s="71" t="e">
        <f>IF(HRF[[#This Row],[31]]="WSKAŹNIK SPECYFICZNY","nie zdefinowano",HRF[[#This Row],[32]]*#REF!+#REF!*#REF!+#REF!*#REF!)</f>
        <v>#REF!</v>
      </c>
      <c r="AB1016" s="79" t="e">
        <f>IF(HRF[[#This Row],[31]]="WSKAŹNIK SPECYFICZNY",HRF[[#This Row],[15]]*#REF!,HRF[[#This Row],[32]]*#REF!+#REF!*#REF!+#REF!*#REF!)</f>
        <v>#REF!</v>
      </c>
    </row>
    <row r="1017" spans="2:28" ht="36">
      <c r="B1017" s="95" t="s">
        <v>1560</v>
      </c>
      <c r="C1017" s="80" t="s">
        <v>175</v>
      </c>
      <c r="D1017" s="80" t="s">
        <v>372</v>
      </c>
      <c r="E1017" s="121" t="s">
        <v>2934</v>
      </c>
      <c r="F1017" s="82" t="s">
        <v>1561</v>
      </c>
      <c r="G1017" s="82" t="s">
        <v>24</v>
      </c>
      <c r="H1017" s="86">
        <v>2021</v>
      </c>
      <c r="I1017" s="86">
        <v>2021</v>
      </c>
      <c r="J1017" s="84">
        <v>41524.800000000003</v>
      </c>
      <c r="K1017" s="85">
        <v>8.58</v>
      </c>
      <c r="L1017" s="85">
        <v>8.58</v>
      </c>
      <c r="M1017" s="85"/>
      <c r="N1017" s="86" t="s">
        <v>164</v>
      </c>
      <c r="O1017" s="153" t="s">
        <v>26</v>
      </c>
      <c r="P1017" s="152"/>
      <c r="Q1017" s="87"/>
      <c r="R1017" s="70"/>
      <c r="S1017" s="70"/>
      <c r="T1017" s="70"/>
      <c r="U1017" s="70"/>
      <c r="V1017" s="70">
        <f>SUM(R1017:U1017)</f>
        <v>0</v>
      </c>
      <c r="W1017" s="69"/>
      <c r="X1017" s="69"/>
      <c r="Y1017" s="71" t="e">
        <f>IF(HRF[[#This Row],[31]]="WSKAŹNIK SPECYFICZNY",HRF[[#This Row],[15]]*#REF!,HRF[[#This Row],[32]]*#REF!+#REF!*#REF!+#REF!*#REF!)</f>
        <v>#REF!</v>
      </c>
      <c r="Z1017" s="71" t="e">
        <f>IF(HRF[[#This Row],[31]]="WSKAŹNIK SPECYFICZNY","nie zdefinowano",HRF[[#This Row],[32]]*#REF!+#REF!*#REF!+#REF!*#REF!)</f>
        <v>#REF!</v>
      </c>
      <c r="AA1017" s="71" t="e">
        <f>IF(HRF[[#This Row],[31]]="WSKAŹNIK SPECYFICZNY","nie zdefinowano",HRF[[#This Row],[32]]*#REF!+#REF!*#REF!+#REF!*#REF!)</f>
        <v>#REF!</v>
      </c>
      <c r="AB1017" s="79" t="e">
        <f>IF(HRF[[#This Row],[31]]="WSKAŹNIK SPECYFICZNY",HRF[[#This Row],[15]]*#REF!,HRF[[#This Row],[32]]*#REF!+#REF!*#REF!+#REF!*#REF!)</f>
        <v>#REF!</v>
      </c>
    </row>
    <row r="1018" spans="2:28" ht="36">
      <c r="B1018" s="95" t="s">
        <v>1562</v>
      </c>
      <c r="C1018" s="80" t="s">
        <v>175</v>
      </c>
      <c r="D1018" s="80" t="s">
        <v>372</v>
      </c>
      <c r="E1018" s="121" t="s">
        <v>2935</v>
      </c>
      <c r="F1018" s="82" t="s">
        <v>1561</v>
      </c>
      <c r="G1018" s="82" t="s">
        <v>24</v>
      </c>
      <c r="H1018" s="86">
        <v>2021</v>
      </c>
      <c r="I1018" s="86">
        <v>2021</v>
      </c>
      <c r="J1018" s="84">
        <v>47355</v>
      </c>
      <c r="K1018" s="85">
        <v>10.56</v>
      </c>
      <c r="L1018" s="85">
        <v>10.56</v>
      </c>
      <c r="M1018" s="85"/>
      <c r="N1018" s="86" t="s">
        <v>164</v>
      </c>
      <c r="O1018" s="153" t="s">
        <v>26</v>
      </c>
      <c r="P1018" s="152"/>
      <c r="Q1018" s="87"/>
      <c r="R1018" s="70"/>
      <c r="S1018" s="70"/>
      <c r="T1018" s="70"/>
      <c r="U1018" s="70"/>
      <c r="V1018" s="70">
        <f>SUM(R1018:U1018)</f>
        <v>0</v>
      </c>
      <c r="W1018" s="69"/>
      <c r="X1018" s="69"/>
      <c r="Y1018" s="71" t="e">
        <f>IF(HRF[[#This Row],[31]]="WSKAŹNIK SPECYFICZNY",HRF[[#This Row],[15]]*#REF!,HRF[[#This Row],[32]]*#REF!+#REF!*#REF!+#REF!*#REF!)</f>
        <v>#REF!</v>
      </c>
      <c r="Z1018" s="71" t="e">
        <f>IF(HRF[[#This Row],[31]]="WSKAŹNIK SPECYFICZNY","nie zdefinowano",HRF[[#This Row],[32]]*#REF!+#REF!*#REF!+#REF!*#REF!)</f>
        <v>#REF!</v>
      </c>
      <c r="AA1018" s="71" t="e">
        <f>IF(HRF[[#This Row],[31]]="WSKAŹNIK SPECYFICZNY","nie zdefinowano",HRF[[#This Row],[32]]*#REF!+#REF!*#REF!+#REF!*#REF!)</f>
        <v>#REF!</v>
      </c>
      <c r="AB1018" s="79" t="e">
        <f>IF(HRF[[#This Row],[31]]="WSKAŹNIK SPECYFICZNY",HRF[[#This Row],[15]]*#REF!,HRF[[#This Row],[32]]*#REF!+#REF!*#REF!+#REF!*#REF!)</f>
        <v>#REF!</v>
      </c>
    </row>
    <row r="1019" spans="2:28" ht="24">
      <c r="B1019" s="95" t="s">
        <v>1563</v>
      </c>
      <c r="C1019" s="80" t="s">
        <v>175</v>
      </c>
      <c r="D1019" s="80" t="s">
        <v>372</v>
      </c>
      <c r="E1019" s="121" t="s">
        <v>2409</v>
      </c>
      <c r="F1019" s="82" t="s">
        <v>392</v>
      </c>
      <c r="G1019" s="82" t="s">
        <v>24</v>
      </c>
      <c r="H1019" s="86">
        <v>2020</v>
      </c>
      <c r="I1019" s="86">
        <v>2020</v>
      </c>
      <c r="J1019" s="84">
        <v>37500</v>
      </c>
      <c r="K1019" s="85">
        <v>9.35</v>
      </c>
      <c r="L1019" s="85">
        <v>9.35</v>
      </c>
      <c r="M1019" s="85"/>
      <c r="N1019" s="86" t="s">
        <v>1393</v>
      </c>
      <c r="O1019" s="153" t="s">
        <v>28</v>
      </c>
      <c r="P1019" s="152"/>
      <c r="Q1019" s="87"/>
      <c r="R1019" s="70"/>
      <c r="S1019" s="70"/>
      <c r="T1019" s="70"/>
      <c r="U1019" s="70"/>
      <c r="V1019" s="70">
        <f t="shared" si="55"/>
        <v>0</v>
      </c>
      <c r="W1019" s="69"/>
      <c r="X1019" s="69"/>
      <c r="Y1019" s="71" t="e">
        <f>IF(HRF[[#This Row],[31]]="WSKAŹNIK SPECYFICZNY",HRF[[#This Row],[15]]*#REF!,HRF[[#This Row],[32]]*#REF!+#REF!*#REF!+#REF!*#REF!)</f>
        <v>#REF!</v>
      </c>
      <c r="Z1019" s="71" t="e">
        <f>IF(HRF[[#This Row],[31]]="WSKAŹNIK SPECYFICZNY","nie zdefinowano",HRF[[#This Row],[32]]*#REF!+#REF!*#REF!+#REF!*#REF!)</f>
        <v>#REF!</v>
      </c>
      <c r="AA1019" s="71" t="e">
        <f>IF(HRF[[#This Row],[31]]="WSKAŹNIK SPECYFICZNY","nie zdefinowano",HRF[[#This Row],[32]]*#REF!+#REF!*#REF!+#REF!*#REF!)</f>
        <v>#REF!</v>
      </c>
      <c r="AB1019" s="79" t="e">
        <f>IF(HRF[[#This Row],[31]]="WSKAŹNIK SPECYFICZNY",HRF[[#This Row],[15]]*#REF!,HRF[[#This Row],[32]]*#REF!+#REF!*#REF!+#REF!*#REF!)</f>
        <v>#REF!</v>
      </c>
    </row>
    <row r="1020" spans="2:28" ht="24">
      <c r="B1020" s="95" t="s">
        <v>1564</v>
      </c>
      <c r="C1020" s="80" t="s">
        <v>175</v>
      </c>
      <c r="D1020" s="80" t="s">
        <v>372</v>
      </c>
      <c r="E1020" s="121" t="s">
        <v>2410</v>
      </c>
      <c r="F1020" s="82" t="s">
        <v>392</v>
      </c>
      <c r="G1020" s="82" t="s">
        <v>24</v>
      </c>
      <c r="H1020" s="86">
        <v>2021</v>
      </c>
      <c r="I1020" s="86">
        <v>2021</v>
      </c>
      <c r="J1020" s="84">
        <v>32799.18</v>
      </c>
      <c r="K1020" s="85">
        <v>10</v>
      </c>
      <c r="L1020" s="85">
        <v>10</v>
      </c>
      <c r="M1020" s="85"/>
      <c r="N1020" s="86" t="s">
        <v>164</v>
      </c>
      <c r="O1020" s="153" t="s">
        <v>28</v>
      </c>
      <c r="P1020" s="152"/>
      <c r="Q1020" s="87"/>
      <c r="R1020" s="70"/>
      <c r="S1020" s="70"/>
      <c r="T1020" s="70"/>
      <c r="U1020" s="70"/>
      <c r="V1020" s="70">
        <f t="shared" ref="V1020:V1027" si="56">SUM(R1020:U1020)</f>
        <v>0</v>
      </c>
      <c r="W1020" s="69"/>
      <c r="X1020" s="69"/>
      <c r="Y1020" s="71" t="e">
        <f>IF(HRF[[#This Row],[31]]="WSKAŹNIK SPECYFICZNY",HRF[[#This Row],[15]]*#REF!,HRF[[#This Row],[32]]*#REF!+#REF!*#REF!+#REF!*#REF!)</f>
        <v>#REF!</v>
      </c>
      <c r="Z1020" s="71" t="e">
        <f>IF(HRF[[#This Row],[31]]="WSKAŹNIK SPECYFICZNY","nie zdefinowano",HRF[[#This Row],[32]]*#REF!+#REF!*#REF!+#REF!*#REF!)</f>
        <v>#REF!</v>
      </c>
      <c r="AA1020" s="71" t="e">
        <f>IF(HRF[[#This Row],[31]]="WSKAŹNIK SPECYFICZNY","nie zdefinowano",HRF[[#This Row],[32]]*#REF!+#REF!*#REF!+#REF!*#REF!)</f>
        <v>#REF!</v>
      </c>
      <c r="AB1020" s="79" t="e">
        <f>IF(HRF[[#This Row],[31]]="WSKAŹNIK SPECYFICZNY",HRF[[#This Row],[15]]*#REF!,HRF[[#This Row],[32]]*#REF!+#REF!*#REF!+#REF!*#REF!)</f>
        <v>#REF!</v>
      </c>
    </row>
    <row r="1021" spans="2:28" ht="24">
      <c r="B1021" s="95" t="s">
        <v>1565</v>
      </c>
      <c r="C1021" s="80" t="s">
        <v>175</v>
      </c>
      <c r="D1021" s="80" t="s">
        <v>372</v>
      </c>
      <c r="E1021" s="121" t="s">
        <v>2157</v>
      </c>
      <c r="F1021" s="82" t="s">
        <v>392</v>
      </c>
      <c r="G1021" s="82" t="s">
        <v>24</v>
      </c>
      <c r="H1021" s="86">
        <v>2021</v>
      </c>
      <c r="I1021" s="86">
        <v>2021</v>
      </c>
      <c r="J1021" s="84">
        <v>28390</v>
      </c>
      <c r="K1021" s="85">
        <v>4.8</v>
      </c>
      <c r="L1021" s="85">
        <v>4.8</v>
      </c>
      <c r="M1021" s="85"/>
      <c r="N1021" s="86" t="s">
        <v>164</v>
      </c>
      <c r="O1021" s="153" t="s">
        <v>28</v>
      </c>
      <c r="P1021" s="152"/>
      <c r="Q1021" s="87"/>
      <c r="R1021" s="70"/>
      <c r="S1021" s="70"/>
      <c r="T1021" s="70"/>
      <c r="U1021" s="70"/>
      <c r="V1021" s="70">
        <f t="shared" si="56"/>
        <v>0</v>
      </c>
      <c r="W1021" s="69"/>
      <c r="X1021" s="69"/>
      <c r="Y1021" s="71" t="e">
        <f>IF(HRF[[#This Row],[31]]="WSKAŹNIK SPECYFICZNY",HRF[[#This Row],[15]]*#REF!,HRF[[#This Row],[32]]*#REF!+#REF!*#REF!+#REF!*#REF!)</f>
        <v>#REF!</v>
      </c>
      <c r="Z1021" s="71" t="e">
        <f>IF(HRF[[#This Row],[31]]="WSKAŹNIK SPECYFICZNY","nie zdefinowano",HRF[[#This Row],[32]]*#REF!+#REF!*#REF!+#REF!*#REF!)</f>
        <v>#REF!</v>
      </c>
      <c r="AA1021" s="71" t="e">
        <f>IF(HRF[[#This Row],[31]]="WSKAŹNIK SPECYFICZNY","nie zdefinowano",HRF[[#This Row],[32]]*#REF!+#REF!*#REF!+#REF!*#REF!)</f>
        <v>#REF!</v>
      </c>
      <c r="AB1021" s="79" t="e">
        <f>IF(HRF[[#This Row],[31]]="WSKAŹNIK SPECYFICZNY",HRF[[#This Row],[15]]*#REF!,HRF[[#This Row],[32]]*#REF!+#REF!*#REF!+#REF!*#REF!)</f>
        <v>#REF!</v>
      </c>
    </row>
    <row r="1022" spans="2:28" ht="24">
      <c r="B1022" s="95" t="s">
        <v>1566</v>
      </c>
      <c r="C1022" s="80" t="s">
        <v>175</v>
      </c>
      <c r="D1022" s="80" t="s">
        <v>372</v>
      </c>
      <c r="E1022" s="121" t="s">
        <v>2411</v>
      </c>
      <c r="F1022" s="82" t="s">
        <v>392</v>
      </c>
      <c r="G1022" s="82" t="s">
        <v>24</v>
      </c>
      <c r="H1022" s="86">
        <v>2021</v>
      </c>
      <c r="I1022" s="86">
        <v>2021</v>
      </c>
      <c r="J1022" s="84">
        <v>23300</v>
      </c>
      <c r="K1022" s="85">
        <v>3</v>
      </c>
      <c r="L1022" s="85">
        <v>3</v>
      </c>
      <c r="M1022" s="85"/>
      <c r="N1022" s="86" t="s">
        <v>164</v>
      </c>
      <c r="O1022" s="153" t="s">
        <v>28</v>
      </c>
      <c r="P1022" s="152"/>
      <c r="Q1022" s="87"/>
      <c r="R1022" s="70"/>
      <c r="S1022" s="70"/>
      <c r="T1022" s="70"/>
      <c r="U1022" s="70"/>
      <c r="V1022" s="70">
        <f t="shared" si="56"/>
        <v>0</v>
      </c>
      <c r="W1022" s="69"/>
      <c r="X1022" s="69"/>
      <c r="Y1022" s="71" t="e">
        <f>IF(HRF[[#This Row],[31]]="WSKAŹNIK SPECYFICZNY",HRF[[#This Row],[15]]*#REF!,HRF[[#This Row],[32]]*#REF!+#REF!*#REF!+#REF!*#REF!)</f>
        <v>#REF!</v>
      </c>
      <c r="Z1022" s="71" t="e">
        <f>IF(HRF[[#This Row],[31]]="WSKAŹNIK SPECYFICZNY","nie zdefinowano",HRF[[#This Row],[32]]*#REF!+#REF!*#REF!+#REF!*#REF!)</f>
        <v>#REF!</v>
      </c>
      <c r="AA1022" s="71" t="e">
        <f>IF(HRF[[#This Row],[31]]="WSKAŹNIK SPECYFICZNY","nie zdefinowano",HRF[[#This Row],[32]]*#REF!+#REF!*#REF!+#REF!*#REF!)</f>
        <v>#REF!</v>
      </c>
      <c r="AB1022" s="79" t="e">
        <f>IF(HRF[[#This Row],[31]]="WSKAŹNIK SPECYFICZNY",HRF[[#This Row],[15]]*#REF!,HRF[[#This Row],[32]]*#REF!+#REF!*#REF!+#REF!*#REF!)</f>
        <v>#REF!</v>
      </c>
    </row>
    <row r="1023" spans="2:28" ht="24">
      <c r="B1023" s="95" t="s">
        <v>1567</v>
      </c>
      <c r="C1023" s="80" t="s">
        <v>175</v>
      </c>
      <c r="D1023" s="80" t="s">
        <v>372</v>
      </c>
      <c r="E1023" s="121" t="s">
        <v>2412</v>
      </c>
      <c r="F1023" s="82" t="s">
        <v>392</v>
      </c>
      <c r="G1023" s="82" t="s">
        <v>24</v>
      </c>
      <c r="H1023" s="86">
        <v>2020</v>
      </c>
      <c r="I1023" s="86">
        <v>2020</v>
      </c>
      <c r="J1023" s="84">
        <v>26784</v>
      </c>
      <c r="K1023" s="85">
        <v>3</v>
      </c>
      <c r="L1023" s="85">
        <v>3</v>
      </c>
      <c r="M1023" s="85"/>
      <c r="N1023" s="86" t="s">
        <v>164</v>
      </c>
      <c r="O1023" s="153" t="s">
        <v>28</v>
      </c>
      <c r="P1023" s="152"/>
      <c r="Q1023" s="87"/>
      <c r="R1023" s="70"/>
      <c r="S1023" s="70"/>
      <c r="T1023" s="70"/>
      <c r="U1023" s="70"/>
      <c r="V1023" s="70">
        <f t="shared" si="56"/>
        <v>0</v>
      </c>
      <c r="W1023" s="69"/>
      <c r="X1023" s="69"/>
      <c r="Y1023" s="71" t="e">
        <f>IF(HRF[[#This Row],[31]]="WSKAŹNIK SPECYFICZNY",HRF[[#This Row],[15]]*#REF!,HRF[[#This Row],[32]]*#REF!+#REF!*#REF!+#REF!*#REF!)</f>
        <v>#REF!</v>
      </c>
      <c r="Z1023" s="71" t="e">
        <f>IF(HRF[[#This Row],[31]]="WSKAŹNIK SPECYFICZNY","nie zdefinowano",HRF[[#This Row],[32]]*#REF!+#REF!*#REF!+#REF!*#REF!)</f>
        <v>#REF!</v>
      </c>
      <c r="AA1023" s="71" t="e">
        <f>IF(HRF[[#This Row],[31]]="WSKAŹNIK SPECYFICZNY","nie zdefinowano",HRF[[#This Row],[32]]*#REF!+#REF!*#REF!+#REF!*#REF!)</f>
        <v>#REF!</v>
      </c>
      <c r="AB1023" s="79" t="e">
        <f>IF(HRF[[#This Row],[31]]="WSKAŹNIK SPECYFICZNY",HRF[[#This Row],[15]]*#REF!,HRF[[#This Row],[32]]*#REF!+#REF!*#REF!+#REF!*#REF!)</f>
        <v>#REF!</v>
      </c>
    </row>
    <row r="1024" spans="2:28" ht="24">
      <c r="B1024" s="95" t="s">
        <v>1568</v>
      </c>
      <c r="C1024" s="80" t="s">
        <v>175</v>
      </c>
      <c r="D1024" s="80" t="s">
        <v>372</v>
      </c>
      <c r="E1024" s="121" t="s">
        <v>2413</v>
      </c>
      <c r="F1024" s="82" t="s">
        <v>392</v>
      </c>
      <c r="G1024" s="82" t="s">
        <v>24</v>
      </c>
      <c r="H1024" s="86">
        <v>2021</v>
      </c>
      <c r="I1024" s="86">
        <v>2021</v>
      </c>
      <c r="J1024" s="84">
        <v>28900</v>
      </c>
      <c r="K1024" s="85">
        <v>5</v>
      </c>
      <c r="L1024" s="85">
        <v>5</v>
      </c>
      <c r="M1024" s="85"/>
      <c r="N1024" s="86" t="s">
        <v>164</v>
      </c>
      <c r="O1024" s="153" t="s">
        <v>28</v>
      </c>
      <c r="P1024" s="152"/>
      <c r="Q1024" s="87"/>
      <c r="R1024" s="70"/>
      <c r="S1024" s="70"/>
      <c r="T1024" s="70"/>
      <c r="U1024" s="70"/>
      <c r="V1024" s="70">
        <f t="shared" si="56"/>
        <v>0</v>
      </c>
      <c r="W1024" s="69"/>
      <c r="X1024" s="69"/>
      <c r="Y1024" s="71" t="e">
        <f>IF(HRF[[#This Row],[31]]="WSKAŹNIK SPECYFICZNY",HRF[[#This Row],[15]]*#REF!,HRF[[#This Row],[32]]*#REF!+#REF!*#REF!+#REF!*#REF!)</f>
        <v>#REF!</v>
      </c>
      <c r="Z1024" s="71" t="e">
        <f>IF(HRF[[#This Row],[31]]="WSKAŹNIK SPECYFICZNY","nie zdefinowano",HRF[[#This Row],[32]]*#REF!+#REF!*#REF!+#REF!*#REF!)</f>
        <v>#REF!</v>
      </c>
      <c r="AA1024" s="71" t="e">
        <f>IF(HRF[[#This Row],[31]]="WSKAŹNIK SPECYFICZNY","nie zdefinowano",HRF[[#This Row],[32]]*#REF!+#REF!*#REF!+#REF!*#REF!)</f>
        <v>#REF!</v>
      </c>
      <c r="AB1024" s="79" t="e">
        <f>IF(HRF[[#This Row],[31]]="WSKAŹNIK SPECYFICZNY",HRF[[#This Row],[15]]*#REF!,HRF[[#This Row],[32]]*#REF!+#REF!*#REF!+#REF!*#REF!)</f>
        <v>#REF!</v>
      </c>
    </row>
    <row r="1025" spans="2:28" ht="24">
      <c r="B1025" s="95" t="s">
        <v>1569</v>
      </c>
      <c r="C1025" s="80" t="s">
        <v>175</v>
      </c>
      <c r="D1025" s="80" t="s">
        <v>372</v>
      </c>
      <c r="E1025" s="121" t="s">
        <v>2388</v>
      </c>
      <c r="F1025" s="82" t="s">
        <v>392</v>
      </c>
      <c r="G1025" s="82" t="s">
        <v>24</v>
      </c>
      <c r="H1025" s="86">
        <v>2021</v>
      </c>
      <c r="I1025" s="86">
        <v>2021</v>
      </c>
      <c r="J1025" s="84">
        <v>27200</v>
      </c>
      <c r="K1025" s="85">
        <v>6.4</v>
      </c>
      <c r="L1025" s="85">
        <v>6.4</v>
      </c>
      <c r="M1025" s="85"/>
      <c r="N1025" s="86" t="s">
        <v>164</v>
      </c>
      <c r="O1025" s="153" t="s">
        <v>28</v>
      </c>
      <c r="P1025" s="152"/>
      <c r="Q1025" s="87"/>
      <c r="R1025" s="70"/>
      <c r="S1025" s="70"/>
      <c r="T1025" s="70"/>
      <c r="U1025" s="70"/>
      <c r="V1025" s="70">
        <f t="shared" si="56"/>
        <v>0</v>
      </c>
      <c r="W1025" s="69"/>
      <c r="X1025" s="69"/>
      <c r="Y1025" s="71" t="e">
        <f>IF(HRF[[#This Row],[31]]="WSKAŹNIK SPECYFICZNY",HRF[[#This Row],[15]]*#REF!,HRF[[#This Row],[32]]*#REF!+#REF!*#REF!+#REF!*#REF!)</f>
        <v>#REF!</v>
      </c>
      <c r="Z1025" s="71" t="e">
        <f>IF(HRF[[#This Row],[31]]="WSKAŹNIK SPECYFICZNY","nie zdefinowano",HRF[[#This Row],[32]]*#REF!+#REF!*#REF!+#REF!*#REF!)</f>
        <v>#REF!</v>
      </c>
      <c r="AA1025" s="71" t="e">
        <f>IF(HRF[[#This Row],[31]]="WSKAŹNIK SPECYFICZNY","nie zdefinowano",HRF[[#This Row],[32]]*#REF!+#REF!*#REF!+#REF!*#REF!)</f>
        <v>#REF!</v>
      </c>
      <c r="AB1025" s="79" t="e">
        <f>IF(HRF[[#This Row],[31]]="WSKAŹNIK SPECYFICZNY",HRF[[#This Row],[15]]*#REF!,HRF[[#This Row],[32]]*#REF!+#REF!*#REF!+#REF!*#REF!)</f>
        <v>#REF!</v>
      </c>
    </row>
    <row r="1026" spans="2:28" ht="24">
      <c r="B1026" s="95" t="s">
        <v>1570</v>
      </c>
      <c r="C1026" s="80" t="s">
        <v>175</v>
      </c>
      <c r="D1026" s="80" t="s">
        <v>372</v>
      </c>
      <c r="E1026" s="121" t="s">
        <v>2402</v>
      </c>
      <c r="F1026" s="82" t="s">
        <v>392</v>
      </c>
      <c r="G1026" s="82" t="s">
        <v>24</v>
      </c>
      <c r="H1026" s="86">
        <v>2021</v>
      </c>
      <c r="I1026" s="86">
        <v>2021</v>
      </c>
      <c r="J1026" s="84">
        <v>22000</v>
      </c>
      <c r="K1026" s="85">
        <v>6.29</v>
      </c>
      <c r="L1026" s="85">
        <v>6.29</v>
      </c>
      <c r="M1026" s="85"/>
      <c r="N1026" s="86" t="s">
        <v>164</v>
      </c>
      <c r="O1026" s="86" t="s">
        <v>27</v>
      </c>
      <c r="P1026" s="152"/>
      <c r="Q1026" s="87"/>
      <c r="R1026" s="70"/>
      <c r="S1026" s="70"/>
      <c r="T1026" s="70"/>
      <c r="U1026" s="70"/>
      <c r="V1026" s="70">
        <f t="shared" si="56"/>
        <v>0</v>
      </c>
      <c r="W1026" s="69"/>
      <c r="X1026" s="69"/>
      <c r="Y1026" s="71" t="e">
        <f>IF(HRF[[#This Row],[31]]="WSKAŹNIK SPECYFICZNY",HRF[[#This Row],[15]]*#REF!,HRF[[#This Row],[32]]*#REF!+#REF!*#REF!+#REF!*#REF!)</f>
        <v>#REF!</v>
      </c>
      <c r="Z1026" s="71" t="e">
        <f>IF(HRF[[#This Row],[31]]="WSKAŹNIK SPECYFICZNY","nie zdefinowano",HRF[[#This Row],[32]]*#REF!+#REF!*#REF!+#REF!*#REF!)</f>
        <v>#REF!</v>
      </c>
      <c r="AA1026" s="71" t="e">
        <f>IF(HRF[[#This Row],[31]]="WSKAŹNIK SPECYFICZNY","nie zdefinowano",HRF[[#This Row],[32]]*#REF!+#REF!*#REF!+#REF!*#REF!)</f>
        <v>#REF!</v>
      </c>
      <c r="AB1026" s="79" t="e">
        <f>IF(HRF[[#This Row],[31]]="WSKAŹNIK SPECYFICZNY",HRF[[#This Row],[15]]*#REF!,HRF[[#This Row],[32]]*#REF!+#REF!*#REF!+#REF!*#REF!)</f>
        <v>#REF!</v>
      </c>
    </row>
    <row r="1027" spans="2:28" ht="24">
      <c r="B1027" s="95" t="s">
        <v>1571</v>
      </c>
      <c r="C1027" s="80" t="s">
        <v>175</v>
      </c>
      <c r="D1027" s="80" t="s">
        <v>372</v>
      </c>
      <c r="E1027" s="121" t="s">
        <v>2414</v>
      </c>
      <c r="F1027" s="82" t="s">
        <v>392</v>
      </c>
      <c r="G1027" s="82" t="s">
        <v>24</v>
      </c>
      <c r="H1027" s="86">
        <v>2020</v>
      </c>
      <c r="I1027" s="86">
        <v>2020</v>
      </c>
      <c r="J1027" s="84">
        <v>36900</v>
      </c>
      <c r="K1027" s="85">
        <v>9.9</v>
      </c>
      <c r="L1027" s="85">
        <v>9.9</v>
      </c>
      <c r="M1027" s="85"/>
      <c r="N1027" s="86" t="s">
        <v>164</v>
      </c>
      <c r="O1027" s="153" t="s">
        <v>28</v>
      </c>
      <c r="P1027" s="152"/>
      <c r="Q1027" s="87"/>
      <c r="R1027" s="70"/>
      <c r="S1027" s="70"/>
      <c r="T1027" s="70"/>
      <c r="U1027" s="70"/>
      <c r="V1027" s="70">
        <f t="shared" si="56"/>
        <v>0</v>
      </c>
      <c r="W1027" s="69"/>
      <c r="X1027" s="69"/>
      <c r="Y1027" s="71" t="e">
        <f>IF(HRF[[#This Row],[31]]="WSKAŹNIK SPECYFICZNY",HRF[[#This Row],[15]]*#REF!,HRF[[#This Row],[32]]*#REF!+#REF!*#REF!+#REF!*#REF!)</f>
        <v>#REF!</v>
      </c>
      <c r="Z1027" s="71" t="e">
        <f>IF(HRF[[#This Row],[31]]="WSKAŹNIK SPECYFICZNY","nie zdefinowano",HRF[[#This Row],[32]]*#REF!+#REF!*#REF!+#REF!*#REF!)</f>
        <v>#REF!</v>
      </c>
      <c r="AA1027" s="71" t="e">
        <f>IF(HRF[[#This Row],[31]]="WSKAŹNIK SPECYFICZNY","nie zdefinowano",HRF[[#This Row],[32]]*#REF!+#REF!*#REF!+#REF!*#REF!)</f>
        <v>#REF!</v>
      </c>
      <c r="AB1027" s="79" t="e">
        <f>IF(HRF[[#This Row],[31]]="WSKAŹNIK SPECYFICZNY",HRF[[#This Row],[15]]*#REF!,HRF[[#This Row],[32]]*#REF!+#REF!*#REF!+#REF!*#REF!)</f>
        <v>#REF!</v>
      </c>
    </row>
    <row r="1028" spans="2:28" ht="36">
      <c r="B1028" s="95" t="s">
        <v>1572</v>
      </c>
      <c r="C1028" s="80" t="s">
        <v>175</v>
      </c>
      <c r="D1028" s="80" t="s">
        <v>372</v>
      </c>
      <c r="E1028" s="121" t="s">
        <v>2936</v>
      </c>
      <c r="F1028" s="82" t="s">
        <v>1573</v>
      </c>
      <c r="G1028" s="82" t="s">
        <v>24</v>
      </c>
      <c r="H1028" s="86">
        <v>2021</v>
      </c>
      <c r="I1028" s="86">
        <v>2021</v>
      </c>
      <c r="J1028" s="84">
        <v>102772.8</v>
      </c>
      <c r="K1028" s="85">
        <v>21.7</v>
      </c>
      <c r="L1028" s="85">
        <v>21.7</v>
      </c>
      <c r="M1028" s="85"/>
      <c r="N1028" s="86" t="s">
        <v>164</v>
      </c>
      <c r="O1028" s="86" t="s">
        <v>27</v>
      </c>
      <c r="P1028" s="152"/>
      <c r="Q1028" s="87"/>
      <c r="R1028" s="70"/>
      <c r="S1028" s="70"/>
      <c r="T1028" s="70"/>
      <c r="U1028" s="70"/>
      <c r="V1028" s="70">
        <f t="shared" ref="V1028:V1059" si="57">SUM(R1028:U1028)</f>
        <v>0</v>
      </c>
      <c r="W1028" s="69"/>
      <c r="X1028" s="69"/>
      <c r="Y1028" s="71" t="e">
        <f>IF(HRF[[#This Row],[31]]="WSKAŹNIK SPECYFICZNY",HRF[[#This Row],[15]]*#REF!,HRF[[#This Row],[32]]*#REF!+#REF!*#REF!+#REF!*#REF!)</f>
        <v>#REF!</v>
      </c>
      <c r="Z1028" s="71" t="e">
        <f>IF(HRF[[#This Row],[31]]="WSKAŹNIK SPECYFICZNY","nie zdefinowano",HRF[[#This Row],[32]]*#REF!+#REF!*#REF!+#REF!*#REF!)</f>
        <v>#REF!</v>
      </c>
      <c r="AA1028" s="71" t="e">
        <f>IF(HRF[[#This Row],[31]]="WSKAŹNIK SPECYFICZNY","nie zdefinowano",HRF[[#This Row],[32]]*#REF!+#REF!*#REF!+#REF!*#REF!)</f>
        <v>#REF!</v>
      </c>
      <c r="AB1028" s="79" t="e">
        <f>IF(HRF[[#This Row],[31]]="WSKAŹNIK SPECYFICZNY",HRF[[#This Row],[15]]*#REF!,HRF[[#This Row],[32]]*#REF!+#REF!*#REF!+#REF!*#REF!)</f>
        <v>#REF!</v>
      </c>
    </row>
    <row r="1029" spans="2:28" s="1" customFormat="1" ht="24">
      <c r="B1029" s="95" t="s">
        <v>1574</v>
      </c>
      <c r="C1029" s="80" t="s">
        <v>175</v>
      </c>
      <c r="D1029" s="80" t="s">
        <v>372</v>
      </c>
      <c r="E1029" s="81" t="s">
        <v>2937</v>
      </c>
      <c r="F1029" s="82" t="s">
        <v>1575</v>
      </c>
      <c r="G1029" s="82" t="s">
        <v>24</v>
      </c>
      <c r="H1029" s="86">
        <v>2021</v>
      </c>
      <c r="I1029" s="86">
        <v>2021</v>
      </c>
      <c r="J1029" s="84">
        <v>70000</v>
      </c>
      <c r="K1029" s="85">
        <v>18</v>
      </c>
      <c r="L1029" s="85">
        <v>18</v>
      </c>
      <c r="M1029" s="85"/>
      <c r="N1029" s="86" t="s">
        <v>164</v>
      </c>
      <c r="O1029" s="86" t="s">
        <v>27</v>
      </c>
      <c r="P1029" s="152"/>
      <c r="Q1029" s="87"/>
      <c r="R1029" s="70"/>
      <c r="S1029" s="70"/>
      <c r="T1029" s="70"/>
      <c r="U1029" s="70"/>
      <c r="V1029" s="70">
        <f t="shared" si="57"/>
        <v>0</v>
      </c>
      <c r="W1029" s="69"/>
      <c r="X1029" s="69"/>
      <c r="Y1029" s="71" t="e">
        <f>IF(HRF[[#This Row],[31]]="WSKAŹNIK SPECYFICZNY",HRF[[#This Row],[15]]*#REF!,HRF[[#This Row],[32]]*#REF!+#REF!*#REF!+#REF!*#REF!)</f>
        <v>#REF!</v>
      </c>
      <c r="Z1029" s="71" t="e">
        <f>IF(HRF[[#This Row],[31]]="WSKAŹNIK SPECYFICZNY","nie zdefinowano",HRF[[#This Row],[32]]*#REF!+#REF!*#REF!+#REF!*#REF!)</f>
        <v>#REF!</v>
      </c>
      <c r="AA1029" s="71" t="e">
        <f>IF(HRF[[#This Row],[31]]="WSKAŹNIK SPECYFICZNY","nie zdefinowano",HRF[[#This Row],[32]]*#REF!+#REF!*#REF!+#REF!*#REF!)</f>
        <v>#REF!</v>
      </c>
      <c r="AB1029" s="79" t="e">
        <f>IF(HRF[[#This Row],[31]]="WSKAŹNIK SPECYFICZNY",HRF[[#This Row],[15]]*#REF!,HRF[[#This Row],[32]]*#REF!+#REF!*#REF!+#REF!*#REF!)</f>
        <v>#REF!</v>
      </c>
    </row>
    <row r="1030" spans="2:28" ht="24">
      <c r="B1030" s="95" t="s">
        <v>1576</v>
      </c>
      <c r="C1030" s="80" t="s">
        <v>175</v>
      </c>
      <c r="D1030" s="80" t="s">
        <v>372</v>
      </c>
      <c r="E1030" s="121" t="s">
        <v>2817</v>
      </c>
      <c r="F1030" s="82" t="s">
        <v>1577</v>
      </c>
      <c r="G1030" s="82" t="s">
        <v>24</v>
      </c>
      <c r="H1030" s="86">
        <v>2021</v>
      </c>
      <c r="I1030" s="86">
        <v>2021</v>
      </c>
      <c r="J1030" s="84">
        <v>110158.11</v>
      </c>
      <c r="K1030" s="85">
        <v>22</v>
      </c>
      <c r="L1030" s="85">
        <v>22</v>
      </c>
      <c r="M1030" s="85"/>
      <c r="N1030" s="86" t="s">
        <v>1438</v>
      </c>
      <c r="O1030" s="153" t="s">
        <v>28</v>
      </c>
      <c r="P1030" s="152"/>
      <c r="Q1030" s="87"/>
      <c r="R1030" s="70"/>
      <c r="S1030" s="70"/>
      <c r="T1030" s="70"/>
      <c r="U1030" s="70"/>
      <c r="V1030" s="70">
        <f t="shared" si="57"/>
        <v>0</v>
      </c>
      <c r="W1030" s="69"/>
      <c r="X1030" s="69"/>
      <c r="Y1030" s="71" t="e">
        <f>IF(HRF[[#This Row],[31]]="WSKAŹNIK SPECYFICZNY",HRF[[#This Row],[15]]*#REF!,HRF[[#This Row],[32]]*#REF!+#REF!*#REF!+#REF!*#REF!)</f>
        <v>#REF!</v>
      </c>
      <c r="Z1030" s="71" t="e">
        <f>IF(HRF[[#This Row],[31]]="WSKAŹNIK SPECYFICZNY","nie zdefinowano",HRF[[#This Row],[32]]*#REF!+#REF!*#REF!+#REF!*#REF!)</f>
        <v>#REF!</v>
      </c>
      <c r="AA1030" s="71" t="e">
        <f>IF(HRF[[#This Row],[31]]="WSKAŹNIK SPECYFICZNY","nie zdefinowano",HRF[[#This Row],[32]]*#REF!+#REF!*#REF!+#REF!*#REF!)</f>
        <v>#REF!</v>
      </c>
      <c r="AB1030" s="79" t="e">
        <f>IF(HRF[[#This Row],[31]]="WSKAŹNIK SPECYFICZNY",HRF[[#This Row],[15]]*#REF!,HRF[[#This Row],[32]]*#REF!+#REF!*#REF!+#REF!*#REF!)</f>
        <v>#REF!</v>
      </c>
    </row>
    <row r="1031" spans="2:28" ht="24">
      <c r="B1031" s="95" t="s">
        <v>1578</v>
      </c>
      <c r="C1031" s="80" t="s">
        <v>175</v>
      </c>
      <c r="D1031" s="80" t="s">
        <v>372</v>
      </c>
      <c r="E1031" s="121" t="s">
        <v>2415</v>
      </c>
      <c r="F1031" s="82" t="s">
        <v>392</v>
      </c>
      <c r="G1031" s="82" t="s">
        <v>24</v>
      </c>
      <c r="H1031" s="86">
        <v>2021</v>
      </c>
      <c r="I1031" s="86">
        <v>2021</v>
      </c>
      <c r="J1031" s="84">
        <v>21426.52</v>
      </c>
      <c r="K1031" s="85">
        <v>2.2000000000000002</v>
      </c>
      <c r="L1031" s="85">
        <v>2.2000000000000002</v>
      </c>
      <c r="M1031" s="85"/>
      <c r="N1031" s="86" t="s">
        <v>164</v>
      </c>
      <c r="O1031" s="153" t="s">
        <v>28</v>
      </c>
      <c r="P1031" s="152"/>
      <c r="Q1031" s="87"/>
      <c r="R1031" s="70"/>
      <c r="S1031" s="70"/>
      <c r="T1031" s="70"/>
      <c r="U1031" s="70"/>
      <c r="V1031" s="70">
        <f t="shared" si="57"/>
        <v>0</v>
      </c>
      <c r="W1031" s="69"/>
      <c r="X1031" s="69"/>
      <c r="Y1031" s="71" t="e">
        <f>IF(HRF[[#This Row],[31]]="WSKAŹNIK SPECYFICZNY",HRF[[#This Row],[15]]*#REF!,HRF[[#This Row],[32]]*#REF!+#REF!*#REF!+#REF!*#REF!)</f>
        <v>#REF!</v>
      </c>
      <c r="Z1031" s="71" t="e">
        <f>IF(HRF[[#This Row],[31]]="WSKAŹNIK SPECYFICZNY","nie zdefinowano",HRF[[#This Row],[32]]*#REF!+#REF!*#REF!+#REF!*#REF!)</f>
        <v>#REF!</v>
      </c>
      <c r="AA1031" s="71" t="e">
        <f>IF(HRF[[#This Row],[31]]="WSKAŹNIK SPECYFICZNY","nie zdefinowano",HRF[[#This Row],[32]]*#REF!+#REF!*#REF!+#REF!*#REF!)</f>
        <v>#REF!</v>
      </c>
      <c r="AB1031" s="79" t="e">
        <f>IF(HRF[[#This Row],[31]]="WSKAŹNIK SPECYFICZNY",HRF[[#This Row],[15]]*#REF!,HRF[[#This Row],[32]]*#REF!+#REF!*#REF!+#REF!*#REF!)</f>
        <v>#REF!</v>
      </c>
    </row>
    <row r="1032" spans="2:28" ht="24">
      <c r="B1032" s="95" t="s">
        <v>1579</v>
      </c>
      <c r="C1032" s="80" t="s">
        <v>175</v>
      </c>
      <c r="D1032" s="80" t="s">
        <v>372</v>
      </c>
      <c r="E1032" s="121" t="s">
        <v>2416</v>
      </c>
      <c r="F1032" s="82" t="s">
        <v>392</v>
      </c>
      <c r="G1032" s="82" t="s">
        <v>24</v>
      </c>
      <c r="H1032" s="86">
        <v>2021</v>
      </c>
      <c r="I1032" s="86">
        <v>2021</v>
      </c>
      <c r="J1032" s="84">
        <v>43595.68</v>
      </c>
      <c r="K1032" s="85">
        <v>9.8000000000000007</v>
      </c>
      <c r="L1032" s="85">
        <v>9.8000000000000007</v>
      </c>
      <c r="M1032" s="85"/>
      <c r="N1032" s="86" t="s">
        <v>164</v>
      </c>
      <c r="O1032" s="86" t="s">
        <v>27</v>
      </c>
      <c r="P1032" s="152"/>
      <c r="Q1032" s="87"/>
      <c r="R1032" s="70"/>
      <c r="S1032" s="70"/>
      <c r="T1032" s="70"/>
      <c r="U1032" s="70"/>
      <c r="V1032" s="70">
        <f>SUM(R1032:U1032)</f>
        <v>0</v>
      </c>
      <c r="W1032" s="69"/>
      <c r="X1032" s="69"/>
      <c r="Y1032" s="71" t="e">
        <f>IF(HRF[[#This Row],[31]]="WSKAŹNIK SPECYFICZNY",HRF[[#This Row],[15]]*#REF!,HRF[[#This Row],[32]]*#REF!+#REF!*#REF!+#REF!*#REF!)</f>
        <v>#REF!</v>
      </c>
      <c r="Z1032" s="71" t="e">
        <f>IF(HRF[[#This Row],[31]]="WSKAŹNIK SPECYFICZNY","nie zdefinowano",HRF[[#This Row],[32]]*#REF!+#REF!*#REF!+#REF!*#REF!)</f>
        <v>#REF!</v>
      </c>
      <c r="AA1032" s="71" t="e">
        <f>IF(HRF[[#This Row],[31]]="WSKAŹNIK SPECYFICZNY","nie zdefinowano",HRF[[#This Row],[32]]*#REF!+#REF!*#REF!+#REF!*#REF!)</f>
        <v>#REF!</v>
      </c>
      <c r="AB1032" s="79" t="e">
        <f>IF(HRF[[#This Row],[31]]="WSKAŹNIK SPECYFICZNY",HRF[[#This Row],[15]]*#REF!,HRF[[#This Row],[32]]*#REF!+#REF!*#REF!+#REF!*#REF!)</f>
        <v>#REF!</v>
      </c>
    </row>
    <row r="1033" spans="2:28" ht="24">
      <c r="B1033" s="95" t="s">
        <v>1580</v>
      </c>
      <c r="C1033" s="80" t="s">
        <v>175</v>
      </c>
      <c r="D1033" s="80" t="s">
        <v>372</v>
      </c>
      <c r="E1033" s="121" t="s">
        <v>2417</v>
      </c>
      <c r="F1033" s="82" t="s">
        <v>392</v>
      </c>
      <c r="G1033" s="82" t="s">
        <v>24</v>
      </c>
      <c r="H1033" s="86">
        <v>2021</v>
      </c>
      <c r="I1033" s="86">
        <v>2021</v>
      </c>
      <c r="J1033" s="84">
        <v>26000</v>
      </c>
      <c r="K1033" s="85">
        <v>6.1</v>
      </c>
      <c r="L1033" s="85">
        <v>6.1</v>
      </c>
      <c r="M1033" s="85"/>
      <c r="N1033" s="86" t="s">
        <v>164</v>
      </c>
      <c r="O1033" s="86" t="s">
        <v>27</v>
      </c>
      <c r="P1033" s="152"/>
      <c r="Q1033" s="87"/>
      <c r="R1033" s="70"/>
      <c r="S1033" s="70"/>
      <c r="T1033" s="70"/>
      <c r="U1033" s="70"/>
      <c r="V1033" s="70">
        <f t="shared" si="57"/>
        <v>0</v>
      </c>
      <c r="W1033" s="69"/>
      <c r="X1033" s="69"/>
      <c r="Y1033" s="71" t="e">
        <f>IF(HRF[[#This Row],[31]]="WSKAŹNIK SPECYFICZNY",HRF[[#This Row],[15]]*#REF!,HRF[[#This Row],[32]]*#REF!+#REF!*#REF!+#REF!*#REF!)</f>
        <v>#REF!</v>
      </c>
      <c r="Z1033" s="71" t="e">
        <f>IF(HRF[[#This Row],[31]]="WSKAŹNIK SPECYFICZNY","nie zdefinowano",HRF[[#This Row],[32]]*#REF!+#REF!*#REF!+#REF!*#REF!)</f>
        <v>#REF!</v>
      </c>
      <c r="AA1033" s="71" t="e">
        <f>IF(HRF[[#This Row],[31]]="WSKAŹNIK SPECYFICZNY","nie zdefinowano",HRF[[#This Row],[32]]*#REF!+#REF!*#REF!+#REF!*#REF!)</f>
        <v>#REF!</v>
      </c>
      <c r="AB1033" s="79" t="e">
        <f>IF(HRF[[#This Row],[31]]="WSKAŹNIK SPECYFICZNY",HRF[[#This Row],[15]]*#REF!,HRF[[#This Row],[32]]*#REF!+#REF!*#REF!+#REF!*#REF!)</f>
        <v>#REF!</v>
      </c>
    </row>
    <row r="1034" spans="2:28" ht="24">
      <c r="B1034" s="95" t="s">
        <v>1581</v>
      </c>
      <c r="C1034" s="80" t="s">
        <v>175</v>
      </c>
      <c r="D1034" s="80" t="s">
        <v>372</v>
      </c>
      <c r="E1034" s="121" t="s">
        <v>2418</v>
      </c>
      <c r="F1034" s="82" t="s">
        <v>392</v>
      </c>
      <c r="G1034" s="82" t="s">
        <v>24</v>
      </c>
      <c r="H1034" s="86">
        <v>2021</v>
      </c>
      <c r="I1034" s="86">
        <v>2021</v>
      </c>
      <c r="J1034" s="84">
        <v>39590</v>
      </c>
      <c r="K1034" s="85">
        <v>9.9</v>
      </c>
      <c r="L1034" s="85">
        <v>9.9</v>
      </c>
      <c r="M1034" s="85"/>
      <c r="N1034" s="86" t="s">
        <v>164</v>
      </c>
      <c r="O1034" s="86" t="s">
        <v>27</v>
      </c>
      <c r="P1034" s="152"/>
      <c r="Q1034" s="87"/>
      <c r="R1034" s="70"/>
      <c r="S1034" s="70"/>
      <c r="T1034" s="70"/>
      <c r="U1034" s="70"/>
      <c r="V1034" s="70">
        <f>SUM(R1034:U1034)</f>
        <v>0</v>
      </c>
      <c r="W1034" s="69"/>
      <c r="X1034" s="69"/>
      <c r="Y1034" s="71" t="e">
        <f>IF(HRF[[#This Row],[31]]="WSKAŹNIK SPECYFICZNY",HRF[[#This Row],[15]]*#REF!,HRF[[#This Row],[32]]*#REF!+#REF!*#REF!+#REF!*#REF!)</f>
        <v>#REF!</v>
      </c>
      <c r="Z1034" s="71" t="e">
        <f>IF(HRF[[#This Row],[31]]="WSKAŹNIK SPECYFICZNY","nie zdefinowano",HRF[[#This Row],[32]]*#REF!+#REF!*#REF!+#REF!*#REF!)</f>
        <v>#REF!</v>
      </c>
      <c r="AA1034" s="71" t="e">
        <f>IF(HRF[[#This Row],[31]]="WSKAŹNIK SPECYFICZNY","nie zdefinowano",HRF[[#This Row],[32]]*#REF!+#REF!*#REF!+#REF!*#REF!)</f>
        <v>#REF!</v>
      </c>
      <c r="AB1034" s="79" t="e">
        <f>IF(HRF[[#This Row],[31]]="WSKAŹNIK SPECYFICZNY",HRF[[#This Row],[15]]*#REF!,HRF[[#This Row],[32]]*#REF!+#REF!*#REF!+#REF!*#REF!)</f>
        <v>#REF!</v>
      </c>
    </row>
    <row r="1035" spans="2:28" ht="24">
      <c r="B1035" s="95" t="s">
        <v>1582</v>
      </c>
      <c r="C1035" s="80" t="s">
        <v>175</v>
      </c>
      <c r="D1035" s="80" t="s">
        <v>372</v>
      </c>
      <c r="E1035" s="121" t="s">
        <v>2419</v>
      </c>
      <c r="F1035" s="82" t="s">
        <v>392</v>
      </c>
      <c r="G1035" s="82" t="s">
        <v>24</v>
      </c>
      <c r="H1035" s="86">
        <v>2021</v>
      </c>
      <c r="I1035" s="86">
        <v>2021</v>
      </c>
      <c r="J1035" s="84">
        <v>18230</v>
      </c>
      <c r="K1035" s="85">
        <v>1.3660000000000001</v>
      </c>
      <c r="L1035" s="85">
        <v>1.37</v>
      </c>
      <c r="M1035" s="85"/>
      <c r="N1035" s="86" t="s">
        <v>164</v>
      </c>
      <c r="O1035" s="153" t="s">
        <v>28</v>
      </c>
      <c r="P1035" s="152"/>
      <c r="Q1035" s="87"/>
      <c r="R1035" s="70"/>
      <c r="S1035" s="70"/>
      <c r="T1035" s="70"/>
      <c r="U1035" s="70"/>
      <c r="V1035" s="70">
        <f t="shared" si="57"/>
        <v>0</v>
      </c>
      <c r="W1035" s="69"/>
      <c r="X1035" s="69"/>
      <c r="Y1035" s="71" t="e">
        <f>IF(HRF[[#This Row],[31]]="WSKAŹNIK SPECYFICZNY",HRF[[#This Row],[15]]*#REF!,HRF[[#This Row],[32]]*#REF!+#REF!*#REF!+#REF!*#REF!)</f>
        <v>#REF!</v>
      </c>
      <c r="Z1035" s="71" t="e">
        <f>IF(HRF[[#This Row],[31]]="WSKAŹNIK SPECYFICZNY","nie zdefinowano",HRF[[#This Row],[32]]*#REF!+#REF!*#REF!+#REF!*#REF!)</f>
        <v>#REF!</v>
      </c>
      <c r="AA1035" s="71" t="e">
        <f>IF(HRF[[#This Row],[31]]="WSKAŹNIK SPECYFICZNY","nie zdefinowano",HRF[[#This Row],[32]]*#REF!+#REF!*#REF!+#REF!*#REF!)</f>
        <v>#REF!</v>
      </c>
      <c r="AB1035" s="79" t="e">
        <f>IF(HRF[[#This Row],[31]]="WSKAŹNIK SPECYFICZNY",HRF[[#This Row],[15]]*#REF!,HRF[[#This Row],[32]]*#REF!+#REF!*#REF!+#REF!*#REF!)</f>
        <v>#REF!</v>
      </c>
    </row>
    <row r="1036" spans="2:28" ht="24">
      <c r="B1036" s="95" t="s">
        <v>1583</v>
      </c>
      <c r="C1036" s="80" t="s">
        <v>175</v>
      </c>
      <c r="D1036" s="80" t="s">
        <v>372</v>
      </c>
      <c r="E1036" s="121" t="s">
        <v>2938</v>
      </c>
      <c r="F1036" s="82" t="s">
        <v>835</v>
      </c>
      <c r="G1036" s="82" t="s">
        <v>24</v>
      </c>
      <c r="H1036" s="86">
        <v>2021</v>
      </c>
      <c r="I1036" s="86">
        <v>2021</v>
      </c>
      <c r="J1036" s="84">
        <v>140000</v>
      </c>
      <c r="K1036" s="85">
        <v>70</v>
      </c>
      <c r="L1036" s="85">
        <v>70</v>
      </c>
      <c r="M1036" s="85"/>
      <c r="N1036" s="86" t="s">
        <v>164</v>
      </c>
      <c r="O1036" s="153" t="s">
        <v>28</v>
      </c>
      <c r="P1036" s="152"/>
      <c r="Q1036" s="87"/>
      <c r="R1036" s="70"/>
      <c r="S1036" s="70"/>
      <c r="T1036" s="70"/>
      <c r="U1036" s="70"/>
      <c r="V1036" s="70">
        <f t="shared" ref="V1036:V1049" si="58">SUM(R1036:U1036)</f>
        <v>0</v>
      </c>
      <c r="W1036" s="69"/>
      <c r="X1036" s="69"/>
      <c r="Y1036" s="71" t="e">
        <f>IF(HRF[[#This Row],[31]]="WSKAŹNIK SPECYFICZNY",HRF[[#This Row],[15]]*#REF!,HRF[[#This Row],[32]]*#REF!+#REF!*#REF!+#REF!*#REF!)</f>
        <v>#REF!</v>
      </c>
      <c r="Z1036" s="71" t="e">
        <f>IF(HRF[[#This Row],[31]]="WSKAŹNIK SPECYFICZNY","nie zdefinowano",HRF[[#This Row],[32]]*#REF!+#REF!*#REF!+#REF!*#REF!)</f>
        <v>#REF!</v>
      </c>
      <c r="AA1036" s="71" t="e">
        <f>IF(HRF[[#This Row],[31]]="WSKAŹNIK SPECYFICZNY","nie zdefinowano",HRF[[#This Row],[32]]*#REF!+#REF!*#REF!+#REF!*#REF!)</f>
        <v>#REF!</v>
      </c>
      <c r="AB1036" s="79" t="e">
        <f>IF(HRF[[#This Row],[31]]="WSKAŹNIK SPECYFICZNY",HRF[[#This Row],[15]]*#REF!,HRF[[#This Row],[32]]*#REF!+#REF!*#REF!+#REF!*#REF!)</f>
        <v>#REF!</v>
      </c>
    </row>
    <row r="1037" spans="2:28" ht="24">
      <c r="B1037" s="95" t="s">
        <v>1584</v>
      </c>
      <c r="C1037" s="80" t="s">
        <v>175</v>
      </c>
      <c r="D1037" s="80" t="s">
        <v>372</v>
      </c>
      <c r="E1037" s="121" t="s">
        <v>2939</v>
      </c>
      <c r="F1037" s="82" t="s">
        <v>1585</v>
      </c>
      <c r="G1037" s="82" t="s">
        <v>24</v>
      </c>
      <c r="H1037" s="86">
        <v>2021</v>
      </c>
      <c r="I1037" s="86">
        <v>2021</v>
      </c>
      <c r="J1037" s="84">
        <v>176161</v>
      </c>
      <c r="K1037" s="85">
        <v>45</v>
      </c>
      <c r="L1037" s="85">
        <v>45</v>
      </c>
      <c r="M1037" s="85"/>
      <c r="N1037" s="86" t="s">
        <v>1438</v>
      </c>
      <c r="O1037" s="153" t="s">
        <v>28</v>
      </c>
      <c r="P1037" s="152"/>
      <c r="Q1037" s="87"/>
      <c r="R1037" s="70"/>
      <c r="S1037" s="70"/>
      <c r="T1037" s="70"/>
      <c r="U1037" s="70"/>
      <c r="V1037" s="70">
        <f t="shared" si="58"/>
        <v>0</v>
      </c>
      <c r="W1037" s="69"/>
      <c r="X1037" s="69"/>
      <c r="Y1037" s="71" t="e">
        <f>IF(HRF[[#This Row],[31]]="WSKAŹNIK SPECYFICZNY",HRF[[#This Row],[15]]*#REF!,HRF[[#This Row],[32]]*#REF!+#REF!*#REF!+#REF!*#REF!)</f>
        <v>#REF!</v>
      </c>
      <c r="Z1037" s="71" t="e">
        <f>IF(HRF[[#This Row],[31]]="WSKAŹNIK SPECYFICZNY","nie zdefinowano",HRF[[#This Row],[32]]*#REF!+#REF!*#REF!+#REF!*#REF!)</f>
        <v>#REF!</v>
      </c>
      <c r="AA1037" s="71" t="e">
        <f>IF(HRF[[#This Row],[31]]="WSKAŹNIK SPECYFICZNY","nie zdefinowano",HRF[[#This Row],[32]]*#REF!+#REF!*#REF!+#REF!*#REF!)</f>
        <v>#REF!</v>
      </c>
      <c r="AB1037" s="79" t="e">
        <f>IF(HRF[[#This Row],[31]]="WSKAŹNIK SPECYFICZNY",HRF[[#This Row],[15]]*#REF!,HRF[[#This Row],[32]]*#REF!+#REF!*#REF!+#REF!*#REF!)</f>
        <v>#REF!</v>
      </c>
    </row>
    <row r="1038" spans="2:28" ht="24">
      <c r="B1038" s="95" t="s">
        <v>1586</v>
      </c>
      <c r="C1038" s="80" t="s">
        <v>175</v>
      </c>
      <c r="D1038" s="80" t="s">
        <v>372</v>
      </c>
      <c r="E1038" s="121" t="s">
        <v>2420</v>
      </c>
      <c r="F1038" s="82" t="s">
        <v>392</v>
      </c>
      <c r="G1038" s="82" t="s">
        <v>24</v>
      </c>
      <c r="H1038" s="86">
        <v>2021</v>
      </c>
      <c r="I1038" s="86">
        <v>2021</v>
      </c>
      <c r="J1038" s="84">
        <v>35500</v>
      </c>
      <c r="K1038" s="85">
        <v>3.6</v>
      </c>
      <c r="L1038" s="85">
        <v>3.6</v>
      </c>
      <c r="M1038" s="85"/>
      <c r="N1038" s="86" t="s">
        <v>1587</v>
      </c>
      <c r="O1038" s="153" t="s">
        <v>28</v>
      </c>
      <c r="P1038" s="152"/>
      <c r="Q1038" s="87"/>
      <c r="R1038" s="70"/>
      <c r="S1038" s="70"/>
      <c r="T1038" s="70"/>
      <c r="U1038" s="70"/>
      <c r="V1038" s="70">
        <f t="shared" si="58"/>
        <v>0</v>
      </c>
      <c r="W1038" s="69"/>
      <c r="X1038" s="69"/>
      <c r="Y1038" s="71" t="e">
        <f>IF(HRF[[#This Row],[31]]="WSKAŹNIK SPECYFICZNY",HRF[[#This Row],[15]]*#REF!,HRF[[#This Row],[32]]*#REF!+#REF!*#REF!+#REF!*#REF!)</f>
        <v>#REF!</v>
      </c>
      <c r="Z1038" s="71" t="e">
        <f>IF(HRF[[#This Row],[31]]="WSKAŹNIK SPECYFICZNY","nie zdefinowano",HRF[[#This Row],[32]]*#REF!+#REF!*#REF!+#REF!*#REF!)</f>
        <v>#REF!</v>
      </c>
      <c r="AA1038" s="71" t="e">
        <f>IF(HRF[[#This Row],[31]]="WSKAŹNIK SPECYFICZNY","nie zdefinowano",HRF[[#This Row],[32]]*#REF!+#REF!*#REF!+#REF!*#REF!)</f>
        <v>#REF!</v>
      </c>
      <c r="AB1038" s="79" t="e">
        <f>IF(HRF[[#This Row],[31]]="WSKAŹNIK SPECYFICZNY",HRF[[#This Row],[15]]*#REF!,HRF[[#This Row],[32]]*#REF!+#REF!*#REF!+#REF!*#REF!)</f>
        <v>#REF!</v>
      </c>
    </row>
    <row r="1039" spans="2:28" ht="24">
      <c r="B1039" s="95" t="s">
        <v>1588</v>
      </c>
      <c r="C1039" s="80" t="s">
        <v>175</v>
      </c>
      <c r="D1039" s="80" t="s">
        <v>372</v>
      </c>
      <c r="E1039" s="121" t="s">
        <v>2421</v>
      </c>
      <c r="F1039" s="82" t="s">
        <v>392</v>
      </c>
      <c r="G1039" s="82" t="s">
        <v>24</v>
      </c>
      <c r="H1039" s="86">
        <v>2021</v>
      </c>
      <c r="I1039" s="86">
        <v>2021</v>
      </c>
      <c r="J1039" s="84">
        <v>23450</v>
      </c>
      <c r="K1039" s="85">
        <v>3.8</v>
      </c>
      <c r="L1039" s="85">
        <v>3.8</v>
      </c>
      <c r="M1039" s="85"/>
      <c r="N1039" s="86" t="s">
        <v>1587</v>
      </c>
      <c r="O1039" s="153" t="s">
        <v>28</v>
      </c>
      <c r="P1039" s="152"/>
      <c r="Q1039" s="87"/>
      <c r="R1039" s="70"/>
      <c r="S1039" s="70"/>
      <c r="T1039" s="70"/>
      <c r="U1039" s="70"/>
      <c r="V1039" s="70">
        <f t="shared" si="58"/>
        <v>0</v>
      </c>
      <c r="W1039" s="69"/>
      <c r="X1039" s="69"/>
      <c r="Y1039" s="71" t="e">
        <f>IF(HRF[[#This Row],[31]]="WSKAŹNIK SPECYFICZNY",HRF[[#This Row],[15]]*#REF!,HRF[[#This Row],[32]]*#REF!+#REF!*#REF!+#REF!*#REF!)</f>
        <v>#REF!</v>
      </c>
      <c r="Z1039" s="71" t="e">
        <f>IF(HRF[[#This Row],[31]]="WSKAŹNIK SPECYFICZNY","nie zdefinowano",HRF[[#This Row],[32]]*#REF!+#REF!*#REF!+#REF!*#REF!)</f>
        <v>#REF!</v>
      </c>
      <c r="AA1039" s="71" t="e">
        <f>IF(HRF[[#This Row],[31]]="WSKAŹNIK SPECYFICZNY","nie zdefinowano",HRF[[#This Row],[32]]*#REF!+#REF!*#REF!+#REF!*#REF!)</f>
        <v>#REF!</v>
      </c>
      <c r="AB1039" s="79" t="e">
        <f>IF(HRF[[#This Row],[31]]="WSKAŹNIK SPECYFICZNY",HRF[[#This Row],[15]]*#REF!,HRF[[#This Row],[32]]*#REF!+#REF!*#REF!+#REF!*#REF!)</f>
        <v>#REF!</v>
      </c>
    </row>
    <row r="1040" spans="2:28" ht="24">
      <c r="B1040" s="95" t="s">
        <v>1589</v>
      </c>
      <c r="C1040" s="80" t="s">
        <v>175</v>
      </c>
      <c r="D1040" s="80" t="s">
        <v>372</v>
      </c>
      <c r="E1040" s="121" t="s">
        <v>2422</v>
      </c>
      <c r="F1040" s="82" t="s">
        <v>392</v>
      </c>
      <c r="G1040" s="82" t="s">
        <v>24</v>
      </c>
      <c r="H1040" s="86">
        <v>2020</v>
      </c>
      <c r="I1040" s="86">
        <v>2020</v>
      </c>
      <c r="J1040" s="84">
        <v>24876</v>
      </c>
      <c r="K1040" s="85">
        <v>3</v>
      </c>
      <c r="L1040" s="85">
        <v>3</v>
      </c>
      <c r="M1040" s="85"/>
      <c r="N1040" s="86" t="s">
        <v>1587</v>
      </c>
      <c r="O1040" s="153" t="s">
        <v>28</v>
      </c>
      <c r="P1040" s="152"/>
      <c r="Q1040" s="87"/>
      <c r="R1040" s="70"/>
      <c r="S1040" s="70"/>
      <c r="T1040" s="70"/>
      <c r="U1040" s="70"/>
      <c r="V1040" s="70">
        <f t="shared" si="58"/>
        <v>0</v>
      </c>
      <c r="W1040" s="69"/>
      <c r="X1040" s="69"/>
      <c r="Y1040" s="71" t="e">
        <f>IF(HRF[[#This Row],[31]]="WSKAŹNIK SPECYFICZNY",HRF[[#This Row],[15]]*#REF!,HRF[[#This Row],[32]]*#REF!+#REF!*#REF!+#REF!*#REF!)</f>
        <v>#REF!</v>
      </c>
      <c r="Z1040" s="71" t="e">
        <f>IF(HRF[[#This Row],[31]]="WSKAŹNIK SPECYFICZNY","nie zdefinowano",HRF[[#This Row],[32]]*#REF!+#REF!*#REF!+#REF!*#REF!)</f>
        <v>#REF!</v>
      </c>
      <c r="AA1040" s="71" t="e">
        <f>IF(HRF[[#This Row],[31]]="WSKAŹNIK SPECYFICZNY","nie zdefinowano",HRF[[#This Row],[32]]*#REF!+#REF!*#REF!+#REF!*#REF!)</f>
        <v>#REF!</v>
      </c>
      <c r="AB1040" s="79" t="e">
        <f>IF(HRF[[#This Row],[31]]="WSKAŹNIK SPECYFICZNY",HRF[[#This Row],[15]]*#REF!,HRF[[#This Row],[32]]*#REF!+#REF!*#REF!+#REF!*#REF!)</f>
        <v>#REF!</v>
      </c>
    </row>
    <row r="1041" spans="2:28" ht="24">
      <c r="B1041" s="95" t="s">
        <v>1590</v>
      </c>
      <c r="C1041" s="80" t="s">
        <v>175</v>
      </c>
      <c r="D1041" s="80" t="s">
        <v>372</v>
      </c>
      <c r="E1041" s="121" t="s">
        <v>2940</v>
      </c>
      <c r="F1041" s="82" t="s">
        <v>632</v>
      </c>
      <c r="G1041" s="82" t="s">
        <v>24</v>
      </c>
      <c r="H1041" s="86">
        <v>2021</v>
      </c>
      <c r="I1041" s="86">
        <v>2021</v>
      </c>
      <c r="J1041" s="84">
        <v>165700</v>
      </c>
      <c r="K1041" s="85">
        <v>45</v>
      </c>
      <c r="L1041" s="85">
        <v>45</v>
      </c>
      <c r="M1041" s="85"/>
      <c r="N1041" s="86" t="s">
        <v>164</v>
      </c>
      <c r="O1041" s="153" t="s">
        <v>28</v>
      </c>
      <c r="P1041" s="152"/>
      <c r="Q1041" s="87"/>
      <c r="R1041" s="70"/>
      <c r="S1041" s="70"/>
      <c r="T1041" s="70"/>
      <c r="U1041" s="70"/>
      <c r="V1041" s="70">
        <f t="shared" si="58"/>
        <v>0</v>
      </c>
      <c r="W1041" s="69"/>
      <c r="X1041" s="69"/>
      <c r="Y1041" s="71" t="e">
        <f>IF(HRF[[#This Row],[31]]="WSKAŹNIK SPECYFICZNY",HRF[[#This Row],[15]]*#REF!,HRF[[#This Row],[32]]*#REF!+#REF!*#REF!+#REF!*#REF!)</f>
        <v>#REF!</v>
      </c>
      <c r="Z1041" s="71" t="e">
        <f>IF(HRF[[#This Row],[31]]="WSKAŹNIK SPECYFICZNY","nie zdefinowano",HRF[[#This Row],[32]]*#REF!+#REF!*#REF!+#REF!*#REF!)</f>
        <v>#REF!</v>
      </c>
      <c r="AA1041" s="71" t="e">
        <f>IF(HRF[[#This Row],[31]]="WSKAŹNIK SPECYFICZNY","nie zdefinowano",HRF[[#This Row],[32]]*#REF!+#REF!*#REF!+#REF!*#REF!)</f>
        <v>#REF!</v>
      </c>
      <c r="AB1041" s="79" t="e">
        <f>IF(HRF[[#This Row],[31]]="WSKAŹNIK SPECYFICZNY",HRF[[#This Row],[15]]*#REF!,HRF[[#This Row],[32]]*#REF!+#REF!*#REF!+#REF!*#REF!)</f>
        <v>#REF!</v>
      </c>
    </row>
    <row r="1042" spans="2:28" ht="24">
      <c r="B1042" s="95" t="s">
        <v>1591</v>
      </c>
      <c r="C1042" s="80" t="s">
        <v>175</v>
      </c>
      <c r="D1042" s="80" t="s">
        <v>372</v>
      </c>
      <c r="E1042" s="121" t="s">
        <v>2423</v>
      </c>
      <c r="F1042" s="82" t="s">
        <v>392</v>
      </c>
      <c r="G1042" s="82" t="s">
        <v>24</v>
      </c>
      <c r="H1042" s="86">
        <v>2021</v>
      </c>
      <c r="I1042" s="86">
        <v>2021</v>
      </c>
      <c r="J1042" s="84">
        <v>26000</v>
      </c>
      <c r="K1042" s="85">
        <v>4.8</v>
      </c>
      <c r="L1042" s="85">
        <v>4.8</v>
      </c>
      <c r="M1042" s="85"/>
      <c r="N1042" s="86" t="s">
        <v>164</v>
      </c>
      <c r="O1042" s="153" t="s">
        <v>28</v>
      </c>
      <c r="P1042" s="152"/>
      <c r="Q1042" s="87"/>
      <c r="R1042" s="70"/>
      <c r="S1042" s="70"/>
      <c r="T1042" s="70"/>
      <c r="U1042" s="70"/>
      <c r="V1042" s="70">
        <f t="shared" si="58"/>
        <v>0</v>
      </c>
      <c r="W1042" s="69"/>
      <c r="X1042" s="69"/>
      <c r="Y1042" s="71" t="e">
        <f>IF(HRF[[#This Row],[31]]="WSKAŹNIK SPECYFICZNY",HRF[[#This Row],[15]]*#REF!,HRF[[#This Row],[32]]*#REF!+#REF!*#REF!+#REF!*#REF!)</f>
        <v>#REF!</v>
      </c>
      <c r="Z1042" s="71" t="e">
        <f>IF(HRF[[#This Row],[31]]="WSKAŹNIK SPECYFICZNY","nie zdefinowano",HRF[[#This Row],[32]]*#REF!+#REF!*#REF!+#REF!*#REF!)</f>
        <v>#REF!</v>
      </c>
      <c r="AA1042" s="71" t="e">
        <f>IF(HRF[[#This Row],[31]]="WSKAŹNIK SPECYFICZNY","nie zdefinowano",HRF[[#This Row],[32]]*#REF!+#REF!*#REF!+#REF!*#REF!)</f>
        <v>#REF!</v>
      </c>
      <c r="AB1042" s="79" t="e">
        <f>IF(HRF[[#This Row],[31]]="WSKAŹNIK SPECYFICZNY",HRF[[#This Row],[15]]*#REF!,HRF[[#This Row],[32]]*#REF!+#REF!*#REF!+#REF!*#REF!)</f>
        <v>#REF!</v>
      </c>
    </row>
    <row r="1043" spans="2:28" ht="24">
      <c r="B1043" s="95" t="s">
        <v>1592</v>
      </c>
      <c r="C1043" s="80" t="s">
        <v>175</v>
      </c>
      <c r="D1043" s="80" t="s">
        <v>372</v>
      </c>
      <c r="E1043" s="121" t="s">
        <v>2941</v>
      </c>
      <c r="F1043" s="82" t="s">
        <v>632</v>
      </c>
      <c r="G1043" s="82" t="s">
        <v>24</v>
      </c>
      <c r="H1043" s="86">
        <v>2021</v>
      </c>
      <c r="I1043" s="86">
        <v>2021</v>
      </c>
      <c r="J1043" s="84">
        <v>147400</v>
      </c>
      <c r="K1043" s="85">
        <v>40</v>
      </c>
      <c r="L1043" s="85">
        <v>40</v>
      </c>
      <c r="M1043" s="85"/>
      <c r="N1043" s="86" t="s">
        <v>164</v>
      </c>
      <c r="O1043" s="153" t="s">
        <v>28</v>
      </c>
      <c r="P1043" s="152"/>
      <c r="Q1043" s="87"/>
      <c r="R1043" s="70"/>
      <c r="S1043" s="70"/>
      <c r="T1043" s="70"/>
      <c r="U1043" s="70"/>
      <c r="V1043" s="70">
        <f t="shared" si="58"/>
        <v>0</v>
      </c>
      <c r="W1043" s="69"/>
      <c r="X1043" s="69"/>
      <c r="Y1043" s="71" t="e">
        <f>IF(HRF[[#This Row],[31]]="WSKAŹNIK SPECYFICZNY",HRF[[#This Row],[15]]*#REF!,HRF[[#This Row],[32]]*#REF!+#REF!*#REF!+#REF!*#REF!)</f>
        <v>#REF!</v>
      </c>
      <c r="Z1043" s="71" t="e">
        <f>IF(HRF[[#This Row],[31]]="WSKAŹNIK SPECYFICZNY","nie zdefinowano",HRF[[#This Row],[32]]*#REF!+#REF!*#REF!+#REF!*#REF!)</f>
        <v>#REF!</v>
      </c>
      <c r="AA1043" s="71" t="e">
        <f>IF(HRF[[#This Row],[31]]="WSKAŹNIK SPECYFICZNY","nie zdefinowano",HRF[[#This Row],[32]]*#REF!+#REF!*#REF!+#REF!*#REF!)</f>
        <v>#REF!</v>
      </c>
      <c r="AB1043" s="79" t="e">
        <f>IF(HRF[[#This Row],[31]]="WSKAŹNIK SPECYFICZNY",HRF[[#This Row],[15]]*#REF!,HRF[[#This Row],[32]]*#REF!+#REF!*#REF!+#REF!*#REF!)</f>
        <v>#REF!</v>
      </c>
    </row>
    <row r="1044" spans="2:28" ht="24">
      <c r="B1044" s="95" t="s">
        <v>1593</v>
      </c>
      <c r="C1044" s="80" t="s">
        <v>175</v>
      </c>
      <c r="D1044" s="80" t="s">
        <v>372</v>
      </c>
      <c r="E1044" s="121" t="s">
        <v>2424</v>
      </c>
      <c r="F1044" s="82" t="s">
        <v>392</v>
      </c>
      <c r="G1044" s="82" t="s">
        <v>24</v>
      </c>
      <c r="H1044" s="86">
        <v>2021</v>
      </c>
      <c r="I1044" s="86">
        <v>2021</v>
      </c>
      <c r="J1044" s="84">
        <v>35912.46</v>
      </c>
      <c r="K1044" s="85">
        <v>6</v>
      </c>
      <c r="L1044" s="85">
        <v>6</v>
      </c>
      <c r="M1044" s="85"/>
      <c r="N1044" s="86" t="s">
        <v>164</v>
      </c>
      <c r="O1044" s="153" t="s">
        <v>28</v>
      </c>
      <c r="P1044" s="152"/>
      <c r="Q1044" s="87"/>
      <c r="R1044" s="70"/>
      <c r="S1044" s="70"/>
      <c r="T1044" s="70"/>
      <c r="U1044" s="70"/>
      <c r="V1044" s="70">
        <f t="shared" si="58"/>
        <v>0</v>
      </c>
      <c r="W1044" s="69"/>
      <c r="X1044" s="69"/>
      <c r="Y1044" s="71" t="e">
        <f>IF(HRF[[#This Row],[31]]="WSKAŹNIK SPECYFICZNY",HRF[[#This Row],[15]]*#REF!,HRF[[#This Row],[32]]*#REF!+#REF!*#REF!+#REF!*#REF!)</f>
        <v>#REF!</v>
      </c>
      <c r="Z1044" s="71" t="e">
        <f>IF(HRF[[#This Row],[31]]="WSKAŹNIK SPECYFICZNY","nie zdefinowano",HRF[[#This Row],[32]]*#REF!+#REF!*#REF!+#REF!*#REF!)</f>
        <v>#REF!</v>
      </c>
      <c r="AA1044" s="71" t="e">
        <f>IF(HRF[[#This Row],[31]]="WSKAŹNIK SPECYFICZNY","nie zdefinowano",HRF[[#This Row],[32]]*#REF!+#REF!*#REF!+#REF!*#REF!)</f>
        <v>#REF!</v>
      </c>
      <c r="AB1044" s="79" t="e">
        <f>IF(HRF[[#This Row],[31]]="WSKAŹNIK SPECYFICZNY",HRF[[#This Row],[15]]*#REF!,HRF[[#This Row],[32]]*#REF!+#REF!*#REF!+#REF!*#REF!)</f>
        <v>#REF!</v>
      </c>
    </row>
    <row r="1045" spans="2:28" ht="24">
      <c r="B1045" s="89" t="s">
        <v>1594</v>
      </c>
      <c r="C1045" s="80" t="s">
        <v>175</v>
      </c>
      <c r="D1045" s="80" t="s">
        <v>372</v>
      </c>
      <c r="E1045" s="121" t="s">
        <v>2425</v>
      </c>
      <c r="F1045" s="82" t="s">
        <v>392</v>
      </c>
      <c r="G1045" s="82" t="s">
        <v>24</v>
      </c>
      <c r="H1045" s="86">
        <v>2021</v>
      </c>
      <c r="I1045" s="86">
        <v>2021</v>
      </c>
      <c r="J1045" s="84">
        <v>42000</v>
      </c>
      <c r="K1045" s="85">
        <v>9.6</v>
      </c>
      <c r="L1045" s="85">
        <v>9.6</v>
      </c>
      <c r="M1045" s="84"/>
      <c r="N1045" s="86" t="s">
        <v>164</v>
      </c>
      <c r="O1045" s="86" t="s">
        <v>27</v>
      </c>
      <c r="P1045" s="84"/>
      <c r="Q1045" s="87"/>
      <c r="R1045" s="70"/>
      <c r="S1045" s="70"/>
      <c r="T1045" s="70"/>
      <c r="U1045" s="70"/>
      <c r="V1045" s="70">
        <f t="shared" si="58"/>
        <v>0</v>
      </c>
      <c r="W1045" s="69"/>
      <c r="X1045" s="69"/>
      <c r="Y1045" s="71" t="e">
        <f>IF(HRF[[#This Row],[31]]="WSKAŹNIK SPECYFICZNY",HRF[[#This Row],[15]]*#REF!,HRF[[#This Row],[32]]*#REF!+#REF!*#REF!+#REF!*#REF!)</f>
        <v>#REF!</v>
      </c>
      <c r="Z1045" s="71" t="e">
        <f>IF(HRF[[#This Row],[31]]="WSKAŹNIK SPECYFICZNY","nie zdefinowano",HRF[[#This Row],[32]]*#REF!+#REF!*#REF!+#REF!*#REF!)</f>
        <v>#REF!</v>
      </c>
      <c r="AA1045" s="71" t="e">
        <f>IF(HRF[[#This Row],[31]]="WSKAŹNIK SPECYFICZNY","nie zdefinowano",HRF[[#This Row],[32]]*#REF!+#REF!*#REF!+#REF!*#REF!)</f>
        <v>#REF!</v>
      </c>
      <c r="AB1045" s="79" t="e">
        <f>IF(HRF[[#This Row],[31]]="WSKAŹNIK SPECYFICZNY",HRF[[#This Row],[15]]*#REF!,HRF[[#This Row],[32]]*#REF!+#REF!*#REF!+#REF!*#REF!)</f>
        <v>#REF!</v>
      </c>
    </row>
    <row r="1046" spans="2:28" ht="48">
      <c r="B1046" s="89" t="s">
        <v>1595</v>
      </c>
      <c r="C1046" s="80" t="s">
        <v>175</v>
      </c>
      <c r="D1046" s="80" t="s">
        <v>372</v>
      </c>
      <c r="E1046" s="121" t="s">
        <v>2942</v>
      </c>
      <c r="F1046" s="82" t="s">
        <v>1596</v>
      </c>
      <c r="G1046" s="82" t="s">
        <v>24</v>
      </c>
      <c r="H1046" s="86">
        <v>2021</v>
      </c>
      <c r="I1046" s="86">
        <v>2021</v>
      </c>
      <c r="J1046" s="84">
        <v>128874.5</v>
      </c>
      <c r="K1046" s="85">
        <v>27</v>
      </c>
      <c r="L1046" s="85">
        <v>27</v>
      </c>
      <c r="M1046" s="84"/>
      <c r="N1046" s="86" t="s">
        <v>164</v>
      </c>
      <c r="O1046" s="153" t="s">
        <v>28</v>
      </c>
      <c r="P1046" s="152"/>
      <c r="Q1046" s="87"/>
      <c r="R1046" s="70"/>
      <c r="S1046" s="70"/>
      <c r="T1046" s="70"/>
      <c r="U1046" s="70"/>
      <c r="V1046" s="70">
        <f t="shared" si="58"/>
        <v>0</v>
      </c>
      <c r="W1046" s="69"/>
      <c r="X1046" s="69"/>
      <c r="Y1046" s="71" t="e">
        <f>IF(HRF[[#This Row],[31]]="WSKAŹNIK SPECYFICZNY",HRF[[#This Row],[15]]*#REF!,HRF[[#This Row],[32]]*#REF!+#REF!*#REF!+#REF!*#REF!)</f>
        <v>#REF!</v>
      </c>
      <c r="Z1046" s="71" t="e">
        <f>IF(HRF[[#This Row],[31]]="WSKAŹNIK SPECYFICZNY","nie zdefinowano",HRF[[#This Row],[32]]*#REF!+#REF!*#REF!+#REF!*#REF!)</f>
        <v>#REF!</v>
      </c>
      <c r="AA1046" s="71" t="e">
        <f>IF(HRF[[#This Row],[31]]="WSKAŹNIK SPECYFICZNY","nie zdefinowano",HRF[[#This Row],[32]]*#REF!+#REF!*#REF!+#REF!*#REF!)</f>
        <v>#REF!</v>
      </c>
      <c r="AB1046" s="79" t="e">
        <f>IF(HRF[[#This Row],[31]]="WSKAŹNIK SPECYFICZNY",HRF[[#This Row],[15]]*#REF!,HRF[[#This Row],[32]]*#REF!+#REF!*#REF!+#REF!*#REF!)</f>
        <v>#REF!</v>
      </c>
    </row>
    <row r="1047" spans="2:28" ht="24">
      <c r="B1047" s="89" t="s">
        <v>1597</v>
      </c>
      <c r="C1047" s="80" t="s">
        <v>175</v>
      </c>
      <c r="D1047" s="80" t="s">
        <v>372</v>
      </c>
      <c r="E1047" s="121" t="s">
        <v>2426</v>
      </c>
      <c r="F1047" s="82" t="s">
        <v>392</v>
      </c>
      <c r="G1047" s="82" t="s">
        <v>24</v>
      </c>
      <c r="H1047" s="86">
        <v>2021</v>
      </c>
      <c r="I1047" s="86">
        <v>2021</v>
      </c>
      <c r="J1047" s="84">
        <v>33045</v>
      </c>
      <c r="K1047" s="85">
        <v>6.2</v>
      </c>
      <c r="L1047" s="85">
        <v>6.2</v>
      </c>
      <c r="M1047" s="84"/>
      <c r="N1047" s="86" t="s">
        <v>164</v>
      </c>
      <c r="O1047" s="153" t="s">
        <v>28</v>
      </c>
      <c r="P1047" s="152"/>
      <c r="Q1047" s="87"/>
      <c r="R1047" s="70"/>
      <c r="S1047" s="70"/>
      <c r="T1047" s="70"/>
      <c r="U1047" s="70"/>
      <c r="V1047" s="70">
        <f t="shared" si="58"/>
        <v>0</v>
      </c>
      <c r="W1047" s="69"/>
      <c r="X1047" s="69"/>
      <c r="Y1047" s="71" t="e">
        <f>IF(HRF[[#This Row],[31]]="WSKAŹNIK SPECYFICZNY",HRF[[#This Row],[15]]*#REF!,HRF[[#This Row],[32]]*#REF!+#REF!*#REF!+#REF!*#REF!)</f>
        <v>#REF!</v>
      </c>
      <c r="Z1047" s="71" t="e">
        <f>IF(HRF[[#This Row],[31]]="WSKAŹNIK SPECYFICZNY","nie zdefinowano",HRF[[#This Row],[32]]*#REF!+#REF!*#REF!+#REF!*#REF!)</f>
        <v>#REF!</v>
      </c>
      <c r="AA1047" s="71" t="e">
        <f>IF(HRF[[#This Row],[31]]="WSKAŹNIK SPECYFICZNY","nie zdefinowano",HRF[[#This Row],[32]]*#REF!+#REF!*#REF!+#REF!*#REF!)</f>
        <v>#REF!</v>
      </c>
      <c r="AB1047" s="79" t="e">
        <f>IF(HRF[[#This Row],[31]]="WSKAŹNIK SPECYFICZNY",HRF[[#This Row],[15]]*#REF!,HRF[[#This Row],[32]]*#REF!+#REF!*#REF!+#REF!*#REF!)</f>
        <v>#REF!</v>
      </c>
    </row>
    <row r="1048" spans="2:28" ht="24">
      <c r="B1048" s="89" t="s">
        <v>1598</v>
      </c>
      <c r="C1048" s="80" t="s">
        <v>175</v>
      </c>
      <c r="D1048" s="80" t="s">
        <v>372</v>
      </c>
      <c r="E1048" s="121" t="s">
        <v>2427</v>
      </c>
      <c r="F1048" s="82" t="s">
        <v>392</v>
      </c>
      <c r="G1048" s="82" t="s">
        <v>24</v>
      </c>
      <c r="H1048" s="86">
        <v>2021</v>
      </c>
      <c r="I1048" s="86">
        <v>2021</v>
      </c>
      <c r="J1048" s="84">
        <v>40001.800000000003</v>
      </c>
      <c r="K1048" s="85">
        <v>9.6</v>
      </c>
      <c r="L1048" s="85">
        <v>9.6</v>
      </c>
      <c r="M1048" s="84"/>
      <c r="N1048" s="86" t="s">
        <v>1438</v>
      </c>
      <c r="O1048" s="153" t="s">
        <v>28</v>
      </c>
      <c r="P1048" s="152"/>
      <c r="Q1048" s="87"/>
      <c r="R1048" s="70"/>
      <c r="S1048" s="70"/>
      <c r="T1048" s="70"/>
      <c r="U1048" s="70"/>
      <c r="V1048" s="70">
        <f t="shared" si="58"/>
        <v>0</v>
      </c>
      <c r="W1048" s="69"/>
      <c r="X1048" s="69"/>
      <c r="Y1048" s="71" t="e">
        <f>IF(HRF[[#This Row],[31]]="WSKAŹNIK SPECYFICZNY",HRF[[#This Row],[15]]*#REF!,HRF[[#This Row],[32]]*#REF!+#REF!*#REF!+#REF!*#REF!)</f>
        <v>#REF!</v>
      </c>
      <c r="Z1048" s="71" t="e">
        <f>IF(HRF[[#This Row],[31]]="WSKAŹNIK SPECYFICZNY","nie zdefinowano",HRF[[#This Row],[32]]*#REF!+#REF!*#REF!+#REF!*#REF!)</f>
        <v>#REF!</v>
      </c>
      <c r="AA1048" s="71" t="e">
        <f>IF(HRF[[#This Row],[31]]="WSKAŹNIK SPECYFICZNY","nie zdefinowano",HRF[[#This Row],[32]]*#REF!+#REF!*#REF!+#REF!*#REF!)</f>
        <v>#REF!</v>
      </c>
      <c r="AB1048" s="79" t="e">
        <f>IF(HRF[[#This Row],[31]]="WSKAŹNIK SPECYFICZNY",HRF[[#This Row],[15]]*#REF!,HRF[[#This Row],[32]]*#REF!+#REF!*#REF!+#REF!*#REF!)</f>
        <v>#REF!</v>
      </c>
    </row>
    <row r="1049" spans="2:28" ht="24">
      <c r="B1049" s="95" t="s">
        <v>1599</v>
      </c>
      <c r="C1049" s="80" t="s">
        <v>175</v>
      </c>
      <c r="D1049" s="80" t="s">
        <v>372</v>
      </c>
      <c r="E1049" s="121" t="s">
        <v>2428</v>
      </c>
      <c r="F1049" s="82" t="s">
        <v>392</v>
      </c>
      <c r="G1049" s="82" t="s">
        <v>24</v>
      </c>
      <c r="H1049" s="86">
        <v>2021</v>
      </c>
      <c r="I1049" s="86">
        <v>2021</v>
      </c>
      <c r="J1049" s="84">
        <v>31000</v>
      </c>
      <c r="K1049" s="85">
        <v>8.4</v>
      </c>
      <c r="L1049" s="85">
        <v>8.4</v>
      </c>
      <c r="M1049" s="85"/>
      <c r="N1049" s="86" t="s">
        <v>164</v>
      </c>
      <c r="O1049" s="153" t="s">
        <v>28</v>
      </c>
      <c r="P1049" s="152"/>
      <c r="Q1049" s="87"/>
      <c r="R1049" s="70"/>
      <c r="S1049" s="70"/>
      <c r="T1049" s="70"/>
      <c r="U1049" s="70"/>
      <c r="V1049" s="70">
        <f t="shared" si="58"/>
        <v>0</v>
      </c>
      <c r="W1049" s="69"/>
      <c r="X1049" s="69"/>
      <c r="Y1049" s="71" t="e">
        <f>IF(HRF[[#This Row],[31]]="WSKAŹNIK SPECYFICZNY",HRF[[#This Row],[15]]*#REF!,HRF[[#This Row],[32]]*#REF!+#REF!*#REF!+#REF!*#REF!)</f>
        <v>#REF!</v>
      </c>
      <c r="Z1049" s="71" t="e">
        <f>IF(HRF[[#This Row],[31]]="WSKAŹNIK SPECYFICZNY","nie zdefinowano",HRF[[#This Row],[32]]*#REF!+#REF!*#REF!+#REF!*#REF!)</f>
        <v>#REF!</v>
      </c>
      <c r="AA1049" s="71" t="e">
        <f>IF(HRF[[#This Row],[31]]="WSKAŹNIK SPECYFICZNY","nie zdefinowano",HRF[[#This Row],[32]]*#REF!+#REF!*#REF!+#REF!*#REF!)</f>
        <v>#REF!</v>
      </c>
      <c r="AB1049" s="79" t="e">
        <f>IF(HRF[[#This Row],[31]]="WSKAŹNIK SPECYFICZNY",HRF[[#This Row],[15]]*#REF!,HRF[[#This Row],[32]]*#REF!+#REF!*#REF!+#REF!*#REF!)</f>
        <v>#REF!</v>
      </c>
    </row>
    <row r="1050" spans="2:28" ht="24">
      <c r="B1050" s="95" t="s">
        <v>1600</v>
      </c>
      <c r="C1050" s="80" t="s">
        <v>175</v>
      </c>
      <c r="D1050" s="80" t="s">
        <v>372</v>
      </c>
      <c r="E1050" s="121" t="s">
        <v>2429</v>
      </c>
      <c r="F1050" s="82" t="s">
        <v>392</v>
      </c>
      <c r="G1050" s="82" t="s">
        <v>24</v>
      </c>
      <c r="H1050" s="86">
        <v>2021</v>
      </c>
      <c r="I1050" s="86">
        <v>2021</v>
      </c>
      <c r="J1050" s="84">
        <v>19656</v>
      </c>
      <c r="K1050" s="85">
        <v>5.9</v>
      </c>
      <c r="L1050" s="85">
        <v>5.9</v>
      </c>
      <c r="M1050" s="85"/>
      <c r="N1050" s="86" t="s">
        <v>164</v>
      </c>
      <c r="O1050" s="153" t="s">
        <v>28</v>
      </c>
      <c r="P1050" s="152"/>
      <c r="Q1050" s="87"/>
      <c r="R1050" s="70"/>
      <c r="S1050" s="70"/>
      <c r="T1050" s="70"/>
      <c r="U1050" s="70"/>
      <c r="V1050" s="70">
        <f t="shared" ref="V1050:V1055" si="59">SUM(R1050:U1050)</f>
        <v>0</v>
      </c>
      <c r="W1050" s="69"/>
      <c r="X1050" s="69"/>
      <c r="Y1050" s="71" t="e">
        <f>IF(HRF[[#This Row],[31]]="WSKAŹNIK SPECYFICZNY",HRF[[#This Row],[15]]*#REF!,HRF[[#This Row],[32]]*#REF!+#REF!*#REF!+#REF!*#REF!)</f>
        <v>#REF!</v>
      </c>
      <c r="Z1050" s="71" t="e">
        <f>IF(HRF[[#This Row],[31]]="WSKAŹNIK SPECYFICZNY","nie zdefinowano",HRF[[#This Row],[32]]*#REF!+#REF!*#REF!+#REF!*#REF!)</f>
        <v>#REF!</v>
      </c>
      <c r="AA1050" s="71" t="e">
        <f>IF(HRF[[#This Row],[31]]="WSKAŹNIK SPECYFICZNY","nie zdefinowano",HRF[[#This Row],[32]]*#REF!+#REF!*#REF!+#REF!*#REF!)</f>
        <v>#REF!</v>
      </c>
      <c r="AB1050" s="79" t="e">
        <f>IF(HRF[[#This Row],[31]]="WSKAŹNIK SPECYFICZNY",HRF[[#This Row],[15]]*#REF!,HRF[[#This Row],[32]]*#REF!+#REF!*#REF!+#REF!*#REF!)</f>
        <v>#REF!</v>
      </c>
    </row>
    <row r="1051" spans="2:28" ht="48">
      <c r="B1051" s="95" t="s">
        <v>1601</v>
      </c>
      <c r="C1051" s="80" t="s">
        <v>175</v>
      </c>
      <c r="D1051" s="80" t="s">
        <v>372</v>
      </c>
      <c r="E1051" s="121" t="s">
        <v>2943</v>
      </c>
      <c r="F1051" s="82" t="s">
        <v>1602</v>
      </c>
      <c r="G1051" s="82" t="s">
        <v>24</v>
      </c>
      <c r="H1051" s="86">
        <v>2021</v>
      </c>
      <c r="I1051" s="86">
        <v>2021</v>
      </c>
      <c r="J1051" s="84">
        <v>41574</v>
      </c>
      <c r="K1051" s="85">
        <v>12</v>
      </c>
      <c r="L1051" s="85">
        <v>12</v>
      </c>
      <c r="M1051" s="85"/>
      <c r="N1051" s="86" t="s">
        <v>164</v>
      </c>
      <c r="O1051" s="153" t="s">
        <v>28</v>
      </c>
      <c r="P1051" s="152"/>
      <c r="Q1051" s="87"/>
      <c r="R1051" s="70"/>
      <c r="S1051" s="70"/>
      <c r="T1051" s="70"/>
      <c r="U1051" s="70"/>
      <c r="V1051" s="70">
        <f t="shared" si="59"/>
        <v>0</v>
      </c>
      <c r="W1051" s="69"/>
      <c r="X1051" s="69"/>
      <c r="Y1051" s="71" t="e">
        <f>IF(HRF[[#This Row],[31]]="WSKAŹNIK SPECYFICZNY",HRF[[#This Row],[15]]*#REF!,HRF[[#This Row],[32]]*#REF!+#REF!*#REF!+#REF!*#REF!)</f>
        <v>#REF!</v>
      </c>
      <c r="Z1051" s="71" t="e">
        <f>IF(HRF[[#This Row],[31]]="WSKAŹNIK SPECYFICZNY","nie zdefinowano",HRF[[#This Row],[32]]*#REF!+#REF!*#REF!+#REF!*#REF!)</f>
        <v>#REF!</v>
      </c>
      <c r="AA1051" s="71" t="e">
        <f>IF(HRF[[#This Row],[31]]="WSKAŹNIK SPECYFICZNY","nie zdefinowano",HRF[[#This Row],[32]]*#REF!+#REF!*#REF!+#REF!*#REF!)</f>
        <v>#REF!</v>
      </c>
      <c r="AB1051" s="79" t="e">
        <f>IF(HRF[[#This Row],[31]]="WSKAŹNIK SPECYFICZNY",HRF[[#This Row],[15]]*#REF!,HRF[[#This Row],[32]]*#REF!+#REF!*#REF!+#REF!*#REF!)</f>
        <v>#REF!</v>
      </c>
    </row>
    <row r="1052" spans="2:28" ht="24">
      <c r="B1052" s="95" t="s">
        <v>1603</v>
      </c>
      <c r="C1052" s="80" t="s">
        <v>175</v>
      </c>
      <c r="D1052" s="80" t="s">
        <v>372</v>
      </c>
      <c r="E1052" s="121" t="s">
        <v>2430</v>
      </c>
      <c r="F1052" s="82" t="s">
        <v>392</v>
      </c>
      <c r="G1052" s="82" t="s">
        <v>24</v>
      </c>
      <c r="H1052" s="86">
        <v>2021</v>
      </c>
      <c r="I1052" s="86">
        <v>2021</v>
      </c>
      <c r="J1052" s="84">
        <v>20000</v>
      </c>
      <c r="K1052" s="85">
        <v>3.375</v>
      </c>
      <c r="L1052" s="85">
        <v>3.38</v>
      </c>
      <c r="M1052" s="85"/>
      <c r="N1052" s="86" t="s">
        <v>164</v>
      </c>
      <c r="O1052" s="153" t="s">
        <v>28</v>
      </c>
      <c r="P1052" s="152"/>
      <c r="Q1052" s="87"/>
      <c r="R1052" s="70"/>
      <c r="S1052" s="70"/>
      <c r="T1052" s="70"/>
      <c r="U1052" s="70"/>
      <c r="V1052" s="70">
        <f t="shared" si="59"/>
        <v>0</v>
      </c>
      <c r="W1052" s="69"/>
      <c r="X1052" s="69"/>
      <c r="Y1052" s="71" t="e">
        <f>IF(HRF[[#This Row],[31]]="WSKAŹNIK SPECYFICZNY",HRF[[#This Row],[15]]*#REF!,HRF[[#This Row],[32]]*#REF!+#REF!*#REF!+#REF!*#REF!)</f>
        <v>#REF!</v>
      </c>
      <c r="Z1052" s="71" t="e">
        <f>IF(HRF[[#This Row],[31]]="WSKAŹNIK SPECYFICZNY","nie zdefinowano",HRF[[#This Row],[32]]*#REF!+#REF!*#REF!+#REF!*#REF!)</f>
        <v>#REF!</v>
      </c>
      <c r="AA1052" s="71" t="e">
        <f>IF(HRF[[#This Row],[31]]="WSKAŹNIK SPECYFICZNY","nie zdefinowano",HRF[[#This Row],[32]]*#REF!+#REF!*#REF!+#REF!*#REF!)</f>
        <v>#REF!</v>
      </c>
      <c r="AB1052" s="79" t="e">
        <f>IF(HRF[[#This Row],[31]]="WSKAŹNIK SPECYFICZNY",HRF[[#This Row],[15]]*#REF!,HRF[[#This Row],[32]]*#REF!+#REF!*#REF!+#REF!*#REF!)</f>
        <v>#REF!</v>
      </c>
    </row>
    <row r="1053" spans="2:28" ht="24">
      <c r="B1053" s="95" t="s">
        <v>1604</v>
      </c>
      <c r="C1053" s="80" t="s">
        <v>175</v>
      </c>
      <c r="D1053" s="80" t="s">
        <v>372</v>
      </c>
      <c r="E1053" s="121" t="s">
        <v>2944</v>
      </c>
      <c r="F1053" s="82" t="s">
        <v>1605</v>
      </c>
      <c r="G1053" s="82" t="s">
        <v>24</v>
      </c>
      <c r="H1053" s="86">
        <v>2021</v>
      </c>
      <c r="I1053" s="86">
        <v>2021</v>
      </c>
      <c r="J1053" s="84">
        <v>184500</v>
      </c>
      <c r="K1053" s="85">
        <v>50</v>
      </c>
      <c r="L1053" s="85">
        <v>50</v>
      </c>
      <c r="M1053" s="85"/>
      <c r="N1053" s="86" t="s">
        <v>164</v>
      </c>
      <c r="O1053" s="153" t="s">
        <v>28</v>
      </c>
      <c r="P1053" s="152"/>
      <c r="Q1053" s="87"/>
      <c r="R1053" s="70"/>
      <c r="S1053" s="70"/>
      <c r="T1053" s="70"/>
      <c r="U1053" s="70"/>
      <c r="V1053" s="70">
        <f t="shared" si="59"/>
        <v>0</v>
      </c>
      <c r="W1053" s="69"/>
      <c r="X1053" s="69"/>
      <c r="Y1053" s="71" t="e">
        <f>IF(HRF[[#This Row],[31]]="WSKAŹNIK SPECYFICZNY",HRF[[#This Row],[15]]*#REF!,HRF[[#This Row],[32]]*#REF!+#REF!*#REF!+#REF!*#REF!)</f>
        <v>#REF!</v>
      </c>
      <c r="Z1053" s="71" t="e">
        <f>IF(HRF[[#This Row],[31]]="WSKAŹNIK SPECYFICZNY","nie zdefinowano",HRF[[#This Row],[32]]*#REF!+#REF!*#REF!+#REF!*#REF!)</f>
        <v>#REF!</v>
      </c>
      <c r="AA1053" s="71" t="e">
        <f>IF(HRF[[#This Row],[31]]="WSKAŹNIK SPECYFICZNY","nie zdefinowano",HRF[[#This Row],[32]]*#REF!+#REF!*#REF!+#REF!*#REF!)</f>
        <v>#REF!</v>
      </c>
      <c r="AB1053" s="79" t="e">
        <f>IF(HRF[[#This Row],[31]]="WSKAŹNIK SPECYFICZNY",HRF[[#This Row],[15]]*#REF!,HRF[[#This Row],[32]]*#REF!+#REF!*#REF!+#REF!*#REF!)</f>
        <v>#REF!</v>
      </c>
    </row>
    <row r="1054" spans="2:28" ht="24">
      <c r="B1054" s="95" t="s">
        <v>1606</v>
      </c>
      <c r="C1054" s="80" t="s">
        <v>175</v>
      </c>
      <c r="D1054" s="80" t="s">
        <v>372</v>
      </c>
      <c r="E1054" s="121" t="s">
        <v>2415</v>
      </c>
      <c r="F1054" s="82" t="s">
        <v>392</v>
      </c>
      <c r="G1054" s="82" t="s">
        <v>24</v>
      </c>
      <c r="H1054" s="86">
        <v>2021</v>
      </c>
      <c r="I1054" s="86">
        <v>2021</v>
      </c>
      <c r="J1054" s="84">
        <v>41500</v>
      </c>
      <c r="K1054" s="85">
        <v>6</v>
      </c>
      <c r="L1054" s="85">
        <v>6</v>
      </c>
      <c r="M1054" s="85"/>
      <c r="N1054" s="86" t="s">
        <v>164</v>
      </c>
      <c r="O1054" s="153" t="s">
        <v>28</v>
      </c>
      <c r="P1054" s="152"/>
      <c r="Q1054" s="87"/>
      <c r="R1054" s="70"/>
      <c r="S1054" s="70"/>
      <c r="T1054" s="70"/>
      <c r="U1054" s="70"/>
      <c r="V1054" s="70">
        <f t="shared" si="59"/>
        <v>0</v>
      </c>
      <c r="W1054" s="69"/>
      <c r="X1054" s="69"/>
      <c r="Y1054" s="71" t="e">
        <f>IF(HRF[[#This Row],[31]]="WSKAŹNIK SPECYFICZNY",HRF[[#This Row],[15]]*#REF!,HRF[[#This Row],[32]]*#REF!+#REF!*#REF!+#REF!*#REF!)</f>
        <v>#REF!</v>
      </c>
      <c r="Z1054" s="71" t="e">
        <f>IF(HRF[[#This Row],[31]]="WSKAŹNIK SPECYFICZNY","nie zdefinowano",HRF[[#This Row],[32]]*#REF!+#REF!*#REF!+#REF!*#REF!)</f>
        <v>#REF!</v>
      </c>
      <c r="AA1054" s="71" t="e">
        <f>IF(HRF[[#This Row],[31]]="WSKAŹNIK SPECYFICZNY","nie zdefinowano",HRF[[#This Row],[32]]*#REF!+#REF!*#REF!+#REF!*#REF!)</f>
        <v>#REF!</v>
      </c>
      <c r="AB1054" s="79" t="e">
        <f>IF(HRF[[#This Row],[31]]="WSKAŹNIK SPECYFICZNY",HRF[[#This Row],[15]]*#REF!,HRF[[#This Row],[32]]*#REF!+#REF!*#REF!+#REF!*#REF!)</f>
        <v>#REF!</v>
      </c>
    </row>
    <row r="1055" spans="2:28" ht="24">
      <c r="B1055" s="95" t="s">
        <v>1607</v>
      </c>
      <c r="C1055" s="80" t="s">
        <v>175</v>
      </c>
      <c r="D1055" s="80" t="s">
        <v>372</v>
      </c>
      <c r="E1055" s="121" t="s">
        <v>2431</v>
      </c>
      <c r="F1055" s="82" t="s">
        <v>392</v>
      </c>
      <c r="G1055" s="82" t="s">
        <v>24</v>
      </c>
      <c r="H1055" s="86">
        <v>2021</v>
      </c>
      <c r="I1055" s="86">
        <v>2021</v>
      </c>
      <c r="J1055" s="84">
        <v>30803.57</v>
      </c>
      <c r="K1055" s="85">
        <v>6.4</v>
      </c>
      <c r="L1055" s="85">
        <v>6.4</v>
      </c>
      <c r="M1055" s="85"/>
      <c r="N1055" s="86" t="s">
        <v>164</v>
      </c>
      <c r="O1055" s="153" t="s">
        <v>28</v>
      </c>
      <c r="P1055" s="152"/>
      <c r="Q1055" s="87"/>
      <c r="R1055" s="70"/>
      <c r="S1055" s="70"/>
      <c r="T1055" s="70"/>
      <c r="U1055" s="70"/>
      <c r="V1055" s="70">
        <f t="shared" si="59"/>
        <v>0</v>
      </c>
      <c r="W1055" s="69"/>
      <c r="X1055" s="69"/>
      <c r="Y1055" s="71" t="e">
        <f>IF(HRF[[#This Row],[31]]="WSKAŹNIK SPECYFICZNY",HRF[[#This Row],[15]]*#REF!,HRF[[#This Row],[32]]*#REF!+#REF!*#REF!+#REF!*#REF!)</f>
        <v>#REF!</v>
      </c>
      <c r="Z1055" s="71" t="e">
        <f>IF(HRF[[#This Row],[31]]="WSKAŹNIK SPECYFICZNY","nie zdefinowano",HRF[[#This Row],[32]]*#REF!+#REF!*#REF!+#REF!*#REF!)</f>
        <v>#REF!</v>
      </c>
      <c r="AA1055" s="71" t="e">
        <f>IF(HRF[[#This Row],[31]]="WSKAŹNIK SPECYFICZNY","nie zdefinowano",HRF[[#This Row],[32]]*#REF!+#REF!*#REF!+#REF!*#REF!)</f>
        <v>#REF!</v>
      </c>
      <c r="AB1055" s="79" t="e">
        <f>IF(HRF[[#This Row],[31]]="WSKAŹNIK SPECYFICZNY",HRF[[#This Row],[15]]*#REF!,HRF[[#This Row],[32]]*#REF!+#REF!*#REF!+#REF!*#REF!)</f>
        <v>#REF!</v>
      </c>
    </row>
    <row r="1056" spans="2:28" ht="24">
      <c r="B1056" s="95" t="s">
        <v>1608</v>
      </c>
      <c r="C1056" s="80" t="s">
        <v>175</v>
      </c>
      <c r="D1056" s="80" t="s">
        <v>372</v>
      </c>
      <c r="E1056" s="121" t="s">
        <v>2945</v>
      </c>
      <c r="F1056" s="82" t="s">
        <v>1609</v>
      </c>
      <c r="G1056" s="82" t="s">
        <v>24</v>
      </c>
      <c r="H1056" s="86">
        <v>2021</v>
      </c>
      <c r="I1056" s="86">
        <v>2021</v>
      </c>
      <c r="J1056" s="84">
        <v>410000</v>
      </c>
      <c r="K1056" s="85">
        <v>150</v>
      </c>
      <c r="L1056" s="85">
        <v>150</v>
      </c>
      <c r="M1056" s="85"/>
      <c r="N1056" s="86" t="s">
        <v>164</v>
      </c>
      <c r="O1056" s="86" t="s">
        <v>27</v>
      </c>
      <c r="P1056" s="152"/>
      <c r="Q1056" s="87"/>
      <c r="R1056" s="70"/>
      <c r="S1056" s="70"/>
      <c r="T1056" s="70"/>
      <c r="U1056" s="70"/>
      <c r="V1056" s="70">
        <f t="shared" si="57"/>
        <v>0</v>
      </c>
      <c r="W1056" s="69"/>
      <c r="X1056" s="69"/>
      <c r="Y1056" s="71" t="e">
        <f>IF(HRF[[#This Row],[31]]="WSKAŹNIK SPECYFICZNY",HRF[[#This Row],[15]]*#REF!,HRF[[#This Row],[32]]*#REF!+#REF!*#REF!+#REF!*#REF!)</f>
        <v>#REF!</v>
      </c>
      <c r="Z1056" s="71" t="e">
        <f>IF(HRF[[#This Row],[31]]="WSKAŹNIK SPECYFICZNY","nie zdefinowano",HRF[[#This Row],[32]]*#REF!+#REF!*#REF!+#REF!*#REF!)</f>
        <v>#REF!</v>
      </c>
      <c r="AA1056" s="71" t="e">
        <f>IF(HRF[[#This Row],[31]]="WSKAŹNIK SPECYFICZNY","nie zdefinowano",HRF[[#This Row],[32]]*#REF!+#REF!*#REF!+#REF!*#REF!)</f>
        <v>#REF!</v>
      </c>
      <c r="AB1056" s="79" t="e">
        <f>IF(HRF[[#This Row],[31]]="WSKAŹNIK SPECYFICZNY",HRF[[#This Row],[15]]*#REF!,HRF[[#This Row],[32]]*#REF!+#REF!*#REF!+#REF!*#REF!)</f>
        <v>#REF!</v>
      </c>
    </row>
    <row r="1057" spans="2:28" ht="24">
      <c r="B1057" s="95" t="s">
        <v>1610</v>
      </c>
      <c r="C1057" s="80" t="s">
        <v>175</v>
      </c>
      <c r="D1057" s="80" t="s">
        <v>372</v>
      </c>
      <c r="E1057" s="121" t="s">
        <v>2946</v>
      </c>
      <c r="F1057" s="82" t="s">
        <v>1611</v>
      </c>
      <c r="G1057" s="82" t="s">
        <v>24</v>
      </c>
      <c r="H1057" s="86">
        <v>2021</v>
      </c>
      <c r="I1057" s="86">
        <v>2021</v>
      </c>
      <c r="J1057" s="84">
        <v>64375</v>
      </c>
      <c r="K1057" s="85">
        <v>12</v>
      </c>
      <c r="L1057" s="85">
        <v>12</v>
      </c>
      <c r="M1057" s="85"/>
      <c r="N1057" s="86" t="s">
        <v>1612</v>
      </c>
      <c r="O1057" s="153" t="s">
        <v>28</v>
      </c>
      <c r="P1057" s="152"/>
      <c r="Q1057" s="87"/>
      <c r="R1057" s="70"/>
      <c r="S1057" s="70"/>
      <c r="T1057" s="70"/>
      <c r="U1057" s="70"/>
      <c r="V1057" s="70">
        <f>SUM(R1057:U1057)</f>
        <v>0</v>
      </c>
      <c r="W1057" s="69"/>
      <c r="X1057" s="69"/>
      <c r="Y1057" s="71" t="e">
        <f>IF(HRF[[#This Row],[31]]="WSKAŹNIK SPECYFICZNY",HRF[[#This Row],[15]]*#REF!,HRF[[#This Row],[32]]*#REF!+#REF!*#REF!+#REF!*#REF!)</f>
        <v>#REF!</v>
      </c>
      <c r="Z1057" s="71" t="e">
        <f>IF(HRF[[#This Row],[31]]="WSKAŹNIK SPECYFICZNY","nie zdefinowano",HRF[[#This Row],[32]]*#REF!+#REF!*#REF!+#REF!*#REF!)</f>
        <v>#REF!</v>
      </c>
      <c r="AA1057" s="71" t="e">
        <f>IF(HRF[[#This Row],[31]]="WSKAŹNIK SPECYFICZNY","nie zdefinowano",HRF[[#This Row],[32]]*#REF!+#REF!*#REF!+#REF!*#REF!)</f>
        <v>#REF!</v>
      </c>
      <c r="AB1057" s="79" t="e">
        <f>IF(HRF[[#This Row],[31]]="WSKAŹNIK SPECYFICZNY",HRF[[#This Row],[15]]*#REF!,HRF[[#This Row],[32]]*#REF!+#REF!*#REF!+#REF!*#REF!)</f>
        <v>#REF!</v>
      </c>
    </row>
    <row r="1058" spans="2:28" ht="24">
      <c r="B1058" s="95" t="s">
        <v>1613</v>
      </c>
      <c r="C1058" s="80" t="s">
        <v>175</v>
      </c>
      <c r="D1058" s="80" t="s">
        <v>372</v>
      </c>
      <c r="E1058" s="121" t="s">
        <v>2432</v>
      </c>
      <c r="F1058" s="82" t="s">
        <v>392</v>
      </c>
      <c r="G1058" s="82" t="s">
        <v>24</v>
      </c>
      <c r="H1058" s="86">
        <v>2021</v>
      </c>
      <c r="I1058" s="86">
        <v>2021</v>
      </c>
      <c r="J1058" s="84">
        <v>23500</v>
      </c>
      <c r="K1058" s="85">
        <v>4.9000000000000004</v>
      </c>
      <c r="L1058" s="85">
        <v>4.9000000000000004</v>
      </c>
      <c r="M1058" s="85"/>
      <c r="N1058" s="86" t="s">
        <v>164</v>
      </c>
      <c r="O1058" s="153" t="s">
        <v>28</v>
      </c>
      <c r="P1058" s="152"/>
      <c r="Q1058" s="87"/>
      <c r="R1058" s="70"/>
      <c r="S1058" s="70"/>
      <c r="T1058" s="70"/>
      <c r="U1058" s="70"/>
      <c r="V1058" s="70">
        <f>SUM(R1058:U1058)</f>
        <v>0</v>
      </c>
      <c r="W1058" s="69"/>
      <c r="X1058" s="69"/>
      <c r="Y1058" s="71" t="e">
        <f>IF(HRF[[#This Row],[31]]="WSKAŹNIK SPECYFICZNY",HRF[[#This Row],[15]]*#REF!,HRF[[#This Row],[32]]*#REF!+#REF!*#REF!+#REF!*#REF!)</f>
        <v>#REF!</v>
      </c>
      <c r="Z1058" s="71" t="e">
        <f>IF(HRF[[#This Row],[31]]="WSKAŹNIK SPECYFICZNY","nie zdefinowano",HRF[[#This Row],[32]]*#REF!+#REF!*#REF!+#REF!*#REF!)</f>
        <v>#REF!</v>
      </c>
      <c r="AA1058" s="71" t="e">
        <f>IF(HRF[[#This Row],[31]]="WSKAŹNIK SPECYFICZNY","nie zdefinowano",HRF[[#This Row],[32]]*#REF!+#REF!*#REF!+#REF!*#REF!)</f>
        <v>#REF!</v>
      </c>
      <c r="AB1058" s="79" t="e">
        <f>IF(HRF[[#This Row],[31]]="WSKAŹNIK SPECYFICZNY",HRF[[#This Row],[15]]*#REF!,HRF[[#This Row],[32]]*#REF!+#REF!*#REF!+#REF!*#REF!)</f>
        <v>#REF!</v>
      </c>
    </row>
    <row r="1059" spans="2:28" ht="24">
      <c r="B1059" s="95" t="s">
        <v>1614</v>
      </c>
      <c r="C1059" s="80" t="s">
        <v>175</v>
      </c>
      <c r="D1059" s="80" t="s">
        <v>372</v>
      </c>
      <c r="E1059" s="121" t="s">
        <v>2947</v>
      </c>
      <c r="F1059" s="82" t="s">
        <v>1615</v>
      </c>
      <c r="G1059" s="82" t="s">
        <v>24</v>
      </c>
      <c r="H1059" s="86">
        <v>2021</v>
      </c>
      <c r="I1059" s="86">
        <v>2021</v>
      </c>
      <c r="J1059" s="84">
        <v>121000</v>
      </c>
      <c r="K1059" s="85">
        <v>17.600000000000001</v>
      </c>
      <c r="L1059" s="85">
        <v>17.600000000000001</v>
      </c>
      <c r="M1059" s="85"/>
      <c r="N1059" s="86" t="s">
        <v>164</v>
      </c>
      <c r="O1059" s="153" t="s">
        <v>26</v>
      </c>
      <c r="P1059" s="152"/>
      <c r="Q1059" s="87"/>
      <c r="R1059" s="70"/>
      <c r="S1059" s="70"/>
      <c r="T1059" s="70"/>
      <c r="U1059" s="70"/>
      <c r="V1059" s="70">
        <f t="shared" si="57"/>
        <v>0</v>
      </c>
      <c r="W1059" s="69"/>
      <c r="X1059" s="69"/>
      <c r="Y1059" s="71" t="e">
        <f>IF(HRF[[#This Row],[31]]="WSKAŹNIK SPECYFICZNY",HRF[[#This Row],[15]]*#REF!,HRF[[#This Row],[32]]*#REF!+#REF!*#REF!+#REF!*#REF!)</f>
        <v>#REF!</v>
      </c>
      <c r="Z1059" s="71" t="e">
        <f>IF(HRF[[#This Row],[31]]="WSKAŹNIK SPECYFICZNY","nie zdefinowano",HRF[[#This Row],[32]]*#REF!+#REF!*#REF!+#REF!*#REF!)</f>
        <v>#REF!</v>
      </c>
      <c r="AA1059" s="71" t="e">
        <f>IF(HRF[[#This Row],[31]]="WSKAŹNIK SPECYFICZNY","nie zdefinowano",HRF[[#This Row],[32]]*#REF!+#REF!*#REF!+#REF!*#REF!)</f>
        <v>#REF!</v>
      </c>
      <c r="AB1059" s="79" t="e">
        <f>IF(HRF[[#This Row],[31]]="WSKAŹNIK SPECYFICZNY",HRF[[#This Row],[15]]*#REF!,HRF[[#This Row],[32]]*#REF!+#REF!*#REF!+#REF!*#REF!)</f>
        <v>#REF!</v>
      </c>
    </row>
    <row r="1060" spans="2:28" ht="24">
      <c r="B1060" s="95" t="s">
        <v>1616</v>
      </c>
      <c r="C1060" s="80" t="s">
        <v>175</v>
      </c>
      <c r="D1060" s="80" t="s">
        <v>372</v>
      </c>
      <c r="E1060" s="121" t="s">
        <v>2433</v>
      </c>
      <c r="F1060" s="82" t="s">
        <v>392</v>
      </c>
      <c r="G1060" s="82" t="s">
        <v>24</v>
      </c>
      <c r="H1060" s="86">
        <v>2021</v>
      </c>
      <c r="I1060" s="86">
        <v>2021</v>
      </c>
      <c r="J1060" s="84">
        <v>35000</v>
      </c>
      <c r="K1060" s="85">
        <v>7.6</v>
      </c>
      <c r="L1060" s="85">
        <v>7.6</v>
      </c>
      <c r="M1060" s="85"/>
      <c r="N1060" s="86" t="s">
        <v>164</v>
      </c>
      <c r="O1060" s="86" t="s">
        <v>27</v>
      </c>
      <c r="P1060" s="152"/>
      <c r="Q1060" s="87"/>
      <c r="R1060" s="70"/>
      <c r="S1060" s="70"/>
      <c r="T1060" s="70"/>
      <c r="U1060" s="70"/>
      <c r="V1060" s="70">
        <f t="shared" ref="V1060:V1102" si="60">SUM(R1060:U1060)</f>
        <v>0</v>
      </c>
      <c r="W1060" s="69"/>
      <c r="X1060" s="69"/>
      <c r="Y1060" s="71" t="e">
        <f>IF(HRF[[#This Row],[31]]="WSKAŹNIK SPECYFICZNY",HRF[[#This Row],[15]]*#REF!,HRF[[#This Row],[32]]*#REF!+#REF!*#REF!+#REF!*#REF!)</f>
        <v>#REF!</v>
      </c>
      <c r="Z1060" s="71" t="e">
        <f>IF(HRF[[#This Row],[31]]="WSKAŹNIK SPECYFICZNY","nie zdefinowano",HRF[[#This Row],[32]]*#REF!+#REF!*#REF!+#REF!*#REF!)</f>
        <v>#REF!</v>
      </c>
      <c r="AA1060" s="71" t="e">
        <f>IF(HRF[[#This Row],[31]]="WSKAŹNIK SPECYFICZNY","nie zdefinowano",HRF[[#This Row],[32]]*#REF!+#REF!*#REF!+#REF!*#REF!)</f>
        <v>#REF!</v>
      </c>
      <c r="AB1060" s="79" t="e">
        <f>IF(HRF[[#This Row],[31]]="WSKAŹNIK SPECYFICZNY",HRF[[#This Row],[15]]*#REF!,HRF[[#This Row],[32]]*#REF!+#REF!*#REF!+#REF!*#REF!)</f>
        <v>#REF!</v>
      </c>
    </row>
    <row r="1061" spans="2:28" ht="24">
      <c r="B1061" s="95" t="s">
        <v>1617</v>
      </c>
      <c r="C1061" s="80" t="s">
        <v>175</v>
      </c>
      <c r="D1061" s="80" t="s">
        <v>372</v>
      </c>
      <c r="E1061" s="121" t="s">
        <v>2434</v>
      </c>
      <c r="F1061" s="82" t="s">
        <v>392</v>
      </c>
      <c r="G1061" s="82" t="s">
        <v>24</v>
      </c>
      <c r="H1061" s="86">
        <v>2021</v>
      </c>
      <c r="I1061" s="86">
        <v>2021</v>
      </c>
      <c r="J1061" s="84">
        <v>30000</v>
      </c>
      <c r="K1061" s="85">
        <v>5.5</v>
      </c>
      <c r="L1061" s="85">
        <v>5.5</v>
      </c>
      <c r="M1061" s="85"/>
      <c r="N1061" s="86" t="s">
        <v>164</v>
      </c>
      <c r="O1061" s="86" t="s">
        <v>27</v>
      </c>
      <c r="P1061" s="152"/>
      <c r="Q1061" s="87"/>
      <c r="R1061" s="70"/>
      <c r="S1061" s="70"/>
      <c r="T1061" s="70"/>
      <c r="U1061" s="70"/>
      <c r="V1061" s="70">
        <f t="shared" si="60"/>
        <v>0</v>
      </c>
      <c r="W1061" s="69"/>
      <c r="X1061" s="69"/>
      <c r="Y1061" s="71" t="e">
        <f>IF(HRF[[#This Row],[31]]="WSKAŹNIK SPECYFICZNY",HRF[[#This Row],[15]]*#REF!,HRF[[#This Row],[32]]*#REF!+#REF!*#REF!+#REF!*#REF!)</f>
        <v>#REF!</v>
      </c>
      <c r="Z1061" s="71" t="e">
        <f>IF(HRF[[#This Row],[31]]="WSKAŹNIK SPECYFICZNY","nie zdefinowano",HRF[[#This Row],[32]]*#REF!+#REF!*#REF!+#REF!*#REF!)</f>
        <v>#REF!</v>
      </c>
      <c r="AA1061" s="71" t="e">
        <f>IF(HRF[[#This Row],[31]]="WSKAŹNIK SPECYFICZNY","nie zdefinowano",HRF[[#This Row],[32]]*#REF!+#REF!*#REF!+#REF!*#REF!)</f>
        <v>#REF!</v>
      </c>
      <c r="AB1061" s="79" t="e">
        <f>IF(HRF[[#This Row],[31]]="WSKAŹNIK SPECYFICZNY",HRF[[#This Row],[15]]*#REF!,HRF[[#This Row],[32]]*#REF!+#REF!*#REF!+#REF!*#REF!)</f>
        <v>#REF!</v>
      </c>
    </row>
    <row r="1062" spans="2:28" ht="24">
      <c r="B1062" s="95" t="s">
        <v>1618</v>
      </c>
      <c r="C1062" s="80" t="s">
        <v>175</v>
      </c>
      <c r="D1062" s="80" t="s">
        <v>372</v>
      </c>
      <c r="E1062" s="121" t="s">
        <v>2433</v>
      </c>
      <c r="F1062" s="82" t="s">
        <v>392</v>
      </c>
      <c r="G1062" s="82" t="s">
        <v>24</v>
      </c>
      <c r="H1062" s="86">
        <v>2021</v>
      </c>
      <c r="I1062" s="86">
        <v>2021</v>
      </c>
      <c r="J1062" s="84">
        <v>38520</v>
      </c>
      <c r="K1062" s="85">
        <v>9.6</v>
      </c>
      <c r="L1062" s="85">
        <v>9.6</v>
      </c>
      <c r="M1062" s="85"/>
      <c r="N1062" s="86" t="s">
        <v>164</v>
      </c>
      <c r="O1062" s="86" t="s">
        <v>27</v>
      </c>
      <c r="P1062" s="152"/>
      <c r="Q1062" s="87"/>
      <c r="R1062" s="70"/>
      <c r="S1062" s="70"/>
      <c r="T1062" s="70"/>
      <c r="U1062" s="70"/>
      <c r="V1062" s="70">
        <f t="shared" si="60"/>
        <v>0</v>
      </c>
      <c r="W1062" s="69"/>
      <c r="X1062" s="69"/>
      <c r="Y1062" s="71" t="e">
        <f>IF(HRF[[#This Row],[31]]="WSKAŹNIK SPECYFICZNY",HRF[[#This Row],[15]]*#REF!,HRF[[#This Row],[32]]*#REF!+#REF!*#REF!+#REF!*#REF!)</f>
        <v>#REF!</v>
      </c>
      <c r="Z1062" s="71" t="e">
        <f>IF(HRF[[#This Row],[31]]="WSKAŹNIK SPECYFICZNY","nie zdefinowano",HRF[[#This Row],[32]]*#REF!+#REF!*#REF!+#REF!*#REF!)</f>
        <v>#REF!</v>
      </c>
      <c r="AA1062" s="71" t="e">
        <f>IF(HRF[[#This Row],[31]]="WSKAŹNIK SPECYFICZNY","nie zdefinowano",HRF[[#This Row],[32]]*#REF!+#REF!*#REF!+#REF!*#REF!)</f>
        <v>#REF!</v>
      </c>
      <c r="AB1062" s="79" t="e">
        <f>IF(HRF[[#This Row],[31]]="WSKAŹNIK SPECYFICZNY",HRF[[#This Row],[15]]*#REF!,HRF[[#This Row],[32]]*#REF!+#REF!*#REF!+#REF!*#REF!)</f>
        <v>#REF!</v>
      </c>
    </row>
    <row r="1063" spans="2:28" ht="24">
      <c r="B1063" s="95" t="s">
        <v>1619</v>
      </c>
      <c r="C1063" s="80" t="s">
        <v>175</v>
      </c>
      <c r="D1063" s="80" t="s">
        <v>372</v>
      </c>
      <c r="E1063" s="121" t="s">
        <v>2435</v>
      </c>
      <c r="F1063" s="82" t="s">
        <v>392</v>
      </c>
      <c r="G1063" s="82" t="s">
        <v>24</v>
      </c>
      <c r="H1063" s="86">
        <v>2021</v>
      </c>
      <c r="I1063" s="86">
        <v>2021</v>
      </c>
      <c r="J1063" s="84">
        <v>33000</v>
      </c>
      <c r="K1063" s="85">
        <v>3.6</v>
      </c>
      <c r="L1063" s="85">
        <v>3.6</v>
      </c>
      <c r="M1063" s="85"/>
      <c r="N1063" s="86" t="s">
        <v>164</v>
      </c>
      <c r="O1063" s="153" t="s">
        <v>28</v>
      </c>
      <c r="P1063" s="152"/>
      <c r="Q1063" s="87"/>
      <c r="R1063" s="70"/>
      <c r="S1063" s="70"/>
      <c r="T1063" s="70"/>
      <c r="U1063" s="70"/>
      <c r="V1063" s="70">
        <f t="shared" si="60"/>
        <v>0</v>
      </c>
      <c r="W1063" s="69"/>
      <c r="X1063" s="69"/>
      <c r="Y1063" s="71" t="e">
        <f>IF(HRF[[#This Row],[31]]="WSKAŹNIK SPECYFICZNY",HRF[[#This Row],[15]]*#REF!,HRF[[#This Row],[32]]*#REF!+#REF!*#REF!+#REF!*#REF!)</f>
        <v>#REF!</v>
      </c>
      <c r="Z1063" s="71" t="e">
        <f>IF(HRF[[#This Row],[31]]="WSKAŹNIK SPECYFICZNY","nie zdefinowano",HRF[[#This Row],[32]]*#REF!+#REF!*#REF!+#REF!*#REF!)</f>
        <v>#REF!</v>
      </c>
      <c r="AA1063" s="71" t="e">
        <f>IF(HRF[[#This Row],[31]]="WSKAŹNIK SPECYFICZNY","nie zdefinowano",HRF[[#This Row],[32]]*#REF!+#REF!*#REF!+#REF!*#REF!)</f>
        <v>#REF!</v>
      </c>
      <c r="AB1063" s="79" t="e">
        <f>IF(HRF[[#This Row],[31]]="WSKAŹNIK SPECYFICZNY",HRF[[#This Row],[15]]*#REF!,HRF[[#This Row],[32]]*#REF!+#REF!*#REF!+#REF!*#REF!)</f>
        <v>#REF!</v>
      </c>
    </row>
    <row r="1064" spans="2:28" ht="24">
      <c r="B1064" s="95" t="s">
        <v>1620</v>
      </c>
      <c r="C1064" s="80" t="s">
        <v>175</v>
      </c>
      <c r="D1064" s="80" t="s">
        <v>372</v>
      </c>
      <c r="E1064" s="121" t="s">
        <v>2436</v>
      </c>
      <c r="F1064" s="82" t="s">
        <v>392</v>
      </c>
      <c r="G1064" s="82" t="s">
        <v>24</v>
      </c>
      <c r="H1064" s="86">
        <v>2021</v>
      </c>
      <c r="I1064" s="86">
        <v>2021</v>
      </c>
      <c r="J1064" s="84">
        <v>25220</v>
      </c>
      <c r="K1064" s="85">
        <v>4.05</v>
      </c>
      <c r="L1064" s="85">
        <v>4.05</v>
      </c>
      <c r="M1064" s="85"/>
      <c r="N1064" s="86" t="s">
        <v>164</v>
      </c>
      <c r="O1064" s="153" t="s">
        <v>28</v>
      </c>
      <c r="P1064" s="152"/>
      <c r="Q1064" s="87"/>
      <c r="R1064" s="70"/>
      <c r="S1064" s="70"/>
      <c r="T1064" s="70"/>
      <c r="U1064" s="70"/>
      <c r="V1064" s="70">
        <f t="shared" si="60"/>
        <v>0</v>
      </c>
      <c r="W1064" s="69"/>
      <c r="X1064" s="69"/>
      <c r="Y1064" s="71" t="e">
        <f>IF(HRF[[#This Row],[31]]="WSKAŹNIK SPECYFICZNY",HRF[[#This Row],[15]]*#REF!,HRF[[#This Row],[32]]*#REF!+#REF!*#REF!+#REF!*#REF!)</f>
        <v>#REF!</v>
      </c>
      <c r="Z1064" s="71" t="e">
        <f>IF(HRF[[#This Row],[31]]="WSKAŹNIK SPECYFICZNY","nie zdefinowano",HRF[[#This Row],[32]]*#REF!+#REF!*#REF!+#REF!*#REF!)</f>
        <v>#REF!</v>
      </c>
      <c r="AA1064" s="71" t="e">
        <f>IF(HRF[[#This Row],[31]]="WSKAŹNIK SPECYFICZNY","nie zdefinowano",HRF[[#This Row],[32]]*#REF!+#REF!*#REF!+#REF!*#REF!)</f>
        <v>#REF!</v>
      </c>
      <c r="AB1064" s="79" t="e">
        <f>IF(HRF[[#This Row],[31]]="WSKAŹNIK SPECYFICZNY",HRF[[#This Row],[15]]*#REF!,HRF[[#This Row],[32]]*#REF!+#REF!*#REF!+#REF!*#REF!)</f>
        <v>#REF!</v>
      </c>
    </row>
    <row r="1065" spans="2:28" ht="24">
      <c r="B1065" s="95" t="s">
        <v>1621</v>
      </c>
      <c r="C1065" s="80" t="s">
        <v>175</v>
      </c>
      <c r="D1065" s="80" t="s">
        <v>372</v>
      </c>
      <c r="E1065" s="121" t="s">
        <v>2407</v>
      </c>
      <c r="F1065" s="82" t="s">
        <v>392</v>
      </c>
      <c r="G1065" s="82" t="s">
        <v>24</v>
      </c>
      <c r="H1065" s="86">
        <v>2021</v>
      </c>
      <c r="I1065" s="86">
        <v>2021</v>
      </c>
      <c r="J1065" s="84">
        <v>34000</v>
      </c>
      <c r="K1065" s="85">
        <v>6.48</v>
      </c>
      <c r="L1065" s="85">
        <v>6.48</v>
      </c>
      <c r="M1065" s="85"/>
      <c r="N1065" s="86" t="s">
        <v>164</v>
      </c>
      <c r="O1065" s="153" t="s">
        <v>28</v>
      </c>
      <c r="P1065" s="152"/>
      <c r="Q1065" s="87"/>
      <c r="R1065" s="70"/>
      <c r="S1065" s="70"/>
      <c r="T1065" s="70"/>
      <c r="U1065" s="70"/>
      <c r="V1065" s="70">
        <f t="shared" ref="V1065:V1096" si="61">SUM(R1065:U1065)</f>
        <v>0</v>
      </c>
      <c r="W1065" s="69"/>
      <c r="X1065" s="69"/>
      <c r="Y1065" s="71" t="e">
        <f>IF(HRF[[#This Row],[31]]="WSKAŹNIK SPECYFICZNY",HRF[[#This Row],[15]]*#REF!,HRF[[#This Row],[32]]*#REF!+#REF!*#REF!+#REF!*#REF!)</f>
        <v>#REF!</v>
      </c>
      <c r="Z1065" s="71" t="e">
        <f>IF(HRF[[#This Row],[31]]="WSKAŹNIK SPECYFICZNY","nie zdefinowano",HRF[[#This Row],[32]]*#REF!+#REF!*#REF!+#REF!*#REF!)</f>
        <v>#REF!</v>
      </c>
      <c r="AA1065" s="71" t="e">
        <f>IF(HRF[[#This Row],[31]]="WSKAŹNIK SPECYFICZNY","nie zdefinowano",HRF[[#This Row],[32]]*#REF!+#REF!*#REF!+#REF!*#REF!)</f>
        <v>#REF!</v>
      </c>
      <c r="AB1065" s="79" t="e">
        <f>IF(HRF[[#This Row],[31]]="WSKAŹNIK SPECYFICZNY",HRF[[#This Row],[15]]*#REF!,HRF[[#This Row],[32]]*#REF!+#REF!*#REF!+#REF!*#REF!)</f>
        <v>#REF!</v>
      </c>
    </row>
    <row r="1066" spans="2:28" ht="24">
      <c r="B1066" s="95" t="s">
        <v>1622</v>
      </c>
      <c r="C1066" s="80" t="s">
        <v>175</v>
      </c>
      <c r="D1066" s="80" t="s">
        <v>372</v>
      </c>
      <c r="E1066" s="121" t="s">
        <v>2435</v>
      </c>
      <c r="F1066" s="82" t="s">
        <v>392</v>
      </c>
      <c r="G1066" s="82" t="s">
        <v>24</v>
      </c>
      <c r="H1066" s="86">
        <v>2021</v>
      </c>
      <c r="I1066" s="86">
        <v>2021</v>
      </c>
      <c r="J1066" s="84">
        <v>33000</v>
      </c>
      <c r="K1066" s="85">
        <v>3.6</v>
      </c>
      <c r="L1066" s="85">
        <v>3.6</v>
      </c>
      <c r="M1066" s="85"/>
      <c r="N1066" s="86" t="s">
        <v>164</v>
      </c>
      <c r="O1066" s="153" t="s">
        <v>28</v>
      </c>
      <c r="P1066" s="152"/>
      <c r="Q1066" s="87"/>
      <c r="R1066" s="70"/>
      <c r="S1066" s="70"/>
      <c r="T1066" s="70"/>
      <c r="U1066" s="70"/>
      <c r="V1066" s="70">
        <f t="shared" si="61"/>
        <v>0</v>
      </c>
      <c r="W1066" s="69"/>
      <c r="X1066" s="69"/>
      <c r="Y1066" s="71" t="e">
        <f>IF(HRF[[#This Row],[31]]="WSKAŹNIK SPECYFICZNY",HRF[[#This Row],[15]]*#REF!,HRF[[#This Row],[32]]*#REF!+#REF!*#REF!+#REF!*#REF!)</f>
        <v>#REF!</v>
      </c>
      <c r="Z1066" s="71" t="e">
        <f>IF(HRF[[#This Row],[31]]="WSKAŹNIK SPECYFICZNY","nie zdefinowano",HRF[[#This Row],[32]]*#REF!+#REF!*#REF!+#REF!*#REF!)</f>
        <v>#REF!</v>
      </c>
      <c r="AA1066" s="71" t="e">
        <f>IF(HRF[[#This Row],[31]]="WSKAŹNIK SPECYFICZNY","nie zdefinowano",HRF[[#This Row],[32]]*#REF!+#REF!*#REF!+#REF!*#REF!)</f>
        <v>#REF!</v>
      </c>
      <c r="AB1066" s="79" t="e">
        <f>IF(HRF[[#This Row],[31]]="WSKAŹNIK SPECYFICZNY",HRF[[#This Row],[15]]*#REF!,HRF[[#This Row],[32]]*#REF!+#REF!*#REF!+#REF!*#REF!)</f>
        <v>#REF!</v>
      </c>
    </row>
    <row r="1067" spans="2:28" ht="24">
      <c r="B1067" s="95" t="s">
        <v>1623</v>
      </c>
      <c r="C1067" s="80" t="s">
        <v>175</v>
      </c>
      <c r="D1067" s="80" t="s">
        <v>372</v>
      </c>
      <c r="E1067" s="121" t="s">
        <v>2948</v>
      </c>
      <c r="F1067" s="82" t="s">
        <v>1624</v>
      </c>
      <c r="G1067" s="82" t="s">
        <v>24</v>
      </c>
      <c r="H1067" s="86">
        <v>2021</v>
      </c>
      <c r="I1067" s="86">
        <v>2021</v>
      </c>
      <c r="J1067" s="84">
        <v>70000</v>
      </c>
      <c r="K1067" s="85">
        <v>25</v>
      </c>
      <c r="L1067" s="85">
        <v>25</v>
      </c>
      <c r="M1067" s="85"/>
      <c r="N1067" s="86" t="s">
        <v>164</v>
      </c>
      <c r="O1067" s="153" t="s">
        <v>28</v>
      </c>
      <c r="P1067" s="152"/>
      <c r="Q1067" s="87"/>
      <c r="R1067" s="70"/>
      <c r="S1067" s="70"/>
      <c r="T1067" s="70"/>
      <c r="U1067" s="70"/>
      <c r="V1067" s="70">
        <f t="shared" si="61"/>
        <v>0</v>
      </c>
      <c r="W1067" s="69"/>
      <c r="X1067" s="69"/>
      <c r="Y1067" s="71" t="e">
        <f>IF(HRF[[#This Row],[31]]="WSKAŹNIK SPECYFICZNY",HRF[[#This Row],[15]]*#REF!,HRF[[#This Row],[32]]*#REF!+#REF!*#REF!+#REF!*#REF!)</f>
        <v>#REF!</v>
      </c>
      <c r="Z1067" s="71" t="e">
        <f>IF(HRF[[#This Row],[31]]="WSKAŹNIK SPECYFICZNY","nie zdefinowano",HRF[[#This Row],[32]]*#REF!+#REF!*#REF!+#REF!*#REF!)</f>
        <v>#REF!</v>
      </c>
      <c r="AA1067" s="71" t="e">
        <f>IF(HRF[[#This Row],[31]]="WSKAŹNIK SPECYFICZNY","nie zdefinowano",HRF[[#This Row],[32]]*#REF!+#REF!*#REF!+#REF!*#REF!)</f>
        <v>#REF!</v>
      </c>
      <c r="AB1067" s="79" t="e">
        <f>IF(HRF[[#This Row],[31]]="WSKAŹNIK SPECYFICZNY",HRF[[#This Row],[15]]*#REF!,HRF[[#This Row],[32]]*#REF!+#REF!*#REF!+#REF!*#REF!)</f>
        <v>#REF!</v>
      </c>
    </row>
    <row r="1068" spans="2:28" ht="24">
      <c r="B1068" s="95" t="s">
        <v>1625</v>
      </c>
      <c r="C1068" s="80" t="s">
        <v>175</v>
      </c>
      <c r="D1068" s="80" t="s">
        <v>372</v>
      </c>
      <c r="E1068" s="121" t="s">
        <v>2437</v>
      </c>
      <c r="F1068" s="82" t="s">
        <v>392</v>
      </c>
      <c r="G1068" s="82" t="s">
        <v>24</v>
      </c>
      <c r="H1068" s="86">
        <v>2021</v>
      </c>
      <c r="I1068" s="86">
        <v>2021</v>
      </c>
      <c r="J1068" s="84">
        <v>24500</v>
      </c>
      <c r="K1068" s="85">
        <v>4.7</v>
      </c>
      <c r="L1068" s="85">
        <v>4.7</v>
      </c>
      <c r="M1068" s="85"/>
      <c r="N1068" s="86" t="s">
        <v>164</v>
      </c>
      <c r="O1068" s="153" t="s">
        <v>28</v>
      </c>
      <c r="P1068" s="152"/>
      <c r="Q1068" s="87"/>
      <c r="R1068" s="70"/>
      <c r="S1068" s="70"/>
      <c r="T1068" s="70"/>
      <c r="U1068" s="70"/>
      <c r="V1068" s="70">
        <f t="shared" si="61"/>
        <v>0</v>
      </c>
      <c r="W1068" s="69"/>
      <c r="X1068" s="69"/>
      <c r="Y1068" s="71" t="e">
        <f>IF(HRF[[#This Row],[31]]="WSKAŹNIK SPECYFICZNY",HRF[[#This Row],[15]]*#REF!,HRF[[#This Row],[32]]*#REF!+#REF!*#REF!+#REF!*#REF!)</f>
        <v>#REF!</v>
      </c>
      <c r="Z1068" s="71" t="e">
        <f>IF(HRF[[#This Row],[31]]="WSKAŹNIK SPECYFICZNY","nie zdefinowano",HRF[[#This Row],[32]]*#REF!+#REF!*#REF!+#REF!*#REF!)</f>
        <v>#REF!</v>
      </c>
      <c r="AA1068" s="71" t="e">
        <f>IF(HRF[[#This Row],[31]]="WSKAŹNIK SPECYFICZNY","nie zdefinowano",HRF[[#This Row],[32]]*#REF!+#REF!*#REF!+#REF!*#REF!)</f>
        <v>#REF!</v>
      </c>
      <c r="AB1068" s="79" t="e">
        <f>IF(HRF[[#This Row],[31]]="WSKAŹNIK SPECYFICZNY",HRF[[#This Row],[15]]*#REF!,HRF[[#This Row],[32]]*#REF!+#REF!*#REF!+#REF!*#REF!)</f>
        <v>#REF!</v>
      </c>
    </row>
    <row r="1069" spans="2:28" ht="24">
      <c r="B1069" s="95" t="s">
        <v>1626</v>
      </c>
      <c r="C1069" s="80" t="s">
        <v>175</v>
      </c>
      <c r="D1069" s="80" t="s">
        <v>372</v>
      </c>
      <c r="E1069" s="121" t="s">
        <v>2438</v>
      </c>
      <c r="F1069" s="82" t="s">
        <v>392</v>
      </c>
      <c r="G1069" s="82" t="s">
        <v>24</v>
      </c>
      <c r="H1069" s="86">
        <v>2021</v>
      </c>
      <c r="I1069" s="86">
        <v>2021</v>
      </c>
      <c r="J1069" s="84">
        <v>41699.9</v>
      </c>
      <c r="K1069" s="85">
        <v>9.5</v>
      </c>
      <c r="L1069" s="85">
        <v>9.5</v>
      </c>
      <c r="M1069" s="85"/>
      <c r="N1069" s="86" t="s">
        <v>164</v>
      </c>
      <c r="O1069" s="153" t="s">
        <v>28</v>
      </c>
      <c r="P1069" s="152"/>
      <c r="Q1069" s="87"/>
      <c r="R1069" s="70"/>
      <c r="S1069" s="70"/>
      <c r="T1069" s="70"/>
      <c r="U1069" s="70"/>
      <c r="V1069" s="70">
        <f t="shared" si="61"/>
        <v>0</v>
      </c>
      <c r="W1069" s="69"/>
      <c r="X1069" s="69"/>
      <c r="Y1069" s="71" t="e">
        <f>IF(HRF[[#This Row],[31]]="WSKAŹNIK SPECYFICZNY",HRF[[#This Row],[15]]*#REF!,HRF[[#This Row],[32]]*#REF!+#REF!*#REF!+#REF!*#REF!)</f>
        <v>#REF!</v>
      </c>
      <c r="Z1069" s="71" t="e">
        <f>IF(HRF[[#This Row],[31]]="WSKAŹNIK SPECYFICZNY","nie zdefinowano",HRF[[#This Row],[32]]*#REF!+#REF!*#REF!+#REF!*#REF!)</f>
        <v>#REF!</v>
      </c>
      <c r="AA1069" s="71" t="e">
        <f>IF(HRF[[#This Row],[31]]="WSKAŹNIK SPECYFICZNY","nie zdefinowano",HRF[[#This Row],[32]]*#REF!+#REF!*#REF!+#REF!*#REF!)</f>
        <v>#REF!</v>
      </c>
      <c r="AB1069" s="79" t="e">
        <f>IF(HRF[[#This Row],[31]]="WSKAŹNIK SPECYFICZNY",HRF[[#This Row],[15]]*#REF!,HRF[[#This Row],[32]]*#REF!+#REF!*#REF!+#REF!*#REF!)</f>
        <v>#REF!</v>
      </c>
    </row>
    <row r="1070" spans="2:28" ht="24">
      <c r="B1070" s="95" t="s">
        <v>1627</v>
      </c>
      <c r="C1070" s="80" t="s">
        <v>175</v>
      </c>
      <c r="D1070" s="80" t="s">
        <v>372</v>
      </c>
      <c r="E1070" s="121" t="s">
        <v>2439</v>
      </c>
      <c r="F1070" s="82" t="s">
        <v>392</v>
      </c>
      <c r="G1070" s="82" t="s">
        <v>24</v>
      </c>
      <c r="H1070" s="86">
        <v>2021</v>
      </c>
      <c r="I1070" s="86">
        <v>2021</v>
      </c>
      <c r="J1070" s="84">
        <v>23852.5</v>
      </c>
      <c r="K1070" s="85">
        <v>9.8000000000000007</v>
      </c>
      <c r="L1070" s="85">
        <v>9.8000000000000007</v>
      </c>
      <c r="M1070" s="85"/>
      <c r="N1070" s="86" t="s">
        <v>164</v>
      </c>
      <c r="O1070" s="153" t="s">
        <v>28</v>
      </c>
      <c r="P1070" s="152"/>
      <c r="Q1070" s="87"/>
      <c r="R1070" s="70"/>
      <c r="S1070" s="70"/>
      <c r="T1070" s="70"/>
      <c r="U1070" s="70"/>
      <c r="V1070" s="70">
        <f t="shared" si="61"/>
        <v>0</v>
      </c>
      <c r="W1070" s="69"/>
      <c r="X1070" s="69"/>
      <c r="Y1070" s="71" t="e">
        <f>IF(HRF[[#This Row],[31]]="WSKAŹNIK SPECYFICZNY",HRF[[#This Row],[15]]*#REF!,HRF[[#This Row],[32]]*#REF!+#REF!*#REF!+#REF!*#REF!)</f>
        <v>#REF!</v>
      </c>
      <c r="Z1070" s="71" t="e">
        <f>IF(HRF[[#This Row],[31]]="WSKAŹNIK SPECYFICZNY","nie zdefinowano",HRF[[#This Row],[32]]*#REF!+#REF!*#REF!+#REF!*#REF!)</f>
        <v>#REF!</v>
      </c>
      <c r="AA1070" s="71" t="e">
        <f>IF(HRF[[#This Row],[31]]="WSKAŹNIK SPECYFICZNY","nie zdefinowano",HRF[[#This Row],[32]]*#REF!+#REF!*#REF!+#REF!*#REF!)</f>
        <v>#REF!</v>
      </c>
      <c r="AB1070" s="79" t="e">
        <f>IF(HRF[[#This Row],[31]]="WSKAŹNIK SPECYFICZNY",HRF[[#This Row],[15]]*#REF!,HRF[[#This Row],[32]]*#REF!+#REF!*#REF!+#REF!*#REF!)</f>
        <v>#REF!</v>
      </c>
    </row>
    <row r="1071" spans="2:28" ht="24">
      <c r="B1071" s="95" t="s">
        <v>1628</v>
      </c>
      <c r="C1071" s="80" t="s">
        <v>175</v>
      </c>
      <c r="D1071" s="80" t="s">
        <v>372</v>
      </c>
      <c r="E1071" s="121" t="s">
        <v>2439</v>
      </c>
      <c r="F1071" s="82" t="s">
        <v>392</v>
      </c>
      <c r="G1071" s="82" t="s">
        <v>24</v>
      </c>
      <c r="H1071" s="86">
        <v>2021</v>
      </c>
      <c r="I1071" s="86">
        <v>2021</v>
      </c>
      <c r="J1071" s="84">
        <v>23852.5</v>
      </c>
      <c r="K1071" s="85">
        <v>7</v>
      </c>
      <c r="L1071" s="85">
        <v>7</v>
      </c>
      <c r="M1071" s="85"/>
      <c r="N1071" s="86" t="s">
        <v>164</v>
      </c>
      <c r="O1071" s="153" t="s">
        <v>28</v>
      </c>
      <c r="P1071" s="152"/>
      <c r="Q1071" s="87"/>
      <c r="R1071" s="70"/>
      <c r="S1071" s="70"/>
      <c r="T1071" s="70"/>
      <c r="U1071" s="70"/>
      <c r="V1071" s="70">
        <f t="shared" si="61"/>
        <v>0</v>
      </c>
      <c r="W1071" s="69"/>
      <c r="X1071" s="69"/>
      <c r="Y1071" s="71" t="e">
        <f>IF(HRF[[#This Row],[31]]="WSKAŹNIK SPECYFICZNY",HRF[[#This Row],[15]]*#REF!,HRF[[#This Row],[32]]*#REF!+#REF!*#REF!+#REF!*#REF!)</f>
        <v>#REF!</v>
      </c>
      <c r="Z1071" s="71" t="e">
        <f>IF(HRF[[#This Row],[31]]="WSKAŹNIK SPECYFICZNY","nie zdefinowano",HRF[[#This Row],[32]]*#REF!+#REF!*#REF!+#REF!*#REF!)</f>
        <v>#REF!</v>
      </c>
      <c r="AA1071" s="71" t="e">
        <f>IF(HRF[[#This Row],[31]]="WSKAŹNIK SPECYFICZNY","nie zdefinowano",HRF[[#This Row],[32]]*#REF!+#REF!*#REF!+#REF!*#REF!)</f>
        <v>#REF!</v>
      </c>
      <c r="AB1071" s="79" t="e">
        <f>IF(HRF[[#This Row],[31]]="WSKAŹNIK SPECYFICZNY",HRF[[#This Row],[15]]*#REF!,HRF[[#This Row],[32]]*#REF!+#REF!*#REF!+#REF!*#REF!)</f>
        <v>#REF!</v>
      </c>
    </row>
    <row r="1072" spans="2:28" ht="24">
      <c r="B1072" s="95" t="s">
        <v>1629</v>
      </c>
      <c r="C1072" s="80" t="s">
        <v>175</v>
      </c>
      <c r="D1072" s="80" t="s">
        <v>372</v>
      </c>
      <c r="E1072" s="121" t="s">
        <v>2440</v>
      </c>
      <c r="F1072" s="82" t="s">
        <v>392</v>
      </c>
      <c r="G1072" s="82" t="s">
        <v>24</v>
      </c>
      <c r="H1072" s="86">
        <v>2021</v>
      </c>
      <c r="I1072" s="86">
        <v>2021</v>
      </c>
      <c r="J1072" s="84">
        <v>20022</v>
      </c>
      <c r="K1072" s="85">
        <v>3.35</v>
      </c>
      <c r="L1072" s="85">
        <v>3.35</v>
      </c>
      <c r="M1072" s="85"/>
      <c r="N1072" s="86" t="s">
        <v>164</v>
      </c>
      <c r="O1072" s="153" t="s">
        <v>28</v>
      </c>
      <c r="P1072" s="152"/>
      <c r="Q1072" s="87"/>
      <c r="R1072" s="70"/>
      <c r="S1072" s="70"/>
      <c r="T1072" s="70"/>
      <c r="U1072" s="70"/>
      <c r="V1072" s="70">
        <f t="shared" si="61"/>
        <v>0</v>
      </c>
      <c r="W1072" s="69"/>
      <c r="X1072" s="69"/>
      <c r="Y1072" s="71" t="e">
        <f>IF(HRF[[#This Row],[31]]="WSKAŹNIK SPECYFICZNY",HRF[[#This Row],[15]]*#REF!,HRF[[#This Row],[32]]*#REF!+#REF!*#REF!+#REF!*#REF!)</f>
        <v>#REF!</v>
      </c>
      <c r="Z1072" s="71" t="e">
        <f>IF(HRF[[#This Row],[31]]="WSKAŹNIK SPECYFICZNY","nie zdefinowano",HRF[[#This Row],[32]]*#REF!+#REF!*#REF!+#REF!*#REF!)</f>
        <v>#REF!</v>
      </c>
      <c r="AA1072" s="71" t="e">
        <f>IF(HRF[[#This Row],[31]]="WSKAŹNIK SPECYFICZNY","nie zdefinowano",HRF[[#This Row],[32]]*#REF!+#REF!*#REF!+#REF!*#REF!)</f>
        <v>#REF!</v>
      </c>
      <c r="AB1072" s="79" t="e">
        <f>IF(HRF[[#This Row],[31]]="WSKAŹNIK SPECYFICZNY",HRF[[#This Row],[15]]*#REF!,HRF[[#This Row],[32]]*#REF!+#REF!*#REF!+#REF!*#REF!)</f>
        <v>#REF!</v>
      </c>
    </row>
    <row r="1073" spans="2:28" ht="24">
      <c r="B1073" s="95" t="s">
        <v>1630</v>
      </c>
      <c r="C1073" s="80" t="s">
        <v>175</v>
      </c>
      <c r="D1073" s="80" t="s">
        <v>372</v>
      </c>
      <c r="E1073" s="121" t="s">
        <v>2441</v>
      </c>
      <c r="F1073" s="82" t="s">
        <v>392</v>
      </c>
      <c r="G1073" s="82" t="s">
        <v>24</v>
      </c>
      <c r="H1073" s="86">
        <v>2021</v>
      </c>
      <c r="I1073" s="86">
        <v>2021</v>
      </c>
      <c r="J1073" s="84">
        <v>27599.84</v>
      </c>
      <c r="K1073" s="85">
        <v>5.8</v>
      </c>
      <c r="L1073" s="85">
        <v>5.8</v>
      </c>
      <c r="M1073" s="85"/>
      <c r="N1073" s="86" t="s">
        <v>164</v>
      </c>
      <c r="O1073" s="153" t="s">
        <v>28</v>
      </c>
      <c r="P1073" s="152"/>
      <c r="Q1073" s="87"/>
      <c r="R1073" s="70"/>
      <c r="S1073" s="70"/>
      <c r="T1073" s="70"/>
      <c r="U1073" s="70"/>
      <c r="V1073" s="70">
        <f t="shared" si="61"/>
        <v>0</v>
      </c>
      <c r="W1073" s="69"/>
      <c r="X1073" s="69"/>
      <c r="Y1073" s="71" t="e">
        <f>IF(HRF[[#This Row],[31]]="WSKAŹNIK SPECYFICZNY",HRF[[#This Row],[15]]*#REF!,HRF[[#This Row],[32]]*#REF!+#REF!*#REF!+#REF!*#REF!)</f>
        <v>#REF!</v>
      </c>
      <c r="Z1073" s="71" t="e">
        <f>IF(HRF[[#This Row],[31]]="WSKAŹNIK SPECYFICZNY","nie zdefinowano",HRF[[#This Row],[32]]*#REF!+#REF!*#REF!+#REF!*#REF!)</f>
        <v>#REF!</v>
      </c>
      <c r="AA1073" s="71" t="e">
        <f>IF(HRF[[#This Row],[31]]="WSKAŹNIK SPECYFICZNY","nie zdefinowano",HRF[[#This Row],[32]]*#REF!+#REF!*#REF!+#REF!*#REF!)</f>
        <v>#REF!</v>
      </c>
      <c r="AB1073" s="79" t="e">
        <f>IF(HRF[[#This Row],[31]]="WSKAŹNIK SPECYFICZNY",HRF[[#This Row],[15]]*#REF!,HRF[[#This Row],[32]]*#REF!+#REF!*#REF!+#REF!*#REF!)</f>
        <v>#REF!</v>
      </c>
    </row>
    <row r="1074" spans="2:28" ht="24">
      <c r="B1074" s="95" t="s">
        <v>1631</v>
      </c>
      <c r="C1074" s="80" t="s">
        <v>175</v>
      </c>
      <c r="D1074" s="80" t="s">
        <v>372</v>
      </c>
      <c r="E1074" s="121" t="s">
        <v>2442</v>
      </c>
      <c r="F1074" s="82" t="s">
        <v>392</v>
      </c>
      <c r="G1074" s="82" t="s">
        <v>24</v>
      </c>
      <c r="H1074" s="86">
        <v>2020</v>
      </c>
      <c r="I1074" s="86">
        <v>2020</v>
      </c>
      <c r="J1074" s="84">
        <v>17901</v>
      </c>
      <c r="K1074" s="85">
        <v>3.7</v>
      </c>
      <c r="L1074" s="85">
        <v>3.7</v>
      </c>
      <c r="M1074" s="85"/>
      <c r="N1074" s="86" t="s">
        <v>164</v>
      </c>
      <c r="O1074" s="153" t="s">
        <v>28</v>
      </c>
      <c r="P1074" s="152"/>
      <c r="Q1074" s="87"/>
      <c r="R1074" s="70"/>
      <c r="S1074" s="70"/>
      <c r="T1074" s="70"/>
      <c r="U1074" s="70"/>
      <c r="V1074" s="70">
        <f t="shared" si="61"/>
        <v>0</v>
      </c>
      <c r="W1074" s="69"/>
      <c r="X1074" s="69"/>
      <c r="Y1074" s="71" t="e">
        <f>IF(HRF[[#This Row],[31]]="WSKAŹNIK SPECYFICZNY",HRF[[#This Row],[15]]*#REF!,HRF[[#This Row],[32]]*#REF!+#REF!*#REF!+#REF!*#REF!)</f>
        <v>#REF!</v>
      </c>
      <c r="Z1074" s="71" t="e">
        <f>IF(HRF[[#This Row],[31]]="WSKAŹNIK SPECYFICZNY","nie zdefinowano",HRF[[#This Row],[32]]*#REF!+#REF!*#REF!+#REF!*#REF!)</f>
        <v>#REF!</v>
      </c>
      <c r="AA1074" s="71" t="e">
        <f>IF(HRF[[#This Row],[31]]="WSKAŹNIK SPECYFICZNY","nie zdefinowano",HRF[[#This Row],[32]]*#REF!+#REF!*#REF!+#REF!*#REF!)</f>
        <v>#REF!</v>
      </c>
      <c r="AB1074" s="79" t="e">
        <f>IF(HRF[[#This Row],[31]]="WSKAŹNIK SPECYFICZNY",HRF[[#This Row],[15]]*#REF!,HRF[[#This Row],[32]]*#REF!+#REF!*#REF!+#REF!*#REF!)</f>
        <v>#REF!</v>
      </c>
    </row>
    <row r="1075" spans="2:28" ht="24">
      <c r="B1075" s="95" t="s">
        <v>1632</v>
      </c>
      <c r="C1075" s="80" t="s">
        <v>175</v>
      </c>
      <c r="D1075" s="80" t="s">
        <v>372</v>
      </c>
      <c r="E1075" s="121" t="s">
        <v>2402</v>
      </c>
      <c r="F1075" s="82" t="s">
        <v>392</v>
      </c>
      <c r="G1075" s="82" t="s">
        <v>24</v>
      </c>
      <c r="H1075" s="86">
        <v>2021</v>
      </c>
      <c r="I1075" s="86">
        <v>2021</v>
      </c>
      <c r="J1075" s="84">
        <v>25601.85</v>
      </c>
      <c r="K1075" s="85">
        <v>3</v>
      </c>
      <c r="L1075" s="85">
        <v>3</v>
      </c>
      <c r="M1075" s="85"/>
      <c r="N1075" s="86" t="s">
        <v>164</v>
      </c>
      <c r="O1075" s="153" t="s">
        <v>28</v>
      </c>
      <c r="P1075" s="152"/>
      <c r="Q1075" s="87"/>
      <c r="R1075" s="70"/>
      <c r="S1075" s="70"/>
      <c r="T1075" s="70"/>
      <c r="U1075" s="70"/>
      <c r="V1075" s="70">
        <f t="shared" si="61"/>
        <v>0</v>
      </c>
      <c r="W1075" s="69"/>
      <c r="X1075" s="69"/>
      <c r="Y1075" s="71" t="e">
        <f>IF(HRF[[#This Row],[31]]="WSKAŹNIK SPECYFICZNY",HRF[[#This Row],[15]]*#REF!,HRF[[#This Row],[32]]*#REF!+#REF!*#REF!+#REF!*#REF!)</f>
        <v>#REF!</v>
      </c>
      <c r="Z1075" s="71" t="e">
        <f>IF(HRF[[#This Row],[31]]="WSKAŹNIK SPECYFICZNY","nie zdefinowano",HRF[[#This Row],[32]]*#REF!+#REF!*#REF!+#REF!*#REF!)</f>
        <v>#REF!</v>
      </c>
      <c r="AA1075" s="71" t="e">
        <f>IF(HRF[[#This Row],[31]]="WSKAŹNIK SPECYFICZNY","nie zdefinowano",HRF[[#This Row],[32]]*#REF!+#REF!*#REF!+#REF!*#REF!)</f>
        <v>#REF!</v>
      </c>
      <c r="AB1075" s="79" t="e">
        <f>IF(HRF[[#This Row],[31]]="WSKAŹNIK SPECYFICZNY",HRF[[#This Row],[15]]*#REF!,HRF[[#This Row],[32]]*#REF!+#REF!*#REF!+#REF!*#REF!)</f>
        <v>#REF!</v>
      </c>
    </row>
    <row r="1076" spans="2:28" ht="24">
      <c r="B1076" s="95" t="s">
        <v>1633</v>
      </c>
      <c r="C1076" s="80" t="s">
        <v>175</v>
      </c>
      <c r="D1076" s="80" t="s">
        <v>372</v>
      </c>
      <c r="E1076" s="121" t="s">
        <v>2443</v>
      </c>
      <c r="F1076" s="82" t="s">
        <v>392</v>
      </c>
      <c r="G1076" s="82" t="s">
        <v>24</v>
      </c>
      <c r="H1076" s="86">
        <v>2021</v>
      </c>
      <c r="I1076" s="86">
        <v>2021</v>
      </c>
      <c r="J1076" s="84">
        <v>35207.660000000003</v>
      </c>
      <c r="K1076" s="85">
        <v>6.6</v>
      </c>
      <c r="L1076" s="85">
        <v>6.6</v>
      </c>
      <c r="M1076" s="85"/>
      <c r="N1076" s="86" t="s">
        <v>164</v>
      </c>
      <c r="O1076" s="153" t="s">
        <v>28</v>
      </c>
      <c r="P1076" s="152"/>
      <c r="Q1076" s="87"/>
      <c r="R1076" s="70"/>
      <c r="S1076" s="70"/>
      <c r="T1076" s="70"/>
      <c r="U1076" s="70"/>
      <c r="V1076" s="70">
        <f t="shared" si="61"/>
        <v>0</v>
      </c>
      <c r="W1076" s="69"/>
      <c r="X1076" s="69"/>
      <c r="Y1076" s="71" t="e">
        <f>IF(HRF[[#This Row],[31]]="WSKAŹNIK SPECYFICZNY",HRF[[#This Row],[15]]*#REF!,HRF[[#This Row],[32]]*#REF!+#REF!*#REF!+#REF!*#REF!)</f>
        <v>#REF!</v>
      </c>
      <c r="Z1076" s="71" t="e">
        <f>IF(HRF[[#This Row],[31]]="WSKAŹNIK SPECYFICZNY","nie zdefinowano",HRF[[#This Row],[32]]*#REF!+#REF!*#REF!+#REF!*#REF!)</f>
        <v>#REF!</v>
      </c>
      <c r="AA1076" s="71" t="e">
        <f>IF(HRF[[#This Row],[31]]="WSKAŹNIK SPECYFICZNY","nie zdefinowano",HRF[[#This Row],[32]]*#REF!+#REF!*#REF!+#REF!*#REF!)</f>
        <v>#REF!</v>
      </c>
      <c r="AB1076" s="79" t="e">
        <f>IF(HRF[[#This Row],[31]]="WSKAŹNIK SPECYFICZNY",HRF[[#This Row],[15]]*#REF!,HRF[[#This Row],[32]]*#REF!+#REF!*#REF!+#REF!*#REF!)</f>
        <v>#REF!</v>
      </c>
    </row>
    <row r="1077" spans="2:28" ht="24">
      <c r="B1077" s="95" t="s">
        <v>1634</v>
      </c>
      <c r="C1077" s="80" t="s">
        <v>175</v>
      </c>
      <c r="D1077" s="80" t="s">
        <v>372</v>
      </c>
      <c r="E1077" s="121" t="s">
        <v>2949</v>
      </c>
      <c r="F1077" s="82" t="s">
        <v>1611</v>
      </c>
      <c r="G1077" s="82" t="s">
        <v>24</v>
      </c>
      <c r="H1077" s="86">
        <v>2021</v>
      </c>
      <c r="I1077" s="86">
        <v>2021</v>
      </c>
      <c r="J1077" s="84">
        <v>61200</v>
      </c>
      <c r="K1077" s="85">
        <v>16</v>
      </c>
      <c r="L1077" s="85">
        <v>16</v>
      </c>
      <c r="M1077" s="85"/>
      <c r="N1077" s="86" t="s">
        <v>164</v>
      </c>
      <c r="O1077" s="86" t="s">
        <v>27</v>
      </c>
      <c r="P1077" s="152"/>
      <c r="Q1077" s="87"/>
      <c r="R1077" s="70"/>
      <c r="S1077" s="70"/>
      <c r="T1077" s="70"/>
      <c r="U1077" s="70"/>
      <c r="V1077" s="70">
        <f t="shared" si="61"/>
        <v>0</v>
      </c>
      <c r="W1077" s="69"/>
      <c r="X1077" s="69"/>
      <c r="Y1077" s="71" t="e">
        <f>IF(HRF[[#This Row],[31]]="WSKAŹNIK SPECYFICZNY",HRF[[#This Row],[15]]*#REF!,HRF[[#This Row],[32]]*#REF!+#REF!*#REF!+#REF!*#REF!)</f>
        <v>#REF!</v>
      </c>
      <c r="Z1077" s="71" t="e">
        <f>IF(HRF[[#This Row],[31]]="WSKAŹNIK SPECYFICZNY","nie zdefinowano",HRF[[#This Row],[32]]*#REF!+#REF!*#REF!+#REF!*#REF!)</f>
        <v>#REF!</v>
      </c>
      <c r="AA1077" s="71" t="e">
        <f>IF(HRF[[#This Row],[31]]="WSKAŹNIK SPECYFICZNY","nie zdefinowano",HRF[[#This Row],[32]]*#REF!+#REF!*#REF!+#REF!*#REF!)</f>
        <v>#REF!</v>
      </c>
      <c r="AB1077" s="79" t="e">
        <f>IF(HRF[[#This Row],[31]]="WSKAŹNIK SPECYFICZNY",HRF[[#This Row],[15]]*#REF!,HRF[[#This Row],[32]]*#REF!+#REF!*#REF!+#REF!*#REF!)</f>
        <v>#REF!</v>
      </c>
    </row>
    <row r="1078" spans="2:28" ht="24">
      <c r="B1078" s="95" t="s">
        <v>1635</v>
      </c>
      <c r="C1078" s="80" t="s">
        <v>175</v>
      </c>
      <c r="D1078" s="80" t="s">
        <v>372</v>
      </c>
      <c r="E1078" s="121" t="s">
        <v>2444</v>
      </c>
      <c r="F1078" s="82" t="s">
        <v>392</v>
      </c>
      <c r="G1078" s="82" t="s">
        <v>24</v>
      </c>
      <c r="H1078" s="86">
        <v>2021</v>
      </c>
      <c r="I1078" s="86">
        <v>2021</v>
      </c>
      <c r="J1078" s="84">
        <v>20520</v>
      </c>
      <c r="K1078" s="85">
        <v>4.5999999999999996</v>
      </c>
      <c r="L1078" s="85">
        <v>4.5999999999999996</v>
      </c>
      <c r="M1078" s="85"/>
      <c r="N1078" s="86" t="s">
        <v>164</v>
      </c>
      <c r="O1078" s="153" t="s">
        <v>28</v>
      </c>
      <c r="P1078" s="152"/>
      <c r="Q1078" s="87"/>
      <c r="R1078" s="70"/>
      <c r="S1078" s="70"/>
      <c r="T1078" s="70"/>
      <c r="U1078" s="70"/>
      <c r="V1078" s="70">
        <f t="shared" si="61"/>
        <v>0</v>
      </c>
      <c r="W1078" s="69"/>
      <c r="X1078" s="69"/>
      <c r="Y1078" s="71" t="e">
        <f>IF(HRF[[#This Row],[31]]="WSKAŹNIK SPECYFICZNY",HRF[[#This Row],[15]]*#REF!,HRF[[#This Row],[32]]*#REF!+#REF!*#REF!+#REF!*#REF!)</f>
        <v>#REF!</v>
      </c>
      <c r="Z1078" s="71" t="e">
        <f>IF(HRF[[#This Row],[31]]="WSKAŹNIK SPECYFICZNY","nie zdefinowano",HRF[[#This Row],[32]]*#REF!+#REF!*#REF!+#REF!*#REF!)</f>
        <v>#REF!</v>
      </c>
      <c r="AA1078" s="71" t="e">
        <f>IF(HRF[[#This Row],[31]]="WSKAŹNIK SPECYFICZNY","nie zdefinowano",HRF[[#This Row],[32]]*#REF!+#REF!*#REF!+#REF!*#REF!)</f>
        <v>#REF!</v>
      </c>
      <c r="AB1078" s="79" t="e">
        <f>IF(HRF[[#This Row],[31]]="WSKAŹNIK SPECYFICZNY",HRF[[#This Row],[15]]*#REF!,HRF[[#This Row],[32]]*#REF!+#REF!*#REF!+#REF!*#REF!)</f>
        <v>#REF!</v>
      </c>
    </row>
    <row r="1079" spans="2:28" ht="24">
      <c r="B1079" s="95" t="s">
        <v>1636</v>
      </c>
      <c r="C1079" s="80" t="s">
        <v>175</v>
      </c>
      <c r="D1079" s="80" t="s">
        <v>372</v>
      </c>
      <c r="E1079" s="121" t="s">
        <v>2950</v>
      </c>
      <c r="F1079" s="82" t="s">
        <v>1637</v>
      </c>
      <c r="G1079" s="82" t="s">
        <v>24</v>
      </c>
      <c r="H1079" s="86">
        <v>2021</v>
      </c>
      <c r="I1079" s="86">
        <v>2021</v>
      </c>
      <c r="J1079" s="84">
        <v>150000</v>
      </c>
      <c r="K1079" s="85">
        <v>49.99</v>
      </c>
      <c r="L1079" s="85">
        <v>49.99</v>
      </c>
      <c r="M1079" s="85"/>
      <c r="N1079" s="86" t="s">
        <v>164</v>
      </c>
      <c r="O1079" s="153" t="s">
        <v>26</v>
      </c>
      <c r="P1079" s="152"/>
      <c r="Q1079" s="87"/>
      <c r="R1079" s="70"/>
      <c r="S1079" s="70"/>
      <c r="T1079" s="70"/>
      <c r="U1079" s="70"/>
      <c r="V1079" s="70">
        <f t="shared" si="61"/>
        <v>0</v>
      </c>
      <c r="W1079" s="69"/>
      <c r="X1079" s="69"/>
      <c r="Y1079" s="71" t="e">
        <f>IF(HRF[[#This Row],[31]]="WSKAŹNIK SPECYFICZNY",HRF[[#This Row],[15]]*#REF!,HRF[[#This Row],[32]]*#REF!+#REF!*#REF!+#REF!*#REF!)</f>
        <v>#REF!</v>
      </c>
      <c r="Z1079" s="71" t="e">
        <f>IF(HRF[[#This Row],[31]]="WSKAŹNIK SPECYFICZNY","nie zdefinowano",HRF[[#This Row],[32]]*#REF!+#REF!*#REF!+#REF!*#REF!)</f>
        <v>#REF!</v>
      </c>
      <c r="AA1079" s="71" t="e">
        <f>IF(HRF[[#This Row],[31]]="WSKAŹNIK SPECYFICZNY","nie zdefinowano",HRF[[#This Row],[32]]*#REF!+#REF!*#REF!+#REF!*#REF!)</f>
        <v>#REF!</v>
      </c>
      <c r="AB1079" s="79" t="e">
        <f>IF(HRF[[#This Row],[31]]="WSKAŹNIK SPECYFICZNY",HRF[[#This Row],[15]]*#REF!,HRF[[#This Row],[32]]*#REF!+#REF!*#REF!+#REF!*#REF!)</f>
        <v>#REF!</v>
      </c>
    </row>
    <row r="1080" spans="2:28" ht="24">
      <c r="B1080" s="95" t="s">
        <v>1638</v>
      </c>
      <c r="C1080" s="80" t="s">
        <v>175</v>
      </c>
      <c r="D1080" s="80" t="s">
        <v>372</v>
      </c>
      <c r="E1080" s="121" t="s">
        <v>2445</v>
      </c>
      <c r="F1080" s="82" t="s">
        <v>392</v>
      </c>
      <c r="G1080" s="82" t="s">
        <v>24</v>
      </c>
      <c r="H1080" s="86">
        <v>2021</v>
      </c>
      <c r="I1080" s="86">
        <v>2021</v>
      </c>
      <c r="J1080" s="84">
        <v>26764.3</v>
      </c>
      <c r="K1080" s="85">
        <v>5.0999999999999996</v>
      </c>
      <c r="L1080" s="85">
        <v>5.0999999999999996</v>
      </c>
      <c r="M1080" s="85"/>
      <c r="N1080" s="86" t="s">
        <v>164</v>
      </c>
      <c r="O1080" s="153" t="s">
        <v>28</v>
      </c>
      <c r="P1080" s="152"/>
      <c r="Q1080" s="87"/>
      <c r="R1080" s="70"/>
      <c r="S1080" s="70"/>
      <c r="T1080" s="70"/>
      <c r="U1080" s="70"/>
      <c r="V1080" s="70">
        <f t="shared" si="61"/>
        <v>0</v>
      </c>
      <c r="W1080" s="69"/>
      <c r="X1080" s="69"/>
      <c r="Y1080" s="71" t="e">
        <f>IF(HRF[[#This Row],[31]]="WSKAŹNIK SPECYFICZNY",HRF[[#This Row],[15]]*#REF!,HRF[[#This Row],[32]]*#REF!+#REF!*#REF!+#REF!*#REF!)</f>
        <v>#REF!</v>
      </c>
      <c r="Z1080" s="71" t="e">
        <f>IF(HRF[[#This Row],[31]]="WSKAŹNIK SPECYFICZNY","nie zdefinowano",HRF[[#This Row],[32]]*#REF!+#REF!*#REF!+#REF!*#REF!)</f>
        <v>#REF!</v>
      </c>
      <c r="AA1080" s="71" t="e">
        <f>IF(HRF[[#This Row],[31]]="WSKAŹNIK SPECYFICZNY","nie zdefinowano",HRF[[#This Row],[32]]*#REF!+#REF!*#REF!+#REF!*#REF!)</f>
        <v>#REF!</v>
      </c>
      <c r="AB1080" s="79" t="e">
        <f>IF(HRF[[#This Row],[31]]="WSKAŹNIK SPECYFICZNY",HRF[[#This Row],[15]]*#REF!,HRF[[#This Row],[32]]*#REF!+#REF!*#REF!+#REF!*#REF!)</f>
        <v>#REF!</v>
      </c>
    </row>
    <row r="1081" spans="2:28" ht="24">
      <c r="B1081" s="95" t="s">
        <v>1639</v>
      </c>
      <c r="C1081" s="80" t="s">
        <v>175</v>
      </c>
      <c r="D1081" s="80" t="s">
        <v>372</v>
      </c>
      <c r="E1081" s="121" t="s">
        <v>2446</v>
      </c>
      <c r="F1081" s="82" t="s">
        <v>392</v>
      </c>
      <c r="G1081" s="82" t="s">
        <v>24</v>
      </c>
      <c r="H1081" s="86">
        <v>2021</v>
      </c>
      <c r="I1081" s="86">
        <v>2021</v>
      </c>
      <c r="J1081" s="84">
        <v>19000</v>
      </c>
      <c r="K1081" s="85">
        <v>6.4</v>
      </c>
      <c r="L1081" s="85">
        <v>6.4</v>
      </c>
      <c r="M1081" s="85"/>
      <c r="N1081" s="86" t="s">
        <v>164</v>
      </c>
      <c r="O1081" s="153" t="s">
        <v>28</v>
      </c>
      <c r="P1081" s="152"/>
      <c r="Q1081" s="87"/>
      <c r="R1081" s="70"/>
      <c r="S1081" s="70"/>
      <c r="T1081" s="70"/>
      <c r="U1081" s="70"/>
      <c r="V1081" s="70">
        <f t="shared" si="61"/>
        <v>0</v>
      </c>
      <c r="W1081" s="69"/>
      <c r="X1081" s="69"/>
      <c r="Y1081" s="71" t="e">
        <f>IF(HRF[[#This Row],[31]]="WSKAŹNIK SPECYFICZNY",HRF[[#This Row],[15]]*#REF!,HRF[[#This Row],[32]]*#REF!+#REF!*#REF!+#REF!*#REF!)</f>
        <v>#REF!</v>
      </c>
      <c r="Z1081" s="71" t="e">
        <f>IF(HRF[[#This Row],[31]]="WSKAŹNIK SPECYFICZNY","nie zdefinowano",HRF[[#This Row],[32]]*#REF!+#REF!*#REF!+#REF!*#REF!)</f>
        <v>#REF!</v>
      </c>
      <c r="AA1081" s="71" t="e">
        <f>IF(HRF[[#This Row],[31]]="WSKAŹNIK SPECYFICZNY","nie zdefinowano",HRF[[#This Row],[32]]*#REF!+#REF!*#REF!+#REF!*#REF!)</f>
        <v>#REF!</v>
      </c>
      <c r="AB1081" s="79" t="e">
        <f>IF(HRF[[#This Row],[31]]="WSKAŹNIK SPECYFICZNY",HRF[[#This Row],[15]]*#REF!,HRF[[#This Row],[32]]*#REF!+#REF!*#REF!+#REF!*#REF!)</f>
        <v>#REF!</v>
      </c>
    </row>
    <row r="1082" spans="2:28" ht="24">
      <c r="B1082" s="95" t="s">
        <v>1640</v>
      </c>
      <c r="C1082" s="80" t="s">
        <v>175</v>
      </c>
      <c r="D1082" s="80" t="s">
        <v>372</v>
      </c>
      <c r="E1082" s="121" t="s">
        <v>2446</v>
      </c>
      <c r="F1082" s="82" t="s">
        <v>392</v>
      </c>
      <c r="G1082" s="82" t="s">
        <v>24</v>
      </c>
      <c r="H1082" s="86">
        <v>2021</v>
      </c>
      <c r="I1082" s="86">
        <v>2021</v>
      </c>
      <c r="J1082" s="84">
        <v>36180</v>
      </c>
      <c r="K1082" s="85">
        <v>6.5</v>
      </c>
      <c r="L1082" s="85">
        <v>6.5</v>
      </c>
      <c r="M1082" s="85"/>
      <c r="N1082" s="86" t="s">
        <v>164</v>
      </c>
      <c r="O1082" s="153" t="s">
        <v>28</v>
      </c>
      <c r="P1082" s="152"/>
      <c r="Q1082" s="87"/>
      <c r="R1082" s="70"/>
      <c r="S1082" s="70"/>
      <c r="T1082" s="70"/>
      <c r="U1082" s="70"/>
      <c r="V1082" s="70">
        <f t="shared" si="61"/>
        <v>0</v>
      </c>
      <c r="W1082" s="69"/>
      <c r="X1082" s="69"/>
      <c r="Y1082" s="71" t="e">
        <f>IF(HRF[[#This Row],[31]]="WSKAŹNIK SPECYFICZNY",HRF[[#This Row],[15]]*#REF!,HRF[[#This Row],[32]]*#REF!+#REF!*#REF!+#REF!*#REF!)</f>
        <v>#REF!</v>
      </c>
      <c r="Z1082" s="71" t="e">
        <f>IF(HRF[[#This Row],[31]]="WSKAŹNIK SPECYFICZNY","nie zdefinowano",HRF[[#This Row],[32]]*#REF!+#REF!*#REF!+#REF!*#REF!)</f>
        <v>#REF!</v>
      </c>
      <c r="AA1082" s="71" t="e">
        <f>IF(HRF[[#This Row],[31]]="WSKAŹNIK SPECYFICZNY","nie zdefinowano",HRF[[#This Row],[32]]*#REF!+#REF!*#REF!+#REF!*#REF!)</f>
        <v>#REF!</v>
      </c>
      <c r="AB1082" s="79" t="e">
        <f>IF(HRF[[#This Row],[31]]="WSKAŹNIK SPECYFICZNY",HRF[[#This Row],[15]]*#REF!,HRF[[#This Row],[32]]*#REF!+#REF!*#REF!+#REF!*#REF!)</f>
        <v>#REF!</v>
      </c>
    </row>
    <row r="1083" spans="2:28" ht="24">
      <c r="B1083" s="95" t="s">
        <v>1641</v>
      </c>
      <c r="C1083" s="80" t="s">
        <v>175</v>
      </c>
      <c r="D1083" s="80" t="s">
        <v>372</v>
      </c>
      <c r="E1083" s="121" t="s">
        <v>2447</v>
      </c>
      <c r="F1083" s="82" t="s">
        <v>392</v>
      </c>
      <c r="G1083" s="82" t="s">
        <v>24</v>
      </c>
      <c r="H1083" s="86">
        <v>2021</v>
      </c>
      <c r="I1083" s="86">
        <v>2021</v>
      </c>
      <c r="J1083" s="84">
        <v>36500</v>
      </c>
      <c r="K1083" s="85">
        <v>9.9</v>
      </c>
      <c r="L1083" s="85">
        <v>9.9</v>
      </c>
      <c r="M1083" s="85"/>
      <c r="N1083" s="86" t="s">
        <v>164</v>
      </c>
      <c r="O1083" s="153" t="s">
        <v>28</v>
      </c>
      <c r="P1083" s="152"/>
      <c r="Q1083" s="87"/>
      <c r="R1083" s="70"/>
      <c r="S1083" s="70"/>
      <c r="T1083" s="70"/>
      <c r="U1083" s="70"/>
      <c r="V1083" s="70">
        <f t="shared" si="61"/>
        <v>0</v>
      </c>
      <c r="W1083" s="69"/>
      <c r="X1083" s="69"/>
      <c r="Y1083" s="71" t="e">
        <f>IF(HRF[[#This Row],[31]]="WSKAŹNIK SPECYFICZNY",HRF[[#This Row],[15]]*#REF!,HRF[[#This Row],[32]]*#REF!+#REF!*#REF!+#REF!*#REF!)</f>
        <v>#REF!</v>
      </c>
      <c r="Z1083" s="71" t="e">
        <f>IF(HRF[[#This Row],[31]]="WSKAŹNIK SPECYFICZNY","nie zdefinowano",HRF[[#This Row],[32]]*#REF!+#REF!*#REF!+#REF!*#REF!)</f>
        <v>#REF!</v>
      </c>
      <c r="AA1083" s="71" t="e">
        <f>IF(HRF[[#This Row],[31]]="WSKAŹNIK SPECYFICZNY","nie zdefinowano",HRF[[#This Row],[32]]*#REF!+#REF!*#REF!+#REF!*#REF!)</f>
        <v>#REF!</v>
      </c>
      <c r="AB1083" s="79" t="e">
        <f>IF(HRF[[#This Row],[31]]="WSKAŹNIK SPECYFICZNY",HRF[[#This Row],[15]]*#REF!,HRF[[#This Row],[32]]*#REF!+#REF!*#REF!+#REF!*#REF!)</f>
        <v>#REF!</v>
      </c>
    </row>
    <row r="1084" spans="2:28" ht="24">
      <c r="B1084" s="95" t="s">
        <v>1642</v>
      </c>
      <c r="C1084" s="80" t="s">
        <v>175</v>
      </c>
      <c r="D1084" s="80" t="s">
        <v>372</v>
      </c>
      <c r="E1084" s="121" t="s">
        <v>2448</v>
      </c>
      <c r="F1084" s="82" t="s">
        <v>392</v>
      </c>
      <c r="G1084" s="82" t="s">
        <v>24</v>
      </c>
      <c r="H1084" s="86">
        <v>2021</v>
      </c>
      <c r="I1084" s="86">
        <v>2021</v>
      </c>
      <c r="J1084" s="84">
        <v>28799.279999999999</v>
      </c>
      <c r="K1084" s="85">
        <v>10.11</v>
      </c>
      <c r="L1084" s="85">
        <v>10.11</v>
      </c>
      <c r="M1084" s="85"/>
      <c r="N1084" s="86" t="s">
        <v>164</v>
      </c>
      <c r="O1084" s="153" t="s">
        <v>28</v>
      </c>
      <c r="P1084" s="152"/>
      <c r="Q1084" s="87"/>
      <c r="R1084" s="70"/>
      <c r="S1084" s="70"/>
      <c r="T1084" s="70"/>
      <c r="U1084" s="70"/>
      <c r="V1084" s="70">
        <f t="shared" si="61"/>
        <v>0</v>
      </c>
      <c r="W1084" s="69"/>
      <c r="X1084" s="69"/>
      <c r="Y1084" s="71" t="e">
        <f>IF(HRF[[#This Row],[31]]="WSKAŹNIK SPECYFICZNY",HRF[[#This Row],[15]]*#REF!,HRF[[#This Row],[32]]*#REF!+#REF!*#REF!+#REF!*#REF!)</f>
        <v>#REF!</v>
      </c>
      <c r="Z1084" s="71" t="e">
        <f>IF(HRF[[#This Row],[31]]="WSKAŹNIK SPECYFICZNY","nie zdefinowano",HRF[[#This Row],[32]]*#REF!+#REF!*#REF!+#REF!*#REF!)</f>
        <v>#REF!</v>
      </c>
      <c r="AA1084" s="71" t="e">
        <f>IF(HRF[[#This Row],[31]]="WSKAŹNIK SPECYFICZNY","nie zdefinowano",HRF[[#This Row],[32]]*#REF!+#REF!*#REF!+#REF!*#REF!)</f>
        <v>#REF!</v>
      </c>
      <c r="AB1084" s="79" t="e">
        <f>IF(HRF[[#This Row],[31]]="WSKAŹNIK SPECYFICZNY",HRF[[#This Row],[15]]*#REF!,HRF[[#This Row],[32]]*#REF!+#REF!*#REF!+#REF!*#REF!)</f>
        <v>#REF!</v>
      </c>
    </row>
    <row r="1085" spans="2:28" ht="24">
      <c r="B1085" s="95" t="s">
        <v>1643</v>
      </c>
      <c r="C1085" s="80" t="s">
        <v>175</v>
      </c>
      <c r="D1085" s="80" t="s">
        <v>372</v>
      </c>
      <c r="E1085" s="121" t="s">
        <v>2448</v>
      </c>
      <c r="F1085" s="82" t="s">
        <v>392</v>
      </c>
      <c r="G1085" s="82" t="s">
        <v>24</v>
      </c>
      <c r="H1085" s="86">
        <v>2021</v>
      </c>
      <c r="I1085" s="86">
        <v>2021</v>
      </c>
      <c r="J1085" s="84">
        <v>28799.279999999999</v>
      </c>
      <c r="K1085" s="85">
        <v>10.15</v>
      </c>
      <c r="L1085" s="85">
        <v>10.15</v>
      </c>
      <c r="M1085" s="85"/>
      <c r="N1085" s="86" t="s">
        <v>164</v>
      </c>
      <c r="O1085" s="153" t="s">
        <v>28</v>
      </c>
      <c r="P1085" s="152"/>
      <c r="Q1085" s="87"/>
      <c r="R1085" s="70"/>
      <c r="S1085" s="70"/>
      <c r="T1085" s="70"/>
      <c r="U1085" s="70"/>
      <c r="V1085" s="70">
        <f t="shared" si="61"/>
        <v>0</v>
      </c>
      <c r="W1085" s="69"/>
      <c r="X1085" s="69"/>
      <c r="Y1085" s="71" t="e">
        <f>IF(HRF[[#This Row],[31]]="WSKAŹNIK SPECYFICZNY",HRF[[#This Row],[15]]*#REF!,HRF[[#This Row],[32]]*#REF!+#REF!*#REF!+#REF!*#REF!)</f>
        <v>#REF!</v>
      </c>
      <c r="Z1085" s="71" t="e">
        <f>IF(HRF[[#This Row],[31]]="WSKAŹNIK SPECYFICZNY","nie zdefinowano",HRF[[#This Row],[32]]*#REF!+#REF!*#REF!+#REF!*#REF!)</f>
        <v>#REF!</v>
      </c>
      <c r="AA1085" s="71" t="e">
        <f>IF(HRF[[#This Row],[31]]="WSKAŹNIK SPECYFICZNY","nie zdefinowano",HRF[[#This Row],[32]]*#REF!+#REF!*#REF!+#REF!*#REF!)</f>
        <v>#REF!</v>
      </c>
      <c r="AB1085" s="79" t="e">
        <f>IF(HRF[[#This Row],[31]]="WSKAŹNIK SPECYFICZNY",HRF[[#This Row],[15]]*#REF!,HRF[[#This Row],[32]]*#REF!+#REF!*#REF!+#REF!*#REF!)</f>
        <v>#REF!</v>
      </c>
    </row>
    <row r="1086" spans="2:28" ht="24">
      <c r="B1086" s="95" t="s">
        <v>1644</v>
      </c>
      <c r="C1086" s="80" t="s">
        <v>175</v>
      </c>
      <c r="D1086" s="80" t="s">
        <v>372</v>
      </c>
      <c r="E1086" s="121" t="s">
        <v>2449</v>
      </c>
      <c r="F1086" s="82" t="s">
        <v>392</v>
      </c>
      <c r="G1086" s="82" t="s">
        <v>24</v>
      </c>
      <c r="H1086" s="86">
        <v>2021</v>
      </c>
      <c r="I1086" s="86">
        <v>2021</v>
      </c>
      <c r="J1086" s="84">
        <v>38500</v>
      </c>
      <c r="K1086" s="85">
        <v>9</v>
      </c>
      <c r="L1086" s="85">
        <v>9</v>
      </c>
      <c r="M1086" s="85"/>
      <c r="N1086" s="86" t="s">
        <v>164</v>
      </c>
      <c r="O1086" s="153" t="s">
        <v>28</v>
      </c>
      <c r="P1086" s="152"/>
      <c r="Q1086" s="87"/>
      <c r="R1086" s="70"/>
      <c r="S1086" s="70"/>
      <c r="T1086" s="70"/>
      <c r="U1086" s="70"/>
      <c r="V1086" s="70">
        <f t="shared" si="61"/>
        <v>0</v>
      </c>
      <c r="W1086" s="69"/>
      <c r="X1086" s="69"/>
      <c r="Y1086" s="71" t="e">
        <f>IF(HRF[[#This Row],[31]]="WSKAŹNIK SPECYFICZNY",HRF[[#This Row],[15]]*#REF!,HRF[[#This Row],[32]]*#REF!+#REF!*#REF!+#REF!*#REF!)</f>
        <v>#REF!</v>
      </c>
      <c r="Z1086" s="71" t="e">
        <f>IF(HRF[[#This Row],[31]]="WSKAŹNIK SPECYFICZNY","nie zdefinowano",HRF[[#This Row],[32]]*#REF!+#REF!*#REF!+#REF!*#REF!)</f>
        <v>#REF!</v>
      </c>
      <c r="AA1086" s="71" t="e">
        <f>IF(HRF[[#This Row],[31]]="WSKAŹNIK SPECYFICZNY","nie zdefinowano",HRF[[#This Row],[32]]*#REF!+#REF!*#REF!+#REF!*#REF!)</f>
        <v>#REF!</v>
      </c>
      <c r="AB1086" s="79" t="e">
        <f>IF(HRF[[#This Row],[31]]="WSKAŹNIK SPECYFICZNY",HRF[[#This Row],[15]]*#REF!,HRF[[#This Row],[32]]*#REF!+#REF!*#REF!+#REF!*#REF!)</f>
        <v>#REF!</v>
      </c>
    </row>
    <row r="1087" spans="2:28" ht="24">
      <c r="B1087" s="95" t="s">
        <v>1645</v>
      </c>
      <c r="C1087" s="80" t="s">
        <v>175</v>
      </c>
      <c r="D1087" s="80" t="s">
        <v>372</v>
      </c>
      <c r="E1087" s="121" t="s">
        <v>2450</v>
      </c>
      <c r="F1087" s="82" t="s">
        <v>392</v>
      </c>
      <c r="G1087" s="82" t="s">
        <v>24</v>
      </c>
      <c r="H1087" s="86">
        <v>2021</v>
      </c>
      <c r="I1087" s="86">
        <v>2021</v>
      </c>
      <c r="J1087" s="84">
        <v>18999</v>
      </c>
      <c r="K1087" s="85">
        <v>4.05</v>
      </c>
      <c r="L1087" s="85">
        <v>4.05</v>
      </c>
      <c r="M1087" s="85"/>
      <c r="N1087" s="86" t="s">
        <v>164</v>
      </c>
      <c r="O1087" s="153" t="s">
        <v>28</v>
      </c>
      <c r="P1087" s="152"/>
      <c r="Q1087" s="87"/>
      <c r="R1087" s="70"/>
      <c r="S1087" s="70"/>
      <c r="T1087" s="70"/>
      <c r="U1087" s="70"/>
      <c r="V1087" s="70">
        <f t="shared" si="61"/>
        <v>0</v>
      </c>
      <c r="W1087" s="69"/>
      <c r="X1087" s="69"/>
      <c r="Y1087" s="71" t="e">
        <f>IF(HRF[[#This Row],[31]]="WSKAŹNIK SPECYFICZNY",HRF[[#This Row],[15]]*#REF!,HRF[[#This Row],[32]]*#REF!+#REF!*#REF!+#REF!*#REF!)</f>
        <v>#REF!</v>
      </c>
      <c r="Z1087" s="71" t="e">
        <f>IF(HRF[[#This Row],[31]]="WSKAŹNIK SPECYFICZNY","nie zdefinowano",HRF[[#This Row],[32]]*#REF!+#REF!*#REF!+#REF!*#REF!)</f>
        <v>#REF!</v>
      </c>
      <c r="AA1087" s="71" t="e">
        <f>IF(HRF[[#This Row],[31]]="WSKAŹNIK SPECYFICZNY","nie zdefinowano",HRF[[#This Row],[32]]*#REF!+#REF!*#REF!+#REF!*#REF!)</f>
        <v>#REF!</v>
      </c>
      <c r="AB1087" s="79" t="e">
        <f>IF(HRF[[#This Row],[31]]="WSKAŹNIK SPECYFICZNY",HRF[[#This Row],[15]]*#REF!,HRF[[#This Row],[32]]*#REF!+#REF!*#REF!+#REF!*#REF!)</f>
        <v>#REF!</v>
      </c>
    </row>
    <row r="1088" spans="2:28" ht="24">
      <c r="B1088" s="95" t="s">
        <v>1646</v>
      </c>
      <c r="C1088" s="80" t="s">
        <v>175</v>
      </c>
      <c r="D1088" s="80" t="s">
        <v>372</v>
      </c>
      <c r="E1088" s="121" t="s">
        <v>2951</v>
      </c>
      <c r="F1088" s="82" t="s">
        <v>1647</v>
      </c>
      <c r="G1088" s="82" t="s">
        <v>24</v>
      </c>
      <c r="H1088" s="86">
        <v>2021</v>
      </c>
      <c r="I1088" s="86">
        <v>2021</v>
      </c>
      <c r="J1088" s="84">
        <v>539400</v>
      </c>
      <c r="K1088" s="85">
        <v>120</v>
      </c>
      <c r="L1088" s="85">
        <v>120</v>
      </c>
      <c r="M1088" s="85"/>
      <c r="N1088" s="86" t="s">
        <v>164</v>
      </c>
      <c r="O1088" s="86" t="s">
        <v>27</v>
      </c>
      <c r="P1088" s="152"/>
      <c r="Q1088" s="87"/>
      <c r="R1088" s="70"/>
      <c r="S1088" s="70"/>
      <c r="T1088" s="70"/>
      <c r="U1088" s="70"/>
      <c r="V1088" s="70">
        <f t="shared" si="61"/>
        <v>0</v>
      </c>
      <c r="W1088" s="69"/>
      <c r="X1088" s="69"/>
      <c r="Y1088" s="71" t="e">
        <f>IF(HRF[[#This Row],[31]]="WSKAŹNIK SPECYFICZNY",HRF[[#This Row],[15]]*#REF!,HRF[[#This Row],[32]]*#REF!+#REF!*#REF!+#REF!*#REF!)</f>
        <v>#REF!</v>
      </c>
      <c r="Z1088" s="71" t="e">
        <f>IF(HRF[[#This Row],[31]]="WSKAŹNIK SPECYFICZNY","nie zdefinowano",HRF[[#This Row],[32]]*#REF!+#REF!*#REF!+#REF!*#REF!)</f>
        <v>#REF!</v>
      </c>
      <c r="AA1088" s="71" t="e">
        <f>IF(HRF[[#This Row],[31]]="WSKAŹNIK SPECYFICZNY","nie zdefinowano",HRF[[#This Row],[32]]*#REF!+#REF!*#REF!+#REF!*#REF!)</f>
        <v>#REF!</v>
      </c>
      <c r="AB1088" s="79" t="e">
        <f>IF(HRF[[#This Row],[31]]="WSKAŹNIK SPECYFICZNY",HRF[[#This Row],[15]]*#REF!,HRF[[#This Row],[32]]*#REF!+#REF!*#REF!+#REF!*#REF!)</f>
        <v>#REF!</v>
      </c>
    </row>
    <row r="1089" spans="2:28" ht="24">
      <c r="B1089" s="95" t="s">
        <v>1648</v>
      </c>
      <c r="C1089" s="80" t="s">
        <v>175</v>
      </c>
      <c r="D1089" s="80" t="s">
        <v>372</v>
      </c>
      <c r="E1089" s="121" t="s">
        <v>2952</v>
      </c>
      <c r="F1089" s="82" t="s">
        <v>1647</v>
      </c>
      <c r="G1089" s="82" t="s">
        <v>24</v>
      </c>
      <c r="H1089" s="86">
        <v>2021</v>
      </c>
      <c r="I1089" s="86">
        <v>2021</v>
      </c>
      <c r="J1089" s="84">
        <v>1600000</v>
      </c>
      <c r="K1089" s="85">
        <v>250</v>
      </c>
      <c r="L1089" s="85">
        <v>250</v>
      </c>
      <c r="M1089" s="85"/>
      <c r="N1089" s="86" t="s">
        <v>164</v>
      </c>
      <c r="O1089" s="86" t="s">
        <v>27</v>
      </c>
      <c r="P1089" s="152"/>
      <c r="Q1089" s="87"/>
      <c r="R1089" s="70"/>
      <c r="S1089" s="70"/>
      <c r="T1089" s="70"/>
      <c r="U1089" s="70"/>
      <c r="V1089" s="70">
        <f>SUM(R1089:U1089)</f>
        <v>0</v>
      </c>
      <c r="W1089" s="69"/>
      <c r="X1089" s="69"/>
      <c r="Y1089" s="71" t="e">
        <f>IF(HRF[[#This Row],[31]]="WSKAŹNIK SPECYFICZNY",HRF[[#This Row],[15]]*#REF!,HRF[[#This Row],[32]]*#REF!+#REF!*#REF!+#REF!*#REF!)</f>
        <v>#REF!</v>
      </c>
      <c r="Z1089" s="71" t="e">
        <f>IF(HRF[[#This Row],[31]]="WSKAŹNIK SPECYFICZNY","nie zdefinowano",HRF[[#This Row],[32]]*#REF!+#REF!*#REF!+#REF!*#REF!)</f>
        <v>#REF!</v>
      </c>
      <c r="AA1089" s="71" t="e">
        <f>IF(HRF[[#This Row],[31]]="WSKAŹNIK SPECYFICZNY","nie zdefinowano",HRF[[#This Row],[32]]*#REF!+#REF!*#REF!+#REF!*#REF!)</f>
        <v>#REF!</v>
      </c>
      <c r="AB1089" s="79" t="e">
        <f>IF(HRF[[#This Row],[31]]="WSKAŹNIK SPECYFICZNY",HRF[[#This Row],[15]]*#REF!,HRF[[#This Row],[32]]*#REF!+#REF!*#REF!+#REF!*#REF!)</f>
        <v>#REF!</v>
      </c>
    </row>
    <row r="1090" spans="2:28" ht="24">
      <c r="B1090" s="95" t="s">
        <v>1649</v>
      </c>
      <c r="C1090" s="80" t="s">
        <v>175</v>
      </c>
      <c r="D1090" s="80" t="s">
        <v>372</v>
      </c>
      <c r="E1090" s="121" t="s">
        <v>2451</v>
      </c>
      <c r="F1090" s="82" t="s">
        <v>392</v>
      </c>
      <c r="G1090" s="82" t="s">
        <v>24</v>
      </c>
      <c r="H1090" s="86">
        <v>2021</v>
      </c>
      <c r="I1090" s="86">
        <v>2021</v>
      </c>
      <c r="J1090" s="84">
        <v>25303.41</v>
      </c>
      <c r="K1090" s="85">
        <v>4.38</v>
      </c>
      <c r="L1090" s="85">
        <v>4.38</v>
      </c>
      <c r="M1090" s="85"/>
      <c r="N1090" s="86" t="s">
        <v>164</v>
      </c>
      <c r="O1090" s="153" t="s">
        <v>28</v>
      </c>
      <c r="P1090" s="152"/>
      <c r="Q1090" s="87"/>
      <c r="R1090" s="70"/>
      <c r="S1090" s="70"/>
      <c r="T1090" s="70"/>
      <c r="U1090" s="70"/>
      <c r="V1090" s="70">
        <f>SUM(R1090:U1090)</f>
        <v>0</v>
      </c>
      <c r="W1090" s="69"/>
      <c r="X1090" s="69"/>
      <c r="Y1090" s="71" t="e">
        <f>IF(HRF[[#This Row],[31]]="WSKAŹNIK SPECYFICZNY",HRF[[#This Row],[15]]*#REF!,HRF[[#This Row],[32]]*#REF!+#REF!*#REF!+#REF!*#REF!)</f>
        <v>#REF!</v>
      </c>
      <c r="Z1090" s="71" t="e">
        <f>IF(HRF[[#This Row],[31]]="WSKAŹNIK SPECYFICZNY","nie zdefinowano",HRF[[#This Row],[32]]*#REF!+#REF!*#REF!+#REF!*#REF!)</f>
        <v>#REF!</v>
      </c>
      <c r="AA1090" s="71" t="e">
        <f>IF(HRF[[#This Row],[31]]="WSKAŹNIK SPECYFICZNY","nie zdefinowano",HRF[[#This Row],[32]]*#REF!+#REF!*#REF!+#REF!*#REF!)</f>
        <v>#REF!</v>
      </c>
      <c r="AB1090" s="79" t="e">
        <f>IF(HRF[[#This Row],[31]]="WSKAŹNIK SPECYFICZNY",HRF[[#This Row],[15]]*#REF!,HRF[[#This Row],[32]]*#REF!+#REF!*#REF!+#REF!*#REF!)</f>
        <v>#REF!</v>
      </c>
    </row>
    <row r="1091" spans="2:28" ht="24">
      <c r="B1091" s="95" t="s">
        <v>1650</v>
      </c>
      <c r="C1091" s="80" t="s">
        <v>175</v>
      </c>
      <c r="D1091" s="80" t="s">
        <v>372</v>
      </c>
      <c r="E1091" s="121" t="s">
        <v>2452</v>
      </c>
      <c r="F1091" s="82" t="s">
        <v>392</v>
      </c>
      <c r="G1091" s="82" t="s">
        <v>24</v>
      </c>
      <c r="H1091" s="86">
        <v>2021</v>
      </c>
      <c r="I1091" s="86">
        <v>2021</v>
      </c>
      <c r="J1091" s="84">
        <v>34809</v>
      </c>
      <c r="K1091" s="85">
        <v>3.5</v>
      </c>
      <c r="L1091" s="85">
        <v>3.5</v>
      </c>
      <c r="M1091" s="85"/>
      <c r="N1091" s="86" t="s">
        <v>164</v>
      </c>
      <c r="O1091" s="153" t="s">
        <v>28</v>
      </c>
      <c r="P1091" s="152"/>
      <c r="Q1091" s="87"/>
      <c r="R1091" s="70"/>
      <c r="S1091" s="70"/>
      <c r="T1091" s="70"/>
      <c r="U1091" s="70"/>
      <c r="V1091" s="70">
        <f t="shared" si="61"/>
        <v>0</v>
      </c>
      <c r="W1091" s="69"/>
      <c r="X1091" s="69"/>
      <c r="Y1091" s="71" t="e">
        <f>IF(HRF[[#This Row],[31]]="WSKAŹNIK SPECYFICZNY",HRF[[#This Row],[15]]*#REF!,HRF[[#This Row],[32]]*#REF!+#REF!*#REF!+#REF!*#REF!)</f>
        <v>#REF!</v>
      </c>
      <c r="Z1091" s="71" t="e">
        <f>IF(HRF[[#This Row],[31]]="WSKAŹNIK SPECYFICZNY","nie zdefinowano",HRF[[#This Row],[32]]*#REF!+#REF!*#REF!+#REF!*#REF!)</f>
        <v>#REF!</v>
      </c>
      <c r="AA1091" s="71" t="e">
        <f>IF(HRF[[#This Row],[31]]="WSKAŹNIK SPECYFICZNY","nie zdefinowano",HRF[[#This Row],[32]]*#REF!+#REF!*#REF!+#REF!*#REF!)</f>
        <v>#REF!</v>
      </c>
      <c r="AB1091" s="79" t="e">
        <f>IF(HRF[[#This Row],[31]]="WSKAŹNIK SPECYFICZNY",HRF[[#This Row],[15]]*#REF!,HRF[[#This Row],[32]]*#REF!+#REF!*#REF!+#REF!*#REF!)</f>
        <v>#REF!</v>
      </c>
    </row>
    <row r="1092" spans="2:28" ht="24">
      <c r="B1092" s="95" t="s">
        <v>1651</v>
      </c>
      <c r="C1092" s="80" t="s">
        <v>175</v>
      </c>
      <c r="D1092" s="80" t="s">
        <v>372</v>
      </c>
      <c r="E1092" s="121" t="s">
        <v>2453</v>
      </c>
      <c r="F1092" s="82" t="s">
        <v>392</v>
      </c>
      <c r="G1092" s="82" t="s">
        <v>24</v>
      </c>
      <c r="H1092" s="86">
        <v>2021</v>
      </c>
      <c r="I1092" s="86">
        <v>2021</v>
      </c>
      <c r="J1092" s="84">
        <v>33750</v>
      </c>
      <c r="K1092" s="85">
        <v>9.66</v>
      </c>
      <c r="L1092" s="85">
        <v>9.66</v>
      </c>
      <c r="M1092" s="85"/>
      <c r="N1092" s="86" t="s">
        <v>164</v>
      </c>
      <c r="O1092" s="153" t="s">
        <v>28</v>
      </c>
      <c r="P1092" s="152"/>
      <c r="Q1092" s="87"/>
      <c r="R1092" s="70"/>
      <c r="S1092" s="70"/>
      <c r="T1092" s="70"/>
      <c r="U1092" s="70"/>
      <c r="V1092" s="70">
        <f>SUM(R1092:U1092)</f>
        <v>0</v>
      </c>
      <c r="W1092" s="69"/>
      <c r="X1092" s="69"/>
      <c r="Y1092" s="71" t="e">
        <f>IF(HRF[[#This Row],[31]]="WSKAŹNIK SPECYFICZNY",HRF[[#This Row],[15]]*#REF!,HRF[[#This Row],[32]]*#REF!+#REF!*#REF!+#REF!*#REF!)</f>
        <v>#REF!</v>
      </c>
      <c r="Z1092" s="71" t="e">
        <f>IF(HRF[[#This Row],[31]]="WSKAŹNIK SPECYFICZNY","nie zdefinowano",HRF[[#This Row],[32]]*#REF!+#REF!*#REF!+#REF!*#REF!)</f>
        <v>#REF!</v>
      </c>
      <c r="AA1092" s="71" t="e">
        <f>IF(HRF[[#This Row],[31]]="WSKAŹNIK SPECYFICZNY","nie zdefinowano",HRF[[#This Row],[32]]*#REF!+#REF!*#REF!+#REF!*#REF!)</f>
        <v>#REF!</v>
      </c>
      <c r="AB1092" s="79" t="e">
        <f>IF(HRF[[#This Row],[31]]="WSKAŹNIK SPECYFICZNY",HRF[[#This Row],[15]]*#REF!,HRF[[#This Row],[32]]*#REF!+#REF!*#REF!+#REF!*#REF!)</f>
        <v>#REF!</v>
      </c>
    </row>
    <row r="1093" spans="2:28" ht="24">
      <c r="B1093" s="95" t="s">
        <v>1652</v>
      </c>
      <c r="C1093" s="80" t="s">
        <v>175</v>
      </c>
      <c r="D1093" s="80" t="s">
        <v>372</v>
      </c>
      <c r="E1093" s="121" t="s">
        <v>2454</v>
      </c>
      <c r="F1093" s="82" t="s">
        <v>392</v>
      </c>
      <c r="G1093" s="82" t="s">
        <v>24</v>
      </c>
      <c r="H1093" s="86">
        <v>2021</v>
      </c>
      <c r="I1093" s="86">
        <v>2021</v>
      </c>
      <c r="J1093" s="84">
        <v>38124</v>
      </c>
      <c r="K1093" s="85">
        <v>7.69</v>
      </c>
      <c r="L1093" s="85">
        <v>7.69</v>
      </c>
      <c r="M1093" s="85"/>
      <c r="N1093" s="86" t="s">
        <v>164</v>
      </c>
      <c r="O1093" s="86" t="s">
        <v>27</v>
      </c>
      <c r="P1093" s="152"/>
      <c r="Q1093" s="87"/>
      <c r="R1093" s="70"/>
      <c r="S1093" s="70"/>
      <c r="T1093" s="70"/>
      <c r="U1093" s="70"/>
      <c r="V1093" s="70">
        <f>SUM(R1093:U1093)</f>
        <v>0</v>
      </c>
      <c r="W1093" s="69"/>
      <c r="X1093" s="69"/>
      <c r="Y1093" s="71" t="e">
        <f>IF(HRF[[#This Row],[31]]="WSKAŹNIK SPECYFICZNY",HRF[[#This Row],[15]]*#REF!,HRF[[#This Row],[32]]*#REF!+#REF!*#REF!+#REF!*#REF!)</f>
        <v>#REF!</v>
      </c>
      <c r="Z1093" s="71" t="e">
        <f>IF(HRF[[#This Row],[31]]="WSKAŹNIK SPECYFICZNY","nie zdefinowano",HRF[[#This Row],[32]]*#REF!+#REF!*#REF!+#REF!*#REF!)</f>
        <v>#REF!</v>
      </c>
      <c r="AA1093" s="71" t="e">
        <f>IF(HRF[[#This Row],[31]]="WSKAŹNIK SPECYFICZNY","nie zdefinowano",HRF[[#This Row],[32]]*#REF!+#REF!*#REF!+#REF!*#REF!)</f>
        <v>#REF!</v>
      </c>
      <c r="AB1093" s="79" t="e">
        <f>IF(HRF[[#This Row],[31]]="WSKAŹNIK SPECYFICZNY",HRF[[#This Row],[15]]*#REF!,HRF[[#This Row],[32]]*#REF!+#REF!*#REF!+#REF!*#REF!)</f>
        <v>#REF!</v>
      </c>
    </row>
    <row r="1094" spans="2:28" ht="24">
      <c r="B1094" s="95" t="s">
        <v>1653</v>
      </c>
      <c r="C1094" s="80" t="s">
        <v>175</v>
      </c>
      <c r="D1094" s="80" t="s">
        <v>372</v>
      </c>
      <c r="E1094" s="121" t="s">
        <v>2455</v>
      </c>
      <c r="F1094" s="82" t="s">
        <v>392</v>
      </c>
      <c r="G1094" s="82" t="s">
        <v>24</v>
      </c>
      <c r="H1094" s="86">
        <v>2021</v>
      </c>
      <c r="I1094" s="86">
        <v>2021</v>
      </c>
      <c r="J1094" s="84">
        <v>27460</v>
      </c>
      <c r="K1094" s="85">
        <v>4.2</v>
      </c>
      <c r="L1094" s="85">
        <v>4.2</v>
      </c>
      <c r="M1094" s="85"/>
      <c r="N1094" s="86" t="s">
        <v>1587</v>
      </c>
      <c r="O1094" s="153" t="s">
        <v>28</v>
      </c>
      <c r="P1094" s="152"/>
      <c r="Q1094" s="87"/>
      <c r="R1094" s="70"/>
      <c r="S1094" s="70"/>
      <c r="T1094" s="70"/>
      <c r="U1094" s="70"/>
      <c r="V1094" s="70">
        <f>SUM(R1094:U1094)</f>
        <v>0</v>
      </c>
      <c r="W1094" s="69"/>
      <c r="X1094" s="69"/>
      <c r="Y1094" s="71" t="e">
        <f>IF(HRF[[#This Row],[31]]="WSKAŹNIK SPECYFICZNY",HRF[[#This Row],[15]]*#REF!,HRF[[#This Row],[32]]*#REF!+#REF!*#REF!+#REF!*#REF!)</f>
        <v>#REF!</v>
      </c>
      <c r="Z1094" s="71" t="e">
        <f>IF(HRF[[#This Row],[31]]="WSKAŹNIK SPECYFICZNY","nie zdefinowano",HRF[[#This Row],[32]]*#REF!+#REF!*#REF!+#REF!*#REF!)</f>
        <v>#REF!</v>
      </c>
      <c r="AA1094" s="71" t="e">
        <f>IF(HRF[[#This Row],[31]]="WSKAŹNIK SPECYFICZNY","nie zdefinowano",HRF[[#This Row],[32]]*#REF!+#REF!*#REF!+#REF!*#REF!)</f>
        <v>#REF!</v>
      </c>
      <c r="AB1094" s="79" t="e">
        <f>IF(HRF[[#This Row],[31]]="WSKAŹNIK SPECYFICZNY",HRF[[#This Row],[15]]*#REF!,HRF[[#This Row],[32]]*#REF!+#REF!*#REF!+#REF!*#REF!)</f>
        <v>#REF!</v>
      </c>
    </row>
    <row r="1095" spans="2:28" ht="24">
      <c r="B1095" s="95" t="s">
        <v>1654</v>
      </c>
      <c r="C1095" s="80" t="s">
        <v>175</v>
      </c>
      <c r="D1095" s="80" t="s">
        <v>372</v>
      </c>
      <c r="E1095" s="121" t="s">
        <v>2456</v>
      </c>
      <c r="F1095" s="82" t="s">
        <v>392</v>
      </c>
      <c r="G1095" s="82" t="s">
        <v>24</v>
      </c>
      <c r="H1095" s="86">
        <v>2021</v>
      </c>
      <c r="I1095" s="86">
        <v>2021</v>
      </c>
      <c r="J1095" s="84">
        <v>27324</v>
      </c>
      <c r="K1095" s="85">
        <v>3.7</v>
      </c>
      <c r="L1095" s="85">
        <v>3.7</v>
      </c>
      <c r="M1095" s="85"/>
      <c r="N1095" s="86" t="s">
        <v>1587</v>
      </c>
      <c r="O1095" s="86" t="s">
        <v>27</v>
      </c>
      <c r="P1095" s="152"/>
      <c r="Q1095" s="87"/>
      <c r="R1095" s="70"/>
      <c r="S1095" s="70"/>
      <c r="T1095" s="70"/>
      <c r="U1095" s="70"/>
      <c r="V1095" s="70">
        <f>SUM(R1095:U1095)</f>
        <v>0</v>
      </c>
      <c r="W1095" s="69"/>
      <c r="X1095" s="69"/>
      <c r="Y1095" s="71" t="e">
        <f>IF(HRF[[#This Row],[31]]="WSKAŹNIK SPECYFICZNY",HRF[[#This Row],[15]]*#REF!,HRF[[#This Row],[32]]*#REF!+#REF!*#REF!+#REF!*#REF!)</f>
        <v>#REF!</v>
      </c>
      <c r="Z1095" s="71" t="e">
        <f>IF(HRF[[#This Row],[31]]="WSKAŹNIK SPECYFICZNY","nie zdefinowano",HRF[[#This Row],[32]]*#REF!+#REF!*#REF!+#REF!*#REF!)</f>
        <v>#REF!</v>
      </c>
      <c r="AA1095" s="71" t="e">
        <f>IF(HRF[[#This Row],[31]]="WSKAŹNIK SPECYFICZNY","nie zdefinowano",HRF[[#This Row],[32]]*#REF!+#REF!*#REF!+#REF!*#REF!)</f>
        <v>#REF!</v>
      </c>
      <c r="AB1095" s="79" t="e">
        <f>IF(HRF[[#This Row],[31]]="WSKAŹNIK SPECYFICZNY",HRF[[#This Row],[15]]*#REF!,HRF[[#This Row],[32]]*#REF!+#REF!*#REF!+#REF!*#REF!)</f>
        <v>#REF!</v>
      </c>
    </row>
    <row r="1096" spans="2:28" ht="24">
      <c r="B1096" s="95" t="s">
        <v>1655</v>
      </c>
      <c r="C1096" s="80" t="s">
        <v>175</v>
      </c>
      <c r="D1096" s="80" t="s">
        <v>372</v>
      </c>
      <c r="E1096" s="121" t="s">
        <v>2457</v>
      </c>
      <c r="F1096" s="82" t="s">
        <v>392</v>
      </c>
      <c r="G1096" s="82" t="s">
        <v>24</v>
      </c>
      <c r="H1096" s="86">
        <v>2021</v>
      </c>
      <c r="I1096" s="86">
        <v>2021</v>
      </c>
      <c r="J1096" s="84">
        <v>33500</v>
      </c>
      <c r="K1096" s="85">
        <v>4.5</v>
      </c>
      <c r="L1096" s="85">
        <v>4.5</v>
      </c>
      <c r="M1096" s="85"/>
      <c r="N1096" s="86" t="s">
        <v>1587</v>
      </c>
      <c r="O1096" s="153" t="s">
        <v>28</v>
      </c>
      <c r="P1096" s="152"/>
      <c r="Q1096" s="87"/>
      <c r="R1096" s="70"/>
      <c r="S1096" s="70"/>
      <c r="T1096" s="70"/>
      <c r="U1096" s="70"/>
      <c r="V1096" s="70">
        <f t="shared" si="61"/>
        <v>0</v>
      </c>
      <c r="W1096" s="69"/>
      <c r="X1096" s="69"/>
      <c r="Y1096" s="71" t="e">
        <f>IF(HRF[[#This Row],[31]]="WSKAŹNIK SPECYFICZNY",HRF[[#This Row],[15]]*#REF!,HRF[[#This Row],[32]]*#REF!+#REF!*#REF!+#REF!*#REF!)</f>
        <v>#REF!</v>
      </c>
      <c r="Z1096" s="71" t="e">
        <f>IF(HRF[[#This Row],[31]]="WSKAŹNIK SPECYFICZNY","nie zdefinowano",HRF[[#This Row],[32]]*#REF!+#REF!*#REF!+#REF!*#REF!)</f>
        <v>#REF!</v>
      </c>
      <c r="AA1096" s="71" t="e">
        <f>IF(HRF[[#This Row],[31]]="WSKAŹNIK SPECYFICZNY","nie zdefinowano",HRF[[#This Row],[32]]*#REF!+#REF!*#REF!+#REF!*#REF!)</f>
        <v>#REF!</v>
      </c>
      <c r="AB1096" s="79" t="e">
        <f>IF(HRF[[#This Row],[31]]="WSKAŹNIK SPECYFICZNY",HRF[[#This Row],[15]]*#REF!,HRF[[#This Row],[32]]*#REF!+#REF!*#REF!+#REF!*#REF!)</f>
        <v>#REF!</v>
      </c>
    </row>
    <row r="1097" spans="2:28" ht="24">
      <c r="B1097" s="95" t="s">
        <v>1656</v>
      </c>
      <c r="C1097" s="80" t="s">
        <v>175</v>
      </c>
      <c r="D1097" s="80" t="s">
        <v>372</v>
      </c>
      <c r="E1097" s="121" t="s">
        <v>2458</v>
      </c>
      <c r="F1097" s="82" t="s">
        <v>392</v>
      </c>
      <c r="G1097" s="82" t="s">
        <v>24</v>
      </c>
      <c r="H1097" s="86">
        <v>2021</v>
      </c>
      <c r="I1097" s="86">
        <v>2021</v>
      </c>
      <c r="J1097" s="84">
        <v>13812.33</v>
      </c>
      <c r="K1097" s="85">
        <v>2.5499999999999998</v>
      </c>
      <c r="L1097" s="85">
        <v>2.5499999999999998</v>
      </c>
      <c r="M1097" s="85"/>
      <c r="N1097" s="86" t="s">
        <v>164</v>
      </c>
      <c r="O1097" s="153" t="s">
        <v>28</v>
      </c>
      <c r="P1097" s="152"/>
      <c r="Q1097" s="87"/>
      <c r="R1097" s="70"/>
      <c r="S1097" s="70"/>
      <c r="T1097" s="70"/>
      <c r="U1097" s="70"/>
      <c r="V1097" s="70">
        <f>SUM(R1097:U1097)</f>
        <v>0</v>
      </c>
      <c r="W1097" s="69"/>
      <c r="X1097" s="69"/>
      <c r="Y1097" s="71" t="e">
        <f>IF(HRF[[#This Row],[31]]="WSKAŹNIK SPECYFICZNY",HRF[[#This Row],[15]]*#REF!,HRF[[#This Row],[32]]*#REF!+#REF!*#REF!+#REF!*#REF!)</f>
        <v>#REF!</v>
      </c>
      <c r="Z1097" s="71" t="e">
        <f>IF(HRF[[#This Row],[31]]="WSKAŹNIK SPECYFICZNY","nie zdefinowano",HRF[[#This Row],[32]]*#REF!+#REF!*#REF!+#REF!*#REF!)</f>
        <v>#REF!</v>
      </c>
      <c r="AA1097" s="71" t="e">
        <f>IF(HRF[[#This Row],[31]]="WSKAŹNIK SPECYFICZNY","nie zdefinowano",HRF[[#This Row],[32]]*#REF!+#REF!*#REF!+#REF!*#REF!)</f>
        <v>#REF!</v>
      </c>
      <c r="AB1097" s="79" t="e">
        <f>IF(HRF[[#This Row],[31]]="WSKAŹNIK SPECYFICZNY",HRF[[#This Row],[15]]*#REF!,HRF[[#This Row],[32]]*#REF!+#REF!*#REF!+#REF!*#REF!)</f>
        <v>#REF!</v>
      </c>
    </row>
    <row r="1098" spans="2:28" ht="24">
      <c r="B1098" s="95" t="s">
        <v>1657</v>
      </c>
      <c r="C1098" s="80" t="s">
        <v>175</v>
      </c>
      <c r="D1098" s="80" t="s">
        <v>372</v>
      </c>
      <c r="E1098" s="121" t="s">
        <v>2459</v>
      </c>
      <c r="F1098" s="82" t="s">
        <v>392</v>
      </c>
      <c r="G1098" s="82" t="s">
        <v>24</v>
      </c>
      <c r="H1098" s="86">
        <v>2021</v>
      </c>
      <c r="I1098" s="86">
        <v>2021</v>
      </c>
      <c r="J1098" s="84">
        <v>25500</v>
      </c>
      <c r="K1098" s="85">
        <v>3.5</v>
      </c>
      <c r="L1098" s="85">
        <v>3.5</v>
      </c>
      <c r="M1098" s="85"/>
      <c r="N1098" s="86" t="s">
        <v>1587</v>
      </c>
      <c r="O1098" s="153" t="s">
        <v>28</v>
      </c>
      <c r="P1098" s="152"/>
      <c r="Q1098" s="87"/>
      <c r="R1098" s="70"/>
      <c r="S1098" s="70"/>
      <c r="T1098" s="70"/>
      <c r="U1098" s="70"/>
      <c r="V1098" s="70">
        <f>SUM(R1098:U1098)</f>
        <v>0</v>
      </c>
      <c r="W1098" s="69"/>
      <c r="X1098" s="69"/>
      <c r="Y1098" s="71" t="e">
        <f>IF(HRF[[#This Row],[31]]="WSKAŹNIK SPECYFICZNY",HRF[[#This Row],[15]]*#REF!,HRF[[#This Row],[32]]*#REF!+#REF!*#REF!+#REF!*#REF!)</f>
        <v>#REF!</v>
      </c>
      <c r="Z1098" s="71" t="e">
        <f>IF(HRF[[#This Row],[31]]="WSKAŹNIK SPECYFICZNY","nie zdefinowano",HRF[[#This Row],[32]]*#REF!+#REF!*#REF!+#REF!*#REF!)</f>
        <v>#REF!</v>
      </c>
      <c r="AA1098" s="71" t="e">
        <f>IF(HRF[[#This Row],[31]]="WSKAŹNIK SPECYFICZNY","nie zdefinowano",HRF[[#This Row],[32]]*#REF!+#REF!*#REF!+#REF!*#REF!)</f>
        <v>#REF!</v>
      </c>
      <c r="AB1098" s="79" t="e">
        <f>IF(HRF[[#This Row],[31]]="WSKAŹNIK SPECYFICZNY",HRF[[#This Row],[15]]*#REF!,HRF[[#This Row],[32]]*#REF!+#REF!*#REF!+#REF!*#REF!)</f>
        <v>#REF!</v>
      </c>
    </row>
    <row r="1099" spans="2:28" ht="24">
      <c r="B1099" s="95" t="s">
        <v>1658</v>
      </c>
      <c r="C1099" s="80" t="s">
        <v>175</v>
      </c>
      <c r="D1099" s="80" t="s">
        <v>372</v>
      </c>
      <c r="E1099" s="121" t="s">
        <v>2953</v>
      </c>
      <c r="F1099" s="82" t="s">
        <v>1659</v>
      </c>
      <c r="G1099" s="82" t="s">
        <v>24</v>
      </c>
      <c r="H1099" s="86">
        <v>2021</v>
      </c>
      <c r="I1099" s="86">
        <v>2021</v>
      </c>
      <c r="J1099" s="84">
        <v>169900</v>
      </c>
      <c r="K1099" s="85">
        <v>46.9</v>
      </c>
      <c r="L1099" s="85">
        <v>46.9</v>
      </c>
      <c r="M1099" s="85"/>
      <c r="N1099" s="86" t="s">
        <v>164</v>
      </c>
      <c r="O1099" s="153" t="s">
        <v>28</v>
      </c>
      <c r="P1099" s="152"/>
      <c r="Q1099" s="87"/>
      <c r="R1099" s="70"/>
      <c r="S1099" s="70"/>
      <c r="T1099" s="70"/>
      <c r="U1099" s="70"/>
      <c r="V1099" s="70">
        <f>SUM(R1099:U1099)</f>
        <v>0</v>
      </c>
      <c r="W1099" s="69"/>
      <c r="X1099" s="69"/>
      <c r="Y1099" s="71" t="e">
        <f>IF(HRF[[#This Row],[31]]="WSKAŹNIK SPECYFICZNY",HRF[[#This Row],[15]]*#REF!,HRF[[#This Row],[32]]*#REF!+#REF!*#REF!+#REF!*#REF!)</f>
        <v>#REF!</v>
      </c>
      <c r="Z1099" s="71" t="e">
        <f>IF(HRF[[#This Row],[31]]="WSKAŹNIK SPECYFICZNY","nie zdefinowano",HRF[[#This Row],[32]]*#REF!+#REF!*#REF!+#REF!*#REF!)</f>
        <v>#REF!</v>
      </c>
      <c r="AA1099" s="71" t="e">
        <f>IF(HRF[[#This Row],[31]]="WSKAŹNIK SPECYFICZNY","nie zdefinowano",HRF[[#This Row],[32]]*#REF!+#REF!*#REF!+#REF!*#REF!)</f>
        <v>#REF!</v>
      </c>
      <c r="AB1099" s="79" t="e">
        <f>IF(HRF[[#This Row],[31]]="WSKAŹNIK SPECYFICZNY",HRF[[#This Row],[15]]*#REF!,HRF[[#This Row],[32]]*#REF!+#REF!*#REF!+#REF!*#REF!)</f>
        <v>#REF!</v>
      </c>
    </row>
    <row r="1100" spans="2:28" ht="24">
      <c r="B1100" s="95" t="s">
        <v>1660</v>
      </c>
      <c r="C1100" s="80" t="s">
        <v>175</v>
      </c>
      <c r="D1100" s="80" t="s">
        <v>372</v>
      </c>
      <c r="E1100" s="121" t="s">
        <v>2954</v>
      </c>
      <c r="F1100" s="82" t="s">
        <v>1661</v>
      </c>
      <c r="G1100" s="82" t="s">
        <v>24</v>
      </c>
      <c r="H1100" s="86">
        <v>2021</v>
      </c>
      <c r="I1100" s="86">
        <v>2021</v>
      </c>
      <c r="J1100" s="84">
        <v>123000</v>
      </c>
      <c r="K1100" s="85">
        <v>35.6</v>
      </c>
      <c r="L1100" s="85">
        <v>35.6</v>
      </c>
      <c r="M1100" s="85"/>
      <c r="N1100" s="86" t="s">
        <v>164</v>
      </c>
      <c r="O1100" s="153" t="s">
        <v>26</v>
      </c>
      <c r="P1100" s="152"/>
      <c r="Q1100" s="87"/>
      <c r="R1100" s="70"/>
      <c r="S1100" s="70"/>
      <c r="T1100" s="70"/>
      <c r="U1100" s="70"/>
      <c r="V1100" s="70">
        <f>SUM(R1100:U1100)</f>
        <v>0</v>
      </c>
      <c r="W1100" s="69"/>
      <c r="X1100" s="69"/>
      <c r="Y1100" s="71" t="e">
        <f>IF(HRF[[#This Row],[31]]="WSKAŹNIK SPECYFICZNY",HRF[[#This Row],[15]]*#REF!,HRF[[#This Row],[32]]*#REF!+#REF!*#REF!+#REF!*#REF!)</f>
        <v>#REF!</v>
      </c>
      <c r="Z1100" s="71" t="e">
        <f>IF(HRF[[#This Row],[31]]="WSKAŹNIK SPECYFICZNY","nie zdefinowano",HRF[[#This Row],[32]]*#REF!+#REF!*#REF!+#REF!*#REF!)</f>
        <v>#REF!</v>
      </c>
      <c r="AA1100" s="71" t="e">
        <f>IF(HRF[[#This Row],[31]]="WSKAŹNIK SPECYFICZNY","nie zdefinowano",HRF[[#This Row],[32]]*#REF!+#REF!*#REF!+#REF!*#REF!)</f>
        <v>#REF!</v>
      </c>
      <c r="AB1100" s="79" t="e">
        <f>IF(HRF[[#This Row],[31]]="WSKAŹNIK SPECYFICZNY",HRF[[#This Row],[15]]*#REF!,HRF[[#This Row],[32]]*#REF!+#REF!*#REF!+#REF!*#REF!)</f>
        <v>#REF!</v>
      </c>
    </row>
    <row r="1101" spans="2:28" ht="24">
      <c r="B1101" s="95" t="s">
        <v>1662</v>
      </c>
      <c r="C1101" s="80" t="s">
        <v>175</v>
      </c>
      <c r="D1101" s="80" t="s">
        <v>372</v>
      </c>
      <c r="E1101" s="121" t="s">
        <v>2460</v>
      </c>
      <c r="F1101" s="82" t="s">
        <v>392</v>
      </c>
      <c r="G1101" s="82" t="s">
        <v>24</v>
      </c>
      <c r="H1101" s="86">
        <v>2021</v>
      </c>
      <c r="I1101" s="86">
        <v>2021</v>
      </c>
      <c r="J1101" s="84">
        <v>31500</v>
      </c>
      <c r="K1101" s="85">
        <v>8.1</v>
      </c>
      <c r="L1101" s="85">
        <v>8.1</v>
      </c>
      <c r="M1101" s="85"/>
      <c r="N1101" s="86" t="s">
        <v>164</v>
      </c>
      <c r="O1101" s="153" t="s">
        <v>28</v>
      </c>
      <c r="P1101" s="152"/>
      <c r="Q1101" s="87"/>
      <c r="R1101" s="70"/>
      <c r="S1101" s="70"/>
      <c r="T1101" s="70"/>
      <c r="U1101" s="70"/>
      <c r="V1101" s="70">
        <f t="shared" si="60"/>
        <v>0</v>
      </c>
      <c r="W1101" s="69"/>
      <c r="X1101" s="69"/>
      <c r="Y1101" s="71" t="e">
        <f>IF(HRF[[#This Row],[31]]="WSKAŹNIK SPECYFICZNY",HRF[[#This Row],[15]]*#REF!,HRF[[#This Row],[32]]*#REF!+#REF!*#REF!+#REF!*#REF!)</f>
        <v>#REF!</v>
      </c>
      <c r="Z1101" s="71" t="e">
        <f>IF(HRF[[#This Row],[31]]="WSKAŹNIK SPECYFICZNY","nie zdefinowano",HRF[[#This Row],[32]]*#REF!+#REF!*#REF!+#REF!*#REF!)</f>
        <v>#REF!</v>
      </c>
      <c r="AA1101" s="71" t="e">
        <f>IF(HRF[[#This Row],[31]]="WSKAŹNIK SPECYFICZNY","nie zdefinowano",HRF[[#This Row],[32]]*#REF!+#REF!*#REF!+#REF!*#REF!)</f>
        <v>#REF!</v>
      </c>
      <c r="AB1101" s="79" t="e">
        <f>IF(HRF[[#This Row],[31]]="WSKAŹNIK SPECYFICZNY",HRF[[#This Row],[15]]*#REF!,HRF[[#This Row],[32]]*#REF!+#REF!*#REF!+#REF!*#REF!)</f>
        <v>#REF!</v>
      </c>
    </row>
    <row r="1102" spans="2:28" ht="24">
      <c r="B1102" s="95" t="s">
        <v>1663</v>
      </c>
      <c r="C1102" s="80" t="s">
        <v>175</v>
      </c>
      <c r="D1102" s="80" t="s">
        <v>372</v>
      </c>
      <c r="E1102" s="121" t="s">
        <v>2885</v>
      </c>
      <c r="F1102" s="82" t="s">
        <v>1664</v>
      </c>
      <c r="G1102" s="82" t="s">
        <v>24</v>
      </c>
      <c r="H1102" s="86">
        <v>2021</v>
      </c>
      <c r="I1102" s="86">
        <v>2021</v>
      </c>
      <c r="J1102" s="84">
        <v>122700</v>
      </c>
      <c r="K1102" s="85">
        <v>31.9</v>
      </c>
      <c r="L1102" s="85">
        <v>31.9</v>
      </c>
      <c r="M1102" s="85"/>
      <c r="N1102" s="86" t="s">
        <v>1665</v>
      </c>
      <c r="O1102" s="86" t="s">
        <v>27</v>
      </c>
      <c r="P1102" s="152"/>
      <c r="Q1102" s="87"/>
      <c r="R1102" s="70"/>
      <c r="S1102" s="70"/>
      <c r="T1102" s="70"/>
      <c r="U1102" s="70"/>
      <c r="V1102" s="70">
        <f t="shared" si="60"/>
        <v>0</v>
      </c>
      <c r="W1102" s="69"/>
      <c r="X1102" s="69"/>
      <c r="Y1102" s="71" t="e">
        <f>IF(HRF[[#This Row],[31]]="WSKAŹNIK SPECYFICZNY",HRF[[#This Row],[15]]*#REF!,HRF[[#This Row],[32]]*#REF!+#REF!*#REF!+#REF!*#REF!)</f>
        <v>#REF!</v>
      </c>
      <c r="Z1102" s="71" t="e">
        <f>IF(HRF[[#This Row],[31]]="WSKAŹNIK SPECYFICZNY","nie zdefinowano",HRF[[#This Row],[32]]*#REF!+#REF!*#REF!+#REF!*#REF!)</f>
        <v>#REF!</v>
      </c>
      <c r="AA1102" s="71" t="e">
        <f>IF(HRF[[#This Row],[31]]="WSKAŹNIK SPECYFICZNY","nie zdefinowano",HRF[[#This Row],[32]]*#REF!+#REF!*#REF!+#REF!*#REF!)</f>
        <v>#REF!</v>
      </c>
      <c r="AB1102" s="79" t="e">
        <f>IF(HRF[[#This Row],[31]]="WSKAŹNIK SPECYFICZNY",HRF[[#This Row],[15]]*#REF!,HRF[[#This Row],[32]]*#REF!+#REF!*#REF!+#REF!*#REF!)</f>
        <v>#REF!</v>
      </c>
    </row>
    <row r="1103" spans="2:28" ht="24">
      <c r="B1103" s="95" t="s">
        <v>1666</v>
      </c>
      <c r="C1103" s="80" t="s">
        <v>175</v>
      </c>
      <c r="D1103" s="80" t="s">
        <v>372</v>
      </c>
      <c r="E1103" s="121" t="s">
        <v>2140</v>
      </c>
      <c r="F1103" s="82" t="s">
        <v>392</v>
      </c>
      <c r="G1103" s="82" t="s">
        <v>24</v>
      </c>
      <c r="H1103" s="86">
        <v>2021</v>
      </c>
      <c r="I1103" s="86">
        <v>2021</v>
      </c>
      <c r="J1103" s="84">
        <v>24900</v>
      </c>
      <c r="K1103" s="85">
        <v>4</v>
      </c>
      <c r="L1103" s="85">
        <v>4</v>
      </c>
      <c r="M1103" s="85"/>
      <c r="N1103" s="86" t="s">
        <v>164</v>
      </c>
      <c r="O1103" s="153" t="s">
        <v>28</v>
      </c>
      <c r="P1103" s="152"/>
      <c r="Q1103" s="87"/>
      <c r="R1103" s="70"/>
      <c r="S1103" s="70"/>
      <c r="T1103" s="70"/>
      <c r="U1103" s="70"/>
      <c r="V1103" s="70">
        <f t="shared" ref="V1103:V1138" si="62">SUM(R1103:U1103)</f>
        <v>0</v>
      </c>
      <c r="W1103" s="69"/>
      <c r="X1103" s="69"/>
      <c r="Y1103" s="71" t="e">
        <f>IF(HRF[[#This Row],[31]]="WSKAŹNIK SPECYFICZNY",HRF[[#This Row],[15]]*#REF!,HRF[[#This Row],[32]]*#REF!+#REF!*#REF!+#REF!*#REF!)</f>
        <v>#REF!</v>
      </c>
      <c r="Z1103" s="71" t="e">
        <f>IF(HRF[[#This Row],[31]]="WSKAŹNIK SPECYFICZNY","nie zdefinowano",HRF[[#This Row],[32]]*#REF!+#REF!*#REF!+#REF!*#REF!)</f>
        <v>#REF!</v>
      </c>
      <c r="AA1103" s="71" t="e">
        <f>IF(HRF[[#This Row],[31]]="WSKAŹNIK SPECYFICZNY","nie zdefinowano",HRF[[#This Row],[32]]*#REF!+#REF!*#REF!+#REF!*#REF!)</f>
        <v>#REF!</v>
      </c>
      <c r="AB1103" s="79" t="e">
        <f>IF(HRF[[#This Row],[31]]="WSKAŹNIK SPECYFICZNY",HRF[[#This Row],[15]]*#REF!,HRF[[#This Row],[32]]*#REF!+#REF!*#REF!+#REF!*#REF!)</f>
        <v>#REF!</v>
      </c>
    </row>
    <row r="1104" spans="2:28" ht="24">
      <c r="B1104" s="95" t="s">
        <v>1667</v>
      </c>
      <c r="C1104" s="80" t="s">
        <v>175</v>
      </c>
      <c r="D1104" s="80" t="s">
        <v>372</v>
      </c>
      <c r="E1104" s="121" t="s">
        <v>2461</v>
      </c>
      <c r="F1104" s="82" t="s">
        <v>392</v>
      </c>
      <c r="G1104" s="82" t="s">
        <v>24</v>
      </c>
      <c r="H1104" s="86">
        <v>2021</v>
      </c>
      <c r="I1104" s="86">
        <v>2021</v>
      </c>
      <c r="J1104" s="84">
        <v>17556</v>
      </c>
      <c r="K1104" s="85">
        <v>3.5</v>
      </c>
      <c r="L1104" s="85">
        <v>3.5</v>
      </c>
      <c r="M1104" s="85"/>
      <c r="N1104" s="86" t="s">
        <v>164</v>
      </c>
      <c r="O1104" s="153" t="s">
        <v>28</v>
      </c>
      <c r="P1104" s="152"/>
      <c r="Q1104" s="87"/>
      <c r="R1104" s="70"/>
      <c r="S1104" s="70"/>
      <c r="T1104" s="70"/>
      <c r="U1104" s="70"/>
      <c r="V1104" s="70">
        <f t="shared" si="62"/>
        <v>0</v>
      </c>
      <c r="W1104" s="69"/>
      <c r="X1104" s="69"/>
      <c r="Y1104" s="71" t="e">
        <f>IF(HRF[[#This Row],[31]]="WSKAŹNIK SPECYFICZNY",HRF[[#This Row],[15]]*#REF!,HRF[[#This Row],[32]]*#REF!+#REF!*#REF!+#REF!*#REF!)</f>
        <v>#REF!</v>
      </c>
      <c r="Z1104" s="71" t="e">
        <f>IF(HRF[[#This Row],[31]]="WSKAŹNIK SPECYFICZNY","nie zdefinowano",HRF[[#This Row],[32]]*#REF!+#REF!*#REF!+#REF!*#REF!)</f>
        <v>#REF!</v>
      </c>
      <c r="AA1104" s="71" t="e">
        <f>IF(HRF[[#This Row],[31]]="WSKAŹNIK SPECYFICZNY","nie zdefinowano",HRF[[#This Row],[32]]*#REF!+#REF!*#REF!+#REF!*#REF!)</f>
        <v>#REF!</v>
      </c>
      <c r="AB1104" s="79" t="e">
        <f>IF(HRF[[#This Row],[31]]="WSKAŹNIK SPECYFICZNY",HRF[[#This Row],[15]]*#REF!,HRF[[#This Row],[32]]*#REF!+#REF!*#REF!+#REF!*#REF!)</f>
        <v>#REF!</v>
      </c>
    </row>
    <row r="1105" spans="2:28" ht="24">
      <c r="B1105" s="95" t="s">
        <v>1668</v>
      </c>
      <c r="C1105" s="80" t="s">
        <v>175</v>
      </c>
      <c r="D1105" s="80" t="s">
        <v>372</v>
      </c>
      <c r="E1105" s="121" t="s">
        <v>2462</v>
      </c>
      <c r="F1105" s="82" t="s">
        <v>392</v>
      </c>
      <c r="G1105" s="82" t="s">
        <v>24</v>
      </c>
      <c r="H1105" s="86">
        <v>2021</v>
      </c>
      <c r="I1105" s="86">
        <v>2021</v>
      </c>
      <c r="J1105" s="84">
        <v>21317.21</v>
      </c>
      <c r="K1105" s="85">
        <v>3.6</v>
      </c>
      <c r="L1105" s="85">
        <v>3.6</v>
      </c>
      <c r="M1105" s="85"/>
      <c r="N1105" s="86" t="s">
        <v>164</v>
      </c>
      <c r="O1105" s="153" t="s">
        <v>28</v>
      </c>
      <c r="P1105" s="152"/>
      <c r="Q1105" s="87"/>
      <c r="R1105" s="70"/>
      <c r="S1105" s="70"/>
      <c r="T1105" s="70"/>
      <c r="U1105" s="70"/>
      <c r="V1105" s="70">
        <f t="shared" si="62"/>
        <v>0</v>
      </c>
      <c r="W1105" s="69"/>
      <c r="X1105" s="69"/>
      <c r="Y1105" s="71" t="e">
        <f>IF(HRF[[#This Row],[31]]="WSKAŹNIK SPECYFICZNY",HRF[[#This Row],[15]]*#REF!,HRF[[#This Row],[32]]*#REF!+#REF!*#REF!+#REF!*#REF!)</f>
        <v>#REF!</v>
      </c>
      <c r="Z1105" s="71" t="e">
        <f>IF(HRF[[#This Row],[31]]="WSKAŹNIK SPECYFICZNY","nie zdefinowano",HRF[[#This Row],[32]]*#REF!+#REF!*#REF!+#REF!*#REF!)</f>
        <v>#REF!</v>
      </c>
      <c r="AA1105" s="71" t="e">
        <f>IF(HRF[[#This Row],[31]]="WSKAŹNIK SPECYFICZNY","nie zdefinowano",HRF[[#This Row],[32]]*#REF!+#REF!*#REF!+#REF!*#REF!)</f>
        <v>#REF!</v>
      </c>
      <c r="AB1105" s="79" t="e">
        <f>IF(HRF[[#This Row],[31]]="WSKAŹNIK SPECYFICZNY",HRF[[#This Row],[15]]*#REF!,HRF[[#This Row],[32]]*#REF!+#REF!*#REF!+#REF!*#REF!)</f>
        <v>#REF!</v>
      </c>
    </row>
    <row r="1106" spans="2:28" ht="24">
      <c r="B1106" s="95" t="s">
        <v>1669</v>
      </c>
      <c r="C1106" s="80" t="s">
        <v>175</v>
      </c>
      <c r="D1106" s="80" t="s">
        <v>372</v>
      </c>
      <c r="E1106" s="121" t="s">
        <v>2463</v>
      </c>
      <c r="F1106" s="82" t="s">
        <v>392</v>
      </c>
      <c r="G1106" s="82" t="s">
        <v>24</v>
      </c>
      <c r="H1106" s="86">
        <v>2021</v>
      </c>
      <c r="I1106" s="86">
        <v>2021</v>
      </c>
      <c r="J1106" s="84">
        <v>16839</v>
      </c>
      <c r="K1106" s="85">
        <v>3</v>
      </c>
      <c r="L1106" s="85">
        <v>3</v>
      </c>
      <c r="M1106" s="85"/>
      <c r="N1106" s="86" t="s">
        <v>164</v>
      </c>
      <c r="O1106" s="153" t="s">
        <v>28</v>
      </c>
      <c r="P1106" s="152"/>
      <c r="Q1106" s="87"/>
      <c r="R1106" s="70"/>
      <c r="S1106" s="70"/>
      <c r="T1106" s="70"/>
      <c r="U1106" s="70"/>
      <c r="V1106" s="70">
        <f t="shared" si="62"/>
        <v>0</v>
      </c>
      <c r="W1106" s="69"/>
      <c r="X1106" s="69"/>
      <c r="Y1106" s="71" t="e">
        <f>IF(HRF[[#This Row],[31]]="WSKAŹNIK SPECYFICZNY",HRF[[#This Row],[15]]*#REF!,HRF[[#This Row],[32]]*#REF!+#REF!*#REF!+#REF!*#REF!)</f>
        <v>#REF!</v>
      </c>
      <c r="Z1106" s="71" t="e">
        <f>IF(HRF[[#This Row],[31]]="WSKAŹNIK SPECYFICZNY","nie zdefinowano",HRF[[#This Row],[32]]*#REF!+#REF!*#REF!+#REF!*#REF!)</f>
        <v>#REF!</v>
      </c>
      <c r="AA1106" s="71" t="e">
        <f>IF(HRF[[#This Row],[31]]="WSKAŹNIK SPECYFICZNY","nie zdefinowano",HRF[[#This Row],[32]]*#REF!+#REF!*#REF!+#REF!*#REF!)</f>
        <v>#REF!</v>
      </c>
      <c r="AB1106" s="79" t="e">
        <f>IF(HRF[[#This Row],[31]]="WSKAŹNIK SPECYFICZNY",HRF[[#This Row],[15]]*#REF!,HRF[[#This Row],[32]]*#REF!+#REF!*#REF!+#REF!*#REF!)</f>
        <v>#REF!</v>
      </c>
    </row>
    <row r="1107" spans="2:28" ht="24">
      <c r="B1107" s="95" t="s">
        <v>1670</v>
      </c>
      <c r="C1107" s="80" t="s">
        <v>175</v>
      </c>
      <c r="D1107" s="80" t="s">
        <v>372</v>
      </c>
      <c r="E1107" s="121" t="s">
        <v>2464</v>
      </c>
      <c r="F1107" s="82" t="s">
        <v>392</v>
      </c>
      <c r="G1107" s="82" t="s">
        <v>24</v>
      </c>
      <c r="H1107" s="86">
        <v>2021</v>
      </c>
      <c r="I1107" s="86">
        <v>2021</v>
      </c>
      <c r="J1107" s="84">
        <v>24000</v>
      </c>
      <c r="K1107" s="85">
        <v>5.27</v>
      </c>
      <c r="L1107" s="85">
        <v>5.27</v>
      </c>
      <c r="M1107" s="85"/>
      <c r="N1107" s="86" t="s">
        <v>164</v>
      </c>
      <c r="O1107" s="153" t="s">
        <v>28</v>
      </c>
      <c r="P1107" s="152"/>
      <c r="Q1107" s="87"/>
      <c r="R1107" s="70"/>
      <c r="S1107" s="70"/>
      <c r="T1107" s="70"/>
      <c r="U1107" s="70"/>
      <c r="V1107" s="70">
        <f t="shared" si="62"/>
        <v>0</v>
      </c>
      <c r="W1107" s="69"/>
      <c r="X1107" s="69"/>
      <c r="Y1107" s="71" t="e">
        <f>IF(HRF[[#This Row],[31]]="WSKAŹNIK SPECYFICZNY",HRF[[#This Row],[15]]*#REF!,HRF[[#This Row],[32]]*#REF!+#REF!*#REF!+#REF!*#REF!)</f>
        <v>#REF!</v>
      </c>
      <c r="Z1107" s="71" t="e">
        <f>IF(HRF[[#This Row],[31]]="WSKAŹNIK SPECYFICZNY","nie zdefinowano",HRF[[#This Row],[32]]*#REF!+#REF!*#REF!+#REF!*#REF!)</f>
        <v>#REF!</v>
      </c>
      <c r="AA1107" s="71" t="e">
        <f>IF(HRF[[#This Row],[31]]="WSKAŹNIK SPECYFICZNY","nie zdefinowano",HRF[[#This Row],[32]]*#REF!+#REF!*#REF!+#REF!*#REF!)</f>
        <v>#REF!</v>
      </c>
      <c r="AB1107" s="79" t="e">
        <f>IF(HRF[[#This Row],[31]]="WSKAŹNIK SPECYFICZNY",HRF[[#This Row],[15]]*#REF!,HRF[[#This Row],[32]]*#REF!+#REF!*#REF!+#REF!*#REF!)</f>
        <v>#REF!</v>
      </c>
    </row>
    <row r="1108" spans="2:28" ht="24">
      <c r="B1108" s="95" t="s">
        <v>1671</v>
      </c>
      <c r="C1108" s="80" t="s">
        <v>175</v>
      </c>
      <c r="D1108" s="80" t="s">
        <v>372</v>
      </c>
      <c r="E1108" s="121" t="s">
        <v>2304</v>
      </c>
      <c r="F1108" s="82" t="s">
        <v>392</v>
      </c>
      <c r="G1108" s="82" t="s">
        <v>24</v>
      </c>
      <c r="H1108" s="86">
        <v>2021</v>
      </c>
      <c r="I1108" s="86">
        <v>2021</v>
      </c>
      <c r="J1108" s="84">
        <v>27550</v>
      </c>
      <c r="K1108" s="85">
        <v>4.8</v>
      </c>
      <c r="L1108" s="85">
        <v>4.8</v>
      </c>
      <c r="M1108" s="85"/>
      <c r="N1108" s="86" t="s">
        <v>164</v>
      </c>
      <c r="O1108" s="153" t="s">
        <v>28</v>
      </c>
      <c r="P1108" s="152"/>
      <c r="Q1108" s="87"/>
      <c r="R1108" s="70"/>
      <c r="S1108" s="70"/>
      <c r="T1108" s="70"/>
      <c r="U1108" s="70"/>
      <c r="V1108" s="70">
        <f t="shared" si="62"/>
        <v>0</v>
      </c>
      <c r="W1108" s="69"/>
      <c r="X1108" s="69"/>
      <c r="Y1108" s="71" t="e">
        <f>IF(HRF[[#This Row],[31]]="WSKAŹNIK SPECYFICZNY",HRF[[#This Row],[15]]*#REF!,HRF[[#This Row],[32]]*#REF!+#REF!*#REF!+#REF!*#REF!)</f>
        <v>#REF!</v>
      </c>
      <c r="Z1108" s="71" t="e">
        <f>IF(HRF[[#This Row],[31]]="WSKAŹNIK SPECYFICZNY","nie zdefinowano",HRF[[#This Row],[32]]*#REF!+#REF!*#REF!+#REF!*#REF!)</f>
        <v>#REF!</v>
      </c>
      <c r="AA1108" s="71" t="e">
        <f>IF(HRF[[#This Row],[31]]="WSKAŹNIK SPECYFICZNY","nie zdefinowano",HRF[[#This Row],[32]]*#REF!+#REF!*#REF!+#REF!*#REF!)</f>
        <v>#REF!</v>
      </c>
      <c r="AB1108" s="79" t="e">
        <f>IF(HRF[[#This Row],[31]]="WSKAŹNIK SPECYFICZNY",HRF[[#This Row],[15]]*#REF!,HRF[[#This Row],[32]]*#REF!+#REF!*#REF!+#REF!*#REF!)</f>
        <v>#REF!</v>
      </c>
    </row>
    <row r="1109" spans="2:28" ht="72">
      <c r="B1109" s="95" t="s">
        <v>1672</v>
      </c>
      <c r="C1109" s="80" t="s">
        <v>175</v>
      </c>
      <c r="D1109" s="80" t="s">
        <v>372</v>
      </c>
      <c r="E1109" s="121" t="s">
        <v>2955</v>
      </c>
      <c r="F1109" s="82" t="s">
        <v>1673</v>
      </c>
      <c r="G1109" s="82" t="s">
        <v>24</v>
      </c>
      <c r="H1109" s="86">
        <v>2021</v>
      </c>
      <c r="I1109" s="86">
        <v>2021</v>
      </c>
      <c r="J1109" s="84">
        <v>97351.55</v>
      </c>
      <c r="K1109" s="85">
        <v>25.5</v>
      </c>
      <c r="L1109" s="85">
        <v>25.5</v>
      </c>
      <c r="M1109" s="85"/>
      <c r="N1109" s="86" t="s">
        <v>164</v>
      </c>
      <c r="O1109" s="153" t="s">
        <v>28</v>
      </c>
      <c r="P1109" s="152"/>
      <c r="Q1109" s="87"/>
      <c r="R1109" s="70"/>
      <c r="S1109" s="70"/>
      <c r="T1109" s="70"/>
      <c r="U1109" s="70"/>
      <c r="V1109" s="70">
        <f t="shared" si="62"/>
        <v>0</v>
      </c>
      <c r="W1109" s="69"/>
      <c r="X1109" s="69"/>
      <c r="Y1109" s="71" t="e">
        <f>IF(HRF[[#This Row],[31]]="WSKAŹNIK SPECYFICZNY",HRF[[#This Row],[15]]*#REF!,HRF[[#This Row],[32]]*#REF!+#REF!*#REF!+#REF!*#REF!)</f>
        <v>#REF!</v>
      </c>
      <c r="Z1109" s="71" t="e">
        <f>IF(HRF[[#This Row],[31]]="WSKAŹNIK SPECYFICZNY","nie zdefinowano",HRF[[#This Row],[32]]*#REF!+#REF!*#REF!+#REF!*#REF!)</f>
        <v>#REF!</v>
      </c>
      <c r="AA1109" s="71" t="e">
        <f>IF(HRF[[#This Row],[31]]="WSKAŹNIK SPECYFICZNY","nie zdefinowano",HRF[[#This Row],[32]]*#REF!+#REF!*#REF!+#REF!*#REF!)</f>
        <v>#REF!</v>
      </c>
      <c r="AB1109" s="79" t="e">
        <f>IF(HRF[[#This Row],[31]]="WSKAŹNIK SPECYFICZNY",HRF[[#This Row],[15]]*#REF!,HRF[[#This Row],[32]]*#REF!+#REF!*#REF!+#REF!*#REF!)</f>
        <v>#REF!</v>
      </c>
    </row>
    <row r="1110" spans="2:28" ht="24">
      <c r="B1110" s="95" t="s">
        <v>1674</v>
      </c>
      <c r="C1110" s="80" t="s">
        <v>175</v>
      </c>
      <c r="D1110" s="80" t="s">
        <v>372</v>
      </c>
      <c r="E1110" s="121" t="s">
        <v>2956</v>
      </c>
      <c r="F1110" s="82" t="s">
        <v>1675</v>
      </c>
      <c r="G1110" s="82" t="s">
        <v>24</v>
      </c>
      <c r="H1110" s="86">
        <v>2021</v>
      </c>
      <c r="I1110" s="86">
        <v>2021</v>
      </c>
      <c r="J1110" s="84">
        <v>62823.48</v>
      </c>
      <c r="K1110" s="85">
        <v>11.8</v>
      </c>
      <c r="L1110" s="85">
        <v>11.8</v>
      </c>
      <c r="M1110" s="85"/>
      <c r="N1110" s="86" t="s">
        <v>1676</v>
      </c>
      <c r="O1110" s="153" t="s">
        <v>28</v>
      </c>
      <c r="P1110" s="152"/>
      <c r="Q1110" s="87"/>
      <c r="R1110" s="70"/>
      <c r="S1110" s="70"/>
      <c r="T1110" s="70"/>
      <c r="U1110" s="70"/>
      <c r="V1110" s="70">
        <f t="shared" si="62"/>
        <v>0</v>
      </c>
      <c r="W1110" s="69"/>
      <c r="X1110" s="69"/>
      <c r="Y1110" s="71" t="e">
        <f>IF(HRF[[#This Row],[31]]="WSKAŹNIK SPECYFICZNY",HRF[[#This Row],[15]]*#REF!,HRF[[#This Row],[32]]*#REF!+#REF!*#REF!+#REF!*#REF!)</f>
        <v>#REF!</v>
      </c>
      <c r="Z1110" s="71" t="e">
        <f>IF(HRF[[#This Row],[31]]="WSKAŹNIK SPECYFICZNY","nie zdefinowano",HRF[[#This Row],[32]]*#REF!+#REF!*#REF!+#REF!*#REF!)</f>
        <v>#REF!</v>
      </c>
      <c r="AA1110" s="71" t="e">
        <f>IF(HRF[[#This Row],[31]]="WSKAŹNIK SPECYFICZNY","nie zdefinowano",HRF[[#This Row],[32]]*#REF!+#REF!*#REF!+#REF!*#REF!)</f>
        <v>#REF!</v>
      </c>
      <c r="AB1110" s="79" t="e">
        <f>IF(HRF[[#This Row],[31]]="WSKAŹNIK SPECYFICZNY",HRF[[#This Row],[15]]*#REF!,HRF[[#This Row],[32]]*#REF!+#REF!*#REF!+#REF!*#REF!)</f>
        <v>#REF!</v>
      </c>
    </row>
    <row r="1111" spans="2:28" ht="24">
      <c r="B1111" s="95" t="s">
        <v>1677</v>
      </c>
      <c r="C1111" s="80" t="s">
        <v>175</v>
      </c>
      <c r="D1111" s="80" t="s">
        <v>372</v>
      </c>
      <c r="E1111" s="121" t="s">
        <v>2465</v>
      </c>
      <c r="F1111" s="82" t="s">
        <v>392</v>
      </c>
      <c r="G1111" s="82" t="s">
        <v>24</v>
      </c>
      <c r="H1111" s="86">
        <v>2021</v>
      </c>
      <c r="I1111" s="86">
        <v>2021</v>
      </c>
      <c r="J1111" s="84">
        <v>42104.13</v>
      </c>
      <c r="K1111" s="85">
        <v>9.5</v>
      </c>
      <c r="L1111" s="85">
        <v>9.5</v>
      </c>
      <c r="M1111" s="85"/>
      <c r="N1111" s="86" t="s">
        <v>164</v>
      </c>
      <c r="O1111" s="153" t="s">
        <v>28</v>
      </c>
      <c r="P1111" s="152"/>
      <c r="Q1111" s="87"/>
      <c r="R1111" s="70"/>
      <c r="S1111" s="70"/>
      <c r="T1111" s="70"/>
      <c r="U1111" s="70"/>
      <c r="V1111" s="70">
        <f t="shared" si="62"/>
        <v>0</v>
      </c>
      <c r="W1111" s="69"/>
      <c r="X1111" s="69"/>
      <c r="Y1111" s="71" t="e">
        <f>IF(HRF[[#This Row],[31]]="WSKAŹNIK SPECYFICZNY",HRF[[#This Row],[15]]*#REF!,HRF[[#This Row],[32]]*#REF!+#REF!*#REF!+#REF!*#REF!)</f>
        <v>#REF!</v>
      </c>
      <c r="Z1111" s="71" t="e">
        <f>IF(HRF[[#This Row],[31]]="WSKAŹNIK SPECYFICZNY","nie zdefinowano",HRF[[#This Row],[32]]*#REF!+#REF!*#REF!+#REF!*#REF!)</f>
        <v>#REF!</v>
      </c>
      <c r="AA1111" s="71" t="e">
        <f>IF(HRF[[#This Row],[31]]="WSKAŹNIK SPECYFICZNY","nie zdefinowano",HRF[[#This Row],[32]]*#REF!+#REF!*#REF!+#REF!*#REF!)</f>
        <v>#REF!</v>
      </c>
      <c r="AB1111" s="79" t="e">
        <f>IF(HRF[[#This Row],[31]]="WSKAŹNIK SPECYFICZNY",HRF[[#This Row],[15]]*#REF!,HRF[[#This Row],[32]]*#REF!+#REF!*#REF!+#REF!*#REF!)</f>
        <v>#REF!</v>
      </c>
    </row>
    <row r="1112" spans="2:28" ht="24">
      <c r="B1112" s="95" t="s">
        <v>1678</v>
      </c>
      <c r="C1112" s="80" t="s">
        <v>175</v>
      </c>
      <c r="D1112" s="80" t="s">
        <v>372</v>
      </c>
      <c r="E1112" s="121" t="s">
        <v>2466</v>
      </c>
      <c r="F1112" s="82" t="s">
        <v>392</v>
      </c>
      <c r="G1112" s="82" t="s">
        <v>24</v>
      </c>
      <c r="H1112" s="86">
        <v>2021</v>
      </c>
      <c r="I1112" s="86">
        <v>2021</v>
      </c>
      <c r="J1112" s="84">
        <v>42500</v>
      </c>
      <c r="K1112" s="85">
        <v>9.6</v>
      </c>
      <c r="L1112" s="85">
        <v>9.6</v>
      </c>
      <c r="M1112" s="85"/>
      <c r="N1112" s="86" t="s">
        <v>164</v>
      </c>
      <c r="O1112" s="153" t="s">
        <v>28</v>
      </c>
      <c r="P1112" s="152"/>
      <c r="Q1112" s="87"/>
      <c r="R1112" s="70"/>
      <c r="S1112" s="70"/>
      <c r="T1112" s="70"/>
      <c r="U1112" s="70"/>
      <c r="V1112" s="70">
        <f t="shared" si="62"/>
        <v>0</v>
      </c>
      <c r="W1112" s="69"/>
      <c r="X1112" s="69"/>
      <c r="Y1112" s="71" t="e">
        <f>IF(HRF[[#This Row],[31]]="WSKAŹNIK SPECYFICZNY",HRF[[#This Row],[15]]*#REF!,HRF[[#This Row],[32]]*#REF!+#REF!*#REF!+#REF!*#REF!)</f>
        <v>#REF!</v>
      </c>
      <c r="Z1112" s="71" t="e">
        <f>IF(HRF[[#This Row],[31]]="WSKAŹNIK SPECYFICZNY","nie zdefinowano",HRF[[#This Row],[32]]*#REF!+#REF!*#REF!+#REF!*#REF!)</f>
        <v>#REF!</v>
      </c>
      <c r="AA1112" s="71" t="e">
        <f>IF(HRF[[#This Row],[31]]="WSKAŹNIK SPECYFICZNY","nie zdefinowano",HRF[[#This Row],[32]]*#REF!+#REF!*#REF!+#REF!*#REF!)</f>
        <v>#REF!</v>
      </c>
      <c r="AB1112" s="79" t="e">
        <f>IF(HRF[[#This Row],[31]]="WSKAŹNIK SPECYFICZNY",HRF[[#This Row],[15]]*#REF!,HRF[[#This Row],[32]]*#REF!+#REF!*#REF!+#REF!*#REF!)</f>
        <v>#REF!</v>
      </c>
    </row>
    <row r="1113" spans="2:28" ht="24">
      <c r="B1113" s="95" t="s">
        <v>1679</v>
      </c>
      <c r="C1113" s="80" t="s">
        <v>175</v>
      </c>
      <c r="D1113" s="80" t="s">
        <v>372</v>
      </c>
      <c r="E1113" s="121" t="s">
        <v>2467</v>
      </c>
      <c r="F1113" s="82" t="s">
        <v>392</v>
      </c>
      <c r="G1113" s="82" t="s">
        <v>24</v>
      </c>
      <c r="H1113" s="86">
        <v>2021</v>
      </c>
      <c r="I1113" s="86">
        <v>2021</v>
      </c>
      <c r="J1113" s="84">
        <v>24890</v>
      </c>
      <c r="K1113" s="85">
        <v>4.8</v>
      </c>
      <c r="L1113" s="85">
        <v>4.8</v>
      </c>
      <c r="M1113" s="85"/>
      <c r="N1113" s="86" t="s">
        <v>164</v>
      </c>
      <c r="O1113" s="153" t="s">
        <v>28</v>
      </c>
      <c r="P1113" s="152"/>
      <c r="Q1113" s="87"/>
      <c r="R1113" s="70"/>
      <c r="S1113" s="70"/>
      <c r="T1113" s="70"/>
      <c r="U1113" s="70"/>
      <c r="V1113" s="70">
        <f t="shared" si="62"/>
        <v>0</v>
      </c>
      <c r="W1113" s="69"/>
      <c r="X1113" s="69"/>
      <c r="Y1113" s="71" t="e">
        <f>IF(HRF[[#This Row],[31]]="WSKAŹNIK SPECYFICZNY",HRF[[#This Row],[15]]*#REF!,HRF[[#This Row],[32]]*#REF!+#REF!*#REF!+#REF!*#REF!)</f>
        <v>#REF!</v>
      </c>
      <c r="Z1113" s="71" t="e">
        <f>IF(HRF[[#This Row],[31]]="WSKAŹNIK SPECYFICZNY","nie zdefinowano",HRF[[#This Row],[32]]*#REF!+#REF!*#REF!+#REF!*#REF!)</f>
        <v>#REF!</v>
      </c>
      <c r="AA1113" s="71" t="e">
        <f>IF(HRF[[#This Row],[31]]="WSKAŹNIK SPECYFICZNY","nie zdefinowano",HRF[[#This Row],[32]]*#REF!+#REF!*#REF!+#REF!*#REF!)</f>
        <v>#REF!</v>
      </c>
      <c r="AB1113" s="79" t="e">
        <f>IF(HRF[[#This Row],[31]]="WSKAŹNIK SPECYFICZNY",HRF[[#This Row],[15]]*#REF!,HRF[[#This Row],[32]]*#REF!+#REF!*#REF!+#REF!*#REF!)</f>
        <v>#REF!</v>
      </c>
    </row>
    <row r="1114" spans="2:28" ht="24">
      <c r="B1114" s="95" t="s">
        <v>1680</v>
      </c>
      <c r="C1114" s="80" t="s">
        <v>175</v>
      </c>
      <c r="D1114" s="80" t="s">
        <v>372</v>
      </c>
      <c r="E1114" s="121" t="s">
        <v>2468</v>
      </c>
      <c r="F1114" s="82" t="s">
        <v>392</v>
      </c>
      <c r="G1114" s="82" t="s">
        <v>24</v>
      </c>
      <c r="H1114" s="86">
        <v>2021</v>
      </c>
      <c r="I1114" s="86">
        <v>2021</v>
      </c>
      <c r="J1114" s="84">
        <v>27300</v>
      </c>
      <c r="K1114" s="85">
        <v>4</v>
      </c>
      <c r="L1114" s="85">
        <v>4</v>
      </c>
      <c r="M1114" s="85"/>
      <c r="N1114" s="86" t="s">
        <v>164</v>
      </c>
      <c r="O1114" s="153" t="s">
        <v>28</v>
      </c>
      <c r="P1114" s="152"/>
      <c r="Q1114" s="87"/>
      <c r="R1114" s="70"/>
      <c r="S1114" s="70"/>
      <c r="T1114" s="70"/>
      <c r="U1114" s="70"/>
      <c r="V1114" s="70">
        <f t="shared" si="62"/>
        <v>0</v>
      </c>
      <c r="W1114" s="69"/>
      <c r="X1114" s="69"/>
      <c r="Y1114" s="71" t="e">
        <f>IF(HRF[[#This Row],[31]]="WSKAŹNIK SPECYFICZNY",HRF[[#This Row],[15]]*#REF!,HRF[[#This Row],[32]]*#REF!+#REF!*#REF!+#REF!*#REF!)</f>
        <v>#REF!</v>
      </c>
      <c r="Z1114" s="71" t="e">
        <f>IF(HRF[[#This Row],[31]]="WSKAŹNIK SPECYFICZNY","nie zdefinowano",HRF[[#This Row],[32]]*#REF!+#REF!*#REF!+#REF!*#REF!)</f>
        <v>#REF!</v>
      </c>
      <c r="AA1114" s="71" t="e">
        <f>IF(HRF[[#This Row],[31]]="WSKAŹNIK SPECYFICZNY","nie zdefinowano",HRF[[#This Row],[32]]*#REF!+#REF!*#REF!+#REF!*#REF!)</f>
        <v>#REF!</v>
      </c>
      <c r="AB1114" s="79" t="e">
        <f>IF(HRF[[#This Row],[31]]="WSKAŹNIK SPECYFICZNY",HRF[[#This Row],[15]]*#REF!,HRF[[#This Row],[32]]*#REF!+#REF!*#REF!+#REF!*#REF!)</f>
        <v>#REF!</v>
      </c>
    </row>
    <row r="1115" spans="2:28" ht="24">
      <c r="B1115" s="95" t="s">
        <v>1681</v>
      </c>
      <c r="C1115" s="80" t="s">
        <v>175</v>
      </c>
      <c r="D1115" s="80" t="s">
        <v>372</v>
      </c>
      <c r="E1115" s="121" t="s">
        <v>2957</v>
      </c>
      <c r="F1115" s="82" t="s">
        <v>1682</v>
      </c>
      <c r="G1115" s="82" t="s">
        <v>24</v>
      </c>
      <c r="H1115" s="86">
        <v>2021</v>
      </c>
      <c r="I1115" s="86">
        <v>2021</v>
      </c>
      <c r="J1115" s="84">
        <v>1750000</v>
      </c>
      <c r="K1115" s="85">
        <v>500</v>
      </c>
      <c r="L1115" s="85">
        <v>500</v>
      </c>
      <c r="M1115" s="85"/>
      <c r="N1115" s="86" t="s">
        <v>164</v>
      </c>
      <c r="O1115" s="153" t="s">
        <v>27</v>
      </c>
      <c r="P1115" s="152"/>
      <c r="Q1115" s="87"/>
      <c r="R1115" s="70"/>
      <c r="S1115" s="70"/>
      <c r="T1115" s="70"/>
      <c r="U1115" s="70"/>
      <c r="V1115" s="70">
        <f t="shared" si="62"/>
        <v>0</v>
      </c>
      <c r="W1115" s="69"/>
      <c r="X1115" s="69"/>
      <c r="Y1115" s="71" t="e">
        <f>IF(HRF[[#This Row],[31]]="WSKAŹNIK SPECYFICZNY",HRF[[#This Row],[15]]*#REF!,HRF[[#This Row],[32]]*#REF!+#REF!*#REF!+#REF!*#REF!)</f>
        <v>#REF!</v>
      </c>
      <c r="Z1115" s="71" t="e">
        <f>IF(HRF[[#This Row],[31]]="WSKAŹNIK SPECYFICZNY","nie zdefinowano",HRF[[#This Row],[32]]*#REF!+#REF!*#REF!+#REF!*#REF!)</f>
        <v>#REF!</v>
      </c>
      <c r="AA1115" s="71" t="e">
        <f>IF(HRF[[#This Row],[31]]="WSKAŹNIK SPECYFICZNY","nie zdefinowano",HRF[[#This Row],[32]]*#REF!+#REF!*#REF!+#REF!*#REF!)</f>
        <v>#REF!</v>
      </c>
      <c r="AB1115" s="79" t="e">
        <f>IF(HRF[[#This Row],[31]]="WSKAŹNIK SPECYFICZNY",HRF[[#This Row],[15]]*#REF!,HRF[[#This Row],[32]]*#REF!+#REF!*#REF!+#REF!*#REF!)</f>
        <v>#REF!</v>
      </c>
    </row>
    <row r="1116" spans="2:28" ht="36">
      <c r="B1116" s="95" t="s">
        <v>1683</v>
      </c>
      <c r="C1116" s="80" t="s">
        <v>175</v>
      </c>
      <c r="D1116" s="80" t="s">
        <v>372</v>
      </c>
      <c r="E1116" s="121" t="s">
        <v>2958</v>
      </c>
      <c r="F1116" s="82" t="s">
        <v>1684</v>
      </c>
      <c r="G1116" s="82" t="s">
        <v>24</v>
      </c>
      <c r="H1116" s="86">
        <v>2021</v>
      </c>
      <c r="I1116" s="86">
        <v>2021</v>
      </c>
      <c r="J1116" s="84">
        <v>90975.61</v>
      </c>
      <c r="K1116" s="85">
        <v>20.239999999999998</v>
      </c>
      <c r="L1116" s="85">
        <v>20.239999999999998</v>
      </c>
      <c r="M1116" s="85"/>
      <c r="N1116" s="86" t="s">
        <v>164</v>
      </c>
      <c r="O1116" s="153" t="s">
        <v>28</v>
      </c>
      <c r="P1116" s="152"/>
      <c r="Q1116" s="87"/>
      <c r="R1116" s="70"/>
      <c r="S1116" s="70"/>
      <c r="T1116" s="70"/>
      <c r="U1116" s="70"/>
      <c r="V1116" s="70">
        <f t="shared" si="62"/>
        <v>0</v>
      </c>
      <c r="W1116" s="69"/>
      <c r="X1116" s="69"/>
      <c r="Y1116" s="71" t="e">
        <f>IF(HRF[[#This Row],[31]]="WSKAŹNIK SPECYFICZNY",HRF[[#This Row],[15]]*#REF!,HRF[[#This Row],[32]]*#REF!+#REF!*#REF!+#REF!*#REF!)</f>
        <v>#REF!</v>
      </c>
      <c r="Z1116" s="71" t="e">
        <f>IF(HRF[[#This Row],[31]]="WSKAŹNIK SPECYFICZNY","nie zdefinowano",HRF[[#This Row],[32]]*#REF!+#REF!*#REF!+#REF!*#REF!)</f>
        <v>#REF!</v>
      </c>
      <c r="AA1116" s="71" t="e">
        <f>IF(HRF[[#This Row],[31]]="WSKAŹNIK SPECYFICZNY","nie zdefinowano",HRF[[#This Row],[32]]*#REF!+#REF!*#REF!+#REF!*#REF!)</f>
        <v>#REF!</v>
      </c>
      <c r="AB1116" s="79" t="e">
        <f>IF(HRF[[#This Row],[31]]="WSKAŹNIK SPECYFICZNY",HRF[[#This Row],[15]]*#REF!,HRF[[#This Row],[32]]*#REF!+#REF!*#REF!+#REF!*#REF!)</f>
        <v>#REF!</v>
      </c>
    </row>
    <row r="1117" spans="2:28" ht="24">
      <c r="B1117" s="95" t="s">
        <v>1685</v>
      </c>
      <c r="C1117" s="80" t="s">
        <v>175</v>
      </c>
      <c r="D1117" s="80" t="s">
        <v>372</v>
      </c>
      <c r="E1117" s="121" t="s">
        <v>2469</v>
      </c>
      <c r="F1117" s="82" t="s">
        <v>392</v>
      </c>
      <c r="G1117" s="82" t="s">
        <v>24</v>
      </c>
      <c r="H1117" s="86">
        <v>2021</v>
      </c>
      <c r="I1117" s="86">
        <v>2021</v>
      </c>
      <c r="J1117" s="84">
        <v>37000</v>
      </c>
      <c r="K1117" s="85">
        <v>10</v>
      </c>
      <c r="L1117" s="85">
        <v>10</v>
      </c>
      <c r="M1117" s="85"/>
      <c r="N1117" s="86" t="s">
        <v>164</v>
      </c>
      <c r="O1117" s="153" t="s">
        <v>28</v>
      </c>
      <c r="P1117" s="152"/>
      <c r="Q1117" s="87"/>
      <c r="R1117" s="70"/>
      <c r="S1117" s="70"/>
      <c r="T1117" s="70"/>
      <c r="U1117" s="70"/>
      <c r="V1117" s="70">
        <f t="shared" si="62"/>
        <v>0</v>
      </c>
      <c r="W1117" s="69"/>
      <c r="X1117" s="69"/>
      <c r="Y1117" s="71" t="e">
        <f>IF(HRF[[#This Row],[31]]="WSKAŹNIK SPECYFICZNY",HRF[[#This Row],[15]]*#REF!,HRF[[#This Row],[32]]*#REF!+#REF!*#REF!+#REF!*#REF!)</f>
        <v>#REF!</v>
      </c>
      <c r="Z1117" s="71" t="e">
        <f>IF(HRF[[#This Row],[31]]="WSKAŹNIK SPECYFICZNY","nie zdefinowano",HRF[[#This Row],[32]]*#REF!+#REF!*#REF!+#REF!*#REF!)</f>
        <v>#REF!</v>
      </c>
      <c r="AA1117" s="71" t="e">
        <f>IF(HRF[[#This Row],[31]]="WSKAŹNIK SPECYFICZNY","nie zdefinowano",HRF[[#This Row],[32]]*#REF!+#REF!*#REF!+#REF!*#REF!)</f>
        <v>#REF!</v>
      </c>
      <c r="AB1117" s="79" t="e">
        <f>IF(HRF[[#This Row],[31]]="WSKAŹNIK SPECYFICZNY",HRF[[#This Row],[15]]*#REF!,HRF[[#This Row],[32]]*#REF!+#REF!*#REF!+#REF!*#REF!)</f>
        <v>#REF!</v>
      </c>
    </row>
    <row r="1118" spans="2:28" ht="24">
      <c r="B1118" s="95" t="s">
        <v>1686</v>
      </c>
      <c r="C1118" s="80" t="s">
        <v>175</v>
      </c>
      <c r="D1118" s="80" t="s">
        <v>372</v>
      </c>
      <c r="E1118" s="121" t="s">
        <v>2470</v>
      </c>
      <c r="F1118" s="82" t="s">
        <v>392</v>
      </c>
      <c r="G1118" s="82" t="s">
        <v>24</v>
      </c>
      <c r="H1118" s="86">
        <v>2021</v>
      </c>
      <c r="I1118" s="86">
        <v>2021</v>
      </c>
      <c r="J1118" s="84">
        <v>36000</v>
      </c>
      <c r="K1118" s="85">
        <v>4</v>
      </c>
      <c r="L1118" s="85">
        <v>4</v>
      </c>
      <c r="M1118" s="85"/>
      <c r="N1118" s="86" t="s">
        <v>164</v>
      </c>
      <c r="O1118" s="153" t="s">
        <v>28</v>
      </c>
      <c r="P1118" s="152"/>
      <c r="Q1118" s="87"/>
      <c r="R1118" s="70"/>
      <c r="S1118" s="70"/>
      <c r="T1118" s="70"/>
      <c r="U1118" s="70"/>
      <c r="V1118" s="70">
        <f t="shared" ref="V1118:V1130" si="63">SUM(R1118:U1118)</f>
        <v>0</v>
      </c>
      <c r="W1118" s="69"/>
      <c r="X1118" s="69"/>
      <c r="Y1118" s="71" t="e">
        <f>IF(HRF[[#This Row],[31]]="WSKAŹNIK SPECYFICZNY",HRF[[#This Row],[15]]*#REF!,HRF[[#This Row],[32]]*#REF!+#REF!*#REF!+#REF!*#REF!)</f>
        <v>#REF!</v>
      </c>
      <c r="Z1118" s="71" t="e">
        <f>IF(HRF[[#This Row],[31]]="WSKAŹNIK SPECYFICZNY","nie zdefinowano",HRF[[#This Row],[32]]*#REF!+#REF!*#REF!+#REF!*#REF!)</f>
        <v>#REF!</v>
      </c>
      <c r="AA1118" s="71" t="e">
        <f>IF(HRF[[#This Row],[31]]="WSKAŹNIK SPECYFICZNY","nie zdefinowano",HRF[[#This Row],[32]]*#REF!+#REF!*#REF!+#REF!*#REF!)</f>
        <v>#REF!</v>
      </c>
      <c r="AB1118" s="79" t="e">
        <f>IF(HRF[[#This Row],[31]]="WSKAŹNIK SPECYFICZNY",HRF[[#This Row],[15]]*#REF!,HRF[[#This Row],[32]]*#REF!+#REF!*#REF!+#REF!*#REF!)</f>
        <v>#REF!</v>
      </c>
    </row>
    <row r="1119" spans="2:28" ht="24">
      <c r="B1119" s="95" t="s">
        <v>1687</v>
      </c>
      <c r="C1119" s="80" t="s">
        <v>175</v>
      </c>
      <c r="D1119" s="80" t="s">
        <v>372</v>
      </c>
      <c r="E1119" s="121" t="s">
        <v>2471</v>
      </c>
      <c r="F1119" s="82" t="s">
        <v>392</v>
      </c>
      <c r="G1119" s="82" t="s">
        <v>24</v>
      </c>
      <c r="H1119" s="86">
        <v>2021</v>
      </c>
      <c r="I1119" s="86">
        <v>2021</v>
      </c>
      <c r="J1119" s="84">
        <v>22000</v>
      </c>
      <c r="K1119" s="85">
        <v>3.6</v>
      </c>
      <c r="L1119" s="85">
        <v>3.6</v>
      </c>
      <c r="M1119" s="85"/>
      <c r="N1119" s="86" t="s">
        <v>164</v>
      </c>
      <c r="O1119" s="153" t="s">
        <v>28</v>
      </c>
      <c r="P1119" s="152"/>
      <c r="Q1119" s="87"/>
      <c r="R1119" s="70"/>
      <c r="S1119" s="70"/>
      <c r="T1119" s="70"/>
      <c r="U1119" s="70"/>
      <c r="V1119" s="70">
        <f t="shared" si="63"/>
        <v>0</v>
      </c>
      <c r="W1119" s="69"/>
      <c r="X1119" s="69"/>
      <c r="Y1119" s="71" t="e">
        <f>IF(HRF[[#This Row],[31]]="WSKAŹNIK SPECYFICZNY",HRF[[#This Row],[15]]*#REF!,HRF[[#This Row],[32]]*#REF!+#REF!*#REF!+#REF!*#REF!)</f>
        <v>#REF!</v>
      </c>
      <c r="Z1119" s="71" t="e">
        <f>IF(HRF[[#This Row],[31]]="WSKAŹNIK SPECYFICZNY","nie zdefinowano",HRF[[#This Row],[32]]*#REF!+#REF!*#REF!+#REF!*#REF!)</f>
        <v>#REF!</v>
      </c>
      <c r="AA1119" s="71" t="e">
        <f>IF(HRF[[#This Row],[31]]="WSKAŹNIK SPECYFICZNY","nie zdefinowano",HRF[[#This Row],[32]]*#REF!+#REF!*#REF!+#REF!*#REF!)</f>
        <v>#REF!</v>
      </c>
      <c r="AB1119" s="79" t="e">
        <f>IF(HRF[[#This Row],[31]]="WSKAŹNIK SPECYFICZNY",HRF[[#This Row],[15]]*#REF!,HRF[[#This Row],[32]]*#REF!+#REF!*#REF!+#REF!*#REF!)</f>
        <v>#REF!</v>
      </c>
    </row>
    <row r="1120" spans="2:28" ht="24">
      <c r="B1120" s="95" t="s">
        <v>1688</v>
      </c>
      <c r="C1120" s="80" t="s">
        <v>175</v>
      </c>
      <c r="D1120" s="80" t="s">
        <v>372</v>
      </c>
      <c r="E1120" s="121" t="s">
        <v>2472</v>
      </c>
      <c r="F1120" s="82" t="s">
        <v>392</v>
      </c>
      <c r="G1120" s="82" t="s">
        <v>24</v>
      </c>
      <c r="H1120" s="86">
        <v>2021</v>
      </c>
      <c r="I1120" s="86">
        <v>2021</v>
      </c>
      <c r="J1120" s="84">
        <v>86900</v>
      </c>
      <c r="K1120" s="85">
        <v>19</v>
      </c>
      <c r="L1120" s="85">
        <v>19</v>
      </c>
      <c r="M1120" s="85"/>
      <c r="N1120" s="86" t="s">
        <v>164</v>
      </c>
      <c r="O1120" s="153" t="s">
        <v>28</v>
      </c>
      <c r="P1120" s="152"/>
      <c r="Q1120" s="87"/>
      <c r="R1120" s="70"/>
      <c r="S1120" s="70"/>
      <c r="T1120" s="70"/>
      <c r="U1120" s="70"/>
      <c r="V1120" s="70">
        <f t="shared" si="63"/>
        <v>0</v>
      </c>
      <c r="W1120" s="69"/>
      <c r="X1120" s="69"/>
      <c r="Y1120" s="71" t="e">
        <f>IF(HRF[[#This Row],[31]]="WSKAŹNIK SPECYFICZNY",HRF[[#This Row],[15]]*#REF!,HRF[[#This Row],[32]]*#REF!+#REF!*#REF!+#REF!*#REF!)</f>
        <v>#REF!</v>
      </c>
      <c r="Z1120" s="71" t="e">
        <f>IF(HRF[[#This Row],[31]]="WSKAŹNIK SPECYFICZNY","nie zdefinowano",HRF[[#This Row],[32]]*#REF!+#REF!*#REF!+#REF!*#REF!)</f>
        <v>#REF!</v>
      </c>
      <c r="AA1120" s="71" t="e">
        <f>IF(HRF[[#This Row],[31]]="WSKAŹNIK SPECYFICZNY","nie zdefinowano",HRF[[#This Row],[32]]*#REF!+#REF!*#REF!+#REF!*#REF!)</f>
        <v>#REF!</v>
      </c>
      <c r="AB1120" s="79" t="e">
        <f>IF(HRF[[#This Row],[31]]="WSKAŹNIK SPECYFICZNY",HRF[[#This Row],[15]]*#REF!,HRF[[#This Row],[32]]*#REF!+#REF!*#REF!+#REF!*#REF!)</f>
        <v>#REF!</v>
      </c>
    </row>
    <row r="1121" spans="2:28" ht="24">
      <c r="B1121" s="95" t="s">
        <v>1689</v>
      </c>
      <c r="C1121" s="80" t="s">
        <v>175</v>
      </c>
      <c r="D1121" s="80" t="s">
        <v>372</v>
      </c>
      <c r="E1121" s="121" t="s">
        <v>2473</v>
      </c>
      <c r="F1121" s="82" t="s">
        <v>392</v>
      </c>
      <c r="G1121" s="82" t="s">
        <v>24</v>
      </c>
      <c r="H1121" s="86">
        <v>2021</v>
      </c>
      <c r="I1121" s="86">
        <v>2021</v>
      </c>
      <c r="J1121" s="84">
        <v>22400</v>
      </c>
      <c r="K1121" s="85">
        <v>3</v>
      </c>
      <c r="L1121" s="85">
        <v>3</v>
      </c>
      <c r="M1121" s="85"/>
      <c r="N1121" s="86" t="s">
        <v>164</v>
      </c>
      <c r="O1121" s="153" t="s">
        <v>28</v>
      </c>
      <c r="P1121" s="152"/>
      <c r="Q1121" s="87"/>
      <c r="R1121" s="70"/>
      <c r="S1121" s="70"/>
      <c r="T1121" s="70"/>
      <c r="U1121" s="70"/>
      <c r="V1121" s="70">
        <f t="shared" si="63"/>
        <v>0</v>
      </c>
      <c r="W1121" s="69"/>
      <c r="X1121" s="69"/>
      <c r="Y1121" s="71" t="e">
        <f>IF(HRF[[#This Row],[31]]="WSKAŹNIK SPECYFICZNY",HRF[[#This Row],[15]]*#REF!,HRF[[#This Row],[32]]*#REF!+#REF!*#REF!+#REF!*#REF!)</f>
        <v>#REF!</v>
      </c>
      <c r="Z1121" s="71" t="e">
        <f>IF(HRF[[#This Row],[31]]="WSKAŹNIK SPECYFICZNY","nie zdefinowano",HRF[[#This Row],[32]]*#REF!+#REF!*#REF!+#REF!*#REF!)</f>
        <v>#REF!</v>
      </c>
      <c r="AA1121" s="71" t="e">
        <f>IF(HRF[[#This Row],[31]]="WSKAŹNIK SPECYFICZNY","nie zdefinowano",HRF[[#This Row],[32]]*#REF!+#REF!*#REF!+#REF!*#REF!)</f>
        <v>#REF!</v>
      </c>
      <c r="AB1121" s="79" t="e">
        <f>IF(HRF[[#This Row],[31]]="WSKAŹNIK SPECYFICZNY",HRF[[#This Row],[15]]*#REF!,HRF[[#This Row],[32]]*#REF!+#REF!*#REF!+#REF!*#REF!)</f>
        <v>#REF!</v>
      </c>
    </row>
    <row r="1122" spans="2:28" ht="24">
      <c r="B1122" s="95" t="s">
        <v>1690</v>
      </c>
      <c r="C1122" s="80" t="s">
        <v>175</v>
      </c>
      <c r="D1122" s="80" t="s">
        <v>372</v>
      </c>
      <c r="E1122" s="121" t="s">
        <v>2474</v>
      </c>
      <c r="F1122" s="82" t="s">
        <v>392</v>
      </c>
      <c r="G1122" s="82" t="s">
        <v>24</v>
      </c>
      <c r="H1122" s="86">
        <v>2021</v>
      </c>
      <c r="I1122" s="86">
        <v>2021</v>
      </c>
      <c r="J1122" s="84">
        <v>33462.93</v>
      </c>
      <c r="K1122" s="85">
        <v>3.5</v>
      </c>
      <c r="L1122" s="85">
        <v>3.5</v>
      </c>
      <c r="M1122" s="85"/>
      <c r="N1122" s="86" t="s">
        <v>164</v>
      </c>
      <c r="O1122" s="153" t="s">
        <v>28</v>
      </c>
      <c r="P1122" s="152"/>
      <c r="Q1122" s="87"/>
      <c r="R1122" s="70"/>
      <c r="S1122" s="70"/>
      <c r="T1122" s="70"/>
      <c r="U1122" s="70"/>
      <c r="V1122" s="70">
        <f t="shared" si="63"/>
        <v>0</v>
      </c>
      <c r="W1122" s="69"/>
      <c r="X1122" s="69"/>
      <c r="Y1122" s="71" t="e">
        <f>IF(HRF[[#This Row],[31]]="WSKAŹNIK SPECYFICZNY",HRF[[#This Row],[15]]*#REF!,HRF[[#This Row],[32]]*#REF!+#REF!*#REF!+#REF!*#REF!)</f>
        <v>#REF!</v>
      </c>
      <c r="Z1122" s="71" t="e">
        <f>IF(HRF[[#This Row],[31]]="WSKAŹNIK SPECYFICZNY","nie zdefinowano",HRF[[#This Row],[32]]*#REF!+#REF!*#REF!+#REF!*#REF!)</f>
        <v>#REF!</v>
      </c>
      <c r="AA1122" s="71" t="e">
        <f>IF(HRF[[#This Row],[31]]="WSKAŹNIK SPECYFICZNY","nie zdefinowano",HRF[[#This Row],[32]]*#REF!+#REF!*#REF!+#REF!*#REF!)</f>
        <v>#REF!</v>
      </c>
      <c r="AB1122" s="79" t="e">
        <f>IF(HRF[[#This Row],[31]]="WSKAŹNIK SPECYFICZNY",HRF[[#This Row],[15]]*#REF!,HRF[[#This Row],[32]]*#REF!+#REF!*#REF!+#REF!*#REF!)</f>
        <v>#REF!</v>
      </c>
    </row>
    <row r="1123" spans="2:28" ht="24">
      <c r="B1123" s="95" t="s">
        <v>1691</v>
      </c>
      <c r="C1123" s="80" t="s">
        <v>175</v>
      </c>
      <c r="D1123" s="80" t="s">
        <v>372</v>
      </c>
      <c r="E1123" s="121" t="s">
        <v>2475</v>
      </c>
      <c r="F1123" s="82" t="s">
        <v>392</v>
      </c>
      <c r="G1123" s="82" t="s">
        <v>24</v>
      </c>
      <c r="H1123" s="86">
        <v>2021</v>
      </c>
      <c r="I1123" s="86">
        <v>2021</v>
      </c>
      <c r="J1123" s="84">
        <v>37926</v>
      </c>
      <c r="K1123" s="85">
        <v>9.8000000000000007</v>
      </c>
      <c r="L1123" s="85">
        <v>9.8000000000000007</v>
      </c>
      <c r="M1123" s="85"/>
      <c r="N1123" s="86" t="s">
        <v>164</v>
      </c>
      <c r="O1123" s="153" t="s">
        <v>28</v>
      </c>
      <c r="P1123" s="152"/>
      <c r="Q1123" s="87"/>
      <c r="R1123" s="70"/>
      <c r="S1123" s="70"/>
      <c r="T1123" s="70"/>
      <c r="U1123" s="70"/>
      <c r="V1123" s="70">
        <f t="shared" si="63"/>
        <v>0</v>
      </c>
      <c r="W1123" s="69"/>
      <c r="X1123" s="69"/>
      <c r="Y1123" s="71" t="e">
        <f>IF(HRF[[#This Row],[31]]="WSKAŹNIK SPECYFICZNY",HRF[[#This Row],[15]]*#REF!,HRF[[#This Row],[32]]*#REF!+#REF!*#REF!+#REF!*#REF!)</f>
        <v>#REF!</v>
      </c>
      <c r="Z1123" s="71" t="e">
        <f>IF(HRF[[#This Row],[31]]="WSKAŹNIK SPECYFICZNY","nie zdefinowano",HRF[[#This Row],[32]]*#REF!+#REF!*#REF!+#REF!*#REF!)</f>
        <v>#REF!</v>
      </c>
      <c r="AA1123" s="71" t="e">
        <f>IF(HRF[[#This Row],[31]]="WSKAŹNIK SPECYFICZNY","nie zdefinowano",HRF[[#This Row],[32]]*#REF!+#REF!*#REF!+#REF!*#REF!)</f>
        <v>#REF!</v>
      </c>
      <c r="AB1123" s="79" t="e">
        <f>IF(HRF[[#This Row],[31]]="WSKAŹNIK SPECYFICZNY",HRF[[#This Row],[15]]*#REF!,HRF[[#This Row],[32]]*#REF!+#REF!*#REF!+#REF!*#REF!)</f>
        <v>#REF!</v>
      </c>
    </row>
    <row r="1124" spans="2:28" ht="24">
      <c r="B1124" s="95" t="s">
        <v>1692</v>
      </c>
      <c r="C1124" s="80" t="s">
        <v>175</v>
      </c>
      <c r="D1124" s="80" t="s">
        <v>372</v>
      </c>
      <c r="E1124" s="121" t="s">
        <v>2476</v>
      </c>
      <c r="F1124" s="82" t="s">
        <v>392</v>
      </c>
      <c r="G1124" s="82" t="s">
        <v>24</v>
      </c>
      <c r="H1124" s="86">
        <v>2021</v>
      </c>
      <c r="I1124" s="86">
        <v>2021</v>
      </c>
      <c r="J1124" s="84">
        <v>18500</v>
      </c>
      <c r="K1124" s="85">
        <v>4.2699999999999996</v>
      </c>
      <c r="L1124" s="85">
        <v>4.2699999999999996</v>
      </c>
      <c r="M1124" s="85"/>
      <c r="N1124" s="86" t="s">
        <v>164</v>
      </c>
      <c r="O1124" s="153" t="s">
        <v>28</v>
      </c>
      <c r="P1124" s="152"/>
      <c r="Q1124" s="87"/>
      <c r="R1124" s="70"/>
      <c r="S1124" s="70"/>
      <c r="T1124" s="70"/>
      <c r="U1124" s="70"/>
      <c r="V1124" s="70">
        <f t="shared" si="63"/>
        <v>0</v>
      </c>
      <c r="W1124" s="69"/>
      <c r="X1124" s="69"/>
      <c r="Y1124" s="71" t="e">
        <f>IF(HRF[[#This Row],[31]]="WSKAŹNIK SPECYFICZNY",HRF[[#This Row],[15]]*#REF!,HRF[[#This Row],[32]]*#REF!+#REF!*#REF!+#REF!*#REF!)</f>
        <v>#REF!</v>
      </c>
      <c r="Z1124" s="71" t="e">
        <f>IF(HRF[[#This Row],[31]]="WSKAŹNIK SPECYFICZNY","nie zdefinowano",HRF[[#This Row],[32]]*#REF!+#REF!*#REF!+#REF!*#REF!)</f>
        <v>#REF!</v>
      </c>
      <c r="AA1124" s="71" t="e">
        <f>IF(HRF[[#This Row],[31]]="WSKAŹNIK SPECYFICZNY","nie zdefinowano",HRF[[#This Row],[32]]*#REF!+#REF!*#REF!+#REF!*#REF!)</f>
        <v>#REF!</v>
      </c>
      <c r="AB1124" s="79" t="e">
        <f>IF(HRF[[#This Row],[31]]="WSKAŹNIK SPECYFICZNY",HRF[[#This Row],[15]]*#REF!,HRF[[#This Row],[32]]*#REF!+#REF!*#REF!+#REF!*#REF!)</f>
        <v>#REF!</v>
      </c>
    </row>
    <row r="1125" spans="2:28" ht="36">
      <c r="B1125" s="95" t="s">
        <v>1693</v>
      </c>
      <c r="C1125" s="80" t="s">
        <v>175</v>
      </c>
      <c r="D1125" s="80" t="s">
        <v>372</v>
      </c>
      <c r="E1125" s="121" t="s">
        <v>2959</v>
      </c>
      <c r="F1125" s="82" t="s">
        <v>1694</v>
      </c>
      <c r="G1125" s="82" t="s">
        <v>24</v>
      </c>
      <c r="H1125" s="86">
        <v>2021</v>
      </c>
      <c r="I1125" s="86">
        <v>2021</v>
      </c>
      <c r="J1125" s="84">
        <v>137145</v>
      </c>
      <c r="K1125" s="85">
        <v>25</v>
      </c>
      <c r="L1125" s="85">
        <v>25</v>
      </c>
      <c r="M1125" s="85"/>
      <c r="N1125" s="86" t="s">
        <v>164</v>
      </c>
      <c r="O1125" s="153" t="s">
        <v>28</v>
      </c>
      <c r="P1125" s="152"/>
      <c r="Q1125" s="87"/>
      <c r="R1125" s="70"/>
      <c r="S1125" s="70"/>
      <c r="T1125" s="70"/>
      <c r="U1125" s="70"/>
      <c r="V1125" s="70">
        <f t="shared" si="63"/>
        <v>0</v>
      </c>
      <c r="W1125" s="69"/>
      <c r="X1125" s="69"/>
      <c r="Y1125" s="71" t="e">
        <f>IF(HRF[[#This Row],[31]]="WSKAŹNIK SPECYFICZNY",HRF[[#This Row],[15]]*#REF!,HRF[[#This Row],[32]]*#REF!+#REF!*#REF!+#REF!*#REF!)</f>
        <v>#REF!</v>
      </c>
      <c r="Z1125" s="71" t="e">
        <f>IF(HRF[[#This Row],[31]]="WSKAŹNIK SPECYFICZNY","nie zdefinowano",HRF[[#This Row],[32]]*#REF!+#REF!*#REF!+#REF!*#REF!)</f>
        <v>#REF!</v>
      </c>
      <c r="AA1125" s="71" t="e">
        <f>IF(HRF[[#This Row],[31]]="WSKAŹNIK SPECYFICZNY","nie zdefinowano",HRF[[#This Row],[32]]*#REF!+#REF!*#REF!+#REF!*#REF!)</f>
        <v>#REF!</v>
      </c>
      <c r="AB1125" s="79" t="e">
        <f>IF(HRF[[#This Row],[31]]="WSKAŹNIK SPECYFICZNY",HRF[[#This Row],[15]]*#REF!,HRF[[#This Row],[32]]*#REF!+#REF!*#REF!+#REF!*#REF!)</f>
        <v>#REF!</v>
      </c>
    </row>
    <row r="1126" spans="2:28" ht="24">
      <c r="B1126" s="95" t="s">
        <v>1695</v>
      </c>
      <c r="C1126" s="80" t="s">
        <v>175</v>
      </c>
      <c r="D1126" s="80" t="s">
        <v>372</v>
      </c>
      <c r="E1126" s="121" t="s">
        <v>2477</v>
      </c>
      <c r="F1126" s="82" t="s">
        <v>392</v>
      </c>
      <c r="G1126" s="82" t="s">
        <v>24</v>
      </c>
      <c r="H1126" s="86">
        <v>2021</v>
      </c>
      <c r="I1126" s="86">
        <v>2021</v>
      </c>
      <c r="J1126" s="84">
        <v>20779.29</v>
      </c>
      <c r="K1126" s="85">
        <v>4</v>
      </c>
      <c r="L1126" s="85">
        <v>4</v>
      </c>
      <c r="M1126" s="85"/>
      <c r="N1126" s="86" t="s">
        <v>1696</v>
      </c>
      <c r="O1126" s="153" t="s">
        <v>28</v>
      </c>
      <c r="P1126" s="152"/>
      <c r="Q1126" s="87"/>
      <c r="R1126" s="70"/>
      <c r="S1126" s="70"/>
      <c r="T1126" s="70"/>
      <c r="U1126" s="70"/>
      <c r="V1126" s="70">
        <f t="shared" si="63"/>
        <v>0</v>
      </c>
      <c r="W1126" s="69"/>
      <c r="X1126" s="69"/>
      <c r="Y1126" s="71" t="e">
        <f>IF(HRF[[#This Row],[31]]="WSKAŹNIK SPECYFICZNY",HRF[[#This Row],[15]]*#REF!,HRF[[#This Row],[32]]*#REF!+#REF!*#REF!+#REF!*#REF!)</f>
        <v>#REF!</v>
      </c>
      <c r="Z1126" s="71" t="e">
        <f>IF(HRF[[#This Row],[31]]="WSKAŹNIK SPECYFICZNY","nie zdefinowano",HRF[[#This Row],[32]]*#REF!+#REF!*#REF!+#REF!*#REF!)</f>
        <v>#REF!</v>
      </c>
      <c r="AA1126" s="71" t="e">
        <f>IF(HRF[[#This Row],[31]]="WSKAŹNIK SPECYFICZNY","nie zdefinowano",HRF[[#This Row],[32]]*#REF!+#REF!*#REF!+#REF!*#REF!)</f>
        <v>#REF!</v>
      </c>
      <c r="AB1126" s="79" t="e">
        <f>IF(HRF[[#This Row],[31]]="WSKAŹNIK SPECYFICZNY",HRF[[#This Row],[15]]*#REF!,HRF[[#This Row],[32]]*#REF!+#REF!*#REF!+#REF!*#REF!)</f>
        <v>#REF!</v>
      </c>
    </row>
    <row r="1127" spans="2:28" ht="24">
      <c r="B1127" s="95" t="s">
        <v>1697</v>
      </c>
      <c r="C1127" s="80" t="s">
        <v>175</v>
      </c>
      <c r="D1127" s="80" t="s">
        <v>372</v>
      </c>
      <c r="E1127" s="121" t="s">
        <v>2476</v>
      </c>
      <c r="F1127" s="82" t="s">
        <v>392</v>
      </c>
      <c r="G1127" s="82" t="s">
        <v>24</v>
      </c>
      <c r="H1127" s="86">
        <v>2021</v>
      </c>
      <c r="I1127" s="86">
        <v>2021</v>
      </c>
      <c r="J1127" s="84">
        <v>18500</v>
      </c>
      <c r="K1127" s="85">
        <v>4.2699999999999996</v>
      </c>
      <c r="L1127" s="85">
        <v>4.2699999999999996</v>
      </c>
      <c r="M1127" s="85"/>
      <c r="N1127" s="86" t="s">
        <v>164</v>
      </c>
      <c r="O1127" s="153" t="s">
        <v>28</v>
      </c>
      <c r="P1127" s="152"/>
      <c r="Q1127" s="87"/>
      <c r="R1127" s="70"/>
      <c r="S1127" s="70"/>
      <c r="T1127" s="70"/>
      <c r="U1127" s="70"/>
      <c r="V1127" s="70">
        <f t="shared" si="63"/>
        <v>0</v>
      </c>
      <c r="W1127" s="69"/>
      <c r="X1127" s="69"/>
      <c r="Y1127" s="71" t="e">
        <f>IF(HRF[[#This Row],[31]]="WSKAŹNIK SPECYFICZNY",HRF[[#This Row],[15]]*#REF!,HRF[[#This Row],[32]]*#REF!+#REF!*#REF!+#REF!*#REF!)</f>
        <v>#REF!</v>
      </c>
      <c r="Z1127" s="71" t="e">
        <f>IF(HRF[[#This Row],[31]]="WSKAŹNIK SPECYFICZNY","nie zdefinowano",HRF[[#This Row],[32]]*#REF!+#REF!*#REF!+#REF!*#REF!)</f>
        <v>#REF!</v>
      </c>
      <c r="AA1127" s="71" t="e">
        <f>IF(HRF[[#This Row],[31]]="WSKAŹNIK SPECYFICZNY","nie zdefinowano",HRF[[#This Row],[32]]*#REF!+#REF!*#REF!+#REF!*#REF!)</f>
        <v>#REF!</v>
      </c>
      <c r="AB1127" s="79" t="e">
        <f>IF(HRF[[#This Row],[31]]="WSKAŹNIK SPECYFICZNY",HRF[[#This Row],[15]]*#REF!,HRF[[#This Row],[32]]*#REF!+#REF!*#REF!+#REF!*#REF!)</f>
        <v>#REF!</v>
      </c>
    </row>
    <row r="1128" spans="2:28" ht="24">
      <c r="B1128" s="95" t="s">
        <v>1698</v>
      </c>
      <c r="C1128" s="80" t="s">
        <v>175</v>
      </c>
      <c r="D1128" s="80" t="s">
        <v>372</v>
      </c>
      <c r="E1128" s="121" t="s">
        <v>2478</v>
      </c>
      <c r="F1128" s="82" t="s">
        <v>392</v>
      </c>
      <c r="G1128" s="82" t="s">
        <v>24</v>
      </c>
      <c r="H1128" s="86">
        <v>2021</v>
      </c>
      <c r="I1128" s="86">
        <v>2021</v>
      </c>
      <c r="J1128" s="84">
        <v>20255</v>
      </c>
      <c r="K1128" s="85">
        <v>4.4000000000000004</v>
      </c>
      <c r="L1128" s="85">
        <v>4.4000000000000004</v>
      </c>
      <c r="M1128" s="85"/>
      <c r="N1128" s="86" t="s">
        <v>164</v>
      </c>
      <c r="O1128" s="153" t="s">
        <v>28</v>
      </c>
      <c r="P1128" s="152"/>
      <c r="Q1128" s="87"/>
      <c r="R1128" s="70"/>
      <c r="S1128" s="70"/>
      <c r="T1128" s="70"/>
      <c r="U1128" s="70"/>
      <c r="V1128" s="70">
        <f t="shared" si="63"/>
        <v>0</v>
      </c>
      <c r="W1128" s="69"/>
      <c r="X1128" s="69"/>
      <c r="Y1128" s="71" t="e">
        <f>IF(HRF[[#This Row],[31]]="WSKAŹNIK SPECYFICZNY",HRF[[#This Row],[15]]*#REF!,HRF[[#This Row],[32]]*#REF!+#REF!*#REF!+#REF!*#REF!)</f>
        <v>#REF!</v>
      </c>
      <c r="Z1128" s="71" t="e">
        <f>IF(HRF[[#This Row],[31]]="WSKAŹNIK SPECYFICZNY","nie zdefinowano",HRF[[#This Row],[32]]*#REF!+#REF!*#REF!+#REF!*#REF!)</f>
        <v>#REF!</v>
      </c>
      <c r="AA1128" s="71" t="e">
        <f>IF(HRF[[#This Row],[31]]="WSKAŹNIK SPECYFICZNY","nie zdefinowano",HRF[[#This Row],[32]]*#REF!+#REF!*#REF!+#REF!*#REF!)</f>
        <v>#REF!</v>
      </c>
      <c r="AB1128" s="79" t="e">
        <f>IF(HRF[[#This Row],[31]]="WSKAŹNIK SPECYFICZNY",HRF[[#This Row],[15]]*#REF!,HRF[[#This Row],[32]]*#REF!+#REF!*#REF!+#REF!*#REF!)</f>
        <v>#REF!</v>
      </c>
    </row>
    <row r="1129" spans="2:28" ht="24">
      <c r="B1129" s="95" t="s">
        <v>1699</v>
      </c>
      <c r="C1129" s="80" t="s">
        <v>175</v>
      </c>
      <c r="D1129" s="80" t="s">
        <v>372</v>
      </c>
      <c r="E1129" s="121" t="s">
        <v>2479</v>
      </c>
      <c r="F1129" s="82" t="s">
        <v>392</v>
      </c>
      <c r="G1129" s="82" t="s">
        <v>24</v>
      </c>
      <c r="H1129" s="86">
        <v>2021</v>
      </c>
      <c r="I1129" s="86">
        <v>2021</v>
      </c>
      <c r="J1129" s="84">
        <v>25500</v>
      </c>
      <c r="K1129" s="85">
        <v>5</v>
      </c>
      <c r="L1129" s="85">
        <v>5</v>
      </c>
      <c r="M1129" s="85"/>
      <c r="N1129" s="86" t="s">
        <v>164</v>
      </c>
      <c r="O1129" s="153" t="s">
        <v>28</v>
      </c>
      <c r="P1129" s="152"/>
      <c r="Q1129" s="87"/>
      <c r="R1129" s="70"/>
      <c r="S1129" s="70"/>
      <c r="T1129" s="70"/>
      <c r="U1129" s="70"/>
      <c r="V1129" s="70">
        <f t="shared" si="63"/>
        <v>0</v>
      </c>
      <c r="W1129" s="69"/>
      <c r="X1129" s="69"/>
      <c r="Y1129" s="71" t="e">
        <f>IF(HRF[[#This Row],[31]]="WSKAŹNIK SPECYFICZNY",HRF[[#This Row],[15]]*#REF!,HRF[[#This Row],[32]]*#REF!+#REF!*#REF!+#REF!*#REF!)</f>
        <v>#REF!</v>
      </c>
      <c r="Z1129" s="71" t="e">
        <f>IF(HRF[[#This Row],[31]]="WSKAŹNIK SPECYFICZNY","nie zdefinowano",HRF[[#This Row],[32]]*#REF!+#REF!*#REF!+#REF!*#REF!)</f>
        <v>#REF!</v>
      </c>
      <c r="AA1129" s="71" t="e">
        <f>IF(HRF[[#This Row],[31]]="WSKAŹNIK SPECYFICZNY","nie zdefinowano",HRF[[#This Row],[32]]*#REF!+#REF!*#REF!+#REF!*#REF!)</f>
        <v>#REF!</v>
      </c>
      <c r="AB1129" s="79" t="e">
        <f>IF(HRF[[#This Row],[31]]="WSKAŹNIK SPECYFICZNY",HRF[[#This Row],[15]]*#REF!,HRF[[#This Row],[32]]*#REF!+#REF!*#REF!+#REF!*#REF!)</f>
        <v>#REF!</v>
      </c>
    </row>
    <row r="1130" spans="2:28" ht="24">
      <c r="B1130" s="95" t="s">
        <v>1700</v>
      </c>
      <c r="C1130" s="80" t="s">
        <v>175</v>
      </c>
      <c r="D1130" s="80" t="s">
        <v>372</v>
      </c>
      <c r="E1130" s="121" t="s">
        <v>2480</v>
      </c>
      <c r="F1130" s="82" t="s">
        <v>392</v>
      </c>
      <c r="G1130" s="82" t="s">
        <v>24</v>
      </c>
      <c r="H1130" s="86">
        <v>2021</v>
      </c>
      <c r="I1130" s="86">
        <v>2021</v>
      </c>
      <c r="J1130" s="84">
        <v>26765</v>
      </c>
      <c r="K1130" s="85">
        <v>4.5</v>
      </c>
      <c r="L1130" s="85">
        <v>4.5</v>
      </c>
      <c r="M1130" s="85"/>
      <c r="N1130" s="86" t="s">
        <v>164</v>
      </c>
      <c r="O1130" s="153" t="s">
        <v>28</v>
      </c>
      <c r="P1130" s="152"/>
      <c r="Q1130" s="87"/>
      <c r="R1130" s="70"/>
      <c r="S1130" s="70"/>
      <c r="T1130" s="70"/>
      <c r="U1130" s="70"/>
      <c r="V1130" s="70">
        <f t="shared" si="63"/>
        <v>0</v>
      </c>
      <c r="W1130" s="69"/>
      <c r="X1130" s="69"/>
      <c r="Y1130" s="71" t="e">
        <f>IF(HRF[[#This Row],[31]]="WSKAŹNIK SPECYFICZNY",HRF[[#This Row],[15]]*#REF!,HRF[[#This Row],[32]]*#REF!+#REF!*#REF!+#REF!*#REF!)</f>
        <v>#REF!</v>
      </c>
      <c r="Z1130" s="71" t="e">
        <f>IF(HRF[[#This Row],[31]]="WSKAŹNIK SPECYFICZNY","nie zdefinowano",HRF[[#This Row],[32]]*#REF!+#REF!*#REF!+#REF!*#REF!)</f>
        <v>#REF!</v>
      </c>
      <c r="AA1130" s="71" t="e">
        <f>IF(HRF[[#This Row],[31]]="WSKAŹNIK SPECYFICZNY","nie zdefinowano",HRF[[#This Row],[32]]*#REF!+#REF!*#REF!+#REF!*#REF!)</f>
        <v>#REF!</v>
      </c>
      <c r="AB1130" s="79" t="e">
        <f>IF(HRF[[#This Row],[31]]="WSKAŹNIK SPECYFICZNY",HRF[[#This Row],[15]]*#REF!,HRF[[#This Row],[32]]*#REF!+#REF!*#REF!+#REF!*#REF!)</f>
        <v>#REF!</v>
      </c>
    </row>
    <row r="1131" spans="2:28" ht="24">
      <c r="B1131" s="95" t="s">
        <v>1701</v>
      </c>
      <c r="C1131" s="80" t="s">
        <v>175</v>
      </c>
      <c r="D1131" s="80" t="s">
        <v>372</v>
      </c>
      <c r="E1131" s="121" t="s">
        <v>2481</v>
      </c>
      <c r="F1131" s="82" t="s">
        <v>392</v>
      </c>
      <c r="G1131" s="82" t="s">
        <v>24</v>
      </c>
      <c r="H1131" s="86">
        <v>2021</v>
      </c>
      <c r="I1131" s="86">
        <v>2021</v>
      </c>
      <c r="J1131" s="84">
        <v>161200</v>
      </c>
      <c r="K1131" s="85">
        <v>39</v>
      </c>
      <c r="L1131" s="85">
        <v>39</v>
      </c>
      <c r="M1131" s="85"/>
      <c r="N1131" s="86" t="s">
        <v>164</v>
      </c>
      <c r="O1131" s="86" t="s">
        <v>27</v>
      </c>
      <c r="P1131" s="152"/>
      <c r="Q1131" s="87"/>
      <c r="R1131" s="70"/>
      <c r="S1131" s="70"/>
      <c r="T1131" s="70"/>
      <c r="U1131" s="70"/>
      <c r="V1131" s="70">
        <f t="shared" si="62"/>
        <v>0</v>
      </c>
      <c r="W1131" s="69"/>
      <c r="X1131" s="69"/>
      <c r="Y1131" s="71" t="e">
        <f>IF(HRF[[#This Row],[31]]="WSKAŹNIK SPECYFICZNY",HRF[[#This Row],[15]]*#REF!,HRF[[#This Row],[32]]*#REF!+#REF!*#REF!+#REF!*#REF!)</f>
        <v>#REF!</v>
      </c>
      <c r="Z1131" s="71" t="e">
        <f>IF(HRF[[#This Row],[31]]="WSKAŹNIK SPECYFICZNY","nie zdefinowano",HRF[[#This Row],[32]]*#REF!+#REF!*#REF!+#REF!*#REF!)</f>
        <v>#REF!</v>
      </c>
      <c r="AA1131" s="71" t="e">
        <f>IF(HRF[[#This Row],[31]]="WSKAŹNIK SPECYFICZNY","nie zdefinowano",HRF[[#This Row],[32]]*#REF!+#REF!*#REF!+#REF!*#REF!)</f>
        <v>#REF!</v>
      </c>
      <c r="AB1131" s="79" t="e">
        <f>IF(HRF[[#This Row],[31]]="WSKAŹNIK SPECYFICZNY",HRF[[#This Row],[15]]*#REF!,HRF[[#This Row],[32]]*#REF!+#REF!*#REF!+#REF!*#REF!)</f>
        <v>#REF!</v>
      </c>
    </row>
    <row r="1132" spans="2:28" ht="24">
      <c r="B1132" s="95" t="s">
        <v>1702</v>
      </c>
      <c r="C1132" s="80" t="s">
        <v>175</v>
      </c>
      <c r="D1132" s="80" t="s">
        <v>372</v>
      </c>
      <c r="E1132" s="121" t="s">
        <v>2482</v>
      </c>
      <c r="F1132" s="82" t="s">
        <v>392</v>
      </c>
      <c r="G1132" s="82" t="s">
        <v>24</v>
      </c>
      <c r="H1132" s="86">
        <v>2021</v>
      </c>
      <c r="I1132" s="86">
        <v>2021</v>
      </c>
      <c r="J1132" s="6">
        <v>35488.800000000003</v>
      </c>
      <c r="K1132" s="85">
        <v>4</v>
      </c>
      <c r="L1132" s="84">
        <v>4</v>
      </c>
      <c r="M1132" s="85"/>
      <c r="N1132" s="86" t="s">
        <v>164</v>
      </c>
      <c r="O1132" s="153" t="s">
        <v>28</v>
      </c>
      <c r="P1132" s="152"/>
      <c r="Q1132" s="87"/>
      <c r="R1132" s="70"/>
      <c r="S1132" s="70"/>
      <c r="T1132" s="70"/>
      <c r="U1132" s="70"/>
      <c r="V1132" s="70">
        <f t="shared" ref="V1132:V1137" si="64">SUM(R1132:U1132)</f>
        <v>0</v>
      </c>
      <c r="W1132" s="69"/>
      <c r="X1132" s="69"/>
      <c r="Y1132" s="71" t="e">
        <f>IF(HRF[[#This Row],[31]]="WSKAŹNIK SPECYFICZNY",HRF[[#This Row],[15]]*#REF!,HRF[[#This Row],[32]]*#REF!+#REF!*#REF!+#REF!*#REF!)</f>
        <v>#REF!</v>
      </c>
      <c r="Z1132" s="71" t="e">
        <f>IF(HRF[[#This Row],[31]]="WSKAŹNIK SPECYFICZNY","nie zdefinowano",HRF[[#This Row],[32]]*#REF!+#REF!*#REF!+#REF!*#REF!)</f>
        <v>#REF!</v>
      </c>
      <c r="AA1132" s="71" t="e">
        <f>IF(HRF[[#This Row],[31]]="WSKAŹNIK SPECYFICZNY","nie zdefinowano",HRF[[#This Row],[32]]*#REF!+#REF!*#REF!+#REF!*#REF!)</f>
        <v>#REF!</v>
      </c>
      <c r="AB1132" s="79" t="e">
        <f>IF(HRF[[#This Row],[31]]="WSKAŹNIK SPECYFICZNY",HRF[[#This Row],[15]]*#REF!,HRF[[#This Row],[32]]*#REF!+#REF!*#REF!+#REF!*#REF!)</f>
        <v>#REF!</v>
      </c>
    </row>
    <row r="1133" spans="2:28" ht="24">
      <c r="B1133" s="95" t="s">
        <v>1703</v>
      </c>
      <c r="C1133" s="80" t="s">
        <v>175</v>
      </c>
      <c r="D1133" s="80" t="s">
        <v>372</v>
      </c>
      <c r="E1133" s="121" t="s">
        <v>2468</v>
      </c>
      <c r="F1133" s="82" t="s">
        <v>392</v>
      </c>
      <c r="G1133" s="82" t="s">
        <v>24</v>
      </c>
      <c r="H1133" s="86">
        <v>2021</v>
      </c>
      <c r="I1133" s="86">
        <v>2021</v>
      </c>
      <c r="J1133" s="84">
        <v>27300</v>
      </c>
      <c r="K1133" s="85">
        <v>4</v>
      </c>
      <c r="L1133" s="85">
        <v>4</v>
      </c>
      <c r="M1133" s="85"/>
      <c r="N1133" s="86" t="s">
        <v>1696</v>
      </c>
      <c r="O1133" s="153" t="s">
        <v>28</v>
      </c>
      <c r="P1133" s="152"/>
      <c r="Q1133" s="87"/>
      <c r="R1133" s="70"/>
      <c r="S1133" s="70"/>
      <c r="T1133" s="70"/>
      <c r="U1133" s="70"/>
      <c r="V1133" s="70">
        <f t="shared" si="64"/>
        <v>0</v>
      </c>
      <c r="W1133" s="69"/>
      <c r="X1133" s="69"/>
      <c r="Y1133" s="71" t="e">
        <f>IF(HRF[[#This Row],[31]]="WSKAŹNIK SPECYFICZNY",HRF[[#This Row],[15]]*#REF!,HRF[[#This Row],[32]]*#REF!+#REF!*#REF!+#REF!*#REF!)</f>
        <v>#REF!</v>
      </c>
      <c r="Z1133" s="71" t="e">
        <f>IF(HRF[[#This Row],[31]]="WSKAŹNIK SPECYFICZNY","nie zdefinowano",HRF[[#This Row],[32]]*#REF!+#REF!*#REF!+#REF!*#REF!)</f>
        <v>#REF!</v>
      </c>
      <c r="AA1133" s="71" t="e">
        <f>IF(HRF[[#This Row],[31]]="WSKAŹNIK SPECYFICZNY","nie zdefinowano",HRF[[#This Row],[32]]*#REF!+#REF!*#REF!+#REF!*#REF!)</f>
        <v>#REF!</v>
      </c>
      <c r="AB1133" s="79" t="e">
        <f>IF(HRF[[#This Row],[31]]="WSKAŹNIK SPECYFICZNY",HRF[[#This Row],[15]]*#REF!,HRF[[#This Row],[32]]*#REF!+#REF!*#REF!+#REF!*#REF!)</f>
        <v>#REF!</v>
      </c>
    </row>
    <row r="1134" spans="2:28" ht="24">
      <c r="B1134" s="95" t="s">
        <v>1704</v>
      </c>
      <c r="C1134" s="80" t="s">
        <v>175</v>
      </c>
      <c r="D1134" s="80" t="s">
        <v>372</v>
      </c>
      <c r="E1134" s="121" t="s">
        <v>2483</v>
      </c>
      <c r="F1134" s="82" t="s">
        <v>392</v>
      </c>
      <c r="G1134" s="82" t="s">
        <v>24</v>
      </c>
      <c r="H1134" s="86">
        <v>2021</v>
      </c>
      <c r="I1134" s="86">
        <v>2021</v>
      </c>
      <c r="J1134" s="84">
        <v>28500</v>
      </c>
      <c r="K1134" s="85">
        <v>5.4</v>
      </c>
      <c r="L1134" s="85">
        <v>5.4</v>
      </c>
      <c r="M1134" s="85"/>
      <c r="N1134" s="86" t="s">
        <v>164</v>
      </c>
      <c r="O1134" s="153" t="s">
        <v>28</v>
      </c>
      <c r="P1134" s="152"/>
      <c r="Q1134" s="87"/>
      <c r="R1134" s="70"/>
      <c r="S1134" s="70"/>
      <c r="T1134" s="70"/>
      <c r="U1134" s="70"/>
      <c r="V1134" s="70">
        <f t="shared" si="64"/>
        <v>0</v>
      </c>
      <c r="W1134" s="69"/>
      <c r="X1134" s="69"/>
      <c r="Y1134" s="71" t="e">
        <f>IF(HRF[[#This Row],[31]]="WSKAŹNIK SPECYFICZNY",HRF[[#This Row],[15]]*#REF!,HRF[[#This Row],[32]]*#REF!+#REF!*#REF!+#REF!*#REF!)</f>
        <v>#REF!</v>
      </c>
      <c r="Z1134" s="71" t="e">
        <f>IF(HRF[[#This Row],[31]]="WSKAŹNIK SPECYFICZNY","nie zdefinowano",HRF[[#This Row],[32]]*#REF!+#REF!*#REF!+#REF!*#REF!)</f>
        <v>#REF!</v>
      </c>
      <c r="AA1134" s="71" t="e">
        <f>IF(HRF[[#This Row],[31]]="WSKAŹNIK SPECYFICZNY","nie zdefinowano",HRF[[#This Row],[32]]*#REF!+#REF!*#REF!+#REF!*#REF!)</f>
        <v>#REF!</v>
      </c>
      <c r="AB1134" s="79" t="e">
        <f>IF(HRF[[#This Row],[31]]="WSKAŹNIK SPECYFICZNY",HRF[[#This Row],[15]]*#REF!,HRF[[#This Row],[32]]*#REF!+#REF!*#REF!+#REF!*#REF!)</f>
        <v>#REF!</v>
      </c>
    </row>
    <row r="1135" spans="2:28" ht="24">
      <c r="B1135" s="95" t="s">
        <v>1705</v>
      </c>
      <c r="C1135" s="80" t="s">
        <v>175</v>
      </c>
      <c r="D1135" s="80" t="s">
        <v>372</v>
      </c>
      <c r="E1135" s="121" t="s">
        <v>2484</v>
      </c>
      <c r="F1135" s="82" t="s">
        <v>392</v>
      </c>
      <c r="G1135" s="82" t="s">
        <v>24</v>
      </c>
      <c r="H1135" s="86">
        <v>2021</v>
      </c>
      <c r="I1135" s="86">
        <v>2021</v>
      </c>
      <c r="J1135" s="84">
        <v>44399.839999999997</v>
      </c>
      <c r="K1135" s="85">
        <v>7.1</v>
      </c>
      <c r="L1135" s="85">
        <v>7.1</v>
      </c>
      <c r="M1135" s="85"/>
      <c r="N1135" s="86" t="s">
        <v>164</v>
      </c>
      <c r="O1135" s="153" t="s">
        <v>28</v>
      </c>
      <c r="P1135" s="152"/>
      <c r="Q1135" s="87"/>
      <c r="R1135" s="70"/>
      <c r="S1135" s="70"/>
      <c r="T1135" s="70"/>
      <c r="U1135" s="70"/>
      <c r="V1135" s="70">
        <f t="shared" si="64"/>
        <v>0</v>
      </c>
      <c r="W1135" s="69"/>
      <c r="X1135" s="69"/>
      <c r="Y1135" s="71" t="e">
        <f>IF(HRF[[#This Row],[31]]="WSKAŹNIK SPECYFICZNY",HRF[[#This Row],[15]]*#REF!,HRF[[#This Row],[32]]*#REF!+#REF!*#REF!+#REF!*#REF!)</f>
        <v>#REF!</v>
      </c>
      <c r="Z1135" s="71" t="e">
        <f>IF(HRF[[#This Row],[31]]="WSKAŹNIK SPECYFICZNY","nie zdefinowano",HRF[[#This Row],[32]]*#REF!+#REF!*#REF!+#REF!*#REF!)</f>
        <v>#REF!</v>
      </c>
      <c r="AA1135" s="71" t="e">
        <f>IF(HRF[[#This Row],[31]]="WSKAŹNIK SPECYFICZNY","nie zdefinowano",HRF[[#This Row],[32]]*#REF!+#REF!*#REF!+#REF!*#REF!)</f>
        <v>#REF!</v>
      </c>
      <c r="AB1135" s="79" t="e">
        <f>IF(HRF[[#This Row],[31]]="WSKAŹNIK SPECYFICZNY",HRF[[#This Row],[15]]*#REF!,HRF[[#This Row],[32]]*#REF!+#REF!*#REF!+#REF!*#REF!)</f>
        <v>#REF!</v>
      </c>
    </row>
    <row r="1136" spans="2:28" ht="24">
      <c r="B1136" s="95" t="s">
        <v>1706</v>
      </c>
      <c r="C1136" s="80" t="s">
        <v>175</v>
      </c>
      <c r="D1136" s="80" t="s">
        <v>372</v>
      </c>
      <c r="E1136" s="121" t="s">
        <v>2485</v>
      </c>
      <c r="F1136" s="82" t="s">
        <v>392</v>
      </c>
      <c r="G1136" s="82" t="s">
        <v>24</v>
      </c>
      <c r="H1136" s="86">
        <v>2021</v>
      </c>
      <c r="I1136" s="86">
        <v>2021</v>
      </c>
      <c r="J1136" s="84">
        <v>26000</v>
      </c>
      <c r="K1136" s="85">
        <v>4</v>
      </c>
      <c r="L1136" s="85">
        <v>4</v>
      </c>
      <c r="M1136" s="85"/>
      <c r="N1136" s="86" t="s">
        <v>164</v>
      </c>
      <c r="O1136" s="153" t="s">
        <v>28</v>
      </c>
      <c r="P1136" s="152"/>
      <c r="Q1136" s="87"/>
      <c r="R1136" s="70"/>
      <c r="S1136" s="70"/>
      <c r="T1136" s="70"/>
      <c r="U1136" s="70"/>
      <c r="V1136" s="70">
        <f t="shared" si="64"/>
        <v>0</v>
      </c>
      <c r="W1136" s="69"/>
      <c r="X1136" s="69"/>
      <c r="Y1136" s="71" t="e">
        <f>IF(HRF[[#This Row],[31]]="WSKAŹNIK SPECYFICZNY",HRF[[#This Row],[15]]*#REF!,HRF[[#This Row],[32]]*#REF!+#REF!*#REF!+#REF!*#REF!)</f>
        <v>#REF!</v>
      </c>
      <c r="Z1136" s="71" t="e">
        <f>IF(HRF[[#This Row],[31]]="WSKAŹNIK SPECYFICZNY","nie zdefinowano",HRF[[#This Row],[32]]*#REF!+#REF!*#REF!+#REF!*#REF!)</f>
        <v>#REF!</v>
      </c>
      <c r="AA1136" s="71" t="e">
        <f>IF(HRF[[#This Row],[31]]="WSKAŹNIK SPECYFICZNY","nie zdefinowano",HRF[[#This Row],[32]]*#REF!+#REF!*#REF!+#REF!*#REF!)</f>
        <v>#REF!</v>
      </c>
      <c r="AB1136" s="79" t="e">
        <f>IF(HRF[[#This Row],[31]]="WSKAŹNIK SPECYFICZNY",HRF[[#This Row],[15]]*#REF!,HRF[[#This Row],[32]]*#REF!+#REF!*#REF!+#REF!*#REF!)</f>
        <v>#REF!</v>
      </c>
    </row>
    <row r="1137" spans="2:28" ht="24">
      <c r="B1137" s="95" t="s">
        <v>1707</v>
      </c>
      <c r="C1137" s="80" t="s">
        <v>175</v>
      </c>
      <c r="D1137" s="80" t="s">
        <v>372</v>
      </c>
      <c r="E1137" s="121" t="s">
        <v>2486</v>
      </c>
      <c r="F1137" s="82" t="s">
        <v>392</v>
      </c>
      <c r="G1137" s="82" t="s">
        <v>24</v>
      </c>
      <c r="H1137" s="86">
        <v>2021</v>
      </c>
      <c r="I1137" s="86">
        <v>2021</v>
      </c>
      <c r="J1137" s="84">
        <v>16572</v>
      </c>
      <c r="K1137" s="85">
        <v>2.5</v>
      </c>
      <c r="L1137" s="85">
        <v>2.5</v>
      </c>
      <c r="M1137" s="85"/>
      <c r="N1137" s="86" t="s">
        <v>164</v>
      </c>
      <c r="O1137" s="153" t="s">
        <v>28</v>
      </c>
      <c r="P1137" s="152"/>
      <c r="Q1137" s="87"/>
      <c r="R1137" s="70"/>
      <c r="S1137" s="70"/>
      <c r="T1137" s="70"/>
      <c r="U1137" s="70"/>
      <c r="V1137" s="70">
        <f t="shared" si="64"/>
        <v>0</v>
      </c>
      <c r="W1137" s="69"/>
      <c r="X1137" s="69"/>
      <c r="Y1137" s="71" t="e">
        <f>IF(HRF[[#This Row],[31]]="WSKAŹNIK SPECYFICZNY",HRF[[#This Row],[15]]*#REF!,HRF[[#This Row],[32]]*#REF!+#REF!*#REF!+#REF!*#REF!)</f>
        <v>#REF!</v>
      </c>
      <c r="Z1137" s="71" t="e">
        <f>IF(HRF[[#This Row],[31]]="WSKAŹNIK SPECYFICZNY","nie zdefinowano",HRF[[#This Row],[32]]*#REF!+#REF!*#REF!+#REF!*#REF!)</f>
        <v>#REF!</v>
      </c>
      <c r="AA1137" s="71" t="e">
        <f>IF(HRF[[#This Row],[31]]="WSKAŹNIK SPECYFICZNY","nie zdefinowano",HRF[[#This Row],[32]]*#REF!+#REF!*#REF!+#REF!*#REF!)</f>
        <v>#REF!</v>
      </c>
      <c r="AB1137" s="79" t="e">
        <f>IF(HRF[[#This Row],[31]]="WSKAŹNIK SPECYFICZNY",HRF[[#This Row],[15]]*#REF!,HRF[[#This Row],[32]]*#REF!+#REF!*#REF!+#REF!*#REF!)</f>
        <v>#REF!</v>
      </c>
    </row>
    <row r="1138" spans="2:28" ht="24">
      <c r="B1138" s="95" t="s">
        <v>1708</v>
      </c>
      <c r="C1138" s="80" t="s">
        <v>175</v>
      </c>
      <c r="D1138" s="80" t="s">
        <v>372</v>
      </c>
      <c r="E1138" s="121" t="s">
        <v>2487</v>
      </c>
      <c r="F1138" s="82" t="s">
        <v>392</v>
      </c>
      <c r="G1138" s="82" t="s">
        <v>24</v>
      </c>
      <c r="H1138" s="86">
        <v>2021</v>
      </c>
      <c r="I1138" s="86">
        <v>2021</v>
      </c>
      <c r="J1138" s="84">
        <v>24570</v>
      </c>
      <c r="K1138" s="85">
        <v>4.33</v>
      </c>
      <c r="L1138" s="85">
        <v>4.33</v>
      </c>
      <c r="M1138" s="85"/>
      <c r="N1138" s="86" t="s">
        <v>164</v>
      </c>
      <c r="O1138" s="153" t="s">
        <v>28</v>
      </c>
      <c r="P1138" s="152"/>
      <c r="Q1138" s="87"/>
      <c r="R1138" s="70"/>
      <c r="S1138" s="70"/>
      <c r="T1138" s="70"/>
      <c r="U1138" s="70"/>
      <c r="V1138" s="70">
        <f t="shared" si="62"/>
        <v>0</v>
      </c>
      <c r="W1138" s="69"/>
      <c r="X1138" s="69"/>
      <c r="Y1138" s="71" t="e">
        <f>IF(HRF[[#This Row],[31]]="WSKAŹNIK SPECYFICZNY",HRF[[#This Row],[15]]*#REF!,HRF[[#This Row],[32]]*#REF!+#REF!*#REF!+#REF!*#REF!)</f>
        <v>#REF!</v>
      </c>
      <c r="Z1138" s="71" t="e">
        <f>IF(HRF[[#This Row],[31]]="WSKAŹNIK SPECYFICZNY","nie zdefinowano",HRF[[#This Row],[32]]*#REF!+#REF!*#REF!+#REF!*#REF!)</f>
        <v>#REF!</v>
      </c>
      <c r="AA1138" s="71" t="e">
        <f>IF(HRF[[#This Row],[31]]="WSKAŹNIK SPECYFICZNY","nie zdefinowano",HRF[[#This Row],[32]]*#REF!+#REF!*#REF!+#REF!*#REF!)</f>
        <v>#REF!</v>
      </c>
      <c r="AB1138" s="79" t="e">
        <f>IF(HRF[[#This Row],[31]]="WSKAŹNIK SPECYFICZNY",HRF[[#This Row],[15]]*#REF!,HRF[[#This Row],[32]]*#REF!+#REF!*#REF!+#REF!*#REF!)</f>
        <v>#REF!</v>
      </c>
    </row>
    <row r="1139" spans="2:28" ht="24">
      <c r="B1139" s="95" t="s">
        <v>1709</v>
      </c>
      <c r="C1139" s="80" t="s">
        <v>175</v>
      </c>
      <c r="D1139" s="80" t="s">
        <v>372</v>
      </c>
      <c r="E1139" s="121" t="s">
        <v>2488</v>
      </c>
      <c r="F1139" s="82" t="s">
        <v>392</v>
      </c>
      <c r="G1139" s="82" t="s">
        <v>24</v>
      </c>
      <c r="H1139" s="86">
        <v>2021</v>
      </c>
      <c r="I1139" s="86">
        <v>2021</v>
      </c>
      <c r="J1139" s="84">
        <v>38921.199999999997</v>
      </c>
      <c r="K1139" s="85">
        <v>9.6999999999999993</v>
      </c>
      <c r="L1139" s="85">
        <v>9.6999999999999993</v>
      </c>
      <c r="M1139" s="85"/>
      <c r="N1139" s="86" t="s">
        <v>164</v>
      </c>
      <c r="O1139" s="153" t="s">
        <v>28</v>
      </c>
      <c r="P1139" s="152"/>
      <c r="Q1139" s="87"/>
      <c r="R1139" s="70"/>
      <c r="S1139" s="70"/>
      <c r="T1139" s="70"/>
      <c r="U1139" s="70"/>
      <c r="V1139" s="70">
        <f t="shared" ref="V1139:V1228" si="65">SUM(R1139:U1139)</f>
        <v>0</v>
      </c>
      <c r="W1139" s="69"/>
      <c r="X1139" s="69"/>
      <c r="Y1139" s="71" t="e">
        <f>IF(HRF[[#This Row],[31]]="WSKAŹNIK SPECYFICZNY",HRF[[#This Row],[15]]*#REF!,HRF[[#This Row],[32]]*#REF!+#REF!*#REF!+#REF!*#REF!)</f>
        <v>#REF!</v>
      </c>
      <c r="Z1139" s="71" t="e">
        <f>IF(HRF[[#This Row],[31]]="WSKAŹNIK SPECYFICZNY","nie zdefinowano",HRF[[#This Row],[32]]*#REF!+#REF!*#REF!+#REF!*#REF!)</f>
        <v>#REF!</v>
      </c>
      <c r="AA1139" s="71" t="e">
        <f>IF(HRF[[#This Row],[31]]="WSKAŹNIK SPECYFICZNY","nie zdefinowano",HRF[[#This Row],[32]]*#REF!+#REF!*#REF!+#REF!*#REF!)</f>
        <v>#REF!</v>
      </c>
      <c r="AB1139" s="79" t="e">
        <f>IF(HRF[[#This Row],[31]]="WSKAŹNIK SPECYFICZNY",HRF[[#This Row],[15]]*#REF!,HRF[[#This Row],[32]]*#REF!+#REF!*#REF!+#REF!*#REF!)</f>
        <v>#REF!</v>
      </c>
    </row>
    <row r="1140" spans="2:28" ht="24">
      <c r="B1140" s="95" t="s">
        <v>1710</v>
      </c>
      <c r="C1140" s="80" t="s">
        <v>175</v>
      </c>
      <c r="D1140" s="80" t="s">
        <v>372</v>
      </c>
      <c r="E1140" s="121" t="s">
        <v>2489</v>
      </c>
      <c r="F1140" s="82" t="s">
        <v>392</v>
      </c>
      <c r="G1140" s="82" t="s">
        <v>24</v>
      </c>
      <c r="H1140" s="86">
        <v>2021</v>
      </c>
      <c r="I1140" s="86">
        <v>2021</v>
      </c>
      <c r="J1140" s="84">
        <v>26550</v>
      </c>
      <c r="K1140" s="85">
        <v>5.2</v>
      </c>
      <c r="L1140" s="85">
        <v>5.2</v>
      </c>
      <c r="M1140" s="85"/>
      <c r="N1140" s="86" t="s">
        <v>164</v>
      </c>
      <c r="O1140" s="153" t="s">
        <v>28</v>
      </c>
      <c r="P1140" s="152"/>
      <c r="Q1140" s="87"/>
      <c r="R1140" s="70"/>
      <c r="S1140" s="70"/>
      <c r="T1140" s="70"/>
      <c r="U1140" s="70"/>
      <c r="V1140" s="70">
        <f t="shared" si="65"/>
        <v>0</v>
      </c>
      <c r="W1140" s="69"/>
      <c r="X1140" s="69"/>
      <c r="Y1140" s="71" t="e">
        <f>IF(HRF[[#This Row],[31]]="WSKAŹNIK SPECYFICZNY",HRF[[#This Row],[15]]*#REF!,HRF[[#This Row],[32]]*#REF!+#REF!*#REF!+#REF!*#REF!)</f>
        <v>#REF!</v>
      </c>
      <c r="Z1140" s="71" t="e">
        <f>IF(HRF[[#This Row],[31]]="WSKAŹNIK SPECYFICZNY","nie zdefinowano",HRF[[#This Row],[32]]*#REF!+#REF!*#REF!+#REF!*#REF!)</f>
        <v>#REF!</v>
      </c>
      <c r="AA1140" s="71" t="e">
        <f>IF(HRF[[#This Row],[31]]="WSKAŹNIK SPECYFICZNY","nie zdefinowano",HRF[[#This Row],[32]]*#REF!+#REF!*#REF!+#REF!*#REF!)</f>
        <v>#REF!</v>
      </c>
      <c r="AB1140" s="79" t="e">
        <f>IF(HRF[[#This Row],[31]]="WSKAŹNIK SPECYFICZNY",HRF[[#This Row],[15]]*#REF!,HRF[[#This Row],[32]]*#REF!+#REF!*#REF!+#REF!*#REF!)</f>
        <v>#REF!</v>
      </c>
    </row>
    <row r="1141" spans="2:28" ht="24">
      <c r="B1141" s="95" t="s">
        <v>1711</v>
      </c>
      <c r="C1141" s="80" t="s">
        <v>175</v>
      </c>
      <c r="D1141" s="80" t="s">
        <v>372</v>
      </c>
      <c r="E1141" s="121" t="s">
        <v>2490</v>
      </c>
      <c r="F1141" s="82" t="s">
        <v>392</v>
      </c>
      <c r="G1141" s="82" t="s">
        <v>24</v>
      </c>
      <c r="H1141" s="86">
        <v>2021</v>
      </c>
      <c r="I1141" s="86">
        <v>2021</v>
      </c>
      <c r="J1141" s="84">
        <v>41000</v>
      </c>
      <c r="K1141" s="85">
        <v>7</v>
      </c>
      <c r="L1141" s="85">
        <v>7</v>
      </c>
      <c r="M1141" s="85"/>
      <c r="N1141" s="86" t="s">
        <v>1696</v>
      </c>
      <c r="O1141" s="153" t="s">
        <v>28</v>
      </c>
      <c r="P1141" s="152"/>
      <c r="Q1141" s="87"/>
      <c r="R1141" s="70"/>
      <c r="S1141" s="70"/>
      <c r="T1141" s="70"/>
      <c r="U1141" s="70"/>
      <c r="V1141" s="70">
        <f t="shared" si="65"/>
        <v>0</v>
      </c>
      <c r="W1141" s="69"/>
      <c r="X1141" s="69"/>
      <c r="Y1141" s="71" t="e">
        <f>IF(HRF[[#This Row],[31]]="WSKAŹNIK SPECYFICZNY",HRF[[#This Row],[15]]*#REF!,HRF[[#This Row],[32]]*#REF!+#REF!*#REF!+#REF!*#REF!)</f>
        <v>#REF!</v>
      </c>
      <c r="Z1141" s="71" t="e">
        <f>IF(HRF[[#This Row],[31]]="WSKAŹNIK SPECYFICZNY","nie zdefinowano",HRF[[#This Row],[32]]*#REF!+#REF!*#REF!+#REF!*#REF!)</f>
        <v>#REF!</v>
      </c>
      <c r="AA1141" s="71" t="e">
        <f>IF(HRF[[#This Row],[31]]="WSKAŹNIK SPECYFICZNY","nie zdefinowano",HRF[[#This Row],[32]]*#REF!+#REF!*#REF!+#REF!*#REF!)</f>
        <v>#REF!</v>
      </c>
      <c r="AB1141" s="79" t="e">
        <f>IF(HRF[[#This Row],[31]]="WSKAŹNIK SPECYFICZNY",HRF[[#This Row],[15]]*#REF!,HRF[[#This Row],[32]]*#REF!+#REF!*#REF!+#REF!*#REF!)</f>
        <v>#REF!</v>
      </c>
    </row>
    <row r="1142" spans="2:28" ht="24">
      <c r="B1142" s="95" t="s">
        <v>1712</v>
      </c>
      <c r="C1142" s="80" t="s">
        <v>175</v>
      </c>
      <c r="D1142" s="80" t="s">
        <v>372</v>
      </c>
      <c r="E1142" s="121" t="s">
        <v>2491</v>
      </c>
      <c r="F1142" s="82" t="s">
        <v>392</v>
      </c>
      <c r="G1142" s="82" t="s">
        <v>24</v>
      </c>
      <c r="H1142" s="86">
        <v>2021</v>
      </c>
      <c r="I1142" s="86">
        <v>2021</v>
      </c>
      <c r="J1142" s="84">
        <v>29130</v>
      </c>
      <c r="K1142" s="85">
        <v>5.3</v>
      </c>
      <c r="L1142" s="85">
        <v>5.3</v>
      </c>
      <c r="M1142" s="85"/>
      <c r="N1142" s="86" t="s">
        <v>164</v>
      </c>
      <c r="O1142" s="153" t="s">
        <v>28</v>
      </c>
      <c r="P1142" s="152"/>
      <c r="Q1142" s="87"/>
      <c r="R1142" s="70"/>
      <c r="S1142" s="70"/>
      <c r="T1142" s="70"/>
      <c r="U1142" s="70"/>
      <c r="V1142" s="70">
        <f t="shared" si="65"/>
        <v>0</v>
      </c>
      <c r="W1142" s="69"/>
      <c r="X1142" s="69"/>
      <c r="Y1142" s="71" t="e">
        <f>IF(HRF[[#This Row],[31]]="WSKAŹNIK SPECYFICZNY",HRF[[#This Row],[15]]*#REF!,HRF[[#This Row],[32]]*#REF!+#REF!*#REF!+#REF!*#REF!)</f>
        <v>#REF!</v>
      </c>
      <c r="Z1142" s="71" t="e">
        <f>IF(HRF[[#This Row],[31]]="WSKAŹNIK SPECYFICZNY","nie zdefinowano",HRF[[#This Row],[32]]*#REF!+#REF!*#REF!+#REF!*#REF!)</f>
        <v>#REF!</v>
      </c>
      <c r="AA1142" s="71" t="e">
        <f>IF(HRF[[#This Row],[31]]="WSKAŹNIK SPECYFICZNY","nie zdefinowano",HRF[[#This Row],[32]]*#REF!+#REF!*#REF!+#REF!*#REF!)</f>
        <v>#REF!</v>
      </c>
      <c r="AB1142" s="79" t="e">
        <f>IF(HRF[[#This Row],[31]]="WSKAŹNIK SPECYFICZNY",HRF[[#This Row],[15]]*#REF!,HRF[[#This Row],[32]]*#REF!+#REF!*#REF!+#REF!*#REF!)</f>
        <v>#REF!</v>
      </c>
    </row>
    <row r="1143" spans="2:28" ht="24">
      <c r="B1143" s="95" t="s">
        <v>1713</v>
      </c>
      <c r="C1143" s="80" t="s">
        <v>175</v>
      </c>
      <c r="D1143" s="80" t="s">
        <v>372</v>
      </c>
      <c r="E1143" s="121" t="s">
        <v>2049</v>
      </c>
      <c r="F1143" s="82" t="s">
        <v>392</v>
      </c>
      <c r="G1143" s="82" t="s">
        <v>24</v>
      </c>
      <c r="H1143" s="86">
        <v>2021</v>
      </c>
      <c r="I1143" s="86">
        <v>2021</v>
      </c>
      <c r="J1143" s="84">
        <v>17985</v>
      </c>
      <c r="K1143" s="85">
        <v>3</v>
      </c>
      <c r="L1143" s="85">
        <v>3</v>
      </c>
      <c r="M1143" s="85"/>
      <c r="N1143" s="86" t="s">
        <v>164</v>
      </c>
      <c r="O1143" s="153" t="s">
        <v>28</v>
      </c>
      <c r="P1143" s="152"/>
      <c r="Q1143" s="87"/>
      <c r="R1143" s="70"/>
      <c r="S1143" s="70"/>
      <c r="T1143" s="70"/>
      <c r="U1143" s="70"/>
      <c r="V1143" s="70">
        <f t="shared" si="65"/>
        <v>0</v>
      </c>
      <c r="W1143" s="69"/>
      <c r="X1143" s="69"/>
      <c r="Y1143" s="71" t="e">
        <f>IF(HRF[[#This Row],[31]]="WSKAŹNIK SPECYFICZNY",HRF[[#This Row],[15]]*#REF!,HRF[[#This Row],[32]]*#REF!+#REF!*#REF!+#REF!*#REF!)</f>
        <v>#REF!</v>
      </c>
      <c r="Z1143" s="71" t="e">
        <f>IF(HRF[[#This Row],[31]]="WSKAŹNIK SPECYFICZNY","nie zdefinowano",HRF[[#This Row],[32]]*#REF!+#REF!*#REF!+#REF!*#REF!)</f>
        <v>#REF!</v>
      </c>
      <c r="AA1143" s="71" t="e">
        <f>IF(HRF[[#This Row],[31]]="WSKAŹNIK SPECYFICZNY","nie zdefinowano",HRF[[#This Row],[32]]*#REF!+#REF!*#REF!+#REF!*#REF!)</f>
        <v>#REF!</v>
      </c>
      <c r="AB1143" s="79" t="e">
        <f>IF(HRF[[#This Row],[31]]="WSKAŹNIK SPECYFICZNY",HRF[[#This Row],[15]]*#REF!,HRF[[#This Row],[32]]*#REF!+#REF!*#REF!+#REF!*#REF!)</f>
        <v>#REF!</v>
      </c>
    </row>
    <row r="1144" spans="2:28" ht="24">
      <c r="B1144" s="95" t="s">
        <v>1714</v>
      </c>
      <c r="C1144" s="80" t="s">
        <v>175</v>
      </c>
      <c r="D1144" s="80" t="s">
        <v>372</v>
      </c>
      <c r="E1144" s="121" t="s">
        <v>2492</v>
      </c>
      <c r="F1144" s="82" t="s">
        <v>392</v>
      </c>
      <c r="G1144" s="82" t="s">
        <v>24</v>
      </c>
      <c r="H1144" s="86">
        <v>2021</v>
      </c>
      <c r="I1144" s="86">
        <v>2021</v>
      </c>
      <c r="J1144" s="84">
        <v>42778</v>
      </c>
      <c r="K1144" s="85">
        <v>9.9</v>
      </c>
      <c r="L1144" s="85">
        <v>9.9</v>
      </c>
      <c r="M1144" s="85"/>
      <c r="N1144" s="86" t="s">
        <v>164</v>
      </c>
      <c r="O1144" s="153" t="s">
        <v>28</v>
      </c>
      <c r="P1144" s="152"/>
      <c r="Q1144" s="87"/>
      <c r="R1144" s="70"/>
      <c r="S1144" s="70"/>
      <c r="T1144" s="70"/>
      <c r="U1144" s="70"/>
      <c r="V1144" s="70">
        <f t="shared" si="65"/>
        <v>0</v>
      </c>
      <c r="W1144" s="69"/>
      <c r="X1144" s="69"/>
      <c r="Y1144" s="71" t="e">
        <f>IF(HRF[[#This Row],[31]]="WSKAŹNIK SPECYFICZNY",HRF[[#This Row],[15]]*#REF!,HRF[[#This Row],[32]]*#REF!+#REF!*#REF!+#REF!*#REF!)</f>
        <v>#REF!</v>
      </c>
      <c r="Z1144" s="71" t="e">
        <f>IF(HRF[[#This Row],[31]]="WSKAŹNIK SPECYFICZNY","nie zdefinowano",HRF[[#This Row],[32]]*#REF!+#REF!*#REF!+#REF!*#REF!)</f>
        <v>#REF!</v>
      </c>
      <c r="AA1144" s="71" t="e">
        <f>IF(HRF[[#This Row],[31]]="WSKAŹNIK SPECYFICZNY","nie zdefinowano",HRF[[#This Row],[32]]*#REF!+#REF!*#REF!+#REF!*#REF!)</f>
        <v>#REF!</v>
      </c>
      <c r="AB1144" s="79" t="e">
        <f>IF(HRF[[#This Row],[31]]="WSKAŹNIK SPECYFICZNY",HRF[[#This Row],[15]]*#REF!,HRF[[#This Row],[32]]*#REF!+#REF!*#REF!+#REF!*#REF!)</f>
        <v>#REF!</v>
      </c>
    </row>
    <row r="1145" spans="2:28" ht="24">
      <c r="B1145" s="95" t="s">
        <v>1715</v>
      </c>
      <c r="C1145" s="80" t="s">
        <v>175</v>
      </c>
      <c r="D1145" s="80" t="s">
        <v>372</v>
      </c>
      <c r="E1145" s="121" t="s">
        <v>2493</v>
      </c>
      <c r="F1145" s="82" t="s">
        <v>392</v>
      </c>
      <c r="G1145" s="82" t="s">
        <v>24</v>
      </c>
      <c r="H1145" s="86">
        <v>2021</v>
      </c>
      <c r="I1145" s="86">
        <v>2021</v>
      </c>
      <c r="J1145" s="84">
        <v>26000</v>
      </c>
      <c r="K1145" s="85">
        <v>5.8</v>
      </c>
      <c r="L1145" s="85">
        <v>5.8</v>
      </c>
      <c r="M1145" s="85"/>
      <c r="N1145" s="86" t="s">
        <v>164</v>
      </c>
      <c r="O1145" s="153" t="s">
        <v>28</v>
      </c>
      <c r="P1145" s="152"/>
      <c r="Q1145" s="87"/>
      <c r="R1145" s="70"/>
      <c r="S1145" s="70"/>
      <c r="T1145" s="70"/>
      <c r="U1145" s="70"/>
      <c r="V1145" s="70">
        <f t="shared" si="65"/>
        <v>0</v>
      </c>
      <c r="W1145" s="69"/>
      <c r="X1145" s="69"/>
      <c r="Y1145" s="71" t="e">
        <f>IF(HRF[[#This Row],[31]]="WSKAŹNIK SPECYFICZNY",HRF[[#This Row],[15]]*#REF!,HRF[[#This Row],[32]]*#REF!+#REF!*#REF!+#REF!*#REF!)</f>
        <v>#REF!</v>
      </c>
      <c r="Z1145" s="71" t="e">
        <f>IF(HRF[[#This Row],[31]]="WSKAŹNIK SPECYFICZNY","nie zdefinowano",HRF[[#This Row],[32]]*#REF!+#REF!*#REF!+#REF!*#REF!)</f>
        <v>#REF!</v>
      </c>
      <c r="AA1145" s="71" t="e">
        <f>IF(HRF[[#This Row],[31]]="WSKAŹNIK SPECYFICZNY","nie zdefinowano",HRF[[#This Row],[32]]*#REF!+#REF!*#REF!+#REF!*#REF!)</f>
        <v>#REF!</v>
      </c>
      <c r="AB1145" s="79" t="e">
        <f>IF(HRF[[#This Row],[31]]="WSKAŹNIK SPECYFICZNY",HRF[[#This Row],[15]]*#REF!,HRF[[#This Row],[32]]*#REF!+#REF!*#REF!+#REF!*#REF!)</f>
        <v>#REF!</v>
      </c>
    </row>
    <row r="1146" spans="2:28" ht="24">
      <c r="B1146" s="95" t="s">
        <v>1716</v>
      </c>
      <c r="C1146" s="80" t="s">
        <v>175</v>
      </c>
      <c r="D1146" s="80" t="s">
        <v>372</v>
      </c>
      <c r="E1146" s="121" t="s">
        <v>2466</v>
      </c>
      <c r="F1146" s="82" t="s">
        <v>392</v>
      </c>
      <c r="G1146" s="82" t="s">
        <v>24</v>
      </c>
      <c r="H1146" s="86">
        <v>2021</v>
      </c>
      <c r="I1146" s="86">
        <v>2021</v>
      </c>
      <c r="J1146" s="84">
        <v>24600</v>
      </c>
      <c r="K1146" s="85">
        <v>5.4</v>
      </c>
      <c r="L1146" s="85">
        <v>5.4</v>
      </c>
      <c r="M1146" s="85"/>
      <c r="N1146" s="86" t="s">
        <v>164</v>
      </c>
      <c r="O1146" s="153" t="s">
        <v>28</v>
      </c>
      <c r="P1146" s="152"/>
      <c r="Q1146" s="87"/>
      <c r="R1146" s="70"/>
      <c r="S1146" s="70"/>
      <c r="T1146" s="70"/>
      <c r="U1146" s="70"/>
      <c r="V1146" s="70">
        <f t="shared" si="65"/>
        <v>0</v>
      </c>
      <c r="W1146" s="69"/>
      <c r="X1146" s="69"/>
      <c r="Y1146" s="71" t="e">
        <f>IF(HRF[[#This Row],[31]]="WSKAŹNIK SPECYFICZNY",HRF[[#This Row],[15]]*#REF!,HRF[[#This Row],[32]]*#REF!+#REF!*#REF!+#REF!*#REF!)</f>
        <v>#REF!</v>
      </c>
      <c r="Z1146" s="71" t="e">
        <f>IF(HRF[[#This Row],[31]]="WSKAŹNIK SPECYFICZNY","nie zdefinowano",HRF[[#This Row],[32]]*#REF!+#REF!*#REF!+#REF!*#REF!)</f>
        <v>#REF!</v>
      </c>
      <c r="AA1146" s="71" t="e">
        <f>IF(HRF[[#This Row],[31]]="WSKAŹNIK SPECYFICZNY","nie zdefinowano",HRF[[#This Row],[32]]*#REF!+#REF!*#REF!+#REF!*#REF!)</f>
        <v>#REF!</v>
      </c>
      <c r="AB1146" s="79" t="e">
        <f>IF(HRF[[#This Row],[31]]="WSKAŹNIK SPECYFICZNY",HRF[[#This Row],[15]]*#REF!,HRF[[#This Row],[32]]*#REF!+#REF!*#REF!+#REF!*#REF!)</f>
        <v>#REF!</v>
      </c>
    </row>
    <row r="1147" spans="2:28" ht="24">
      <c r="B1147" s="95" t="s">
        <v>1717</v>
      </c>
      <c r="C1147" s="80" t="s">
        <v>175</v>
      </c>
      <c r="D1147" s="80" t="s">
        <v>372</v>
      </c>
      <c r="E1147" s="121" t="s">
        <v>2494</v>
      </c>
      <c r="F1147" s="82" t="s">
        <v>392</v>
      </c>
      <c r="G1147" s="82" t="s">
        <v>24</v>
      </c>
      <c r="H1147" s="86">
        <v>2021</v>
      </c>
      <c r="I1147" s="86">
        <v>2021</v>
      </c>
      <c r="J1147" s="84">
        <v>35000</v>
      </c>
      <c r="K1147" s="85">
        <v>7.5</v>
      </c>
      <c r="L1147" s="85">
        <v>7.5</v>
      </c>
      <c r="M1147" s="85"/>
      <c r="N1147" s="86" t="s">
        <v>164</v>
      </c>
      <c r="O1147" s="153" t="s">
        <v>28</v>
      </c>
      <c r="P1147" s="152"/>
      <c r="Q1147" s="87"/>
      <c r="R1147" s="70"/>
      <c r="S1147" s="70"/>
      <c r="T1147" s="70"/>
      <c r="U1147" s="70"/>
      <c r="V1147" s="70">
        <f t="shared" si="65"/>
        <v>0</v>
      </c>
      <c r="W1147" s="69"/>
      <c r="X1147" s="69"/>
      <c r="Y1147" s="71" t="e">
        <f>IF(HRF[[#This Row],[31]]="WSKAŹNIK SPECYFICZNY",HRF[[#This Row],[15]]*#REF!,HRF[[#This Row],[32]]*#REF!+#REF!*#REF!+#REF!*#REF!)</f>
        <v>#REF!</v>
      </c>
      <c r="Z1147" s="71" t="e">
        <f>IF(HRF[[#This Row],[31]]="WSKAŹNIK SPECYFICZNY","nie zdefinowano",HRF[[#This Row],[32]]*#REF!+#REF!*#REF!+#REF!*#REF!)</f>
        <v>#REF!</v>
      </c>
      <c r="AA1147" s="71" t="e">
        <f>IF(HRF[[#This Row],[31]]="WSKAŹNIK SPECYFICZNY","nie zdefinowano",HRF[[#This Row],[32]]*#REF!+#REF!*#REF!+#REF!*#REF!)</f>
        <v>#REF!</v>
      </c>
      <c r="AB1147" s="79" t="e">
        <f>IF(HRF[[#This Row],[31]]="WSKAŹNIK SPECYFICZNY",HRF[[#This Row],[15]]*#REF!,HRF[[#This Row],[32]]*#REF!+#REF!*#REF!+#REF!*#REF!)</f>
        <v>#REF!</v>
      </c>
    </row>
    <row r="1148" spans="2:28" ht="24">
      <c r="B1148" s="95" t="s">
        <v>1718</v>
      </c>
      <c r="C1148" s="80" t="s">
        <v>175</v>
      </c>
      <c r="D1148" s="80" t="s">
        <v>372</v>
      </c>
      <c r="E1148" s="121" t="s">
        <v>2495</v>
      </c>
      <c r="F1148" s="82" t="s">
        <v>392</v>
      </c>
      <c r="G1148" s="82" t="s">
        <v>24</v>
      </c>
      <c r="H1148" s="86">
        <v>2021</v>
      </c>
      <c r="I1148" s="86">
        <v>2021</v>
      </c>
      <c r="J1148" s="84">
        <v>25000</v>
      </c>
      <c r="K1148" s="85">
        <v>6.2</v>
      </c>
      <c r="L1148" s="85">
        <v>6.2</v>
      </c>
      <c r="M1148" s="85"/>
      <c r="N1148" s="86" t="s">
        <v>164</v>
      </c>
      <c r="O1148" s="153" t="s">
        <v>27</v>
      </c>
      <c r="P1148" s="152"/>
      <c r="Q1148" s="87"/>
      <c r="R1148" s="70"/>
      <c r="S1148" s="70"/>
      <c r="T1148" s="70"/>
      <c r="U1148" s="70"/>
      <c r="V1148" s="70">
        <f t="shared" si="65"/>
        <v>0</v>
      </c>
      <c r="W1148" s="69"/>
      <c r="X1148" s="69"/>
      <c r="Y1148" s="71" t="e">
        <f>IF(HRF[[#This Row],[31]]="WSKAŹNIK SPECYFICZNY",HRF[[#This Row],[15]]*#REF!,HRF[[#This Row],[32]]*#REF!+#REF!*#REF!+#REF!*#REF!)</f>
        <v>#REF!</v>
      </c>
      <c r="Z1148" s="71" t="e">
        <f>IF(HRF[[#This Row],[31]]="WSKAŹNIK SPECYFICZNY","nie zdefinowano",HRF[[#This Row],[32]]*#REF!+#REF!*#REF!+#REF!*#REF!)</f>
        <v>#REF!</v>
      </c>
      <c r="AA1148" s="71" t="e">
        <f>IF(HRF[[#This Row],[31]]="WSKAŹNIK SPECYFICZNY","nie zdefinowano",HRF[[#This Row],[32]]*#REF!+#REF!*#REF!+#REF!*#REF!)</f>
        <v>#REF!</v>
      </c>
      <c r="AB1148" s="79" t="e">
        <f>IF(HRF[[#This Row],[31]]="WSKAŹNIK SPECYFICZNY",HRF[[#This Row],[15]]*#REF!,HRF[[#This Row],[32]]*#REF!+#REF!*#REF!+#REF!*#REF!)</f>
        <v>#REF!</v>
      </c>
    </row>
    <row r="1149" spans="2:28" ht="36">
      <c r="B1149" s="95" t="s">
        <v>1719</v>
      </c>
      <c r="C1149" s="80" t="s">
        <v>175</v>
      </c>
      <c r="D1149" s="80" t="s">
        <v>372</v>
      </c>
      <c r="E1149" s="121" t="s">
        <v>2496</v>
      </c>
      <c r="F1149" s="82" t="s">
        <v>3109</v>
      </c>
      <c r="G1149" s="82" t="s">
        <v>24</v>
      </c>
      <c r="H1149" s="86">
        <v>2021</v>
      </c>
      <c r="I1149" s="86">
        <v>2021</v>
      </c>
      <c r="J1149" s="84">
        <v>153891.24</v>
      </c>
      <c r="K1149" s="85">
        <v>49</v>
      </c>
      <c r="L1149" s="85">
        <v>49</v>
      </c>
      <c r="M1149" s="85"/>
      <c r="N1149" s="86" t="s">
        <v>164</v>
      </c>
      <c r="O1149" s="153" t="s">
        <v>28</v>
      </c>
      <c r="P1149" s="152"/>
      <c r="Q1149" s="87"/>
      <c r="R1149" s="70"/>
      <c r="S1149" s="70"/>
      <c r="T1149" s="70"/>
      <c r="U1149" s="70"/>
      <c r="V1149" s="70">
        <f t="shared" si="65"/>
        <v>0</v>
      </c>
      <c r="W1149" s="69"/>
      <c r="X1149" s="69"/>
      <c r="Y1149" s="71" t="e">
        <f>IF(HRF[[#This Row],[31]]="WSKAŹNIK SPECYFICZNY",HRF[[#This Row],[15]]*#REF!,HRF[[#This Row],[32]]*#REF!+#REF!*#REF!+#REF!*#REF!)</f>
        <v>#REF!</v>
      </c>
      <c r="Z1149" s="71" t="e">
        <f>IF(HRF[[#This Row],[31]]="WSKAŹNIK SPECYFICZNY","nie zdefinowano",HRF[[#This Row],[32]]*#REF!+#REF!*#REF!+#REF!*#REF!)</f>
        <v>#REF!</v>
      </c>
      <c r="AA1149" s="71" t="e">
        <f>IF(HRF[[#This Row],[31]]="WSKAŹNIK SPECYFICZNY","nie zdefinowano",HRF[[#This Row],[32]]*#REF!+#REF!*#REF!+#REF!*#REF!)</f>
        <v>#REF!</v>
      </c>
      <c r="AB1149" s="79" t="e">
        <f>IF(HRF[[#This Row],[31]]="WSKAŹNIK SPECYFICZNY",HRF[[#This Row],[15]]*#REF!,HRF[[#This Row],[32]]*#REF!+#REF!*#REF!+#REF!*#REF!)</f>
        <v>#REF!</v>
      </c>
    </row>
    <row r="1150" spans="2:28" ht="24">
      <c r="B1150" s="95" t="s">
        <v>1720</v>
      </c>
      <c r="C1150" s="80" t="s">
        <v>175</v>
      </c>
      <c r="D1150" s="80" t="s">
        <v>372</v>
      </c>
      <c r="E1150" s="121" t="s">
        <v>2497</v>
      </c>
      <c r="F1150" s="82" t="s">
        <v>392</v>
      </c>
      <c r="G1150" s="82" t="s">
        <v>24</v>
      </c>
      <c r="H1150" s="86">
        <v>2021</v>
      </c>
      <c r="I1150" s="86">
        <v>2021</v>
      </c>
      <c r="J1150" s="84">
        <v>29480.62</v>
      </c>
      <c r="K1150" s="85">
        <v>6.2</v>
      </c>
      <c r="L1150" s="85">
        <v>6.2</v>
      </c>
      <c r="M1150" s="85"/>
      <c r="N1150" s="86" t="s">
        <v>164</v>
      </c>
      <c r="O1150" s="153" t="s">
        <v>27</v>
      </c>
      <c r="P1150" s="152"/>
      <c r="Q1150" s="87"/>
      <c r="R1150" s="70"/>
      <c r="S1150" s="70"/>
      <c r="T1150" s="70"/>
      <c r="U1150" s="70"/>
      <c r="V1150" s="70">
        <f t="shared" si="65"/>
        <v>0</v>
      </c>
      <c r="W1150" s="69"/>
      <c r="X1150" s="69"/>
      <c r="Y1150" s="71" t="e">
        <f>IF(HRF[[#This Row],[31]]="WSKAŹNIK SPECYFICZNY",HRF[[#This Row],[15]]*#REF!,HRF[[#This Row],[32]]*#REF!+#REF!*#REF!+#REF!*#REF!)</f>
        <v>#REF!</v>
      </c>
      <c r="Z1150" s="71" t="e">
        <f>IF(HRF[[#This Row],[31]]="WSKAŹNIK SPECYFICZNY","nie zdefinowano",HRF[[#This Row],[32]]*#REF!+#REF!*#REF!+#REF!*#REF!)</f>
        <v>#REF!</v>
      </c>
      <c r="AA1150" s="71" t="e">
        <f>IF(HRF[[#This Row],[31]]="WSKAŹNIK SPECYFICZNY","nie zdefinowano",HRF[[#This Row],[32]]*#REF!+#REF!*#REF!+#REF!*#REF!)</f>
        <v>#REF!</v>
      </c>
      <c r="AB1150" s="79" t="e">
        <f>IF(HRF[[#This Row],[31]]="WSKAŹNIK SPECYFICZNY",HRF[[#This Row],[15]]*#REF!,HRF[[#This Row],[32]]*#REF!+#REF!*#REF!+#REF!*#REF!)</f>
        <v>#REF!</v>
      </c>
    </row>
    <row r="1151" spans="2:28" ht="48">
      <c r="B1151" s="95" t="s">
        <v>1721</v>
      </c>
      <c r="C1151" s="80" t="s">
        <v>175</v>
      </c>
      <c r="D1151" s="80" t="s">
        <v>372</v>
      </c>
      <c r="E1151" s="121" t="s">
        <v>2960</v>
      </c>
      <c r="F1151" s="82" t="s">
        <v>1722</v>
      </c>
      <c r="G1151" s="82" t="s">
        <v>24</v>
      </c>
      <c r="H1151" s="86">
        <v>2021</v>
      </c>
      <c r="I1151" s="86">
        <v>2021</v>
      </c>
      <c r="J1151" s="84">
        <v>51500</v>
      </c>
      <c r="K1151" s="85">
        <v>10.78</v>
      </c>
      <c r="L1151" s="85">
        <v>10.78</v>
      </c>
      <c r="M1151" s="85"/>
      <c r="N1151" s="86" t="s">
        <v>164</v>
      </c>
      <c r="O1151" s="153" t="s">
        <v>28</v>
      </c>
      <c r="P1151" s="152"/>
      <c r="Q1151" s="87"/>
      <c r="R1151" s="70"/>
      <c r="S1151" s="70"/>
      <c r="T1151" s="70"/>
      <c r="U1151" s="70"/>
      <c r="V1151" s="70">
        <f t="shared" si="65"/>
        <v>0</v>
      </c>
      <c r="W1151" s="69"/>
      <c r="X1151" s="69"/>
      <c r="Y1151" s="71" t="e">
        <f>IF(HRF[[#This Row],[31]]="WSKAŹNIK SPECYFICZNY",HRF[[#This Row],[15]]*#REF!,HRF[[#This Row],[32]]*#REF!+#REF!*#REF!+#REF!*#REF!)</f>
        <v>#REF!</v>
      </c>
      <c r="Z1151" s="71" t="e">
        <f>IF(HRF[[#This Row],[31]]="WSKAŹNIK SPECYFICZNY","nie zdefinowano",HRF[[#This Row],[32]]*#REF!+#REF!*#REF!+#REF!*#REF!)</f>
        <v>#REF!</v>
      </c>
      <c r="AA1151" s="71" t="e">
        <f>IF(HRF[[#This Row],[31]]="WSKAŹNIK SPECYFICZNY","nie zdefinowano",HRF[[#This Row],[32]]*#REF!+#REF!*#REF!+#REF!*#REF!)</f>
        <v>#REF!</v>
      </c>
      <c r="AB1151" s="79" t="e">
        <f>IF(HRF[[#This Row],[31]]="WSKAŹNIK SPECYFICZNY",HRF[[#This Row],[15]]*#REF!,HRF[[#This Row],[32]]*#REF!+#REF!*#REF!+#REF!*#REF!)</f>
        <v>#REF!</v>
      </c>
    </row>
    <row r="1152" spans="2:28" ht="48">
      <c r="B1152" s="95" t="s">
        <v>1723</v>
      </c>
      <c r="C1152" s="80" t="s">
        <v>175</v>
      </c>
      <c r="D1152" s="80" t="s">
        <v>372</v>
      </c>
      <c r="E1152" s="121" t="s">
        <v>2960</v>
      </c>
      <c r="F1152" s="82" t="s">
        <v>1722</v>
      </c>
      <c r="G1152" s="82" t="s">
        <v>24</v>
      </c>
      <c r="H1152" s="86">
        <v>2021</v>
      </c>
      <c r="I1152" s="86">
        <v>2021</v>
      </c>
      <c r="J1152" s="84">
        <v>72000</v>
      </c>
      <c r="K1152" s="85">
        <v>14.6</v>
      </c>
      <c r="L1152" s="85">
        <v>14.6</v>
      </c>
      <c r="M1152" s="85"/>
      <c r="N1152" s="86" t="s">
        <v>164</v>
      </c>
      <c r="O1152" s="153" t="s">
        <v>26</v>
      </c>
      <c r="P1152" s="152"/>
      <c r="Q1152" s="87"/>
      <c r="R1152" s="70"/>
      <c r="S1152" s="70"/>
      <c r="T1152" s="70"/>
      <c r="U1152" s="70"/>
      <c r="V1152" s="70">
        <f t="shared" si="65"/>
        <v>0</v>
      </c>
      <c r="W1152" s="69"/>
      <c r="X1152" s="69"/>
      <c r="Y1152" s="71" t="e">
        <f>IF(HRF[[#This Row],[31]]="WSKAŹNIK SPECYFICZNY",HRF[[#This Row],[15]]*#REF!,HRF[[#This Row],[32]]*#REF!+#REF!*#REF!+#REF!*#REF!)</f>
        <v>#REF!</v>
      </c>
      <c r="Z1152" s="71" t="e">
        <f>IF(HRF[[#This Row],[31]]="WSKAŹNIK SPECYFICZNY","nie zdefinowano",HRF[[#This Row],[32]]*#REF!+#REF!*#REF!+#REF!*#REF!)</f>
        <v>#REF!</v>
      </c>
      <c r="AA1152" s="71" t="e">
        <f>IF(HRF[[#This Row],[31]]="WSKAŹNIK SPECYFICZNY","nie zdefinowano",HRF[[#This Row],[32]]*#REF!+#REF!*#REF!+#REF!*#REF!)</f>
        <v>#REF!</v>
      </c>
      <c r="AB1152" s="79" t="e">
        <f>IF(HRF[[#This Row],[31]]="WSKAŹNIK SPECYFICZNY",HRF[[#This Row],[15]]*#REF!,HRF[[#This Row],[32]]*#REF!+#REF!*#REF!+#REF!*#REF!)</f>
        <v>#REF!</v>
      </c>
    </row>
    <row r="1153" spans="2:28" ht="48">
      <c r="B1153" s="95" t="s">
        <v>1724</v>
      </c>
      <c r="C1153" s="80" t="s">
        <v>175</v>
      </c>
      <c r="D1153" s="80" t="s">
        <v>372</v>
      </c>
      <c r="E1153" s="121" t="s">
        <v>2960</v>
      </c>
      <c r="F1153" s="82" t="s">
        <v>1722</v>
      </c>
      <c r="G1153" s="82" t="s">
        <v>24</v>
      </c>
      <c r="H1153" s="86">
        <v>2021</v>
      </c>
      <c r="I1153" s="86">
        <v>2021</v>
      </c>
      <c r="J1153" s="84">
        <v>46500</v>
      </c>
      <c r="K1153" s="85">
        <v>9.4600000000000009</v>
      </c>
      <c r="L1153" s="85">
        <v>9.4600000000000009</v>
      </c>
      <c r="M1153" s="85"/>
      <c r="N1153" s="86" t="s">
        <v>164</v>
      </c>
      <c r="O1153" s="153" t="s">
        <v>28</v>
      </c>
      <c r="P1153" s="152"/>
      <c r="Q1153" s="87"/>
      <c r="R1153" s="70"/>
      <c r="S1153" s="70"/>
      <c r="T1153" s="70"/>
      <c r="U1153" s="70"/>
      <c r="V1153" s="70">
        <f t="shared" si="65"/>
        <v>0</v>
      </c>
      <c r="W1153" s="69"/>
      <c r="X1153" s="69"/>
      <c r="Y1153" s="71" t="e">
        <f>IF(HRF[[#This Row],[31]]="WSKAŹNIK SPECYFICZNY",HRF[[#This Row],[15]]*#REF!,HRF[[#This Row],[32]]*#REF!+#REF!*#REF!+#REF!*#REF!)</f>
        <v>#REF!</v>
      </c>
      <c r="Z1153" s="71" t="e">
        <f>IF(HRF[[#This Row],[31]]="WSKAŹNIK SPECYFICZNY","nie zdefinowano",HRF[[#This Row],[32]]*#REF!+#REF!*#REF!+#REF!*#REF!)</f>
        <v>#REF!</v>
      </c>
      <c r="AA1153" s="71" t="e">
        <f>IF(HRF[[#This Row],[31]]="WSKAŹNIK SPECYFICZNY","nie zdefinowano",HRF[[#This Row],[32]]*#REF!+#REF!*#REF!+#REF!*#REF!)</f>
        <v>#REF!</v>
      </c>
      <c r="AB1153" s="79" t="e">
        <f>IF(HRF[[#This Row],[31]]="WSKAŹNIK SPECYFICZNY",HRF[[#This Row],[15]]*#REF!,HRF[[#This Row],[32]]*#REF!+#REF!*#REF!+#REF!*#REF!)</f>
        <v>#REF!</v>
      </c>
    </row>
    <row r="1154" spans="2:28" ht="24">
      <c r="B1154" s="95" t="s">
        <v>1725</v>
      </c>
      <c r="C1154" s="80" t="s">
        <v>175</v>
      </c>
      <c r="D1154" s="80" t="s">
        <v>372</v>
      </c>
      <c r="E1154" s="121" t="s">
        <v>2498</v>
      </c>
      <c r="F1154" s="82" t="s">
        <v>392</v>
      </c>
      <c r="G1154" s="82" t="s">
        <v>24</v>
      </c>
      <c r="H1154" s="86">
        <v>2021</v>
      </c>
      <c r="I1154" s="86">
        <v>2021</v>
      </c>
      <c r="J1154" s="84">
        <v>37800</v>
      </c>
      <c r="K1154" s="85">
        <v>9</v>
      </c>
      <c r="L1154" s="85">
        <v>9</v>
      </c>
      <c r="M1154" s="85"/>
      <c r="N1154" s="86" t="s">
        <v>164</v>
      </c>
      <c r="O1154" s="153" t="s">
        <v>28</v>
      </c>
      <c r="P1154" s="152"/>
      <c r="Q1154" s="87"/>
      <c r="R1154" s="70"/>
      <c r="S1154" s="70"/>
      <c r="T1154" s="70"/>
      <c r="U1154" s="70"/>
      <c r="V1154" s="70">
        <f>SUM(R1154:U1154)</f>
        <v>0</v>
      </c>
      <c r="W1154" s="69"/>
      <c r="X1154" s="69"/>
      <c r="Y1154" s="71" t="e">
        <f>IF(HRF[[#This Row],[31]]="WSKAŹNIK SPECYFICZNY",HRF[[#This Row],[15]]*#REF!,HRF[[#This Row],[32]]*#REF!+#REF!*#REF!+#REF!*#REF!)</f>
        <v>#REF!</v>
      </c>
      <c r="Z1154" s="71" t="e">
        <f>IF(HRF[[#This Row],[31]]="WSKAŹNIK SPECYFICZNY","nie zdefinowano",HRF[[#This Row],[32]]*#REF!+#REF!*#REF!+#REF!*#REF!)</f>
        <v>#REF!</v>
      </c>
      <c r="AA1154" s="71" t="e">
        <f>IF(HRF[[#This Row],[31]]="WSKAŹNIK SPECYFICZNY","nie zdefinowano",HRF[[#This Row],[32]]*#REF!+#REF!*#REF!+#REF!*#REF!)</f>
        <v>#REF!</v>
      </c>
      <c r="AB1154" s="79" t="e">
        <f>IF(HRF[[#This Row],[31]]="WSKAŹNIK SPECYFICZNY",HRF[[#This Row],[15]]*#REF!,HRF[[#This Row],[32]]*#REF!+#REF!*#REF!+#REF!*#REF!)</f>
        <v>#REF!</v>
      </c>
    </row>
    <row r="1155" spans="2:28" ht="24">
      <c r="B1155" s="95" t="s">
        <v>1726</v>
      </c>
      <c r="C1155" s="80" t="s">
        <v>175</v>
      </c>
      <c r="D1155" s="80" t="s">
        <v>372</v>
      </c>
      <c r="E1155" s="121" t="s">
        <v>2499</v>
      </c>
      <c r="F1155" s="82" t="s">
        <v>392</v>
      </c>
      <c r="G1155" s="82" t="s">
        <v>24</v>
      </c>
      <c r="H1155" s="86">
        <v>2021</v>
      </c>
      <c r="I1155" s="86">
        <v>2021</v>
      </c>
      <c r="J1155" s="84">
        <v>70000</v>
      </c>
      <c r="K1155" s="85">
        <v>8.4</v>
      </c>
      <c r="L1155" s="85">
        <v>8.4</v>
      </c>
      <c r="M1155" s="85"/>
      <c r="N1155" s="86" t="s">
        <v>1587</v>
      </c>
      <c r="O1155" s="153" t="s">
        <v>28</v>
      </c>
      <c r="P1155" s="152"/>
      <c r="Q1155" s="87"/>
      <c r="R1155" s="70"/>
      <c r="S1155" s="70"/>
      <c r="T1155" s="70"/>
      <c r="U1155" s="70"/>
      <c r="V1155" s="70">
        <f>SUM(R1155:U1155)</f>
        <v>0</v>
      </c>
      <c r="W1155" s="69"/>
      <c r="X1155" s="69"/>
      <c r="Y1155" s="71" t="e">
        <f>IF(HRF[[#This Row],[31]]="WSKAŹNIK SPECYFICZNY",HRF[[#This Row],[15]]*#REF!,HRF[[#This Row],[32]]*#REF!+#REF!*#REF!+#REF!*#REF!)</f>
        <v>#REF!</v>
      </c>
      <c r="Z1155" s="71" t="e">
        <f>IF(HRF[[#This Row],[31]]="WSKAŹNIK SPECYFICZNY","nie zdefinowano",HRF[[#This Row],[32]]*#REF!+#REF!*#REF!+#REF!*#REF!)</f>
        <v>#REF!</v>
      </c>
      <c r="AA1155" s="71" t="e">
        <f>IF(HRF[[#This Row],[31]]="WSKAŹNIK SPECYFICZNY","nie zdefinowano",HRF[[#This Row],[32]]*#REF!+#REF!*#REF!+#REF!*#REF!)</f>
        <v>#REF!</v>
      </c>
      <c r="AB1155" s="79" t="e">
        <f>IF(HRF[[#This Row],[31]]="WSKAŹNIK SPECYFICZNY",HRF[[#This Row],[15]]*#REF!,HRF[[#This Row],[32]]*#REF!+#REF!*#REF!+#REF!*#REF!)</f>
        <v>#REF!</v>
      </c>
    </row>
    <row r="1156" spans="2:28" ht="24">
      <c r="B1156" s="95" t="s">
        <v>1727</v>
      </c>
      <c r="C1156" s="80" t="s">
        <v>175</v>
      </c>
      <c r="D1156" s="80" t="s">
        <v>372</v>
      </c>
      <c r="E1156" s="121" t="s">
        <v>2154</v>
      </c>
      <c r="F1156" s="82" t="s">
        <v>392</v>
      </c>
      <c r="G1156" s="82" t="s">
        <v>24</v>
      </c>
      <c r="H1156" s="86">
        <v>2021</v>
      </c>
      <c r="I1156" s="86">
        <v>2021</v>
      </c>
      <c r="J1156" s="84">
        <v>24516</v>
      </c>
      <c r="K1156" s="85">
        <v>6.3</v>
      </c>
      <c r="L1156" s="85">
        <v>6.3</v>
      </c>
      <c r="M1156" s="85"/>
      <c r="N1156" s="86" t="s">
        <v>164</v>
      </c>
      <c r="O1156" s="153" t="s">
        <v>28</v>
      </c>
      <c r="P1156" s="152"/>
      <c r="Q1156" s="87"/>
      <c r="R1156" s="70"/>
      <c r="S1156" s="70"/>
      <c r="T1156" s="70"/>
      <c r="U1156" s="70"/>
      <c r="V1156" s="70">
        <f>SUM(R1156:U1156)</f>
        <v>0</v>
      </c>
      <c r="W1156" s="69"/>
      <c r="X1156" s="69"/>
      <c r="Y1156" s="71" t="e">
        <f>IF(HRF[[#This Row],[31]]="WSKAŹNIK SPECYFICZNY",HRF[[#This Row],[15]]*#REF!,HRF[[#This Row],[32]]*#REF!+#REF!*#REF!+#REF!*#REF!)</f>
        <v>#REF!</v>
      </c>
      <c r="Z1156" s="71" t="e">
        <f>IF(HRF[[#This Row],[31]]="WSKAŹNIK SPECYFICZNY","nie zdefinowano",HRF[[#This Row],[32]]*#REF!+#REF!*#REF!+#REF!*#REF!)</f>
        <v>#REF!</v>
      </c>
      <c r="AA1156" s="71" t="e">
        <f>IF(HRF[[#This Row],[31]]="WSKAŹNIK SPECYFICZNY","nie zdefinowano",HRF[[#This Row],[32]]*#REF!+#REF!*#REF!+#REF!*#REF!)</f>
        <v>#REF!</v>
      </c>
      <c r="AB1156" s="79" t="e">
        <f>IF(HRF[[#This Row],[31]]="WSKAŹNIK SPECYFICZNY",HRF[[#This Row],[15]]*#REF!,HRF[[#This Row],[32]]*#REF!+#REF!*#REF!+#REF!*#REF!)</f>
        <v>#REF!</v>
      </c>
    </row>
    <row r="1157" spans="2:28" ht="24">
      <c r="B1157" s="95" t="s">
        <v>1728</v>
      </c>
      <c r="C1157" s="80" t="s">
        <v>175</v>
      </c>
      <c r="D1157" s="80" t="s">
        <v>372</v>
      </c>
      <c r="E1157" s="121" t="s">
        <v>2247</v>
      </c>
      <c r="F1157" s="82" t="s">
        <v>392</v>
      </c>
      <c r="G1157" s="82" t="s">
        <v>24</v>
      </c>
      <c r="H1157" s="86">
        <v>2021</v>
      </c>
      <c r="I1157" s="86">
        <v>2021</v>
      </c>
      <c r="J1157" s="84">
        <v>22680</v>
      </c>
      <c r="K1157" s="85">
        <v>4</v>
      </c>
      <c r="L1157" s="85">
        <v>4</v>
      </c>
      <c r="M1157" s="85"/>
      <c r="N1157" s="86" t="s">
        <v>164</v>
      </c>
      <c r="O1157" s="153" t="s">
        <v>28</v>
      </c>
      <c r="P1157" s="152"/>
      <c r="Q1157" s="87"/>
      <c r="R1157" s="70"/>
      <c r="S1157" s="70"/>
      <c r="T1157" s="70"/>
      <c r="U1157" s="70"/>
      <c r="V1157" s="70">
        <f>SUM(R1157:U1157)</f>
        <v>0</v>
      </c>
      <c r="W1157" s="69"/>
      <c r="X1157" s="69"/>
      <c r="Y1157" s="71" t="e">
        <f>IF(HRF[[#This Row],[31]]="WSKAŹNIK SPECYFICZNY",HRF[[#This Row],[15]]*#REF!,HRF[[#This Row],[32]]*#REF!+#REF!*#REF!+#REF!*#REF!)</f>
        <v>#REF!</v>
      </c>
      <c r="Z1157" s="71" t="e">
        <f>IF(HRF[[#This Row],[31]]="WSKAŹNIK SPECYFICZNY","nie zdefinowano",HRF[[#This Row],[32]]*#REF!+#REF!*#REF!+#REF!*#REF!)</f>
        <v>#REF!</v>
      </c>
      <c r="AA1157" s="71" t="e">
        <f>IF(HRF[[#This Row],[31]]="WSKAŹNIK SPECYFICZNY","nie zdefinowano",HRF[[#This Row],[32]]*#REF!+#REF!*#REF!+#REF!*#REF!)</f>
        <v>#REF!</v>
      </c>
      <c r="AB1157" s="79" t="e">
        <f>IF(HRF[[#This Row],[31]]="WSKAŹNIK SPECYFICZNY",HRF[[#This Row],[15]]*#REF!,HRF[[#This Row],[32]]*#REF!+#REF!*#REF!+#REF!*#REF!)</f>
        <v>#REF!</v>
      </c>
    </row>
    <row r="1158" spans="2:28" ht="24">
      <c r="B1158" s="95" t="s">
        <v>1729</v>
      </c>
      <c r="C1158" s="80" t="s">
        <v>175</v>
      </c>
      <c r="D1158" s="80" t="s">
        <v>372</v>
      </c>
      <c r="E1158" s="121" t="s">
        <v>2500</v>
      </c>
      <c r="F1158" s="82" t="s">
        <v>392</v>
      </c>
      <c r="G1158" s="82" t="s">
        <v>24</v>
      </c>
      <c r="H1158" s="86">
        <v>2021</v>
      </c>
      <c r="I1158" s="86">
        <v>2021</v>
      </c>
      <c r="J1158" s="84">
        <v>25000</v>
      </c>
      <c r="K1158" s="85">
        <v>3.74</v>
      </c>
      <c r="L1158" s="85">
        <v>3.74</v>
      </c>
      <c r="M1158" s="85"/>
      <c r="N1158" s="86" t="s">
        <v>164</v>
      </c>
      <c r="O1158" s="153" t="s">
        <v>28</v>
      </c>
      <c r="P1158" s="152"/>
      <c r="Q1158" s="87"/>
      <c r="R1158" s="70"/>
      <c r="S1158" s="70"/>
      <c r="T1158" s="70"/>
      <c r="U1158" s="70"/>
      <c r="V1158" s="70">
        <f t="shared" si="65"/>
        <v>0</v>
      </c>
      <c r="W1158" s="69"/>
      <c r="X1158" s="69"/>
      <c r="Y1158" s="71" t="e">
        <f>IF(HRF[[#This Row],[31]]="WSKAŹNIK SPECYFICZNY",HRF[[#This Row],[15]]*#REF!,HRF[[#This Row],[32]]*#REF!+#REF!*#REF!+#REF!*#REF!)</f>
        <v>#REF!</v>
      </c>
      <c r="Z1158" s="71" t="e">
        <f>IF(HRF[[#This Row],[31]]="WSKAŹNIK SPECYFICZNY","nie zdefinowano",HRF[[#This Row],[32]]*#REF!+#REF!*#REF!+#REF!*#REF!)</f>
        <v>#REF!</v>
      </c>
      <c r="AA1158" s="71" t="e">
        <f>IF(HRF[[#This Row],[31]]="WSKAŹNIK SPECYFICZNY","nie zdefinowano",HRF[[#This Row],[32]]*#REF!+#REF!*#REF!+#REF!*#REF!)</f>
        <v>#REF!</v>
      </c>
      <c r="AB1158" s="79" t="e">
        <f>IF(HRF[[#This Row],[31]]="WSKAŹNIK SPECYFICZNY",HRF[[#This Row],[15]]*#REF!,HRF[[#This Row],[32]]*#REF!+#REF!*#REF!+#REF!*#REF!)</f>
        <v>#REF!</v>
      </c>
    </row>
    <row r="1159" spans="2:28" ht="24">
      <c r="B1159" s="95" t="s">
        <v>1730</v>
      </c>
      <c r="C1159" s="80" t="s">
        <v>175</v>
      </c>
      <c r="D1159" s="80" t="s">
        <v>372</v>
      </c>
      <c r="E1159" s="121" t="s">
        <v>2501</v>
      </c>
      <c r="F1159" s="82" t="s">
        <v>392</v>
      </c>
      <c r="G1159" s="82" t="s">
        <v>24</v>
      </c>
      <c r="H1159" s="86">
        <v>2021</v>
      </c>
      <c r="I1159" s="86">
        <v>2021</v>
      </c>
      <c r="J1159" s="84">
        <v>21971.52</v>
      </c>
      <c r="K1159" s="85">
        <v>3.67</v>
      </c>
      <c r="L1159" s="85">
        <v>3.67</v>
      </c>
      <c r="M1159" s="85"/>
      <c r="N1159" s="86" t="s">
        <v>164</v>
      </c>
      <c r="O1159" s="153" t="s">
        <v>28</v>
      </c>
      <c r="P1159" s="152"/>
      <c r="Q1159" s="87"/>
      <c r="R1159" s="70"/>
      <c r="S1159" s="70"/>
      <c r="T1159" s="70"/>
      <c r="U1159" s="70"/>
      <c r="V1159" s="70">
        <f t="shared" ref="V1159:V1185" si="66">SUM(R1159:U1159)</f>
        <v>0</v>
      </c>
      <c r="W1159" s="69"/>
      <c r="X1159" s="69"/>
      <c r="Y1159" s="71" t="e">
        <f>IF(HRF[[#This Row],[31]]="WSKAŹNIK SPECYFICZNY",HRF[[#This Row],[15]]*#REF!,HRF[[#This Row],[32]]*#REF!+#REF!*#REF!+#REF!*#REF!)</f>
        <v>#REF!</v>
      </c>
      <c r="Z1159" s="71" t="e">
        <f>IF(HRF[[#This Row],[31]]="WSKAŹNIK SPECYFICZNY","nie zdefinowano",HRF[[#This Row],[32]]*#REF!+#REF!*#REF!+#REF!*#REF!)</f>
        <v>#REF!</v>
      </c>
      <c r="AA1159" s="71" t="e">
        <f>IF(HRF[[#This Row],[31]]="WSKAŹNIK SPECYFICZNY","nie zdefinowano",HRF[[#This Row],[32]]*#REF!+#REF!*#REF!+#REF!*#REF!)</f>
        <v>#REF!</v>
      </c>
      <c r="AB1159" s="79" t="e">
        <f>IF(HRF[[#This Row],[31]]="WSKAŹNIK SPECYFICZNY",HRF[[#This Row],[15]]*#REF!,HRF[[#This Row],[32]]*#REF!+#REF!*#REF!+#REF!*#REF!)</f>
        <v>#REF!</v>
      </c>
    </row>
    <row r="1160" spans="2:28" ht="24">
      <c r="B1160" s="95" t="s">
        <v>1731</v>
      </c>
      <c r="C1160" s="80" t="s">
        <v>175</v>
      </c>
      <c r="D1160" s="80" t="s">
        <v>372</v>
      </c>
      <c r="E1160" s="121" t="s">
        <v>2502</v>
      </c>
      <c r="F1160" s="82" t="s">
        <v>392</v>
      </c>
      <c r="G1160" s="82" t="s">
        <v>24</v>
      </c>
      <c r="H1160" s="86">
        <v>2021</v>
      </c>
      <c r="I1160" s="86">
        <v>2021</v>
      </c>
      <c r="J1160" s="84">
        <v>54120</v>
      </c>
      <c r="K1160" s="85">
        <v>7.5</v>
      </c>
      <c r="L1160" s="85">
        <v>7.5</v>
      </c>
      <c r="M1160" s="85"/>
      <c r="N1160" s="86" t="s">
        <v>164</v>
      </c>
      <c r="O1160" s="153" t="s">
        <v>28</v>
      </c>
      <c r="P1160" s="152"/>
      <c r="Q1160" s="87"/>
      <c r="R1160" s="70"/>
      <c r="S1160" s="70"/>
      <c r="T1160" s="70"/>
      <c r="U1160" s="70"/>
      <c r="V1160" s="70">
        <f t="shared" si="66"/>
        <v>0</v>
      </c>
      <c r="W1160" s="69"/>
      <c r="X1160" s="69"/>
      <c r="Y1160" s="71" t="e">
        <f>IF(HRF[[#This Row],[31]]="WSKAŹNIK SPECYFICZNY",HRF[[#This Row],[15]]*#REF!,HRF[[#This Row],[32]]*#REF!+#REF!*#REF!+#REF!*#REF!)</f>
        <v>#REF!</v>
      </c>
      <c r="Z1160" s="71" t="e">
        <f>IF(HRF[[#This Row],[31]]="WSKAŹNIK SPECYFICZNY","nie zdefinowano",HRF[[#This Row],[32]]*#REF!+#REF!*#REF!+#REF!*#REF!)</f>
        <v>#REF!</v>
      </c>
      <c r="AA1160" s="71" t="e">
        <f>IF(HRF[[#This Row],[31]]="WSKAŹNIK SPECYFICZNY","nie zdefinowano",HRF[[#This Row],[32]]*#REF!+#REF!*#REF!+#REF!*#REF!)</f>
        <v>#REF!</v>
      </c>
      <c r="AB1160" s="79" t="e">
        <f>IF(HRF[[#This Row],[31]]="WSKAŹNIK SPECYFICZNY",HRF[[#This Row],[15]]*#REF!,HRF[[#This Row],[32]]*#REF!+#REF!*#REF!+#REF!*#REF!)</f>
        <v>#REF!</v>
      </c>
    </row>
    <row r="1161" spans="2:28" ht="36">
      <c r="B1161" s="95" t="s">
        <v>1732</v>
      </c>
      <c r="C1161" s="80" t="s">
        <v>175</v>
      </c>
      <c r="D1161" s="80" t="s">
        <v>372</v>
      </c>
      <c r="E1161" s="121" t="s">
        <v>2989</v>
      </c>
      <c r="F1161" s="82" t="s">
        <v>1734</v>
      </c>
      <c r="G1161" s="82" t="s">
        <v>24</v>
      </c>
      <c r="H1161" s="86">
        <v>2021</v>
      </c>
      <c r="I1161" s="86">
        <v>2021</v>
      </c>
      <c r="J1161" s="84">
        <v>52100</v>
      </c>
      <c r="K1161" s="85">
        <v>30.7</v>
      </c>
      <c r="L1161" s="85">
        <v>30.7</v>
      </c>
      <c r="M1161" s="85"/>
      <c r="N1161" s="86" t="s">
        <v>164</v>
      </c>
      <c r="O1161" s="153" t="s">
        <v>28</v>
      </c>
      <c r="P1161" s="152"/>
      <c r="Q1161" s="87"/>
      <c r="R1161" s="70"/>
      <c r="S1161" s="70"/>
      <c r="T1161" s="70"/>
      <c r="U1161" s="70"/>
      <c r="V1161" s="70">
        <f t="shared" si="66"/>
        <v>0</v>
      </c>
      <c r="W1161" s="69"/>
      <c r="X1161" s="69"/>
      <c r="Y1161" s="71" t="e">
        <f>IF(HRF[[#This Row],[31]]="WSKAŹNIK SPECYFICZNY",HRF[[#This Row],[15]]*#REF!,HRF[[#This Row],[32]]*#REF!+#REF!*#REF!+#REF!*#REF!)</f>
        <v>#REF!</v>
      </c>
      <c r="Z1161" s="71" t="e">
        <f>IF(HRF[[#This Row],[31]]="WSKAŹNIK SPECYFICZNY","nie zdefinowano",HRF[[#This Row],[32]]*#REF!+#REF!*#REF!+#REF!*#REF!)</f>
        <v>#REF!</v>
      </c>
      <c r="AA1161" s="71" t="e">
        <f>IF(HRF[[#This Row],[31]]="WSKAŹNIK SPECYFICZNY","nie zdefinowano",HRF[[#This Row],[32]]*#REF!+#REF!*#REF!+#REF!*#REF!)</f>
        <v>#REF!</v>
      </c>
      <c r="AB1161" s="79" t="e">
        <f>IF(HRF[[#This Row],[31]]="WSKAŹNIK SPECYFICZNY",HRF[[#This Row],[15]]*#REF!,HRF[[#This Row],[32]]*#REF!+#REF!*#REF!+#REF!*#REF!)</f>
        <v>#REF!</v>
      </c>
    </row>
    <row r="1162" spans="2:28" ht="24">
      <c r="B1162" s="95" t="s">
        <v>1733</v>
      </c>
      <c r="C1162" s="80" t="s">
        <v>175</v>
      </c>
      <c r="D1162" s="80" t="s">
        <v>372</v>
      </c>
      <c r="E1162" s="121" t="s">
        <v>2961</v>
      </c>
      <c r="F1162" s="82" t="s">
        <v>1735</v>
      </c>
      <c r="G1162" s="82" t="s">
        <v>24</v>
      </c>
      <c r="H1162" s="86">
        <v>2021</v>
      </c>
      <c r="I1162" s="86">
        <v>2021</v>
      </c>
      <c r="J1162" s="84">
        <v>32000</v>
      </c>
      <c r="K1162" s="85">
        <v>5.7</v>
      </c>
      <c r="L1162" s="85">
        <v>5.7</v>
      </c>
      <c r="M1162" s="85"/>
      <c r="N1162" s="86" t="s">
        <v>164</v>
      </c>
      <c r="O1162" s="153" t="s">
        <v>28</v>
      </c>
      <c r="P1162" s="152"/>
      <c r="Q1162" s="87"/>
      <c r="R1162" s="70"/>
      <c r="S1162" s="70"/>
      <c r="T1162" s="70"/>
      <c r="U1162" s="70"/>
      <c r="V1162" s="70">
        <f t="shared" si="66"/>
        <v>0</v>
      </c>
      <c r="W1162" s="69"/>
      <c r="X1162" s="69"/>
      <c r="Y1162" s="71" t="e">
        <f>IF(HRF[[#This Row],[31]]="WSKAŹNIK SPECYFICZNY",HRF[[#This Row],[15]]*#REF!,HRF[[#This Row],[32]]*#REF!+#REF!*#REF!+#REF!*#REF!)</f>
        <v>#REF!</v>
      </c>
      <c r="Z1162" s="71" t="e">
        <f>IF(HRF[[#This Row],[31]]="WSKAŹNIK SPECYFICZNY","nie zdefinowano",HRF[[#This Row],[32]]*#REF!+#REF!*#REF!+#REF!*#REF!)</f>
        <v>#REF!</v>
      </c>
      <c r="AA1162" s="71" t="e">
        <f>IF(HRF[[#This Row],[31]]="WSKAŹNIK SPECYFICZNY","nie zdefinowano",HRF[[#This Row],[32]]*#REF!+#REF!*#REF!+#REF!*#REF!)</f>
        <v>#REF!</v>
      </c>
      <c r="AB1162" s="79" t="e">
        <f>IF(HRF[[#This Row],[31]]="WSKAŹNIK SPECYFICZNY",HRF[[#This Row],[15]]*#REF!,HRF[[#This Row],[32]]*#REF!+#REF!*#REF!+#REF!*#REF!)</f>
        <v>#REF!</v>
      </c>
    </row>
    <row r="1163" spans="2:28" ht="24">
      <c r="B1163" s="95" t="s">
        <v>1736</v>
      </c>
      <c r="C1163" s="80" t="s">
        <v>175</v>
      </c>
      <c r="D1163" s="80" t="s">
        <v>372</v>
      </c>
      <c r="E1163" s="121" t="s">
        <v>2503</v>
      </c>
      <c r="F1163" s="82" t="s">
        <v>392</v>
      </c>
      <c r="G1163" s="82" t="s">
        <v>24</v>
      </c>
      <c r="H1163" s="86">
        <v>2021</v>
      </c>
      <c r="I1163" s="86">
        <v>2021</v>
      </c>
      <c r="J1163" s="84">
        <v>37706</v>
      </c>
      <c r="K1163" s="85">
        <v>6</v>
      </c>
      <c r="L1163" s="85">
        <v>6</v>
      </c>
      <c r="M1163" s="85"/>
      <c r="N1163" s="86" t="s">
        <v>164</v>
      </c>
      <c r="O1163" s="153" t="s">
        <v>28</v>
      </c>
      <c r="P1163" s="152"/>
      <c r="Q1163" s="87"/>
      <c r="R1163" s="70"/>
      <c r="S1163" s="70"/>
      <c r="T1163" s="70"/>
      <c r="U1163" s="70"/>
      <c r="V1163" s="70">
        <f t="shared" si="66"/>
        <v>0</v>
      </c>
      <c r="W1163" s="69"/>
      <c r="X1163" s="69"/>
      <c r="Y1163" s="71" t="e">
        <f>IF(HRF[[#This Row],[31]]="WSKAŹNIK SPECYFICZNY",HRF[[#This Row],[15]]*#REF!,HRF[[#This Row],[32]]*#REF!+#REF!*#REF!+#REF!*#REF!)</f>
        <v>#REF!</v>
      </c>
      <c r="Z1163" s="71" t="e">
        <f>IF(HRF[[#This Row],[31]]="WSKAŹNIK SPECYFICZNY","nie zdefinowano",HRF[[#This Row],[32]]*#REF!+#REF!*#REF!+#REF!*#REF!)</f>
        <v>#REF!</v>
      </c>
      <c r="AA1163" s="71" t="e">
        <f>IF(HRF[[#This Row],[31]]="WSKAŹNIK SPECYFICZNY","nie zdefinowano",HRF[[#This Row],[32]]*#REF!+#REF!*#REF!+#REF!*#REF!)</f>
        <v>#REF!</v>
      </c>
      <c r="AB1163" s="79" t="e">
        <f>IF(HRF[[#This Row],[31]]="WSKAŹNIK SPECYFICZNY",HRF[[#This Row],[15]]*#REF!,HRF[[#This Row],[32]]*#REF!+#REF!*#REF!+#REF!*#REF!)</f>
        <v>#REF!</v>
      </c>
    </row>
    <row r="1164" spans="2:28" ht="24">
      <c r="B1164" s="95" t="s">
        <v>1737</v>
      </c>
      <c r="C1164" s="80" t="s">
        <v>175</v>
      </c>
      <c r="D1164" s="80" t="s">
        <v>372</v>
      </c>
      <c r="E1164" s="121" t="s">
        <v>2504</v>
      </c>
      <c r="F1164" s="82" t="s">
        <v>392</v>
      </c>
      <c r="G1164" s="82" t="s">
        <v>24</v>
      </c>
      <c r="H1164" s="86">
        <v>2021</v>
      </c>
      <c r="I1164" s="86">
        <v>2021</v>
      </c>
      <c r="J1164" s="84">
        <v>17000</v>
      </c>
      <c r="K1164" s="85">
        <v>3</v>
      </c>
      <c r="L1164" s="85">
        <v>3</v>
      </c>
      <c r="M1164" s="85"/>
      <c r="N1164" s="86" t="s">
        <v>164</v>
      </c>
      <c r="O1164" s="153" t="s">
        <v>28</v>
      </c>
      <c r="P1164" s="152"/>
      <c r="Q1164" s="87"/>
      <c r="R1164" s="70"/>
      <c r="S1164" s="70"/>
      <c r="T1164" s="70"/>
      <c r="U1164" s="70"/>
      <c r="V1164" s="70">
        <f t="shared" si="66"/>
        <v>0</v>
      </c>
      <c r="W1164" s="69"/>
      <c r="X1164" s="69"/>
      <c r="Y1164" s="71" t="e">
        <f>IF(HRF[[#This Row],[31]]="WSKAŹNIK SPECYFICZNY",HRF[[#This Row],[15]]*#REF!,HRF[[#This Row],[32]]*#REF!+#REF!*#REF!+#REF!*#REF!)</f>
        <v>#REF!</v>
      </c>
      <c r="Z1164" s="71" t="e">
        <f>IF(HRF[[#This Row],[31]]="WSKAŹNIK SPECYFICZNY","nie zdefinowano",HRF[[#This Row],[32]]*#REF!+#REF!*#REF!+#REF!*#REF!)</f>
        <v>#REF!</v>
      </c>
      <c r="AA1164" s="71" t="e">
        <f>IF(HRF[[#This Row],[31]]="WSKAŹNIK SPECYFICZNY","nie zdefinowano",HRF[[#This Row],[32]]*#REF!+#REF!*#REF!+#REF!*#REF!)</f>
        <v>#REF!</v>
      </c>
      <c r="AB1164" s="79" t="e">
        <f>IF(HRF[[#This Row],[31]]="WSKAŹNIK SPECYFICZNY",HRF[[#This Row],[15]]*#REF!,HRF[[#This Row],[32]]*#REF!+#REF!*#REF!+#REF!*#REF!)</f>
        <v>#REF!</v>
      </c>
    </row>
    <row r="1165" spans="2:28" ht="24">
      <c r="B1165" s="95" t="s">
        <v>1738</v>
      </c>
      <c r="C1165" s="80" t="s">
        <v>175</v>
      </c>
      <c r="D1165" s="80" t="s">
        <v>372</v>
      </c>
      <c r="E1165" s="121" t="s">
        <v>2505</v>
      </c>
      <c r="F1165" s="82" t="s">
        <v>392</v>
      </c>
      <c r="G1165" s="82" t="s">
        <v>24</v>
      </c>
      <c r="H1165" s="86">
        <v>2021</v>
      </c>
      <c r="I1165" s="86">
        <v>2021</v>
      </c>
      <c r="J1165" s="84">
        <v>17330</v>
      </c>
      <c r="K1165" s="85">
        <v>3</v>
      </c>
      <c r="L1165" s="85">
        <v>3</v>
      </c>
      <c r="M1165" s="85"/>
      <c r="N1165" s="86" t="s">
        <v>164</v>
      </c>
      <c r="O1165" s="153" t="s">
        <v>28</v>
      </c>
      <c r="P1165" s="152"/>
      <c r="Q1165" s="87"/>
      <c r="R1165" s="70"/>
      <c r="S1165" s="70"/>
      <c r="T1165" s="70"/>
      <c r="U1165" s="70"/>
      <c r="V1165" s="70">
        <f t="shared" si="66"/>
        <v>0</v>
      </c>
      <c r="W1165" s="69"/>
      <c r="X1165" s="69"/>
      <c r="Y1165" s="71" t="e">
        <f>IF(HRF[[#This Row],[31]]="WSKAŹNIK SPECYFICZNY",HRF[[#This Row],[15]]*#REF!,HRF[[#This Row],[32]]*#REF!+#REF!*#REF!+#REF!*#REF!)</f>
        <v>#REF!</v>
      </c>
      <c r="Z1165" s="71" t="e">
        <f>IF(HRF[[#This Row],[31]]="WSKAŹNIK SPECYFICZNY","nie zdefinowano",HRF[[#This Row],[32]]*#REF!+#REF!*#REF!+#REF!*#REF!)</f>
        <v>#REF!</v>
      </c>
      <c r="AA1165" s="71" t="e">
        <f>IF(HRF[[#This Row],[31]]="WSKAŹNIK SPECYFICZNY","nie zdefinowano",HRF[[#This Row],[32]]*#REF!+#REF!*#REF!+#REF!*#REF!)</f>
        <v>#REF!</v>
      </c>
      <c r="AB1165" s="79" t="e">
        <f>IF(HRF[[#This Row],[31]]="WSKAŹNIK SPECYFICZNY",HRF[[#This Row],[15]]*#REF!,HRF[[#This Row],[32]]*#REF!+#REF!*#REF!+#REF!*#REF!)</f>
        <v>#REF!</v>
      </c>
    </row>
    <row r="1166" spans="2:28" ht="24">
      <c r="B1166" s="95" t="s">
        <v>1739</v>
      </c>
      <c r="C1166" s="80" t="s">
        <v>175</v>
      </c>
      <c r="D1166" s="80" t="s">
        <v>372</v>
      </c>
      <c r="E1166" s="121" t="s">
        <v>2506</v>
      </c>
      <c r="F1166" s="82" t="s">
        <v>392</v>
      </c>
      <c r="G1166" s="82" t="s">
        <v>24</v>
      </c>
      <c r="H1166" s="86">
        <v>2021</v>
      </c>
      <c r="I1166" s="86">
        <v>2021</v>
      </c>
      <c r="J1166" s="84">
        <v>28900</v>
      </c>
      <c r="K1166" s="85">
        <v>4.2</v>
      </c>
      <c r="L1166" s="85">
        <v>4.2</v>
      </c>
      <c r="M1166" s="85"/>
      <c r="N1166" s="86" t="s">
        <v>164</v>
      </c>
      <c r="O1166" s="153" t="s">
        <v>28</v>
      </c>
      <c r="P1166" s="152"/>
      <c r="Q1166" s="87"/>
      <c r="R1166" s="70"/>
      <c r="S1166" s="70"/>
      <c r="T1166" s="70"/>
      <c r="U1166" s="70"/>
      <c r="V1166" s="70">
        <f t="shared" si="66"/>
        <v>0</v>
      </c>
      <c r="W1166" s="69"/>
      <c r="X1166" s="69"/>
      <c r="Y1166" s="71" t="e">
        <f>IF(HRF[[#This Row],[31]]="WSKAŹNIK SPECYFICZNY",HRF[[#This Row],[15]]*#REF!,HRF[[#This Row],[32]]*#REF!+#REF!*#REF!+#REF!*#REF!)</f>
        <v>#REF!</v>
      </c>
      <c r="Z1166" s="71" t="e">
        <f>IF(HRF[[#This Row],[31]]="WSKAŹNIK SPECYFICZNY","nie zdefinowano",HRF[[#This Row],[32]]*#REF!+#REF!*#REF!+#REF!*#REF!)</f>
        <v>#REF!</v>
      </c>
      <c r="AA1166" s="71" t="e">
        <f>IF(HRF[[#This Row],[31]]="WSKAŹNIK SPECYFICZNY","nie zdefinowano",HRF[[#This Row],[32]]*#REF!+#REF!*#REF!+#REF!*#REF!)</f>
        <v>#REF!</v>
      </c>
      <c r="AB1166" s="79" t="e">
        <f>IF(HRF[[#This Row],[31]]="WSKAŹNIK SPECYFICZNY",HRF[[#This Row],[15]]*#REF!,HRF[[#This Row],[32]]*#REF!+#REF!*#REF!+#REF!*#REF!)</f>
        <v>#REF!</v>
      </c>
    </row>
    <row r="1167" spans="2:28" ht="24">
      <c r="B1167" s="95" t="s">
        <v>1740</v>
      </c>
      <c r="C1167" s="80" t="s">
        <v>175</v>
      </c>
      <c r="D1167" s="80" t="s">
        <v>372</v>
      </c>
      <c r="E1167" s="121" t="s">
        <v>2962</v>
      </c>
      <c r="F1167" s="82" t="s">
        <v>1741</v>
      </c>
      <c r="G1167" s="82" t="s">
        <v>24</v>
      </c>
      <c r="H1167" s="86">
        <v>2021</v>
      </c>
      <c r="I1167" s="86">
        <v>2021</v>
      </c>
      <c r="J1167" s="84">
        <v>235000</v>
      </c>
      <c r="K1167" s="85">
        <v>50</v>
      </c>
      <c r="L1167" s="85">
        <v>50</v>
      </c>
      <c r="M1167" s="85"/>
      <c r="N1167" s="86" t="s">
        <v>164</v>
      </c>
      <c r="O1167" s="153" t="s">
        <v>27</v>
      </c>
      <c r="P1167" s="152"/>
      <c r="Q1167" s="87"/>
      <c r="R1167" s="70"/>
      <c r="S1167" s="70"/>
      <c r="T1167" s="70"/>
      <c r="U1167" s="70"/>
      <c r="V1167" s="70">
        <f t="shared" si="66"/>
        <v>0</v>
      </c>
      <c r="W1167" s="69"/>
      <c r="X1167" s="69"/>
      <c r="Y1167" s="71" t="e">
        <f>IF(HRF[[#This Row],[31]]="WSKAŹNIK SPECYFICZNY",HRF[[#This Row],[15]]*#REF!,HRF[[#This Row],[32]]*#REF!+#REF!*#REF!+#REF!*#REF!)</f>
        <v>#REF!</v>
      </c>
      <c r="Z1167" s="71" t="e">
        <f>IF(HRF[[#This Row],[31]]="WSKAŹNIK SPECYFICZNY","nie zdefinowano",HRF[[#This Row],[32]]*#REF!+#REF!*#REF!+#REF!*#REF!)</f>
        <v>#REF!</v>
      </c>
      <c r="AA1167" s="71" t="e">
        <f>IF(HRF[[#This Row],[31]]="WSKAŹNIK SPECYFICZNY","nie zdefinowano",HRF[[#This Row],[32]]*#REF!+#REF!*#REF!+#REF!*#REF!)</f>
        <v>#REF!</v>
      </c>
      <c r="AB1167" s="79" t="e">
        <f>IF(HRF[[#This Row],[31]]="WSKAŹNIK SPECYFICZNY",HRF[[#This Row],[15]]*#REF!,HRF[[#This Row],[32]]*#REF!+#REF!*#REF!+#REF!*#REF!)</f>
        <v>#REF!</v>
      </c>
    </row>
    <row r="1168" spans="2:28" ht="24">
      <c r="B1168" s="95" t="s">
        <v>1742</v>
      </c>
      <c r="C1168" s="80" t="s">
        <v>175</v>
      </c>
      <c r="D1168" s="80" t="s">
        <v>372</v>
      </c>
      <c r="E1168" s="121" t="s">
        <v>2507</v>
      </c>
      <c r="F1168" s="82" t="s">
        <v>392</v>
      </c>
      <c r="G1168" s="82" t="s">
        <v>24</v>
      </c>
      <c r="H1168" s="86">
        <v>2021</v>
      </c>
      <c r="I1168" s="86">
        <v>2021</v>
      </c>
      <c r="J1168" s="84">
        <v>28491</v>
      </c>
      <c r="K1168" s="85">
        <v>9.5</v>
      </c>
      <c r="L1168" s="85">
        <v>9.5</v>
      </c>
      <c r="M1168" s="85"/>
      <c r="N1168" s="86" t="s">
        <v>164</v>
      </c>
      <c r="O1168" s="153" t="s">
        <v>28</v>
      </c>
      <c r="P1168" s="152"/>
      <c r="Q1168" s="87"/>
      <c r="R1168" s="70"/>
      <c r="S1168" s="70"/>
      <c r="T1168" s="70"/>
      <c r="U1168" s="70"/>
      <c r="V1168" s="70">
        <f t="shared" si="66"/>
        <v>0</v>
      </c>
      <c r="W1168" s="69"/>
      <c r="X1168" s="69"/>
      <c r="Y1168" s="71" t="e">
        <f>IF(HRF[[#This Row],[31]]="WSKAŹNIK SPECYFICZNY",HRF[[#This Row],[15]]*#REF!,HRF[[#This Row],[32]]*#REF!+#REF!*#REF!+#REF!*#REF!)</f>
        <v>#REF!</v>
      </c>
      <c r="Z1168" s="71" t="e">
        <f>IF(HRF[[#This Row],[31]]="WSKAŹNIK SPECYFICZNY","nie zdefinowano",HRF[[#This Row],[32]]*#REF!+#REF!*#REF!+#REF!*#REF!)</f>
        <v>#REF!</v>
      </c>
      <c r="AA1168" s="71" t="e">
        <f>IF(HRF[[#This Row],[31]]="WSKAŹNIK SPECYFICZNY","nie zdefinowano",HRF[[#This Row],[32]]*#REF!+#REF!*#REF!+#REF!*#REF!)</f>
        <v>#REF!</v>
      </c>
      <c r="AB1168" s="79" t="e">
        <f>IF(HRF[[#This Row],[31]]="WSKAŹNIK SPECYFICZNY",HRF[[#This Row],[15]]*#REF!,HRF[[#This Row],[32]]*#REF!+#REF!*#REF!+#REF!*#REF!)</f>
        <v>#REF!</v>
      </c>
    </row>
    <row r="1169" spans="2:28" ht="24">
      <c r="B1169" s="95" t="s">
        <v>1743</v>
      </c>
      <c r="C1169" s="80" t="s">
        <v>175</v>
      </c>
      <c r="D1169" s="80" t="s">
        <v>372</v>
      </c>
      <c r="E1169" s="121" t="s">
        <v>2508</v>
      </c>
      <c r="F1169" s="82" t="s">
        <v>392</v>
      </c>
      <c r="G1169" s="82" t="s">
        <v>24</v>
      </c>
      <c r="H1169" s="86">
        <v>2021</v>
      </c>
      <c r="I1169" s="86">
        <v>2021</v>
      </c>
      <c r="J1169" s="84">
        <v>18500</v>
      </c>
      <c r="K1169" s="85">
        <v>3</v>
      </c>
      <c r="L1169" s="85">
        <v>3</v>
      </c>
      <c r="M1169" s="85"/>
      <c r="N1169" s="86" t="s">
        <v>1587</v>
      </c>
      <c r="O1169" s="153" t="s">
        <v>28</v>
      </c>
      <c r="P1169" s="152"/>
      <c r="Q1169" s="87"/>
      <c r="R1169" s="70"/>
      <c r="S1169" s="70"/>
      <c r="T1169" s="70"/>
      <c r="U1169" s="70"/>
      <c r="V1169" s="70">
        <f t="shared" si="66"/>
        <v>0</v>
      </c>
      <c r="W1169" s="69"/>
      <c r="X1169" s="69"/>
      <c r="Y1169" s="71" t="e">
        <f>IF(HRF[[#This Row],[31]]="WSKAŹNIK SPECYFICZNY",HRF[[#This Row],[15]]*#REF!,HRF[[#This Row],[32]]*#REF!+#REF!*#REF!+#REF!*#REF!)</f>
        <v>#REF!</v>
      </c>
      <c r="Z1169" s="71" t="e">
        <f>IF(HRF[[#This Row],[31]]="WSKAŹNIK SPECYFICZNY","nie zdefinowano",HRF[[#This Row],[32]]*#REF!+#REF!*#REF!+#REF!*#REF!)</f>
        <v>#REF!</v>
      </c>
      <c r="AA1169" s="71" t="e">
        <f>IF(HRF[[#This Row],[31]]="WSKAŹNIK SPECYFICZNY","nie zdefinowano",HRF[[#This Row],[32]]*#REF!+#REF!*#REF!+#REF!*#REF!)</f>
        <v>#REF!</v>
      </c>
      <c r="AB1169" s="79" t="e">
        <f>IF(HRF[[#This Row],[31]]="WSKAŹNIK SPECYFICZNY",HRF[[#This Row],[15]]*#REF!,HRF[[#This Row],[32]]*#REF!+#REF!*#REF!+#REF!*#REF!)</f>
        <v>#REF!</v>
      </c>
    </row>
    <row r="1170" spans="2:28" ht="24">
      <c r="B1170" s="95" t="s">
        <v>1744</v>
      </c>
      <c r="C1170" s="80" t="s">
        <v>175</v>
      </c>
      <c r="D1170" s="80" t="s">
        <v>372</v>
      </c>
      <c r="E1170" s="121" t="s">
        <v>2509</v>
      </c>
      <c r="F1170" s="82" t="s">
        <v>392</v>
      </c>
      <c r="G1170" s="82" t="s">
        <v>24</v>
      </c>
      <c r="H1170" s="86">
        <v>2021</v>
      </c>
      <c r="I1170" s="86">
        <v>2021</v>
      </c>
      <c r="J1170" s="84">
        <v>48000</v>
      </c>
      <c r="K1170" s="85">
        <v>6</v>
      </c>
      <c r="L1170" s="85">
        <v>6</v>
      </c>
      <c r="M1170" s="85"/>
      <c r="N1170" s="86" t="s">
        <v>164</v>
      </c>
      <c r="O1170" s="153" t="s">
        <v>28</v>
      </c>
      <c r="P1170" s="152"/>
      <c r="Q1170" s="87"/>
      <c r="R1170" s="70"/>
      <c r="S1170" s="70"/>
      <c r="T1170" s="70"/>
      <c r="U1170" s="70"/>
      <c r="V1170" s="70">
        <f t="shared" si="66"/>
        <v>0</v>
      </c>
      <c r="W1170" s="69"/>
      <c r="X1170" s="69"/>
      <c r="Y1170" s="71" t="e">
        <f>IF(HRF[[#This Row],[31]]="WSKAŹNIK SPECYFICZNY",HRF[[#This Row],[15]]*#REF!,HRF[[#This Row],[32]]*#REF!+#REF!*#REF!+#REF!*#REF!)</f>
        <v>#REF!</v>
      </c>
      <c r="Z1170" s="71" t="e">
        <f>IF(HRF[[#This Row],[31]]="WSKAŹNIK SPECYFICZNY","nie zdefinowano",HRF[[#This Row],[32]]*#REF!+#REF!*#REF!+#REF!*#REF!)</f>
        <v>#REF!</v>
      </c>
      <c r="AA1170" s="71" t="e">
        <f>IF(HRF[[#This Row],[31]]="WSKAŹNIK SPECYFICZNY","nie zdefinowano",HRF[[#This Row],[32]]*#REF!+#REF!*#REF!+#REF!*#REF!)</f>
        <v>#REF!</v>
      </c>
      <c r="AB1170" s="79" t="e">
        <f>IF(HRF[[#This Row],[31]]="WSKAŹNIK SPECYFICZNY",HRF[[#This Row],[15]]*#REF!,HRF[[#This Row],[32]]*#REF!+#REF!*#REF!+#REF!*#REF!)</f>
        <v>#REF!</v>
      </c>
    </row>
    <row r="1171" spans="2:28" ht="24">
      <c r="B1171" s="95" t="s">
        <v>1745</v>
      </c>
      <c r="C1171" s="80" t="s">
        <v>175</v>
      </c>
      <c r="D1171" s="80" t="s">
        <v>372</v>
      </c>
      <c r="E1171" s="121" t="s">
        <v>2963</v>
      </c>
      <c r="F1171" s="82" t="s">
        <v>1746</v>
      </c>
      <c r="G1171" s="82" t="s">
        <v>24</v>
      </c>
      <c r="H1171" s="86">
        <v>2021</v>
      </c>
      <c r="I1171" s="86">
        <v>2021</v>
      </c>
      <c r="J1171" s="84">
        <v>236000</v>
      </c>
      <c r="K1171" s="85">
        <v>50</v>
      </c>
      <c r="L1171" s="85">
        <v>50</v>
      </c>
      <c r="M1171" s="85"/>
      <c r="N1171" s="86" t="s">
        <v>1747</v>
      </c>
      <c r="O1171" s="153" t="s">
        <v>26</v>
      </c>
      <c r="P1171" s="152"/>
      <c r="Q1171" s="87"/>
      <c r="R1171" s="70"/>
      <c r="S1171" s="70"/>
      <c r="T1171" s="70"/>
      <c r="U1171" s="70"/>
      <c r="V1171" s="70">
        <f t="shared" si="66"/>
        <v>0</v>
      </c>
      <c r="W1171" s="69"/>
      <c r="X1171" s="69"/>
      <c r="Y1171" s="71" t="e">
        <f>IF(HRF[[#This Row],[31]]="WSKAŹNIK SPECYFICZNY",HRF[[#This Row],[15]]*#REF!,HRF[[#This Row],[32]]*#REF!+#REF!*#REF!+#REF!*#REF!)</f>
        <v>#REF!</v>
      </c>
      <c r="Z1171" s="71" t="e">
        <f>IF(HRF[[#This Row],[31]]="WSKAŹNIK SPECYFICZNY","nie zdefinowano",HRF[[#This Row],[32]]*#REF!+#REF!*#REF!+#REF!*#REF!)</f>
        <v>#REF!</v>
      </c>
      <c r="AA1171" s="71" t="e">
        <f>IF(HRF[[#This Row],[31]]="WSKAŹNIK SPECYFICZNY","nie zdefinowano",HRF[[#This Row],[32]]*#REF!+#REF!*#REF!+#REF!*#REF!)</f>
        <v>#REF!</v>
      </c>
      <c r="AB1171" s="79" t="e">
        <f>IF(HRF[[#This Row],[31]]="WSKAŹNIK SPECYFICZNY",HRF[[#This Row],[15]]*#REF!,HRF[[#This Row],[32]]*#REF!+#REF!*#REF!+#REF!*#REF!)</f>
        <v>#REF!</v>
      </c>
    </row>
    <row r="1172" spans="2:28" ht="24">
      <c r="B1172" s="95" t="s">
        <v>1748</v>
      </c>
      <c r="C1172" s="80" t="s">
        <v>175</v>
      </c>
      <c r="D1172" s="80" t="s">
        <v>372</v>
      </c>
      <c r="E1172" s="121" t="s">
        <v>2510</v>
      </c>
      <c r="F1172" s="82" t="s">
        <v>392</v>
      </c>
      <c r="G1172" s="82" t="s">
        <v>24</v>
      </c>
      <c r="H1172" s="86">
        <v>2020</v>
      </c>
      <c r="I1172" s="86">
        <v>2020</v>
      </c>
      <c r="J1172" s="84">
        <v>36000</v>
      </c>
      <c r="K1172" s="85">
        <v>9.6999999999999993</v>
      </c>
      <c r="L1172" s="85">
        <v>9.6999999999999993</v>
      </c>
      <c r="M1172" s="85"/>
      <c r="N1172" s="86" t="s">
        <v>164</v>
      </c>
      <c r="O1172" s="153" t="s">
        <v>28</v>
      </c>
      <c r="P1172" s="152"/>
      <c r="Q1172" s="87"/>
      <c r="R1172" s="70"/>
      <c r="S1172" s="70"/>
      <c r="T1172" s="70"/>
      <c r="U1172" s="70"/>
      <c r="V1172" s="70">
        <f t="shared" ref="V1172:V1184" si="67">SUM(R1172:U1172)</f>
        <v>0</v>
      </c>
      <c r="W1172" s="69"/>
      <c r="X1172" s="69"/>
      <c r="Y1172" s="71" t="e">
        <f>IF(HRF[[#This Row],[31]]="WSKAŹNIK SPECYFICZNY",HRF[[#This Row],[15]]*#REF!,HRF[[#This Row],[32]]*#REF!+#REF!*#REF!+#REF!*#REF!)</f>
        <v>#REF!</v>
      </c>
      <c r="Z1172" s="71" t="e">
        <f>IF(HRF[[#This Row],[31]]="WSKAŹNIK SPECYFICZNY","nie zdefinowano",HRF[[#This Row],[32]]*#REF!+#REF!*#REF!+#REF!*#REF!)</f>
        <v>#REF!</v>
      </c>
      <c r="AA1172" s="71" t="e">
        <f>IF(HRF[[#This Row],[31]]="WSKAŹNIK SPECYFICZNY","nie zdefinowano",HRF[[#This Row],[32]]*#REF!+#REF!*#REF!+#REF!*#REF!)</f>
        <v>#REF!</v>
      </c>
      <c r="AB1172" s="79" t="e">
        <f>IF(HRF[[#This Row],[31]]="WSKAŹNIK SPECYFICZNY",HRF[[#This Row],[15]]*#REF!,HRF[[#This Row],[32]]*#REF!+#REF!*#REF!+#REF!*#REF!)</f>
        <v>#REF!</v>
      </c>
    </row>
    <row r="1173" spans="2:28" ht="24">
      <c r="B1173" s="95" t="s">
        <v>1749</v>
      </c>
      <c r="C1173" s="80" t="s">
        <v>175</v>
      </c>
      <c r="D1173" s="80" t="s">
        <v>372</v>
      </c>
      <c r="E1173" s="121" t="s">
        <v>2511</v>
      </c>
      <c r="F1173" s="82" t="s">
        <v>392</v>
      </c>
      <c r="G1173" s="82" t="s">
        <v>24</v>
      </c>
      <c r="H1173" s="86">
        <v>2021</v>
      </c>
      <c r="I1173" s="86">
        <v>2021</v>
      </c>
      <c r="J1173" s="84">
        <v>18376</v>
      </c>
      <c r="K1173" s="85">
        <v>3.95</v>
      </c>
      <c r="L1173" s="85">
        <v>3.95</v>
      </c>
      <c r="M1173" s="85"/>
      <c r="N1173" s="86" t="s">
        <v>164</v>
      </c>
      <c r="O1173" s="153" t="s">
        <v>28</v>
      </c>
      <c r="P1173" s="152"/>
      <c r="Q1173" s="87"/>
      <c r="R1173" s="70"/>
      <c r="S1173" s="70"/>
      <c r="T1173" s="70"/>
      <c r="U1173" s="70"/>
      <c r="V1173" s="70">
        <f t="shared" si="67"/>
        <v>0</v>
      </c>
      <c r="W1173" s="69"/>
      <c r="X1173" s="69"/>
      <c r="Y1173" s="71" t="e">
        <f>IF(HRF[[#This Row],[31]]="WSKAŹNIK SPECYFICZNY",HRF[[#This Row],[15]]*#REF!,HRF[[#This Row],[32]]*#REF!+#REF!*#REF!+#REF!*#REF!)</f>
        <v>#REF!</v>
      </c>
      <c r="Z1173" s="71" t="e">
        <f>IF(HRF[[#This Row],[31]]="WSKAŹNIK SPECYFICZNY","nie zdefinowano",HRF[[#This Row],[32]]*#REF!+#REF!*#REF!+#REF!*#REF!)</f>
        <v>#REF!</v>
      </c>
      <c r="AA1173" s="71" t="e">
        <f>IF(HRF[[#This Row],[31]]="WSKAŹNIK SPECYFICZNY","nie zdefinowano",HRF[[#This Row],[32]]*#REF!+#REF!*#REF!+#REF!*#REF!)</f>
        <v>#REF!</v>
      </c>
      <c r="AB1173" s="79" t="e">
        <f>IF(HRF[[#This Row],[31]]="WSKAŹNIK SPECYFICZNY",HRF[[#This Row],[15]]*#REF!,HRF[[#This Row],[32]]*#REF!+#REF!*#REF!+#REF!*#REF!)</f>
        <v>#REF!</v>
      </c>
    </row>
    <row r="1174" spans="2:28" ht="24">
      <c r="B1174" s="95" t="s">
        <v>1750</v>
      </c>
      <c r="C1174" s="80" t="s">
        <v>175</v>
      </c>
      <c r="D1174" s="80" t="s">
        <v>372</v>
      </c>
      <c r="E1174" s="121" t="s">
        <v>2489</v>
      </c>
      <c r="F1174" s="82" t="s">
        <v>392</v>
      </c>
      <c r="G1174" s="82" t="s">
        <v>24</v>
      </c>
      <c r="H1174" s="86">
        <v>2021</v>
      </c>
      <c r="I1174" s="86">
        <v>2021</v>
      </c>
      <c r="J1174" s="84">
        <v>26550</v>
      </c>
      <c r="K1174" s="85">
        <v>6.3</v>
      </c>
      <c r="L1174" s="85">
        <v>6.3</v>
      </c>
      <c r="M1174" s="85"/>
      <c r="N1174" s="86" t="s">
        <v>164</v>
      </c>
      <c r="O1174" s="153" t="s">
        <v>28</v>
      </c>
      <c r="P1174" s="152"/>
      <c r="Q1174" s="87"/>
      <c r="R1174" s="70"/>
      <c r="S1174" s="70"/>
      <c r="T1174" s="70"/>
      <c r="U1174" s="70"/>
      <c r="V1174" s="70">
        <f t="shared" si="67"/>
        <v>0</v>
      </c>
      <c r="W1174" s="69"/>
      <c r="X1174" s="69"/>
      <c r="Y1174" s="71" t="e">
        <f>IF(HRF[[#This Row],[31]]="WSKAŹNIK SPECYFICZNY",HRF[[#This Row],[15]]*#REF!,HRF[[#This Row],[32]]*#REF!+#REF!*#REF!+#REF!*#REF!)</f>
        <v>#REF!</v>
      </c>
      <c r="Z1174" s="71" t="e">
        <f>IF(HRF[[#This Row],[31]]="WSKAŹNIK SPECYFICZNY","nie zdefinowano",HRF[[#This Row],[32]]*#REF!+#REF!*#REF!+#REF!*#REF!)</f>
        <v>#REF!</v>
      </c>
      <c r="AA1174" s="71" t="e">
        <f>IF(HRF[[#This Row],[31]]="WSKAŹNIK SPECYFICZNY","nie zdefinowano",HRF[[#This Row],[32]]*#REF!+#REF!*#REF!+#REF!*#REF!)</f>
        <v>#REF!</v>
      </c>
      <c r="AB1174" s="79" t="e">
        <f>IF(HRF[[#This Row],[31]]="WSKAŹNIK SPECYFICZNY",HRF[[#This Row],[15]]*#REF!,HRF[[#This Row],[32]]*#REF!+#REF!*#REF!+#REF!*#REF!)</f>
        <v>#REF!</v>
      </c>
    </row>
    <row r="1175" spans="2:28" ht="24">
      <c r="B1175" s="95" t="s">
        <v>1751</v>
      </c>
      <c r="C1175" s="80" t="s">
        <v>175</v>
      </c>
      <c r="D1175" s="80" t="s">
        <v>372</v>
      </c>
      <c r="E1175" s="121" t="s">
        <v>2280</v>
      </c>
      <c r="F1175" s="82" t="s">
        <v>392</v>
      </c>
      <c r="G1175" s="82" t="s">
        <v>24</v>
      </c>
      <c r="H1175" s="86">
        <v>2020</v>
      </c>
      <c r="I1175" s="86">
        <v>2020</v>
      </c>
      <c r="J1175" s="84">
        <v>28620</v>
      </c>
      <c r="K1175" s="85">
        <v>5.8</v>
      </c>
      <c r="L1175" s="85">
        <v>5.8</v>
      </c>
      <c r="M1175" s="85"/>
      <c r="N1175" s="86" t="s">
        <v>164</v>
      </c>
      <c r="O1175" s="153" t="s">
        <v>28</v>
      </c>
      <c r="P1175" s="152"/>
      <c r="Q1175" s="87"/>
      <c r="R1175" s="70"/>
      <c r="S1175" s="70"/>
      <c r="T1175" s="70"/>
      <c r="U1175" s="70"/>
      <c r="V1175" s="70">
        <f t="shared" si="67"/>
        <v>0</v>
      </c>
      <c r="W1175" s="69"/>
      <c r="X1175" s="69"/>
      <c r="Y1175" s="71" t="e">
        <f>IF(HRF[[#This Row],[31]]="WSKAŹNIK SPECYFICZNY",HRF[[#This Row],[15]]*#REF!,HRF[[#This Row],[32]]*#REF!+#REF!*#REF!+#REF!*#REF!)</f>
        <v>#REF!</v>
      </c>
      <c r="Z1175" s="71" t="e">
        <f>IF(HRF[[#This Row],[31]]="WSKAŹNIK SPECYFICZNY","nie zdefinowano",HRF[[#This Row],[32]]*#REF!+#REF!*#REF!+#REF!*#REF!)</f>
        <v>#REF!</v>
      </c>
      <c r="AA1175" s="71" t="e">
        <f>IF(HRF[[#This Row],[31]]="WSKAŹNIK SPECYFICZNY","nie zdefinowano",HRF[[#This Row],[32]]*#REF!+#REF!*#REF!+#REF!*#REF!)</f>
        <v>#REF!</v>
      </c>
      <c r="AB1175" s="79" t="e">
        <f>IF(HRF[[#This Row],[31]]="WSKAŹNIK SPECYFICZNY",HRF[[#This Row],[15]]*#REF!,HRF[[#This Row],[32]]*#REF!+#REF!*#REF!+#REF!*#REF!)</f>
        <v>#REF!</v>
      </c>
    </row>
    <row r="1176" spans="2:28" ht="25.5" customHeight="1">
      <c r="B1176" s="95" t="s">
        <v>1752</v>
      </c>
      <c r="C1176" s="80" t="s">
        <v>175</v>
      </c>
      <c r="D1176" s="80" t="s">
        <v>372</v>
      </c>
      <c r="E1176" s="121" t="s">
        <v>2066</v>
      </c>
      <c r="F1176" s="82" t="s">
        <v>392</v>
      </c>
      <c r="G1176" s="82" t="s">
        <v>24</v>
      </c>
      <c r="H1176" s="86">
        <v>2021</v>
      </c>
      <c r="I1176" s="86">
        <v>2021</v>
      </c>
      <c r="J1176" s="84">
        <v>24000</v>
      </c>
      <c r="K1176" s="85">
        <v>4.5</v>
      </c>
      <c r="L1176" s="85">
        <v>4.5</v>
      </c>
      <c r="M1176" s="85"/>
      <c r="N1176" s="86" t="s">
        <v>164</v>
      </c>
      <c r="O1176" s="153" t="s">
        <v>28</v>
      </c>
      <c r="P1176" s="152"/>
      <c r="Q1176" s="87"/>
      <c r="R1176" s="70"/>
      <c r="S1176" s="70"/>
      <c r="T1176" s="70"/>
      <c r="U1176" s="70"/>
      <c r="V1176" s="70">
        <f t="shared" si="67"/>
        <v>0</v>
      </c>
      <c r="W1176" s="69"/>
      <c r="X1176" s="69"/>
      <c r="Y1176" s="71" t="e">
        <f>IF(HRF[[#This Row],[31]]="WSKAŹNIK SPECYFICZNY",HRF[[#This Row],[15]]*#REF!,HRF[[#This Row],[32]]*#REF!+#REF!*#REF!+#REF!*#REF!)</f>
        <v>#REF!</v>
      </c>
      <c r="Z1176" s="71" t="e">
        <f>IF(HRF[[#This Row],[31]]="WSKAŹNIK SPECYFICZNY","nie zdefinowano",HRF[[#This Row],[32]]*#REF!+#REF!*#REF!+#REF!*#REF!)</f>
        <v>#REF!</v>
      </c>
      <c r="AA1176" s="71" t="e">
        <f>IF(HRF[[#This Row],[31]]="WSKAŹNIK SPECYFICZNY","nie zdefinowano",HRF[[#This Row],[32]]*#REF!+#REF!*#REF!+#REF!*#REF!)</f>
        <v>#REF!</v>
      </c>
      <c r="AB1176" s="79" t="e">
        <f>IF(HRF[[#This Row],[31]]="WSKAŹNIK SPECYFICZNY",HRF[[#This Row],[15]]*#REF!,HRF[[#This Row],[32]]*#REF!+#REF!*#REF!+#REF!*#REF!)</f>
        <v>#REF!</v>
      </c>
    </row>
    <row r="1177" spans="2:28" ht="27.75" customHeight="1">
      <c r="B1177" s="95" t="s">
        <v>1753</v>
      </c>
      <c r="C1177" s="80" t="s">
        <v>175</v>
      </c>
      <c r="D1177" s="80" t="s">
        <v>372</v>
      </c>
      <c r="E1177" s="121" t="s">
        <v>2512</v>
      </c>
      <c r="F1177" s="82" t="s">
        <v>392</v>
      </c>
      <c r="G1177" s="82" t="s">
        <v>24</v>
      </c>
      <c r="H1177" s="86">
        <v>2021</v>
      </c>
      <c r="I1177" s="86">
        <v>2021</v>
      </c>
      <c r="J1177" s="84">
        <v>32986</v>
      </c>
      <c r="K1177" s="85">
        <v>6.1</v>
      </c>
      <c r="L1177" s="85">
        <v>6.1</v>
      </c>
      <c r="M1177" s="85"/>
      <c r="N1177" s="86" t="s">
        <v>164</v>
      </c>
      <c r="O1177" s="153" t="s">
        <v>28</v>
      </c>
      <c r="P1177" s="152"/>
      <c r="Q1177" s="87"/>
      <c r="R1177" s="70"/>
      <c r="S1177" s="70"/>
      <c r="T1177" s="70"/>
      <c r="U1177" s="70"/>
      <c r="V1177" s="70">
        <f t="shared" si="67"/>
        <v>0</v>
      </c>
      <c r="W1177" s="69"/>
      <c r="X1177" s="69"/>
      <c r="Y1177" s="71" t="e">
        <f>IF(HRF[[#This Row],[31]]="WSKAŹNIK SPECYFICZNY",HRF[[#This Row],[15]]*#REF!,HRF[[#This Row],[32]]*#REF!+#REF!*#REF!+#REF!*#REF!)</f>
        <v>#REF!</v>
      </c>
      <c r="Z1177" s="71" t="e">
        <f>IF(HRF[[#This Row],[31]]="WSKAŹNIK SPECYFICZNY","nie zdefinowano",HRF[[#This Row],[32]]*#REF!+#REF!*#REF!+#REF!*#REF!)</f>
        <v>#REF!</v>
      </c>
      <c r="AA1177" s="71" t="e">
        <f>IF(HRF[[#This Row],[31]]="WSKAŹNIK SPECYFICZNY","nie zdefinowano",HRF[[#This Row],[32]]*#REF!+#REF!*#REF!+#REF!*#REF!)</f>
        <v>#REF!</v>
      </c>
      <c r="AB1177" s="79" t="e">
        <f>IF(HRF[[#This Row],[31]]="WSKAŹNIK SPECYFICZNY",HRF[[#This Row],[15]]*#REF!,HRF[[#This Row],[32]]*#REF!+#REF!*#REF!+#REF!*#REF!)</f>
        <v>#REF!</v>
      </c>
    </row>
    <row r="1178" spans="2:28" ht="26.25" customHeight="1">
      <c r="B1178" s="95" t="s">
        <v>1754</v>
      </c>
      <c r="C1178" s="80" t="s">
        <v>175</v>
      </c>
      <c r="D1178" s="80" t="s">
        <v>372</v>
      </c>
      <c r="E1178" s="121" t="s">
        <v>2513</v>
      </c>
      <c r="F1178" s="82" t="s">
        <v>392</v>
      </c>
      <c r="G1178" s="82" t="s">
        <v>24</v>
      </c>
      <c r="H1178" s="86">
        <v>2021</v>
      </c>
      <c r="I1178" s="86">
        <v>2021</v>
      </c>
      <c r="J1178" s="84">
        <v>25900</v>
      </c>
      <c r="K1178" s="85">
        <v>3.6</v>
      </c>
      <c r="L1178" s="85">
        <v>3.6</v>
      </c>
      <c r="M1178" s="85"/>
      <c r="N1178" s="86" t="s">
        <v>164</v>
      </c>
      <c r="O1178" s="153" t="s">
        <v>28</v>
      </c>
      <c r="P1178" s="152"/>
      <c r="Q1178" s="87"/>
      <c r="R1178" s="70"/>
      <c r="S1178" s="70"/>
      <c r="T1178" s="70"/>
      <c r="U1178" s="70"/>
      <c r="V1178" s="70">
        <f t="shared" si="67"/>
        <v>0</v>
      </c>
      <c r="W1178" s="69"/>
      <c r="X1178" s="69"/>
      <c r="Y1178" s="71" t="e">
        <f>IF(HRF[[#This Row],[31]]="WSKAŹNIK SPECYFICZNY",HRF[[#This Row],[15]]*#REF!,HRF[[#This Row],[32]]*#REF!+#REF!*#REF!+#REF!*#REF!)</f>
        <v>#REF!</v>
      </c>
      <c r="Z1178" s="71" t="e">
        <f>IF(HRF[[#This Row],[31]]="WSKAŹNIK SPECYFICZNY","nie zdefinowano",HRF[[#This Row],[32]]*#REF!+#REF!*#REF!+#REF!*#REF!)</f>
        <v>#REF!</v>
      </c>
      <c r="AA1178" s="71" t="e">
        <f>IF(HRF[[#This Row],[31]]="WSKAŹNIK SPECYFICZNY","nie zdefinowano",HRF[[#This Row],[32]]*#REF!+#REF!*#REF!+#REF!*#REF!)</f>
        <v>#REF!</v>
      </c>
      <c r="AB1178" s="79" t="e">
        <f>IF(HRF[[#This Row],[31]]="WSKAŹNIK SPECYFICZNY",HRF[[#This Row],[15]]*#REF!,HRF[[#This Row],[32]]*#REF!+#REF!*#REF!+#REF!*#REF!)</f>
        <v>#REF!</v>
      </c>
    </row>
    <row r="1179" spans="2:28" ht="27" customHeight="1">
      <c r="B1179" s="95" t="s">
        <v>1755</v>
      </c>
      <c r="C1179" s="80" t="s">
        <v>175</v>
      </c>
      <c r="D1179" s="80" t="s">
        <v>372</v>
      </c>
      <c r="E1179" s="121" t="s">
        <v>2088</v>
      </c>
      <c r="F1179" s="82" t="s">
        <v>392</v>
      </c>
      <c r="G1179" s="82" t="s">
        <v>24</v>
      </c>
      <c r="H1179" s="86">
        <v>2021</v>
      </c>
      <c r="I1179" s="86">
        <v>2021</v>
      </c>
      <c r="J1179" s="84">
        <v>20971.73</v>
      </c>
      <c r="K1179" s="85">
        <v>3.1</v>
      </c>
      <c r="L1179" s="85">
        <v>3.1</v>
      </c>
      <c r="M1179" s="85"/>
      <c r="N1179" s="86" t="s">
        <v>164</v>
      </c>
      <c r="O1179" s="153" t="s">
        <v>28</v>
      </c>
      <c r="P1179" s="152"/>
      <c r="Q1179" s="87"/>
      <c r="R1179" s="70"/>
      <c r="S1179" s="70"/>
      <c r="T1179" s="70"/>
      <c r="U1179" s="70"/>
      <c r="V1179" s="70">
        <f t="shared" si="67"/>
        <v>0</v>
      </c>
      <c r="W1179" s="69"/>
      <c r="X1179" s="69"/>
      <c r="Y1179" s="71" t="e">
        <f>IF(HRF[[#This Row],[31]]="WSKAŹNIK SPECYFICZNY",HRF[[#This Row],[15]]*#REF!,HRF[[#This Row],[32]]*#REF!+#REF!*#REF!+#REF!*#REF!)</f>
        <v>#REF!</v>
      </c>
      <c r="Z1179" s="71" t="e">
        <f>IF(HRF[[#This Row],[31]]="WSKAŹNIK SPECYFICZNY","nie zdefinowano",HRF[[#This Row],[32]]*#REF!+#REF!*#REF!+#REF!*#REF!)</f>
        <v>#REF!</v>
      </c>
      <c r="AA1179" s="71" t="e">
        <f>IF(HRF[[#This Row],[31]]="WSKAŹNIK SPECYFICZNY","nie zdefinowano",HRF[[#This Row],[32]]*#REF!+#REF!*#REF!+#REF!*#REF!)</f>
        <v>#REF!</v>
      </c>
      <c r="AB1179" s="79" t="e">
        <f>IF(HRF[[#This Row],[31]]="WSKAŹNIK SPECYFICZNY",HRF[[#This Row],[15]]*#REF!,HRF[[#This Row],[32]]*#REF!+#REF!*#REF!+#REF!*#REF!)</f>
        <v>#REF!</v>
      </c>
    </row>
    <row r="1180" spans="2:28" ht="26.25" customHeight="1">
      <c r="B1180" s="95" t="s">
        <v>1756</v>
      </c>
      <c r="C1180" s="80" t="s">
        <v>175</v>
      </c>
      <c r="D1180" s="80" t="s">
        <v>372</v>
      </c>
      <c r="E1180" s="121" t="s">
        <v>2514</v>
      </c>
      <c r="F1180" s="82" t="s">
        <v>392</v>
      </c>
      <c r="G1180" s="82" t="s">
        <v>24</v>
      </c>
      <c r="H1180" s="86">
        <v>2021</v>
      </c>
      <c r="I1180" s="86">
        <v>2021</v>
      </c>
      <c r="J1180" s="84">
        <v>25974</v>
      </c>
      <c r="K1180" s="85">
        <v>6.3</v>
      </c>
      <c r="L1180" s="85">
        <v>6.3</v>
      </c>
      <c r="M1180" s="85"/>
      <c r="N1180" s="86" t="s">
        <v>164</v>
      </c>
      <c r="O1180" s="153" t="s">
        <v>28</v>
      </c>
      <c r="P1180" s="152"/>
      <c r="Q1180" s="87"/>
      <c r="R1180" s="70"/>
      <c r="S1180" s="70"/>
      <c r="T1180" s="70"/>
      <c r="U1180" s="70"/>
      <c r="V1180" s="70">
        <f t="shared" si="67"/>
        <v>0</v>
      </c>
      <c r="W1180" s="69"/>
      <c r="X1180" s="69"/>
      <c r="Y1180" s="71" t="e">
        <f>IF(HRF[[#This Row],[31]]="WSKAŹNIK SPECYFICZNY",HRF[[#This Row],[15]]*#REF!,HRF[[#This Row],[32]]*#REF!+#REF!*#REF!+#REF!*#REF!)</f>
        <v>#REF!</v>
      </c>
      <c r="Z1180" s="71" t="e">
        <f>IF(HRF[[#This Row],[31]]="WSKAŹNIK SPECYFICZNY","nie zdefinowano",HRF[[#This Row],[32]]*#REF!+#REF!*#REF!+#REF!*#REF!)</f>
        <v>#REF!</v>
      </c>
      <c r="AA1180" s="71" t="e">
        <f>IF(HRF[[#This Row],[31]]="WSKAŹNIK SPECYFICZNY","nie zdefinowano",HRF[[#This Row],[32]]*#REF!+#REF!*#REF!+#REF!*#REF!)</f>
        <v>#REF!</v>
      </c>
      <c r="AB1180" s="79" t="e">
        <f>IF(HRF[[#This Row],[31]]="WSKAŹNIK SPECYFICZNY",HRF[[#This Row],[15]]*#REF!,HRF[[#This Row],[32]]*#REF!+#REF!*#REF!+#REF!*#REF!)</f>
        <v>#REF!</v>
      </c>
    </row>
    <row r="1181" spans="2:28" ht="24">
      <c r="B1181" s="95" t="s">
        <v>1757</v>
      </c>
      <c r="C1181" s="80" t="s">
        <v>175</v>
      </c>
      <c r="D1181" s="80" t="s">
        <v>372</v>
      </c>
      <c r="E1181" s="121" t="s">
        <v>2964</v>
      </c>
      <c r="F1181" s="82" t="s">
        <v>1759</v>
      </c>
      <c r="G1181" s="82" t="s">
        <v>24</v>
      </c>
      <c r="H1181" s="86">
        <v>2021</v>
      </c>
      <c r="I1181" s="86">
        <v>2021</v>
      </c>
      <c r="J1181" s="84">
        <v>104537.7</v>
      </c>
      <c r="K1181" s="85">
        <v>23.3</v>
      </c>
      <c r="L1181" s="85">
        <v>23.3</v>
      </c>
      <c r="M1181" s="85"/>
      <c r="N1181" s="86" t="s">
        <v>164</v>
      </c>
      <c r="O1181" s="153" t="s">
        <v>28</v>
      </c>
      <c r="P1181" s="152"/>
      <c r="Q1181" s="87"/>
      <c r="R1181" s="70"/>
      <c r="S1181" s="70"/>
      <c r="T1181" s="70"/>
      <c r="U1181" s="70"/>
      <c r="V1181" s="70">
        <f t="shared" si="67"/>
        <v>0</v>
      </c>
      <c r="W1181" s="69"/>
      <c r="X1181" s="69"/>
      <c r="Y1181" s="71" t="e">
        <f>IF(HRF[[#This Row],[31]]="WSKAŹNIK SPECYFICZNY",HRF[[#This Row],[15]]*#REF!,HRF[[#This Row],[32]]*#REF!+#REF!*#REF!+#REF!*#REF!)</f>
        <v>#REF!</v>
      </c>
      <c r="Z1181" s="71" t="e">
        <f>IF(HRF[[#This Row],[31]]="WSKAŹNIK SPECYFICZNY","nie zdefinowano",HRF[[#This Row],[32]]*#REF!+#REF!*#REF!+#REF!*#REF!)</f>
        <v>#REF!</v>
      </c>
      <c r="AA1181" s="71" t="e">
        <f>IF(HRF[[#This Row],[31]]="WSKAŹNIK SPECYFICZNY","nie zdefinowano",HRF[[#This Row],[32]]*#REF!+#REF!*#REF!+#REF!*#REF!)</f>
        <v>#REF!</v>
      </c>
      <c r="AB1181" s="79" t="e">
        <f>IF(HRF[[#This Row],[31]]="WSKAŹNIK SPECYFICZNY",HRF[[#This Row],[15]]*#REF!,HRF[[#This Row],[32]]*#REF!+#REF!*#REF!+#REF!*#REF!)</f>
        <v>#REF!</v>
      </c>
    </row>
    <row r="1182" spans="2:28" ht="27" customHeight="1">
      <c r="B1182" s="95" t="s">
        <v>1758</v>
      </c>
      <c r="C1182" s="80" t="s">
        <v>175</v>
      </c>
      <c r="D1182" s="80" t="s">
        <v>372</v>
      </c>
      <c r="E1182" s="121" t="s">
        <v>2515</v>
      </c>
      <c r="F1182" s="82" t="s">
        <v>392</v>
      </c>
      <c r="G1182" s="82" t="s">
        <v>24</v>
      </c>
      <c r="H1182" s="86">
        <v>2021</v>
      </c>
      <c r="I1182" s="86">
        <v>2021</v>
      </c>
      <c r="J1182" s="84">
        <v>40000</v>
      </c>
      <c r="K1182" s="85">
        <v>5.2</v>
      </c>
      <c r="L1182" s="85">
        <v>5.2</v>
      </c>
      <c r="M1182" s="85"/>
      <c r="N1182" s="86" t="s">
        <v>164</v>
      </c>
      <c r="O1182" s="153" t="s">
        <v>28</v>
      </c>
      <c r="P1182" s="152"/>
      <c r="Q1182" s="87"/>
      <c r="R1182" s="70"/>
      <c r="S1182" s="70"/>
      <c r="T1182" s="70"/>
      <c r="U1182" s="70"/>
      <c r="V1182" s="70">
        <f t="shared" si="67"/>
        <v>0</v>
      </c>
      <c r="W1182" s="69"/>
      <c r="X1182" s="69"/>
      <c r="Y1182" s="71" t="e">
        <f>IF(HRF[[#This Row],[31]]="WSKAŹNIK SPECYFICZNY",HRF[[#This Row],[15]]*#REF!,HRF[[#This Row],[32]]*#REF!+#REF!*#REF!+#REF!*#REF!)</f>
        <v>#REF!</v>
      </c>
      <c r="Z1182" s="71" t="e">
        <f>IF(HRF[[#This Row],[31]]="WSKAŹNIK SPECYFICZNY","nie zdefinowano",HRF[[#This Row],[32]]*#REF!+#REF!*#REF!+#REF!*#REF!)</f>
        <v>#REF!</v>
      </c>
      <c r="AA1182" s="71" t="e">
        <f>IF(HRF[[#This Row],[31]]="WSKAŹNIK SPECYFICZNY","nie zdefinowano",HRF[[#This Row],[32]]*#REF!+#REF!*#REF!+#REF!*#REF!)</f>
        <v>#REF!</v>
      </c>
      <c r="AB1182" s="79" t="e">
        <f>IF(HRF[[#This Row],[31]]="WSKAŹNIK SPECYFICZNY",HRF[[#This Row],[15]]*#REF!,HRF[[#This Row],[32]]*#REF!+#REF!*#REF!+#REF!*#REF!)</f>
        <v>#REF!</v>
      </c>
    </row>
    <row r="1183" spans="2:28" ht="24">
      <c r="B1183" s="95" t="s">
        <v>1760</v>
      </c>
      <c r="C1183" s="80" t="s">
        <v>175</v>
      </c>
      <c r="D1183" s="80" t="s">
        <v>372</v>
      </c>
      <c r="E1183" s="121" t="s">
        <v>2516</v>
      </c>
      <c r="F1183" s="82" t="s">
        <v>392</v>
      </c>
      <c r="G1183" s="82" t="s">
        <v>24</v>
      </c>
      <c r="H1183" s="86">
        <v>2021</v>
      </c>
      <c r="I1183" s="86">
        <v>2021</v>
      </c>
      <c r="J1183" s="84">
        <v>4200</v>
      </c>
      <c r="K1183" s="85">
        <v>5.8</v>
      </c>
      <c r="L1183" s="85">
        <v>5.8</v>
      </c>
      <c r="M1183" s="85"/>
      <c r="N1183" s="86" t="s">
        <v>164</v>
      </c>
      <c r="O1183" s="153" t="s">
        <v>28</v>
      </c>
      <c r="P1183" s="152"/>
      <c r="Q1183" s="87"/>
      <c r="R1183" s="70"/>
      <c r="S1183" s="70"/>
      <c r="T1183" s="70"/>
      <c r="U1183" s="70"/>
      <c r="V1183" s="70">
        <f t="shared" si="67"/>
        <v>0</v>
      </c>
      <c r="W1183" s="69"/>
      <c r="X1183" s="69"/>
      <c r="Y1183" s="71" t="e">
        <f>IF(HRF[[#This Row],[31]]="WSKAŹNIK SPECYFICZNY",HRF[[#This Row],[15]]*#REF!,HRF[[#This Row],[32]]*#REF!+#REF!*#REF!+#REF!*#REF!)</f>
        <v>#REF!</v>
      </c>
      <c r="Z1183" s="71" t="e">
        <f>IF(HRF[[#This Row],[31]]="WSKAŹNIK SPECYFICZNY","nie zdefinowano",HRF[[#This Row],[32]]*#REF!+#REF!*#REF!+#REF!*#REF!)</f>
        <v>#REF!</v>
      </c>
      <c r="AA1183" s="71" t="e">
        <f>IF(HRF[[#This Row],[31]]="WSKAŹNIK SPECYFICZNY","nie zdefinowano",HRF[[#This Row],[32]]*#REF!+#REF!*#REF!+#REF!*#REF!)</f>
        <v>#REF!</v>
      </c>
      <c r="AB1183" s="79" t="e">
        <f>IF(HRF[[#This Row],[31]]="WSKAŹNIK SPECYFICZNY",HRF[[#This Row],[15]]*#REF!,HRF[[#This Row],[32]]*#REF!+#REF!*#REF!+#REF!*#REF!)</f>
        <v>#REF!</v>
      </c>
    </row>
    <row r="1184" spans="2:28" ht="24">
      <c r="B1184" s="95" t="s">
        <v>1761</v>
      </c>
      <c r="C1184" s="80" t="s">
        <v>175</v>
      </c>
      <c r="D1184" s="80" t="s">
        <v>372</v>
      </c>
      <c r="E1184" s="121" t="s">
        <v>2517</v>
      </c>
      <c r="F1184" s="82" t="s">
        <v>392</v>
      </c>
      <c r="G1184" s="82" t="s">
        <v>24</v>
      </c>
      <c r="H1184" s="86">
        <v>2021</v>
      </c>
      <c r="I1184" s="86">
        <v>2021</v>
      </c>
      <c r="J1184" s="84">
        <v>25496</v>
      </c>
      <c r="K1184" s="85">
        <v>6.2</v>
      </c>
      <c r="L1184" s="85">
        <v>6.2</v>
      </c>
      <c r="M1184" s="85"/>
      <c r="N1184" s="86" t="s">
        <v>164</v>
      </c>
      <c r="O1184" s="153" t="s">
        <v>28</v>
      </c>
      <c r="P1184" s="152"/>
      <c r="Q1184" s="87"/>
      <c r="R1184" s="70"/>
      <c r="S1184" s="70"/>
      <c r="T1184" s="70"/>
      <c r="U1184" s="70"/>
      <c r="V1184" s="70">
        <f t="shared" si="67"/>
        <v>0</v>
      </c>
      <c r="W1184" s="69"/>
      <c r="X1184" s="69"/>
      <c r="Y1184" s="71" t="e">
        <f>IF(HRF[[#This Row],[31]]="WSKAŹNIK SPECYFICZNY",HRF[[#This Row],[15]]*#REF!,HRF[[#This Row],[32]]*#REF!+#REF!*#REF!+#REF!*#REF!)</f>
        <v>#REF!</v>
      </c>
      <c r="Z1184" s="71" t="e">
        <f>IF(HRF[[#This Row],[31]]="WSKAŹNIK SPECYFICZNY","nie zdefinowano",HRF[[#This Row],[32]]*#REF!+#REF!*#REF!+#REF!*#REF!)</f>
        <v>#REF!</v>
      </c>
      <c r="AA1184" s="71" t="e">
        <f>IF(HRF[[#This Row],[31]]="WSKAŹNIK SPECYFICZNY","nie zdefinowano",HRF[[#This Row],[32]]*#REF!+#REF!*#REF!+#REF!*#REF!)</f>
        <v>#REF!</v>
      </c>
      <c r="AB1184" s="79" t="e">
        <f>IF(HRF[[#This Row],[31]]="WSKAŹNIK SPECYFICZNY",HRF[[#This Row],[15]]*#REF!,HRF[[#This Row],[32]]*#REF!+#REF!*#REF!+#REF!*#REF!)</f>
        <v>#REF!</v>
      </c>
    </row>
    <row r="1185" spans="2:28" ht="24">
      <c r="B1185" s="95" t="s">
        <v>1762</v>
      </c>
      <c r="C1185" s="80" t="s">
        <v>175</v>
      </c>
      <c r="D1185" s="80" t="s">
        <v>372</v>
      </c>
      <c r="E1185" s="121" t="s">
        <v>2458</v>
      </c>
      <c r="F1185" s="82" t="s">
        <v>392</v>
      </c>
      <c r="G1185" s="82" t="s">
        <v>24</v>
      </c>
      <c r="H1185" s="86">
        <v>2021</v>
      </c>
      <c r="I1185" s="86">
        <v>2021</v>
      </c>
      <c r="J1185" s="84">
        <v>20838</v>
      </c>
      <c r="K1185" s="85">
        <v>2.7</v>
      </c>
      <c r="L1185" s="85">
        <v>2.7</v>
      </c>
      <c r="M1185" s="85"/>
      <c r="N1185" s="86" t="s">
        <v>164</v>
      </c>
      <c r="O1185" s="153" t="s">
        <v>28</v>
      </c>
      <c r="P1185" s="152"/>
      <c r="Q1185" s="87"/>
      <c r="R1185" s="70"/>
      <c r="S1185" s="70"/>
      <c r="T1185" s="70"/>
      <c r="U1185" s="70"/>
      <c r="V1185" s="70">
        <f t="shared" si="66"/>
        <v>0</v>
      </c>
      <c r="W1185" s="69"/>
      <c r="X1185" s="69"/>
      <c r="Y1185" s="71" t="e">
        <f>IF(HRF[[#This Row],[31]]="WSKAŹNIK SPECYFICZNY",HRF[[#This Row],[15]]*#REF!,HRF[[#This Row],[32]]*#REF!+#REF!*#REF!+#REF!*#REF!)</f>
        <v>#REF!</v>
      </c>
      <c r="Z1185" s="71" t="e">
        <f>IF(HRF[[#This Row],[31]]="WSKAŹNIK SPECYFICZNY","nie zdefinowano",HRF[[#This Row],[32]]*#REF!+#REF!*#REF!+#REF!*#REF!)</f>
        <v>#REF!</v>
      </c>
      <c r="AA1185" s="71" t="e">
        <f>IF(HRF[[#This Row],[31]]="WSKAŹNIK SPECYFICZNY","nie zdefinowano",HRF[[#This Row],[32]]*#REF!+#REF!*#REF!+#REF!*#REF!)</f>
        <v>#REF!</v>
      </c>
      <c r="AB1185" s="79" t="e">
        <f>IF(HRF[[#This Row],[31]]="WSKAŹNIK SPECYFICZNY",HRF[[#This Row],[15]]*#REF!,HRF[[#This Row],[32]]*#REF!+#REF!*#REF!+#REF!*#REF!)</f>
        <v>#REF!</v>
      </c>
    </row>
    <row r="1186" spans="2:28" ht="25.5" customHeight="1">
      <c r="B1186" s="95" t="s">
        <v>1763</v>
      </c>
      <c r="C1186" s="80" t="s">
        <v>175</v>
      </c>
      <c r="D1186" s="80" t="s">
        <v>372</v>
      </c>
      <c r="E1186" s="121" t="s">
        <v>2518</v>
      </c>
      <c r="F1186" s="82" t="s">
        <v>392</v>
      </c>
      <c r="G1186" s="82" t="s">
        <v>24</v>
      </c>
      <c r="H1186" s="86">
        <v>2019</v>
      </c>
      <c r="I1186" s="86">
        <v>2019</v>
      </c>
      <c r="J1186" s="84">
        <v>22534</v>
      </c>
      <c r="K1186" s="85">
        <v>7.75</v>
      </c>
      <c r="L1186" s="85">
        <v>7.75</v>
      </c>
      <c r="M1186" s="85"/>
      <c r="N1186" s="86" t="s">
        <v>164</v>
      </c>
      <c r="O1186" s="153" t="s">
        <v>28</v>
      </c>
      <c r="P1186" s="152"/>
      <c r="Q1186" s="87"/>
      <c r="R1186" s="70"/>
      <c r="S1186" s="70"/>
      <c r="T1186" s="70"/>
      <c r="U1186" s="70"/>
      <c r="V1186" s="70">
        <f t="shared" ref="V1186:V1201" si="68">SUM(R1186:U1186)</f>
        <v>0</v>
      </c>
      <c r="W1186" s="69"/>
      <c r="X1186" s="69"/>
      <c r="Y1186" s="71" t="e">
        <f>IF(HRF[[#This Row],[31]]="WSKAŹNIK SPECYFICZNY",HRF[[#This Row],[15]]*#REF!,HRF[[#This Row],[32]]*#REF!+#REF!*#REF!+#REF!*#REF!)</f>
        <v>#REF!</v>
      </c>
      <c r="Z1186" s="71" t="e">
        <f>IF(HRF[[#This Row],[31]]="WSKAŹNIK SPECYFICZNY","nie zdefinowano",HRF[[#This Row],[32]]*#REF!+#REF!*#REF!+#REF!*#REF!)</f>
        <v>#REF!</v>
      </c>
      <c r="AA1186" s="71" t="e">
        <f>IF(HRF[[#This Row],[31]]="WSKAŹNIK SPECYFICZNY","nie zdefinowano",HRF[[#This Row],[32]]*#REF!+#REF!*#REF!+#REF!*#REF!)</f>
        <v>#REF!</v>
      </c>
      <c r="AB1186" s="79" t="e">
        <f>IF(HRF[[#This Row],[31]]="WSKAŹNIK SPECYFICZNY",HRF[[#This Row],[15]]*#REF!,HRF[[#This Row],[32]]*#REF!+#REF!*#REF!+#REF!*#REF!)</f>
        <v>#REF!</v>
      </c>
    </row>
    <row r="1187" spans="2:28" ht="24">
      <c r="B1187" s="95" t="s">
        <v>1764</v>
      </c>
      <c r="C1187" s="80" t="s">
        <v>175</v>
      </c>
      <c r="D1187" s="80" t="s">
        <v>372</v>
      </c>
      <c r="E1187" s="121" t="s">
        <v>2519</v>
      </c>
      <c r="F1187" s="82" t="s">
        <v>392</v>
      </c>
      <c r="G1187" s="82" t="s">
        <v>24</v>
      </c>
      <c r="H1187" s="86">
        <v>2020</v>
      </c>
      <c r="I1187" s="86">
        <v>2020</v>
      </c>
      <c r="J1187" s="84">
        <v>68545</v>
      </c>
      <c r="K1187" s="85">
        <v>9.75</v>
      </c>
      <c r="L1187" s="85">
        <v>9.75</v>
      </c>
      <c r="M1187" s="85"/>
      <c r="N1187" s="86" t="s">
        <v>164</v>
      </c>
      <c r="O1187" s="153" t="s">
        <v>28</v>
      </c>
      <c r="P1187" s="152"/>
      <c r="Q1187" s="87"/>
      <c r="R1187" s="70"/>
      <c r="S1187" s="70"/>
      <c r="T1187" s="70"/>
      <c r="U1187" s="70"/>
      <c r="V1187" s="70">
        <f t="shared" si="68"/>
        <v>0</v>
      </c>
      <c r="W1187" s="69"/>
      <c r="X1187" s="69"/>
      <c r="Y1187" s="71" t="e">
        <f>IF(HRF[[#This Row],[31]]="WSKAŹNIK SPECYFICZNY",HRF[[#This Row],[15]]*#REF!,HRF[[#This Row],[32]]*#REF!+#REF!*#REF!+#REF!*#REF!)</f>
        <v>#REF!</v>
      </c>
      <c r="Z1187" s="71" t="e">
        <f>IF(HRF[[#This Row],[31]]="WSKAŹNIK SPECYFICZNY","nie zdefinowano",HRF[[#This Row],[32]]*#REF!+#REF!*#REF!+#REF!*#REF!)</f>
        <v>#REF!</v>
      </c>
      <c r="AA1187" s="71" t="e">
        <f>IF(HRF[[#This Row],[31]]="WSKAŹNIK SPECYFICZNY","nie zdefinowano",HRF[[#This Row],[32]]*#REF!+#REF!*#REF!+#REF!*#REF!)</f>
        <v>#REF!</v>
      </c>
      <c r="AB1187" s="79" t="e">
        <f>IF(HRF[[#This Row],[31]]="WSKAŹNIK SPECYFICZNY",HRF[[#This Row],[15]]*#REF!,HRF[[#This Row],[32]]*#REF!+#REF!*#REF!+#REF!*#REF!)</f>
        <v>#REF!</v>
      </c>
    </row>
    <row r="1188" spans="2:28" ht="24">
      <c r="B1188" s="95" t="s">
        <v>1765</v>
      </c>
      <c r="C1188" s="80" t="s">
        <v>175</v>
      </c>
      <c r="D1188" s="80" t="s">
        <v>372</v>
      </c>
      <c r="E1188" s="121" t="s">
        <v>2520</v>
      </c>
      <c r="F1188" s="82" t="s">
        <v>392</v>
      </c>
      <c r="G1188" s="82" t="s">
        <v>24</v>
      </c>
      <c r="H1188" s="86">
        <v>2021</v>
      </c>
      <c r="I1188" s="86">
        <v>2021</v>
      </c>
      <c r="J1188" s="84">
        <v>41959</v>
      </c>
      <c r="K1188" s="85">
        <v>9.8000000000000007</v>
      </c>
      <c r="L1188" s="85">
        <v>9.8000000000000007</v>
      </c>
      <c r="M1188" s="85"/>
      <c r="N1188" s="86" t="s">
        <v>164</v>
      </c>
      <c r="O1188" s="153" t="s">
        <v>28</v>
      </c>
      <c r="P1188" s="152"/>
      <c r="Q1188" s="87"/>
      <c r="R1188" s="70"/>
      <c r="S1188" s="70"/>
      <c r="T1188" s="70"/>
      <c r="U1188" s="70"/>
      <c r="V1188" s="70">
        <f t="shared" si="68"/>
        <v>0</v>
      </c>
      <c r="W1188" s="69"/>
      <c r="X1188" s="69"/>
      <c r="Y1188" s="71" t="e">
        <f>IF(HRF[[#This Row],[31]]="WSKAŹNIK SPECYFICZNY",HRF[[#This Row],[15]]*#REF!,HRF[[#This Row],[32]]*#REF!+#REF!*#REF!+#REF!*#REF!)</f>
        <v>#REF!</v>
      </c>
      <c r="Z1188" s="71" t="e">
        <f>IF(HRF[[#This Row],[31]]="WSKAŹNIK SPECYFICZNY","nie zdefinowano",HRF[[#This Row],[32]]*#REF!+#REF!*#REF!+#REF!*#REF!)</f>
        <v>#REF!</v>
      </c>
      <c r="AA1188" s="71" t="e">
        <f>IF(HRF[[#This Row],[31]]="WSKAŹNIK SPECYFICZNY","nie zdefinowano",HRF[[#This Row],[32]]*#REF!+#REF!*#REF!+#REF!*#REF!)</f>
        <v>#REF!</v>
      </c>
      <c r="AB1188" s="79" t="e">
        <f>IF(HRF[[#This Row],[31]]="WSKAŹNIK SPECYFICZNY",HRF[[#This Row],[15]]*#REF!,HRF[[#This Row],[32]]*#REF!+#REF!*#REF!+#REF!*#REF!)</f>
        <v>#REF!</v>
      </c>
    </row>
    <row r="1189" spans="2:28" ht="24">
      <c r="B1189" s="95" t="s">
        <v>1766</v>
      </c>
      <c r="C1189" s="80" t="s">
        <v>175</v>
      </c>
      <c r="D1189" s="80" t="s">
        <v>372</v>
      </c>
      <c r="E1189" s="121" t="s">
        <v>2521</v>
      </c>
      <c r="F1189" s="82" t="s">
        <v>392</v>
      </c>
      <c r="G1189" s="82" t="s">
        <v>24</v>
      </c>
      <c r="H1189" s="86">
        <v>2021</v>
      </c>
      <c r="I1189" s="86">
        <v>2021</v>
      </c>
      <c r="J1189" s="84">
        <v>72731</v>
      </c>
      <c r="K1189" s="85">
        <v>25</v>
      </c>
      <c r="L1189" s="85">
        <v>25</v>
      </c>
      <c r="M1189" s="85"/>
      <c r="N1189" s="86" t="s">
        <v>1587</v>
      </c>
      <c r="O1189" s="153" t="s">
        <v>28</v>
      </c>
      <c r="P1189" s="152"/>
      <c r="Q1189" s="87"/>
      <c r="R1189" s="70"/>
      <c r="S1189" s="70"/>
      <c r="T1189" s="70"/>
      <c r="U1189" s="70"/>
      <c r="V1189" s="70">
        <f t="shared" si="68"/>
        <v>0</v>
      </c>
      <c r="W1189" s="69"/>
      <c r="X1189" s="69"/>
      <c r="Y1189" s="71" t="e">
        <f>IF(HRF[[#This Row],[31]]="WSKAŹNIK SPECYFICZNY",HRF[[#This Row],[15]]*#REF!,HRF[[#This Row],[32]]*#REF!+#REF!*#REF!+#REF!*#REF!)</f>
        <v>#REF!</v>
      </c>
      <c r="Z1189" s="71" t="e">
        <f>IF(HRF[[#This Row],[31]]="WSKAŹNIK SPECYFICZNY","nie zdefinowano",HRF[[#This Row],[32]]*#REF!+#REF!*#REF!+#REF!*#REF!)</f>
        <v>#REF!</v>
      </c>
      <c r="AA1189" s="71" t="e">
        <f>IF(HRF[[#This Row],[31]]="WSKAŹNIK SPECYFICZNY","nie zdefinowano",HRF[[#This Row],[32]]*#REF!+#REF!*#REF!+#REF!*#REF!)</f>
        <v>#REF!</v>
      </c>
      <c r="AB1189" s="79" t="e">
        <f>IF(HRF[[#This Row],[31]]="WSKAŹNIK SPECYFICZNY",HRF[[#This Row],[15]]*#REF!,HRF[[#This Row],[32]]*#REF!+#REF!*#REF!+#REF!*#REF!)</f>
        <v>#REF!</v>
      </c>
    </row>
    <row r="1190" spans="2:28" ht="24">
      <c r="B1190" s="95" t="s">
        <v>1767</v>
      </c>
      <c r="C1190" s="80" t="s">
        <v>175</v>
      </c>
      <c r="D1190" s="80" t="s">
        <v>372</v>
      </c>
      <c r="E1190" s="121" t="s">
        <v>2476</v>
      </c>
      <c r="F1190" s="82" t="s">
        <v>392</v>
      </c>
      <c r="G1190" s="82" t="s">
        <v>24</v>
      </c>
      <c r="H1190" s="86">
        <v>2021</v>
      </c>
      <c r="I1190" s="86">
        <v>2021</v>
      </c>
      <c r="J1190" s="84">
        <v>28700</v>
      </c>
      <c r="K1190" s="85">
        <v>4.4400000000000004</v>
      </c>
      <c r="L1190" s="85">
        <v>4.4400000000000004</v>
      </c>
      <c r="M1190" s="85"/>
      <c r="N1190" s="86" t="s">
        <v>164</v>
      </c>
      <c r="O1190" s="153" t="s">
        <v>28</v>
      </c>
      <c r="P1190" s="152"/>
      <c r="Q1190" s="87"/>
      <c r="R1190" s="70"/>
      <c r="S1190" s="70"/>
      <c r="T1190" s="70"/>
      <c r="U1190" s="70"/>
      <c r="V1190" s="70">
        <f>SUM(R1190:U1190)</f>
        <v>0</v>
      </c>
      <c r="W1190" s="69"/>
      <c r="X1190" s="69"/>
      <c r="Y1190" s="71" t="e">
        <f>IF(HRF[[#This Row],[31]]="WSKAŹNIK SPECYFICZNY",HRF[[#This Row],[15]]*#REF!,HRF[[#This Row],[32]]*#REF!+#REF!*#REF!+#REF!*#REF!)</f>
        <v>#REF!</v>
      </c>
      <c r="Z1190" s="71" t="e">
        <f>IF(HRF[[#This Row],[31]]="WSKAŹNIK SPECYFICZNY","nie zdefinowano",HRF[[#This Row],[32]]*#REF!+#REF!*#REF!+#REF!*#REF!)</f>
        <v>#REF!</v>
      </c>
      <c r="AA1190" s="71" t="e">
        <f>IF(HRF[[#This Row],[31]]="WSKAŹNIK SPECYFICZNY","nie zdefinowano",HRF[[#This Row],[32]]*#REF!+#REF!*#REF!+#REF!*#REF!)</f>
        <v>#REF!</v>
      </c>
      <c r="AB1190" s="79" t="e">
        <f>IF(HRF[[#This Row],[31]]="WSKAŹNIK SPECYFICZNY",HRF[[#This Row],[15]]*#REF!,HRF[[#This Row],[32]]*#REF!+#REF!*#REF!+#REF!*#REF!)</f>
        <v>#REF!</v>
      </c>
    </row>
    <row r="1191" spans="2:28" ht="24">
      <c r="B1191" s="95" t="s">
        <v>1768</v>
      </c>
      <c r="C1191" s="80" t="s">
        <v>175</v>
      </c>
      <c r="D1191" s="80" t="s">
        <v>372</v>
      </c>
      <c r="E1191" s="121" t="s">
        <v>2522</v>
      </c>
      <c r="F1191" s="82" t="s">
        <v>392</v>
      </c>
      <c r="G1191" s="82" t="s">
        <v>24</v>
      </c>
      <c r="H1191" s="86">
        <v>2021</v>
      </c>
      <c r="I1191" s="86">
        <v>2021</v>
      </c>
      <c r="J1191" s="84">
        <v>25288.91</v>
      </c>
      <c r="K1191" s="85">
        <v>4.2</v>
      </c>
      <c r="L1191" s="85">
        <v>4.2</v>
      </c>
      <c r="M1191" s="85"/>
      <c r="N1191" s="86" t="s">
        <v>164</v>
      </c>
      <c r="O1191" s="153" t="s">
        <v>28</v>
      </c>
      <c r="P1191" s="152"/>
      <c r="Q1191" s="87"/>
      <c r="R1191" s="70"/>
      <c r="S1191" s="70"/>
      <c r="T1191" s="70"/>
      <c r="U1191" s="70"/>
      <c r="V1191" s="70">
        <f>SUM(R1191:U1191)</f>
        <v>0</v>
      </c>
      <c r="W1191" s="69"/>
      <c r="X1191" s="69"/>
      <c r="Y1191" s="71" t="e">
        <f>IF(HRF[[#This Row],[31]]="WSKAŹNIK SPECYFICZNY",HRF[[#This Row],[15]]*#REF!,HRF[[#This Row],[32]]*#REF!+#REF!*#REF!+#REF!*#REF!)</f>
        <v>#REF!</v>
      </c>
      <c r="Z1191" s="71" t="e">
        <f>IF(HRF[[#This Row],[31]]="WSKAŹNIK SPECYFICZNY","nie zdefinowano",HRF[[#This Row],[32]]*#REF!+#REF!*#REF!+#REF!*#REF!)</f>
        <v>#REF!</v>
      </c>
      <c r="AA1191" s="71" t="e">
        <f>IF(HRF[[#This Row],[31]]="WSKAŹNIK SPECYFICZNY","nie zdefinowano",HRF[[#This Row],[32]]*#REF!+#REF!*#REF!+#REF!*#REF!)</f>
        <v>#REF!</v>
      </c>
      <c r="AB1191" s="79" t="e">
        <f>IF(HRF[[#This Row],[31]]="WSKAŹNIK SPECYFICZNY",HRF[[#This Row],[15]]*#REF!,HRF[[#This Row],[32]]*#REF!+#REF!*#REF!+#REF!*#REF!)</f>
        <v>#REF!</v>
      </c>
    </row>
    <row r="1192" spans="2:28" ht="24">
      <c r="B1192" s="95" t="s">
        <v>1769</v>
      </c>
      <c r="C1192" s="80" t="s">
        <v>175</v>
      </c>
      <c r="D1192" s="80" t="s">
        <v>372</v>
      </c>
      <c r="E1192" s="121" t="s">
        <v>2476</v>
      </c>
      <c r="F1192" s="82" t="s">
        <v>392</v>
      </c>
      <c r="G1192" s="82" t="s">
        <v>24</v>
      </c>
      <c r="H1192" s="86">
        <v>2021</v>
      </c>
      <c r="I1192" s="86">
        <v>2021</v>
      </c>
      <c r="J1192" s="84">
        <v>18000</v>
      </c>
      <c r="K1192" s="85">
        <v>2.8</v>
      </c>
      <c r="L1192" s="85">
        <v>2.8</v>
      </c>
      <c r="M1192" s="85"/>
      <c r="N1192" s="86" t="s">
        <v>164</v>
      </c>
      <c r="O1192" s="153" t="s">
        <v>28</v>
      </c>
      <c r="P1192" s="152"/>
      <c r="Q1192" s="87"/>
      <c r="R1192" s="70"/>
      <c r="S1192" s="70"/>
      <c r="T1192" s="70"/>
      <c r="U1192" s="70"/>
      <c r="V1192" s="70">
        <f t="shared" si="68"/>
        <v>0</v>
      </c>
      <c r="W1192" s="69"/>
      <c r="X1192" s="69"/>
      <c r="Y1192" s="71" t="e">
        <f>IF(HRF[[#This Row],[31]]="WSKAŹNIK SPECYFICZNY",HRF[[#This Row],[15]]*#REF!,HRF[[#This Row],[32]]*#REF!+#REF!*#REF!+#REF!*#REF!)</f>
        <v>#REF!</v>
      </c>
      <c r="Z1192" s="71" t="e">
        <f>IF(HRF[[#This Row],[31]]="WSKAŹNIK SPECYFICZNY","nie zdefinowano",HRF[[#This Row],[32]]*#REF!+#REF!*#REF!+#REF!*#REF!)</f>
        <v>#REF!</v>
      </c>
      <c r="AA1192" s="71" t="e">
        <f>IF(HRF[[#This Row],[31]]="WSKAŹNIK SPECYFICZNY","nie zdefinowano",HRF[[#This Row],[32]]*#REF!+#REF!*#REF!+#REF!*#REF!)</f>
        <v>#REF!</v>
      </c>
      <c r="AB1192" s="79" t="e">
        <f>IF(HRF[[#This Row],[31]]="WSKAŹNIK SPECYFICZNY",HRF[[#This Row],[15]]*#REF!,HRF[[#This Row],[32]]*#REF!+#REF!*#REF!+#REF!*#REF!)</f>
        <v>#REF!</v>
      </c>
    </row>
    <row r="1193" spans="2:28" ht="24">
      <c r="B1193" s="95" t="s">
        <v>1770</v>
      </c>
      <c r="C1193" s="80" t="s">
        <v>175</v>
      </c>
      <c r="D1193" s="80" t="s">
        <v>372</v>
      </c>
      <c r="E1193" s="121" t="s">
        <v>2523</v>
      </c>
      <c r="F1193" s="82" t="s">
        <v>392</v>
      </c>
      <c r="G1193" s="82" t="s">
        <v>24</v>
      </c>
      <c r="H1193" s="86">
        <v>2021</v>
      </c>
      <c r="I1193" s="86">
        <v>2021</v>
      </c>
      <c r="J1193" s="84">
        <v>20500</v>
      </c>
      <c r="K1193" s="85">
        <v>4.42</v>
      </c>
      <c r="L1193" s="85">
        <v>4.42</v>
      </c>
      <c r="M1193" s="85"/>
      <c r="N1193" s="86" t="s">
        <v>164</v>
      </c>
      <c r="O1193" s="153" t="s">
        <v>28</v>
      </c>
      <c r="P1193" s="152"/>
      <c r="Q1193" s="87"/>
      <c r="R1193" s="70"/>
      <c r="S1193" s="70"/>
      <c r="T1193" s="70"/>
      <c r="U1193" s="70"/>
      <c r="V1193" s="70">
        <f t="shared" si="68"/>
        <v>0</v>
      </c>
      <c r="W1193" s="69"/>
      <c r="X1193" s="69"/>
      <c r="Y1193" s="71" t="e">
        <f>IF(HRF[[#This Row],[31]]="WSKAŹNIK SPECYFICZNY",HRF[[#This Row],[15]]*#REF!,HRF[[#This Row],[32]]*#REF!+#REF!*#REF!+#REF!*#REF!)</f>
        <v>#REF!</v>
      </c>
      <c r="Z1193" s="71" t="e">
        <f>IF(HRF[[#This Row],[31]]="WSKAŹNIK SPECYFICZNY","nie zdefinowano",HRF[[#This Row],[32]]*#REF!+#REF!*#REF!+#REF!*#REF!)</f>
        <v>#REF!</v>
      </c>
      <c r="AA1193" s="71" t="e">
        <f>IF(HRF[[#This Row],[31]]="WSKAŹNIK SPECYFICZNY","nie zdefinowano",HRF[[#This Row],[32]]*#REF!+#REF!*#REF!+#REF!*#REF!)</f>
        <v>#REF!</v>
      </c>
      <c r="AB1193" s="79" t="e">
        <f>IF(HRF[[#This Row],[31]]="WSKAŹNIK SPECYFICZNY",HRF[[#This Row],[15]]*#REF!,HRF[[#This Row],[32]]*#REF!+#REF!*#REF!+#REF!*#REF!)</f>
        <v>#REF!</v>
      </c>
    </row>
    <row r="1194" spans="2:28" ht="24">
      <c r="B1194" s="95" t="s">
        <v>1771</v>
      </c>
      <c r="C1194" s="80" t="s">
        <v>175</v>
      </c>
      <c r="D1194" s="80" t="s">
        <v>372</v>
      </c>
      <c r="E1194" s="121" t="s">
        <v>2244</v>
      </c>
      <c r="F1194" s="82" t="s">
        <v>392</v>
      </c>
      <c r="G1194" s="82" t="s">
        <v>24</v>
      </c>
      <c r="H1194" s="86">
        <v>2021</v>
      </c>
      <c r="I1194" s="86">
        <v>2021</v>
      </c>
      <c r="J1194" s="84">
        <v>26032</v>
      </c>
      <c r="K1194" s="85">
        <v>6.21</v>
      </c>
      <c r="L1194" s="85">
        <v>6.21</v>
      </c>
      <c r="M1194" s="85"/>
      <c r="N1194" s="86" t="s">
        <v>164</v>
      </c>
      <c r="O1194" s="153" t="s">
        <v>28</v>
      </c>
      <c r="P1194" s="152"/>
      <c r="Q1194" s="87"/>
      <c r="R1194" s="70"/>
      <c r="S1194" s="70"/>
      <c r="T1194" s="70"/>
      <c r="U1194" s="70"/>
      <c r="V1194" s="70">
        <f t="shared" si="68"/>
        <v>0</v>
      </c>
      <c r="W1194" s="69"/>
      <c r="X1194" s="69"/>
      <c r="Y1194" s="71" t="e">
        <f>IF(HRF[[#This Row],[31]]="WSKAŹNIK SPECYFICZNY",HRF[[#This Row],[15]]*#REF!,HRF[[#This Row],[32]]*#REF!+#REF!*#REF!+#REF!*#REF!)</f>
        <v>#REF!</v>
      </c>
      <c r="Z1194" s="71" t="e">
        <f>IF(HRF[[#This Row],[31]]="WSKAŹNIK SPECYFICZNY","nie zdefinowano",HRF[[#This Row],[32]]*#REF!+#REF!*#REF!+#REF!*#REF!)</f>
        <v>#REF!</v>
      </c>
      <c r="AA1194" s="71" t="e">
        <f>IF(HRF[[#This Row],[31]]="WSKAŹNIK SPECYFICZNY","nie zdefinowano",HRF[[#This Row],[32]]*#REF!+#REF!*#REF!+#REF!*#REF!)</f>
        <v>#REF!</v>
      </c>
      <c r="AB1194" s="79" t="e">
        <f>IF(HRF[[#This Row],[31]]="WSKAŹNIK SPECYFICZNY",HRF[[#This Row],[15]]*#REF!,HRF[[#This Row],[32]]*#REF!+#REF!*#REF!+#REF!*#REF!)</f>
        <v>#REF!</v>
      </c>
    </row>
    <row r="1195" spans="2:28" ht="60">
      <c r="B1195" s="95" t="s">
        <v>1772</v>
      </c>
      <c r="C1195" s="80" t="s">
        <v>175</v>
      </c>
      <c r="D1195" s="80" t="s">
        <v>372</v>
      </c>
      <c r="E1195" s="121" t="s">
        <v>2965</v>
      </c>
      <c r="F1195" s="82" t="s">
        <v>1773</v>
      </c>
      <c r="G1195" s="82" t="s">
        <v>24</v>
      </c>
      <c r="H1195" s="86">
        <v>2021</v>
      </c>
      <c r="I1195" s="86">
        <v>2021</v>
      </c>
      <c r="J1195" s="84">
        <v>356700</v>
      </c>
      <c r="K1195" s="85">
        <v>99.2</v>
      </c>
      <c r="L1195" s="85">
        <v>99.2</v>
      </c>
      <c r="M1195" s="85"/>
      <c r="N1195" s="86" t="s">
        <v>1665</v>
      </c>
      <c r="O1195" s="153" t="s">
        <v>28</v>
      </c>
      <c r="P1195" s="152"/>
      <c r="Q1195" s="87"/>
      <c r="R1195" s="70"/>
      <c r="S1195" s="70"/>
      <c r="T1195" s="70"/>
      <c r="U1195" s="70"/>
      <c r="V1195" s="70">
        <f t="shared" si="68"/>
        <v>0</v>
      </c>
      <c r="W1195" s="69"/>
      <c r="X1195" s="69"/>
      <c r="Y1195" s="71" t="e">
        <f>IF(HRF[[#This Row],[31]]="WSKAŹNIK SPECYFICZNY",HRF[[#This Row],[15]]*#REF!,HRF[[#This Row],[32]]*#REF!+#REF!*#REF!+#REF!*#REF!)</f>
        <v>#REF!</v>
      </c>
      <c r="Z1195" s="71" t="e">
        <f>IF(HRF[[#This Row],[31]]="WSKAŹNIK SPECYFICZNY","nie zdefinowano",HRF[[#This Row],[32]]*#REF!+#REF!*#REF!+#REF!*#REF!)</f>
        <v>#REF!</v>
      </c>
      <c r="AA1195" s="71" t="e">
        <f>IF(HRF[[#This Row],[31]]="WSKAŹNIK SPECYFICZNY","nie zdefinowano",HRF[[#This Row],[32]]*#REF!+#REF!*#REF!+#REF!*#REF!)</f>
        <v>#REF!</v>
      </c>
      <c r="AB1195" s="79" t="e">
        <f>IF(HRF[[#This Row],[31]]="WSKAŹNIK SPECYFICZNY",HRF[[#This Row],[15]]*#REF!,HRF[[#This Row],[32]]*#REF!+#REF!*#REF!+#REF!*#REF!)</f>
        <v>#REF!</v>
      </c>
    </row>
    <row r="1196" spans="2:28" ht="60">
      <c r="B1196" s="95" t="s">
        <v>1774</v>
      </c>
      <c r="C1196" s="80" t="s">
        <v>175</v>
      </c>
      <c r="D1196" s="80" t="s">
        <v>372</v>
      </c>
      <c r="E1196" s="121" t="s">
        <v>2966</v>
      </c>
      <c r="F1196" s="82" t="s">
        <v>1773</v>
      </c>
      <c r="G1196" s="82" t="s">
        <v>24</v>
      </c>
      <c r="H1196" s="86">
        <v>2021</v>
      </c>
      <c r="I1196" s="86">
        <v>2021</v>
      </c>
      <c r="J1196" s="84">
        <v>124017.21</v>
      </c>
      <c r="K1196" s="85">
        <v>35.64</v>
      </c>
      <c r="L1196" s="85">
        <v>35.64</v>
      </c>
      <c r="M1196" s="85"/>
      <c r="N1196" s="86" t="s">
        <v>164</v>
      </c>
      <c r="O1196" s="153" t="s">
        <v>28</v>
      </c>
      <c r="P1196" s="152"/>
      <c r="Q1196" s="87"/>
      <c r="R1196" s="70"/>
      <c r="S1196" s="70"/>
      <c r="T1196" s="70"/>
      <c r="U1196" s="70"/>
      <c r="V1196" s="70">
        <f t="shared" si="68"/>
        <v>0</v>
      </c>
      <c r="W1196" s="69"/>
      <c r="X1196" s="69"/>
      <c r="Y1196" s="71" t="e">
        <f>IF(HRF[[#This Row],[31]]="WSKAŹNIK SPECYFICZNY",HRF[[#This Row],[15]]*#REF!,HRF[[#This Row],[32]]*#REF!+#REF!*#REF!+#REF!*#REF!)</f>
        <v>#REF!</v>
      </c>
      <c r="Z1196" s="71" t="e">
        <f>IF(HRF[[#This Row],[31]]="WSKAŹNIK SPECYFICZNY","nie zdefinowano",HRF[[#This Row],[32]]*#REF!+#REF!*#REF!+#REF!*#REF!)</f>
        <v>#REF!</v>
      </c>
      <c r="AA1196" s="71" t="e">
        <f>IF(HRF[[#This Row],[31]]="WSKAŹNIK SPECYFICZNY","nie zdefinowano",HRF[[#This Row],[32]]*#REF!+#REF!*#REF!+#REF!*#REF!)</f>
        <v>#REF!</v>
      </c>
      <c r="AB1196" s="79" t="e">
        <f>IF(HRF[[#This Row],[31]]="WSKAŹNIK SPECYFICZNY",HRF[[#This Row],[15]]*#REF!,HRF[[#This Row],[32]]*#REF!+#REF!*#REF!+#REF!*#REF!)</f>
        <v>#REF!</v>
      </c>
    </row>
    <row r="1197" spans="2:28" ht="60">
      <c r="B1197" s="95" t="s">
        <v>1775</v>
      </c>
      <c r="C1197" s="80" t="s">
        <v>175</v>
      </c>
      <c r="D1197" s="80" t="s">
        <v>372</v>
      </c>
      <c r="E1197" s="121" t="s">
        <v>2967</v>
      </c>
      <c r="F1197" s="82" t="s">
        <v>1773</v>
      </c>
      <c r="G1197" s="82" t="s">
        <v>24</v>
      </c>
      <c r="H1197" s="86">
        <v>2021</v>
      </c>
      <c r="I1197" s="86">
        <v>2021</v>
      </c>
      <c r="J1197" s="84">
        <v>124017.21</v>
      </c>
      <c r="K1197" s="85">
        <v>35.64</v>
      </c>
      <c r="L1197" s="85">
        <v>35.64</v>
      </c>
      <c r="M1197" s="85"/>
      <c r="N1197" s="86" t="s">
        <v>164</v>
      </c>
      <c r="O1197" s="153" t="s">
        <v>28</v>
      </c>
      <c r="P1197" s="152"/>
      <c r="Q1197" s="87"/>
      <c r="R1197" s="70"/>
      <c r="S1197" s="70"/>
      <c r="T1197" s="70"/>
      <c r="U1197" s="70"/>
      <c r="V1197" s="70">
        <f t="shared" si="68"/>
        <v>0</v>
      </c>
      <c r="W1197" s="69"/>
      <c r="X1197" s="69"/>
      <c r="Y1197" s="71" t="e">
        <f>IF(HRF[[#This Row],[31]]="WSKAŹNIK SPECYFICZNY",HRF[[#This Row],[15]]*#REF!,HRF[[#This Row],[32]]*#REF!+#REF!*#REF!+#REF!*#REF!)</f>
        <v>#REF!</v>
      </c>
      <c r="Z1197" s="71" t="e">
        <f>IF(HRF[[#This Row],[31]]="WSKAŹNIK SPECYFICZNY","nie zdefinowano",HRF[[#This Row],[32]]*#REF!+#REF!*#REF!+#REF!*#REF!)</f>
        <v>#REF!</v>
      </c>
      <c r="AA1197" s="71" t="e">
        <f>IF(HRF[[#This Row],[31]]="WSKAŹNIK SPECYFICZNY","nie zdefinowano",HRF[[#This Row],[32]]*#REF!+#REF!*#REF!+#REF!*#REF!)</f>
        <v>#REF!</v>
      </c>
      <c r="AB1197" s="79" t="e">
        <f>IF(HRF[[#This Row],[31]]="WSKAŹNIK SPECYFICZNY",HRF[[#This Row],[15]]*#REF!,HRF[[#This Row],[32]]*#REF!+#REF!*#REF!+#REF!*#REF!)</f>
        <v>#REF!</v>
      </c>
    </row>
    <row r="1198" spans="2:28" ht="24">
      <c r="B1198" s="95" t="s">
        <v>1776</v>
      </c>
      <c r="C1198" s="80" t="s">
        <v>175</v>
      </c>
      <c r="D1198" s="80" t="s">
        <v>372</v>
      </c>
      <c r="E1198" s="121" t="s">
        <v>2524</v>
      </c>
      <c r="F1198" s="82" t="s">
        <v>392</v>
      </c>
      <c r="G1198" s="82" t="s">
        <v>24</v>
      </c>
      <c r="H1198" s="86">
        <v>2021</v>
      </c>
      <c r="I1198" s="86">
        <v>2021</v>
      </c>
      <c r="J1198" s="84">
        <v>15000</v>
      </c>
      <c r="K1198" s="85">
        <v>2.2799999999999998</v>
      </c>
      <c r="L1198" s="85">
        <v>2.2799999999999998</v>
      </c>
      <c r="M1198" s="85"/>
      <c r="N1198" s="86" t="s">
        <v>164</v>
      </c>
      <c r="O1198" s="153" t="s">
        <v>28</v>
      </c>
      <c r="P1198" s="152"/>
      <c r="Q1198" s="87"/>
      <c r="R1198" s="70"/>
      <c r="S1198" s="70"/>
      <c r="T1198" s="70"/>
      <c r="U1198" s="70"/>
      <c r="V1198" s="70">
        <f t="shared" si="68"/>
        <v>0</v>
      </c>
      <c r="W1198" s="69"/>
      <c r="X1198" s="69"/>
      <c r="Y1198" s="71" t="e">
        <f>IF(HRF[[#This Row],[31]]="WSKAŹNIK SPECYFICZNY",HRF[[#This Row],[15]]*#REF!,HRF[[#This Row],[32]]*#REF!+#REF!*#REF!+#REF!*#REF!)</f>
        <v>#REF!</v>
      </c>
      <c r="Z1198" s="71" t="e">
        <f>IF(HRF[[#This Row],[31]]="WSKAŹNIK SPECYFICZNY","nie zdefinowano",HRF[[#This Row],[32]]*#REF!+#REF!*#REF!+#REF!*#REF!)</f>
        <v>#REF!</v>
      </c>
      <c r="AA1198" s="71" t="e">
        <f>IF(HRF[[#This Row],[31]]="WSKAŹNIK SPECYFICZNY","nie zdefinowano",HRF[[#This Row],[32]]*#REF!+#REF!*#REF!+#REF!*#REF!)</f>
        <v>#REF!</v>
      </c>
      <c r="AB1198" s="79" t="e">
        <f>IF(HRF[[#This Row],[31]]="WSKAŹNIK SPECYFICZNY",HRF[[#This Row],[15]]*#REF!,HRF[[#This Row],[32]]*#REF!+#REF!*#REF!+#REF!*#REF!)</f>
        <v>#REF!</v>
      </c>
    </row>
    <row r="1199" spans="2:28" ht="24">
      <c r="B1199" s="95" t="s">
        <v>1777</v>
      </c>
      <c r="C1199" s="80" t="s">
        <v>175</v>
      </c>
      <c r="D1199" s="80" t="s">
        <v>372</v>
      </c>
      <c r="E1199" s="121" t="s">
        <v>2525</v>
      </c>
      <c r="F1199" s="82" t="s">
        <v>392</v>
      </c>
      <c r="G1199" s="82" t="s">
        <v>24</v>
      </c>
      <c r="H1199" s="86">
        <v>2021</v>
      </c>
      <c r="I1199" s="86">
        <v>2021</v>
      </c>
      <c r="J1199" s="84">
        <v>33711</v>
      </c>
      <c r="K1199" s="85">
        <v>8.1999999999999993</v>
      </c>
      <c r="L1199" s="85">
        <v>8.1999999999999993</v>
      </c>
      <c r="M1199" s="85"/>
      <c r="N1199" s="86" t="s">
        <v>164</v>
      </c>
      <c r="O1199" s="153" t="s">
        <v>28</v>
      </c>
      <c r="P1199" s="152"/>
      <c r="Q1199" s="87"/>
      <c r="R1199" s="70"/>
      <c r="S1199" s="70"/>
      <c r="T1199" s="70"/>
      <c r="U1199" s="70"/>
      <c r="V1199" s="70">
        <f t="shared" si="68"/>
        <v>0</v>
      </c>
      <c r="W1199" s="69"/>
      <c r="X1199" s="69"/>
      <c r="Y1199" s="71" t="e">
        <f>IF(HRF[[#This Row],[31]]="WSKAŹNIK SPECYFICZNY",HRF[[#This Row],[15]]*#REF!,HRF[[#This Row],[32]]*#REF!+#REF!*#REF!+#REF!*#REF!)</f>
        <v>#REF!</v>
      </c>
      <c r="Z1199" s="71" t="e">
        <f>IF(HRF[[#This Row],[31]]="WSKAŹNIK SPECYFICZNY","nie zdefinowano",HRF[[#This Row],[32]]*#REF!+#REF!*#REF!+#REF!*#REF!)</f>
        <v>#REF!</v>
      </c>
      <c r="AA1199" s="71" t="e">
        <f>IF(HRF[[#This Row],[31]]="WSKAŹNIK SPECYFICZNY","nie zdefinowano",HRF[[#This Row],[32]]*#REF!+#REF!*#REF!+#REF!*#REF!)</f>
        <v>#REF!</v>
      </c>
      <c r="AB1199" s="79" t="e">
        <f>IF(HRF[[#This Row],[31]]="WSKAŹNIK SPECYFICZNY",HRF[[#This Row],[15]]*#REF!,HRF[[#This Row],[32]]*#REF!+#REF!*#REF!+#REF!*#REF!)</f>
        <v>#REF!</v>
      </c>
    </row>
    <row r="1200" spans="2:28" ht="36">
      <c r="B1200" s="95" t="s">
        <v>1778</v>
      </c>
      <c r="C1200" s="80" t="s">
        <v>175</v>
      </c>
      <c r="D1200" s="80" t="s">
        <v>372</v>
      </c>
      <c r="E1200" s="121" t="s">
        <v>2968</v>
      </c>
      <c r="F1200" s="82" t="s">
        <v>723</v>
      </c>
      <c r="G1200" s="82" t="s">
        <v>24</v>
      </c>
      <c r="H1200" s="86">
        <v>2021</v>
      </c>
      <c r="I1200" s="86">
        <v>2021</v>
      </c>
      <c r="J1200" s="84">
        <v>652000</v>
      </c>
      <c r="K1200" s="85">
        <v>99.63</v>
      </c>
      <c r="L1200" s="85">
        <v>99.63</v>
      </c>
      <c r="M1200" s="85"/>
      <c r="N1200" s="86" t="s">
        <v>164</v>
      </c>
      <c r="O1200" s="153" t="s">
        <v>27</v>
      </c>
      <c r="P1200" s="152"/>
      <c r="Q1200" s="87"/>
      <c r="R1200" s="70"/>
      <c r="S1200" s="70"/>
      <c r="T1200" s="70"/>
      <c r="U1200" s="70"/>
      <c r="V1200" s="70">
        <f t="shared" si="68"/>
        <v>0</v>
      </c>
      <c r="W1200" s="69"/>
      <c r="X1200" s="69"/>
      <c r="Y1200" s="71" t="e">
        <f>IF(HRF[[#This Row],[31]]="WSKAŹNIK SPECYFICZNY",HRF[[#This Row],[15]]*#REF!,HRF[[#This Row],[32]]*#REF!+#REF!*#REF!+#REF!*#REF!)</f>
        <v>#REF!</v>
      </c>
      <c r="Z1200" s="71" t="e">
        <f>IF(HRF[[#This Row],[31]]="WSKAŹNIK SPECYFICZNY","nie zdefinowano",HRF[[#This Row],[32]]*#REF!+#REF!*#REF!+#REF!*#REF!)</f>
        <v>#REF!</v>
      </c>
      <c r="AA1200" s="71" t="e">
        <f>IF(HRF[[#This Row],[31]]="WSKAŹNIK SPECYFICZNY","nie zdefinowano",HRF[[#This Row],[32]]*#REF!+#REF!*#REF!+#REF!*#REF!)</f>
        <v>#REF!</v>
      </c>
      <c r="AB1200" s="79" t="e">
        <f>IF(HRF[[#This Row],[31]]="WSKAŹNIK SPECYFICZNY",HRF[[#This Row],[15]]*#REF!,HRF[[#This Row],[32]]*#REF!+#REF!*#REF!+#REF!*#REF!)</f>
        <v>#REF!</v>
      </c>
    </row>
    <row r="1201" spans="2:28" ht="24">
      <c r="B1201" s="95" t="s">
        <v>1779</v>
      </c>
      <c r="C1201" s="80" t="s">
        <v>175</v>
      </c>
      <c r="D1201" s="80" t="s">
        <v>372</v>
      </c>
      <c r="E1201" s="121" t="s">
        <v>2969</v>
      </c>
      <c r="F1201" s="82" t="s">
        <v>723</v>
      </c>
      <c r="G1201" s="82" t="s">
        <v>24</v>
      </c>
      <c r="H1201" s="86">
        <v>2021</v>
      </c>
      <c r="I1201" s="86">
        <v>2021</v>
      </c>
      <c r="J1201" s="84">
        <v>326000</v>
      </c>
      <c r="K1201" s="85">
        <v>49.814999999999998</v>
      </c>
      <c r="L1201" s="85">
        <v>49.814999999999998</v>
      </c>
      <c r="M1201" s="85"/>
      <c r="N1201" s="86" t="s">
        <v>164</v>
      </c>
      <c r="O1201" s="153" t="s">
        <v>27</v>
      </c>
      <c r="P1201" s="152"/>
      <c r="Q1201" s="87"/>
      <c r="R1201" s="70"/>
      <c r="S1201" s="70"/>
      <c r="T1201" s="70"/>
      <c r="U1201" s="70"/>
      <c r="V1201" s="70">
        <f t="shared" si="68"/>
        <v>0</v>
      </c>
      <c r="W1201" s="69"/>
      <c r="X1201" s="69"/>
      <c r="Y1201" s="71" t="e">
        <f>IF(HRF[[#This Row],[31]]="WSKAŹNIK SPECYFICZNY",HRF[[#This Row],[15]]*#REF!,HRF[[#This Row],[32]]*#REF!+#REF!*#REF!+#REF!*#REF!)</f>
        <v>#REF!</v>
      </c>
      <c r="Z1201" s="71" t="e">
        <f>IF(HRF[[#This Row],[31]]="WSKAŹNIK SPECYFICZNY","nie zdefinowano",HRF[[#This Row],[32]]*#REF!+#REF!*#REF!+#REF!*#REF!)</f>
        <v>#REF!</v>
      </c>
      <c r="AA1201" s="71" t="e">
        <f>IF(HRF[[#This Row],[31]]="WSKAŹNIK SPECYFICZNY","nie zdefinowano",HRF[[#This Row],[32]]*#REF!+#REF!*#REF!+#REF!*#REF!)</f>
        <v>#REF!</v>
      </c>
      <c r="AB1201" s="79" t="e">
        <f>IF(HRF[[#This Row],[31]]="WSKAŹNIK SPECYFICZNY",HRF[[#This Row],[15]]*#REF!,HRF[[#This Row],[32]]*#REF!+#REF!*#REF!+#REF!*#REF!)</f>
        <v>#REF!</v>
      </c>
    </row>
    <row r="1202" spans="2:28" ht="24">
      <c r="B1202" s="95" t="s">
        <v>1780</v>
      </c>
      <c r="C1202" s="80" t="s">
        <v>175</v>
      </c>
      <c r="D1202" s="80" t="s">
        <v>372</v>
      </c>
      <c r="E1202" s="121" t="s">
        <v>2453</v>
      </c>
      <c r="F1202" s="82" t="s">
        <v>392</v>
      </c>
      <c r="G1202" s="82" t="s">
        <v>24</v>
      </c>
      <c r="H1202" s="86">
        <v>2021</v>
      </c>
      <c r="I1202" s="86">
        <v>2021</v>
      </c>
      <c r="J1202" s="84">
        <v>27300</v>
      </c>
      <c r="K1202" s="85">
        <v>4.5</v>
      </c>
      <c r="L1202" s="85">
        <v>4.5</v>
      </c>
      <c r="M1202" s="85"/>
      <c r="N1202" s="86" t="s">
        <v>164</v>
      </c>
      <c r="O1202" s="153" t="s">
        <v>28</v>
      </c>
      <c r="P1202" s="152"/>
      <c r="Q1202" s="87"/>
      <c r="R1202" s="70"/>
      <c r="S1202" s="70"/>
      <c r="T1202" s="70"/>
      <c r="U1202" s="70"/>
      <c r="V1202" s="70">
        <f t="shared" ref="V1202:V1212" si="69">SUM(R1202:U1202)</f>
        <v>0</v>
      </c>
      <c r="W1202" s="69"/>
      <c r="X1202" s="69"/>
      <c r="Y1202" s="71" t="e">
        <f>IF(HRF[[#This Row],[31]]="WSKAŹNIK SPECYFICZNY",HRF[[#This Row],[15]]*#REF!,HRF[[#This Row],[32]]*#REF!+#REF!*#REF!+#REF!*#REF!)</f>
        <v>#REF!</v>
      </c>
      <c r="Z1202" s="71" t="e">
        <f>IF(HRF[[#This Row],[31]]="WSKAŹNIK SPECYFICZNY","nie zdefinowano",HRF[[#This Row],[32]]*#REF!+#REF!*#REF!+#REF!*#REF!)</f>
        <v>#REF!</v>
      </c>
      <c r="AA1202" s="71" t="e">
        <f>IF(HRF[[#This Row],[31]]="WSKAŹNIK SPECYFICZNY","nie zdefinowano",HRF[[#This Row],[32]]*#REF!+#REF!*#REF!+#REF!*#REF!)</f>
        <v>#REF!</v>
      </c>
      <c r="AB1202" s="79" t="e">
        <f>IF(HRF[[#This Row],[31]]="WSKAŹNIK SPECYFICZNY",HRF[[#This Row],[15]]*#REF!,HRF[[#This Row],[32]]*#REF!+#REF!*#REF!+#REF!*#REF!)</f>
        <v>#REF!</v>
      </c>
    </row>
    <row r="1203" spans="2:28" ht="24">
      <c r="B1203" s="95" t="s">
        <v>1781</v>
      </c>
      <c r="C1203" s="80" t="s">
        <v>175</v>
      </c>
      <c r="D1203" s="80" t="s">
        <v>372</v>
      </c>
      <c r="E1203" s="121" t="s">
        <v>2476</v>
      </c>
      <c r="F1203" s="82" t="s">
        <v>392</v>
      </c>
      <c r="G1203" s="82" t="s">
        <v>24</v>
      </c>
      <c r="H1203" s="86">
        <v>2021</v>
      </c>
      <c r="I1203" s="86">
        <v>2021</v>
      </c>
      <c r="J1203" s="84">
        <v>22000</v>
      </c>
      <c r="K1203" s="85">
        <v>4.4000000000000004</v>
      </c>
      <c r="L1203" s="85">
        <v>4.4000000000000004</v>
      </c>
      <c r="M1203" s="85"/>
      <c r="N1203" s="86" t="s">
        <v>164</v>
      </c>
      <c r="O1203" s="153" t="s">
        <v>28</v>
      </c>
      <c r="P1203" s="152"/>
      <c r="Q1203" s="87"/>
      <c r="R1203" s="70"/>
      <c r="S1203" s="70"/>
      <c r="T1203" s="70"/>
      <c r="U1203" s="70"/>
      <c r="V1203" s="70">
        <f t="shared" si="69"/>
        <v>0</v>
      </c>
      <c r="W1203" s="69"/>
      <c r="X1203" s="69"/>
      <c r="Y1203" s="71" t="e">
        <f>IF(HRF[[#This Row],[31]]="WSKAŹNIK SPECYFICZNY",HRF[[#This Row],[15]]*#REF!,HRF[[#This Row],[32]]*#REF!+#REF!*#REF!+#REF!*#REF!)</f>
        <v>#REF!</v>
      </c>
      <c r="Z1203" s="71" t="e">
        <f>IF(HRF[[#This Row],[31]]="WSKAŹNIK SPECYFICZNY","nie zdefinowano",HRF[[#This Row],[32]]*#REF!+#REF!*#REF!+#REF!*#REF!)</f>
        <v>#REF!</v>
      </c>
      <c r="AA1203" s="71" t="e">
        <f>IF(HRF[[#This Row],[31]]="WSKAŹNIK SPECYFICZNY","nie zdefinowano",HRF[[#This Row],[32]]*#REF!+#REF!*#REF!+#REF!*#REF!)</f>
        <v>#REF!</v>
      </c>
      <c r="AB1203" s="79" t="e">
        <f>IF(HRF[[#This Row],[31]]="WSKAŹNIK SPECYFICZNY",HRF[[#This Row],[15]]*#REF!,HRF[[#This Row],[32]]*#REF!+#REF!*#REF!+#REF!*#REF!)</f>
        <v>#REF!</v>
      </c>
    </row>
    <row r="1204" spans="2:28" ht="24">
      <c r="B1204" s="95" t="s">
        <v>1782</v>
      </c>
      <c r="C1204" s="80" t="s">
        <v>175</v>
      </c>
      <c r="D1204" s="80" t="s">
        <v>372</v>
      </c>
      <c r="E1204" s="121" t="s">
        <v>2526</v>
      </c>
      <c r="F1204" s="82" t="s">
        <v>392</v>
      </c>
      <c r="G1204" s="82" t="s">
        <v>24</v>
      </c>
      <c r="H1204" s="86">
        <v>2021</v>
      </c>
      <c r="I1204" s="86">
        <v>2021</v>
      </c>
      <c r="J1204" s="84">
        <v>37100</v>
      </c>
      <c r="K1204" s="85">
        <v>30</v>
      </c>
      <c r="L1204" s="85">
        <v>30</v>
      </c>
      <c r="M1204" s="85"/>
      <c r="N1204" s="86" t="s">
        <v>1393</v>
      </c>
      <c r="O1204" s="153" t="s">
        <v>28</v>
      </c>
      <c r="P1204" s="152"/>
      <c r="Q1204" s="87"/>
      <c r="R1204" s="70"/>
      <c r="S1204" s="70"/>
      <c r="T1204" s="70"/>
      <c r="U1204" s="70"/>
      <c r="V1204" s="70">
        <f t="shared" si="69"/>
        <v>0</v>
      </c>
      <c r="W1204" s="69"/>
      <c r="X1204" s="69"/>
      <c r="Y1204" s="71" t="e">
        <f>IF(HRF[[#This Row],[31]]="WSKAŹNIK SPECYFICZNY",HRF[[#This Row],[15]]*#REF!,HRF[[#This Row],[32]]*#REF!+#REF!*#REF!+#REF!*#REF!)</f>
        <v>#REF!</v>
      </c>
      <c r="Z1204" s="71" t="e">
        <f>IF(HRF[[#This Row],[31]]="WSKAŹNIK SPECYFICZNY","nie zdefinowano",HRF[[#This Row],[32]]*#REF!+#REF!*#REF!+#REF!*#REF!)</f>
        <v>#REF!</v>
      </c>
      <c r="AA1204" s="71" t="e">
        <f>IF(HRF[[#This Row],[31]]="WSKAŹNIK SPECYFICZNY","nie zdefinowano",HRF[[#This Row],[32]]*#REF!+#REF!*#REF!+#REF!*#REF!)</f>
        <v>#REF!</v>
      </c>
      <c r="AB1204" s="79" t="e">
        <f>IF(HRF[[#This Row],[31]]="WSKAŹNIK SPECYFICZNY",HRF[[#This Row],[15]]*#REF!,HRF[[#This Row],[32]]*#REF!+#REF!*#REF!+#REF!*#REF!)</f>
        <v>#REF!</v>
      </c>
    </row>
    <row r="1205" spans="2:28" ht="36">
      <c r="B1205" s="95" t="s">
        <v>1783</v>
      </c>
      <c r="C1205" s="80" t="s">
        <v>175</v>
      </c>
      <c r="D1205" s="80" t="s">
        <v>372</v>
      </c>
      <c r="E1205" s="121" t="s">
        <v>2527</v>
      </c>
      <c r="F1205" s="82" t="s">
        <v>392</v>
      </c>
      <c r="G1205" s="82" t="s">
        <v>24</v>
      </c>
      <c r="H1205" s="86">
        <v>2021</v>
      </c>
      <c r="I1205" s="86">
        <v>2021</v>
      </c>
      <c r="J1205" s="84">
        <v>89475</v>
      </c>
      <c r="K1205" s="85">
        <v>41.9</v>
      </c>
      <c r="L1205" s="85">
        <v>41.9</v>
      </c>
      <c r="M1205" s="85"/>
      <c r="N1205" s="86" t="s">
        <v>1393</v>
      </c>
      <c r="O1205" s="153" t="s">
        <v>28</v>
      </c>
      <c r="P1205" s="152"/>
      <c r="Q1205" s="87"/>
      <c r="R1205" s="70"/>
      <c r="S1205" s="70"/>
      <c r="T1205" s="70"/>
      <c r="U1205" s="70"/>
      <c r="V1205" s="70">
        <f t="shared" si="69"/>
        <v>0</v>
      </c>
      <c r="W1205" s="69"/>
      <c r="X1205" s="69"/>
      <c r="Y1205" s="71" t="e">
        <f>IF(HRF[[#This Row],[31]]="WSKAŹNIK SPECYFICZNY",HRF[[#This Row],[15]]*#REF!,HRF[[#This Row],[32]]*#REF!+#REF!*#REF!+#REF!*#REF!)</f>
        <v>#REF!</v>
      </c>
      <c r="Z1205" s="71" t="e">
        <f>IF(HRF[[#This Row],[31]]="WSKAŹNIK SPECYFICZNY","nie zdefinowano",HRF[[#This Row],[32]]*#REF!+#REF!*#REF!+#REF!*#REF!)</f>
        <v>#REF!</v>
      </c>
      <c r="AA1205" s="71" t="e">
        <f>IF(HRF[[#This Row],[31]]="WSKAŹNIK SPECYFICZNY","nie zdefinowano",HRF[[#This Row],[32]]*#REF!+#REF!*#REF!+#REF!*#REF!)</f>
        <v>#REF!</v>
      </c>
      <c r="AB1205" s="79" t="e">
        <f>IF(HRF[[#This Row],[31]]="WSKAŹNIK SPECYFICZNY",HRF[[#This Row],[15]]*#REF!,HRF[[#This Row],[32]]*#REF!+#REF!*#REF!+#REF!*#REF!)</f>
        <v>#REF!</v>
      </c>
    </row>
    <row r="1206" spans="2:28" ht="24">
      <c r="B1206" s="95" t="s">
        <v>1784</v>
      </c>
      <c r="C1206" s="80" t="s">
        <v>175</v>
      </c>
      <c r="D1206" s="80" t="s">
        <v>372</v>
      </c>
      <c r="E1206" s="121" t="s">
        <v>2528</v>
      </c>
      <c r="F1206" s="82" t="s">
        <v>392</v>
      </c>
      <c r="G1206" s="82" t="s">
        <v>24</v>
      </c>
      <c r="H1206" s="86">
        <v>2021</v>
      </c>
      <c r="I1206" s="86">
        <v>2021</v>
      </c>
      <c r="J1206" s="84">
        <v>25000</v>
      </c>
      <c r="K1206" s="85">
        <v>4.8</v>
      </c>
      <c r="L1206" s="85">
        <v>4.8</v>
      </c>
      <c r="M1206" s="85"/>
      <c r="N1206" s="86" t="s">
        <v>164</v>
      </c>
      <c r="O1206" s="153" t="s">
        <v>28</v>
      </c>
      <c r="P1206" s="152"/>
      <c r="Q1206" s="87"/>
      <c r="R1206" s="70"/>
      <c r="S1206" s="70"/>
      <c r="T1206" s="70"/>
      <c r="U1206" s="70"/>
      <c r="V1206" s="70">
        <f t="shared" si="69"/>
        <v>0</v>
      </c>
      <c r="W1206" s="69"/>
      <c r="X1206" s="69"/>
      <c r="Y1206" s="71" t="e">
        <f>IF(HRF[[#This Row],[31]]="WSKAŹNIK SPECYFICZNY",HRF[[#This Row],[15]]*#REF!,HRF[[#This Row],[32]]*#REF!+#REF!*#REF!+#REF!*#REF!)</f>
        <v>#REF!</v>
      </c>
      <c r="Z1206" s="71" t="e">
        <f>IF(HRF[[#This Row],[31]]="WSKAŹNIK SPECYFICZNY","nie zdefinowano",HRF[[#This Row],[32]]*#REF!+#REF!*#REF!+#REF!*#REF!)</f>
        <v>#REF!</v>
      </c>
      <c r="AA1206" s="71" t="e">
        <f>IF(HRF[[#This Row],[31]]="WSKAŹNIK SPECYFICZNY","nie zdefinowano",HRF[[#This Row],[32]]*#REF!+#REF!*#REF!+#REF!*#REF!)</f>
        <v>#REF!</v>
      </c>
      <c r="AB1206" s="79" t="e">
        <f>IF(HRF[[#This Row],[31]]="WSKAŹNIK SPECYFICZNY",HRF[[#This Row],[15]]*#REF!,HRF[[#This Row],[32]]*#REF!+#REF!*#REF!+#REF!*#REF!)</f>
        <v>#REF!</v>
      </c>
    </row>
    <row r="1207" spans="2:28" ht="24">
      <c r="B1207" s="95" t="s">
        <v>2529</v>
      </c>
      <c r="C1207" s="80" t="s">
        <v>175</v>
      </c>
      <c r="D1207" s="80" t="s">
        <v>372</v>
      </c>
      <c r="E1207" s="121" t="s">
        <v>2530</v>
      </c>
      <c r="F1207" s="82" t="s">
        <v>392</v>
      </c>
      <c r="G1207" s="82" t="s">
        <v>24</v>
      </c>
      <c r="H1207" s="86">
        <v>2021</v>
      </c>
      <c r="I1207" s="86">
        <v>2021</v>
      </c>
      <c r="J1207" s="84">
        <v>26531.88</v>
      </c>
      <c r="K1207" s="85">
        <v>6.9</v>
      </c>
      <c r="L1207" s="85">
        <v>6.9</v>
      </c>
      <c r="M1207" s="85"/>
      <c r="N1207" s="86" t="s">
        <v>164</v>
      </c>
      <c r="O1207" s="153" t="s">
        <v>28</v>
      </c>
      <c r="P1207" s="152"/>
      <c r="Q1207" s="87"/>
      <c r="R1207" s="70"/>
      <c r="S1207" s="70"/>
      <c r="T1207" s="70"/>
      <c r="U1207" s="70"/>
      <c r="V1207" s="70">
        <f>SUM(R1207:U1207)</f>
        <v>0</v>
      </c>
      <c r="W1207" s="69"/>
      <c r="X1207" s="69"/>
      <c r="Y1207" s="71" t="e">
        <f>IF(HRF[[#This Row],[31]]="WSKAŹNIK SPECYFICZNY",HRF[[#This Row],[15]]*#REF!,HRF[[#This Row],[32]]*#REF!+#REF!*#REF!+#REF!*#REF!)</f>
        <v>#REF!</v>
      </c>
      <c r="Z1207" s="71" t="e">
        <f>IF(HRF[[#This Row],[31]]="WSKAŹNIK SPECYFICZNY","nie zdefinowano",HRF[[#This Row],[32]]*#REF!+#REF!*#REF!+#REF!*#REF!)</f>
        <v>#REF!</v>
      </c>
      <c r="AA1207" s="71" t="e">
        <f>IF(HRF[[#This Row],[31]]="WSKAŹNIK SPECYFICZNY","nie zdefinowano",HRF[[#This Row],[32]]*#REF!+#REF!*#REF!+#REF!*#REF!)</f>
        <v>#REF!</v>
      </c>
      <c r="AB1207" s="79" t="e">
        <f>IF(HRF[[#This Row],[31]]="WSKAŹNIK SPECYFICZNY",HRF[[#This Row],[15]]*#REF!,HRF[[#This Row],[32]]*#REF!+#REF!*#REF!+#REF!*#REF!)</f>
        <v>#REF!</v>
      </c>
    </row>
    <row r="1208" spans="2:28" ht="24">
      <c r="B1208" s="95" t="s">
        <v>2531</v>
      </c>
      <c r="C1208" s="80" t="s">
        <v>175</v>
      </c>
      <c r="D1208" s="80" t="s">
        <v>372</v>
      </c>
      <c r="E1208" s="121" t="s">
        <v>2532</v>
      </c>
      <c r="F1208" s="82" t="s">
        <v>392</v>
      </c>
      <c r="G1208" s="82" t="s">
        <v>24</v>
      </c>
      <c r="H1208" s="86">
        <v>2021</v>
      </c>
      <c r="I1208" s="86">
        <v>2021</v>
      </c>
      <c r="J1208" s="84">
        <v>33300</v>
      </c>
      <c r="K1208" s="85">
        <v>7.3</v>
      </c>
      <c r="L1208" s="85">
        <v>7.3</v>
      </c>
      <c r="M1208" s="85"/>
      <c r="N1208" s="86" t="s">
        <v>164</v>
      </c>
      <c r="O1208" s="153" t="s">
        <v>28</v>
      </c>
      <c r="P1208" s="152"/>
      <c r="Q1208" s="87"/>
      <c r="R1208" s="70"/>
      <c r="S1208" s="70"/>
      <c r="T1208" s="70"/>
      <c r="U1208" s="70"/>
      <c r="V1208" s="70">
        <f>SUM(R1208:U1208)</f>
        <v>0</v>
      </c>
      <c r="W1208" s="69"/>
      <c r="X1208" s="69"/>
      <c r="Y1208" s="71" t="e">
        <f>IF(HRF[[#This Row],[31]]="WSKAŹNIK SPECYFICZNY",HRF[[#This Row],[15]]*#REF!,HRF[[#This Row],[32]]*#REF!+#REF!*#REF!+#REF!*#REF!)</f>
        <v>#REF!</v>
      </c>
      <c r="Z1208" s="71" t="e">
        <f>IF(HRF[[#This Row],[31]]="WSKAŹNIK SPECYFICZNY","nie zdefinowano",HRF[[#This Row],[32]]*#REF!+#REF!*#REF!+#REF!*#REF!)</f>
        <v>#REF!</v>
      </c>
      <c r="AA1208" s="71" t="e">
        <f>IF(HRF[[#This Row],[31]]="WSKAŹNIK SPECYFICZNY","nie zdefinowano",HRF[[#This Row],[32]]*#REF!+#REF!*#REF!+#REF!*#REF!)</f>
        <v>#REF!</v>
      </c>
      <c r="AB1208" s="79" t="e">
        <f>IF(HRF[[#This Row],[31]]="WSKAŹNIK SPECYFICZNY",HRF[[#This Row],[15]]*#REF!,HRF[[#This Row],[32]]*#REF!+#REF!*#REF!+#REF!*#REF!)</f>
        <v>#REF!</v>
      </c>
    </row>
    <row r="1209" spans="2:28" ht="24">
      <c r="B1209" s="95" t="s">
        <v>2533</v>
      </c>
      <c r="C1209" s="80" t="s">
        <v>175</v>
      </c>
      <c r="D1209" s="80" t="s">
        <v>372</v>
      </c>
      <c r="E1209" s="121" t="s">
        <v>2534</v>
      </c>
      <c r="F1209" s="82" t="s">
        <v>392</v>
      </c>
      <c r="G1209" s="82" t="s">
        <v>24</v>
      </c>
      <c r="H1209" s="86">
        <v>2021</v>
      </c>
      <c r="I1209" s="86">
        <v>2021</v>
      </c>
      <c r="J1209" s="84">
        <v>25721</v>
      </c>
      <c r="K1209" s="85">
        <v>5.4</v>
      </c>
      <c r="L1209" s="85">
        <v>5.4</v>
      </c>
      <c r="M1209" s="85"/>
      <c r="N1209" s="86" t="s">
        <v>164</v>
      </c>
      <c r="O1209" s="153" t="s">
        <v>28</v>
      </c>
      <c r="P1209" s="152"/>
      <c r="Q1209" s="87"/>
      <c r="R1209" s="70"/>
      <c r="S1209" s="70"/>
      <c r="T1209" s="70"/>
      <c r="U1209" s="70"/>
      <c r="V1209" s="70">
        <f>SUM(R1209:U1209)</f>
        <v>0</v>
      </c>
      <c r="W1209" s="69"/>
      <c r="X1209" s="69"/>
      <c r="Y1209" s="71" t="e">
        <f>IF(HRF[[#This Row],[31]]="WSKAŹNIK SPECYFICZNY",HRF[[#This Row],[15]]*#REF!,HRF[[#This Row],[32]]*#REF!+#REF!*#REF!+#REF!*#REF!)</f>
        <v>#REF!</v>
      </c>
      <c r="Z1209" s="71" t="e">
        <f>IF(HRF[[#This Row],[31]]="WSKAŹNIK SPECYFICZNY","nie zdefinowano",HRF[[#This Row],[32]]*#REF!+#REF!*#REF!+#REF!*#REF!)</f>
        <v>#REF!</v>
      </c>
      <c r="AA1209" s="71" t="e">
        <f>IF(HRF[[#This Row],[31]]="WSKAŹNIK SPECYFICZNY","nie zdefinowano",HRF[[#This Row],[32]]*#REF!+#REF!*#REF!+#REF!*#REF!)</f>
        <v>#REF!</v>
      </c>
      <c r="AB1209" s="79" t="e">
        <f>IF(HRF[[#This Row],[31]]="WSKAŹNIK SPECYFICZNY",HRF[[#This Row],[15]]*#REF!,HRF[[#This Row],[32]]*#REF!+#REF!*#REF!+#REF!*#REF!)</f>
        <v>#REF!</v>
      </c>
    </row>
    <row r="1210" spans="2:28" ht="24">
      <c r="B1210" s="95" t="s">
        <v>2535</v>
      </c>
      <c r="C1210" s="80" t="s">
        <v>175</v>
      </c>
      <c r="D1210" s="80" t="s">
        <v>372</v>
      </c>
      <c r="E1210" s="121" t="s">
        <v>2476</v>
      </c>
      <c r="F1210" s="82" t="s">
        <v>392</v>
      </c>
      <c r="G1210" s="82" t="s">
        <v>24</v>
      </c>
      <c r="H1210" s="86">
        <v>2021</v>
      </c>
      <c r="I1210" s="86">
        <v>2021</v>
      </c>
      <c r="J1210" s="84">
        <v>19000</v>
      </c>
      <c r="K1210" s="85">
        <v>3.4</v>
      </c>
      <c r="L1210" s="85">
        <v>3.4</v>
      </c>
      <c r="M1210" s="85"/>
      <c r="N1210" s="86" t="s">
        <v>164</v>
      </c>
      <c r="O1210" s="153" t="s">
        <v>28</v>
      </c>
      <c r="P1210" s="152"/>
      <c r="Q1210" s="87"/>
      <c r="R1210" s="70"/>
      <c r="S1210" s="70"/>
      <c r="T1210" s="70"/>
      <c r="U1210" s="70"/>
      <c r="V1210" s="70">
        <f>SUM(R1210:U1210)</f>
        <v>0</v>
      </c>
      <c r="W1210" s="69"/>
      <c r="X1210" s="69"/>
      <c r="Y1210" s="71" t="e">
        <f>IF(HRF[[#This Row],[31]]="WSKAŹNIK SPECYFICZNY",HRF[[#This Row],[15]]*#REF!,HRF[[#This Row],[32]]*#REF!+#REF!*#REF!+#REF!*#REF!)</f>
        <v>#REF!</v>
      </c>
      <c r="Z1210" s="71" t="e">
        <f>IF(HRF[[#This Row],[31]]="WSKAŹNIK SPECYFICZNY","nie zdefinowano",HRF[[#This Row],[32]]*#REF!+#REF!*#REF!+#REF!*#REF!)</f>
        <v>#REF!</v>
      </c>
      <c r="AA1210" s="71" t="e">
        <f>IF(HRF[[#This Row],[31]]="WSKAŹNIK SPECYFICZNY","nie zdefinowano",HRF[[#This Row],[32]]*#REF!+#REF!*#REF!+#REF!*#REF!)</f>
        <v>#REF!</v>
      </c>
      <c r="AB1210" s="79" t="e">
        <f>IF(HRF[[#This Row],[31]]="WSKAŹNIK SPECYFICZNY",HRF[[#This Row],[15]]*#REF!,HRF[[#This Row],[32]]*#REF!+#REF!*#REF!+#REF!*#REF!)</f>
        <v>#REF!</v>
      </c>
    </row>
    <row r="1211" spans="2:28" ht="24">
      <c r="B1211" s="95" t="s">
        <v>2536</v>
      </c>
      <c r="C1211" s="80" t="s">
        <v>175</v>
      </c>
      <c r="D1211" s="80" t="s">
        <v>372</v>
      </c>
      <c r="E1211" s="121" t="s">
        <v>2537</v>
      </c>
      <c r="F1211" s="82" t="s">
        <v>392</v>
      </c>
      <c r="G1211" s="82" t="s">
        <v>24</v>
      </c>
      <c r="H1211" s="86">
        <v>2021</v>
      </c>
      <c r="I1211" s="86">
        <v>2021</v>
      </c>
      <c r="J1211" s="84">
        <v>26162.09</v>
      </c>
      <c r="K1211" s="85">
        <v>4.2</v>
      </c>
      <c r="L1211" s="85">
        <v>4.2</v>
      </c>
      <c r="M1211" s="85"/>
      <c r="N1211" s="86" t="s">
        <v>164</v>
      </c>
      <c r="O1211" s="153" t="s">
        <v>28</v>
      </c>
      <c r="P1211" s="152"/>
      <c r="Q1211" s="87"/>
      <c r="R1211" s="70"/>
      <c r="S1211" s="70"/>
      <c r="T1211" s="70"/>
      <c r="U1211" s="70"/>
      <c r="V1211" s="70">
        <f>SUM(R1211:U1211)</f>
        <v>0</v>
      </c>
      <c r="W1211" s="69"/>
      <c r="X1211" s="69"/>
      <c r="Y1211" s="71" t="e">
        <f>IF(HRF[[#This Row],[31]]="WSKAŹNIK SPECYFICZNY",HRF[[#This Row],[15]]*#REF!,HRF[[#This Row],[32]]*#REF!+#REF!*#REF!+#REF!*#REF!)</f>
        <v>#REF!</v>
      </c>
      <c r="Z1211" s="71" t="e">
        <f>IF(HRF[[#This Row],[31]]="WSKAŹNIK SPECYFICZNY","nie zdefinowano",HRF[[#This Row],[32]]*#REF!+#REF!*#REF!+#REF!*#REF!)</f>
        <v>#REF!</v>
      </c>
      <c r="AA1211" s="71" t="e">
        <f>IF(HRF[[#This Row],[31]]="WSKAŹNIK SPECYFICZNY","nie zdefinowano",HRF[[#This Row],[32]]*#REF!+#REF!*#REF!+#REF!*#REF!)</f>
        <v>#REF!</v>
      </c>
      <c r="AB1211" s="79" t="e">
        <f>IF(HRF[[#This Row],[31]]="WSKAŹNIK SPECYFICZNY",HRF[[#This Row],[15]]*#REF!,HRF[[#This Row],[32]]*#REF!+#REF!*#REF!+#REF!*#REF!)</f>
        <v>#REF!</v>
      </c>
    </row>
    <row r="1212" spans="2:28" ht="24">
      <c r="B1212" s="95" t="s">
        <v>2538</v>
      </c>
      <c r="C1212" s="80" t="s">
        <v>175</v>
      </c>
      <c r="D1212" s="80" t="s">
        <v>372</v>
      </c>
      <c r="E1212" s="121" t="s">
        <v>2288</v>
      </c>
      <c r="F1212" s="82" t="s">
        <v>392</v>
      </c>
      <c r="G1212" s="82" t="s">
        <v>24</v>
      </c>
      <c r="H1212" s="86">
        <v>2021</v>
      </c>
      <c r="I1212" s="86">
        <v>2021</v>
      </c>
      <c r="J1212" s="84">
        <v>28205.200000000001</v>
      </c>
      <c r="K1212" s="85">
        <v>6.3</v>
      </c>
      <c r="L1212" s="85">
        <v>6.3</v>
      </c>
      <c r="M1212" s="85"/>
      <c r="N1212" s="86" t="s">
        <v>164</v>
      </c>
      <c r="O1212" s="153" t="s">
        <v>28</v>
      </c>
      <c r="P1212" s="152"/>
      <c r="Q1212" s="87"/>
      <c r="R1212" s="70"/>
      <c r="S1212" s="70"/>
      <c r="T1212" s="70"/>
      <c r="U1212" s="70"/>
      <c r="V1212" s="70">
        <f t="shared" si="69"/>
        <v>0</v>
      </c>
      <c r="W1212" s="69"/>
      <c r="X1212" s="69"/>
      <c r="Y1212" s="71" t="e">
        <f>IF(HRF[[#This Row],[31]]="WSKAŹNIK SPECYFICZNY",HRF[[#This Row],[15]]*#REF!,HRF[[#This Row],[32]]*#REF!+#REF!*#REF!+#REF!*#REF!)</f>
        <v>#REF!</v>
      </c>
      <c r="Z1212" s="71" t="e">
        <f>IF(HRF[[#This Row],[31]]="WSKAŹNIK SPECYFICZNY","nie zdefinowano",HRF[[#This Row],[32]]*#REF!+#REF!*#REF!+#REF!*#REF!)</f>
        <v>#REF!</v>
      </c>
      <c r="AA1212" s="71" t="e">
        <f>IF(HRF[[#This Row],[31]]="WSKAŹNIK SPECYFICZNY","nie zdefinowano",HRF[[#This Row],[32]]*#REF!+#REF!*#REF!+#REF!*#REF!)</f>
        <v>#REF!</v>
      </c>
      <c r="AB1212" s="79" t="e">
        <f>IF(HRF[[#This Row],[31]]="WSKAŹNIK SPECYFICZNY",HRF[[#This Row],[15]]*#REF!,HRF[[#This Row],[32]]*#REF!+#REF!*#REF!+#REF!*#REF!)</f>
        <v>#REF!</v>
      </c>
    </row>
    <row r="1213" spans="2:28" ht="24">
      <c r="B1213" s="95" t="s">
        <v>2539</v>
      </c>
      <c r="C1213" s="80" t="s">
        <v>175</v>
      </c>
      <c r="D1213" s="80" t="s">
        <v>372</v>
      </c>
      <c r="E1213" s="121" t="s">
        <v>2293</v>
      </c>
      <c r="F1213" s="82" t="s">
        <v>392</v>
      </c>
      <c r="G1213" s="82" t="s">
        <v>24</v>
      </c>
      <c r="H1213" s="86">
        <v>2021</v>
      </c>
      <c r="I1213" s="86">
        <v>2021</v>
      </c>
      <c r="J1213" s="84">
        <v>35052</v>
      </c>
      <c r="K1213" s="85">
        <v>5.35</v>
      </c>
      <c r="L1213" s="85">
        <v>5.35</v>
      </c>
      <c r="M1213" s="85"/>
      <c r="N1213" s="86" t="s">
        <v>164</v>
      </c>
      <c r="O1213" s="153" t="s">
        <v>28</v>
      </c>
      <c r="P1213" s="152"/>
      <c r="Q1213" s="87"/>
      <c r="R1213" s="70"/>
      <c r="S1213" s="70"/>
      <c r="T1213" s="70"/>
      <c r="U1213" s="70"/>
      <c r="V1213" s="70">
        <f t="shared" ref="V1213:V1219" si="70">SUM(R1213:U1213)</f>
        <v>0</v>
      </c>
      <c r="W1213" s="69"/>
      <c r="X1213" s="69"/>
      <c r="Y1213" s="71" t="e">
        <f>IF(HRF[[#This Row],[31]]="WSKAŹNIK SPECYFICZNY",HRF[[#This Row],[15]]*#REF!,HRF[[#This Row],[32]]*#REF!+#REF!*#REF!+#REF!*#REF!)</f>
        <v>#REF!</v>
      </c>
      <c r="Z1213" s="71" t="e">
        <f>IF(HRF[[#This Row],[31]]="WSKAŹNIK SPECYFICZNY","nie zdefinowano",HRF[[#This Row],[32]]*#REF!+#REF!*#REF!+#REF!*#REF!)</f>
        <v>#REF!</v>
      </c>
      <c r="AA1213" s="71" t="e">
        <f>IF(HRF[[#This Row],[31]]="WSKAŹNIK SPECYFICZNY","nie zdefinowano",HRF[[#This Row],[32]]*#REF!+#REF!*#REF!+#REF!*#REF!)</f>
        <v>#REF!</v>
      </c>
      <c r="AB1213" s="79" t="e">
        <f>IF(HRF[[#This Row],[31]]="WSKAŹNIK SPECYFICZNY",HRF[[#This Row],[15]]*#REF!,HRF[[#This Row],[32]]*#REF!+#REF!*#REF!+#REF!*#REF!)</f>
        <v>#REF!</v>
      </c>
    </row>
    <row r="1214" spans="2:28" ht="24">
      <c r="B1214" s="95" t="s">
        <v>2540</v>
      </c>
      <c r="C1214" s="80" t="s">
        <v>175</v>
      </c>
      <c r="D1214" s="80" t="s">
        <v>372</v>
      </c>
      <c r="E1214" s="121" t="s">
        <v>2517</v>
      </c>
      <c r="F1214" s="82" t="s">
        <v>392</v>
      </c>
      <c r="G1214" s="82" t="s">
        <v>24</v>
      </c>
      <c r="H1214" s="86">
        <v>2021</v>
      </c>
      <c r="I1214" s="86">
        <v>2021</v>
      </c>
      <c r="J1214" s="84">
        <v>29982.02</v>
      </c>
      <c r="K1214" s="85">
        <v>5.8</v>
      </c>
      <c r="L1214" s="85">
        <v>5.8</v>
      </c>
      <c r="M1214" s="85"/>
      <c r="N1214" s="86" t="s">
        <v>164</v>
      </c>
      <c r="O1214" s="153" t="s">
        <v>28</v>
      </c>
      <c r="P1214" s="152"/>
      <c r="Q1214" s="87"/>
      <c r="R1214" s="70"/>
      <c r="S1214" s="70"/>
      <c r="T1214" s="70"/>
      <c r="U1214" s="70"/>
      <c r="V1214" s="70">
        <f t="shared" si="70"/>
        <v>0</v>
      </c>
      <c r="W1214" s="69"/>
      <c r="X1214" s="69"/>
      <c r="Y1214" s="71" t="e">
        <f>IF(HRF[[#This Row],[31]]="WSKAŹNIK SPECYFICZNY",HRF[[#This Row],[15]]*#REF!,HRF[[#This Row],[32]]*#REF!+#REF!*#REF!+#REF!*#REF!)</f>
        <v>#REF!</v>
      </c>
      <c r="Z1214" s="71" t="e">
        <f>IF(HRF[[#This Row],[31]]="WSKAŹNIK SPECYFICZNY","nie zdefinowano",HRF[[#This Row],[32]]*#REF!+#REF!*#REF!+#REF!*#REF!)</f>
        <v>#REF!</v>
      </c>
      <c r="AA1214" s="71" t="e">
        <f>IF(HRF[[#This Row],[31]]="WSKAŹNIK SPECYFICZNY","nie zdefinowano",HRF[[#This Row],[32]]*#REF!+#REF!*#REF!+#REF!*#REF!)</f>
        <v>#REF!</v>
      </c>
      <c r="AB1214" s="79" t="e">
        <f>IF(HRF[[#This Row],[31]]="WSKAŹNIK SPECYFICZNY",HRF[[#This Row],[15]]*#REF!,HRF[[#This Row],[32]]*#REF!+#REF!*#REF!+#REF!*#REF!)</f>
        <v>#REF!</v>
      </c>
    </row>
    <row r="1215" spans="2:28" ht="48">
      <c r="B1215" s="95" t="s">
        <v>2541</v>
      </c>
      <c r="C1215" s="80" t="s">
        <v>175</v>
      </c>
      <c r="D1215" s="80" t="s">
        <v>372</v>
      </c>
      <c r="E1215" s="121" t="s">
        <v>2542</v>
      </c>
      <c r="F1215" s="82" t="s">
        <v>2543</v>
      </c>
      <c r="G1215" s="82" t="s">
        <v>24</v>
      </c>
      <c r="H1215" s="86">
        <v>2021</v>
      </c>
      <c r="I1215" s="86">
        <v>2021</v>
      </c>
      <c r="J1215" s="84">
        <v>217710</v>
      </c>
      <c r="K1215" s="85">
        <v>49.8</v>
      </c>
      <c r="L1215" s="85">
        <v>49.8</v>
      </c>
      <c r="M1215" s="85"/>
      <c r="N1215" s="86" t="s">
        <v>164</v>
      </c>
      <c r="O1215" s="153" t="s">
        <v>28</v>
      </c>
      <c r="P1215" s="152"/>
      <c r="Q1215" s="87"/>
      <c r="R1215" s="70"/>
      <c r="S1215" s="70"/>
      <c r="T1215" s="70"/>
      <c r="U1215" s="70"/>
      <c r="V1215" s="70">
        <f t="shared" si="70"/>
        <v>0</v>
      </c>
      <c r="W1215" s="69"/>
      <c r="X1215" s="69"/>
      <c r="Y1215" s="71" t="e">
        <f>IF(HRF[[#This Row],[31]]="WSKAŹNIK SPECYFICZNY",HRF[[#This Row],[15]]*#REF!,HRF[[#This Row],[32]]*#REF!+#REF!*#REF!+#REF!*#REF!)</f>
        <v>#REF!</v>
      </c>
      <c r="Z1215" s="71" t="e">
        <f>IF(HRF[[#This Row],[31]]="WSKAŹNIK SPECYFICZNY","nie zdefinowano",HRF[[#This Row],[32]]*#REF!+#REF!*#REF!+#REF!*#REF!)</f>
        <v>#REF!</v>
      </c>
      <c r="AA1215" s="71" t="e">
        <f>IF(HRF[[#This Row],[31]]="WSKAŹNIK SPECYFICZNY","nie zdefinowano",HRF[[#This Row],[32]]*#REF!+#REF!*#REF!+#REF!*#REF!)</f>
        <v>#REF!</v>
      </c>
      <c r="AB1215" s="79" t="e">
        <f>IF(HRF[[#This Row],[31]]="WSKAŹNIK SPECYFICZNY",HRF[[#This Row],[15]]*#REF!,HRF[[#This Row],[32]]*#REF!+#REF!*#REF!+#REF!*#REF!)</f>
        <v>#REF!</v>
      </c>
    </row>
    <row r="1216" spans="2:28" ht="24">
      <c r="B1216" s="95" t="s">
        <v>2544</v>
      </c>
      <c r="C1216" s="80" t="s">
        <v>175</v>
      </c>
      <c r="D1216" s="80" t="s">
        <v>372</v>
      </c>
      <c r="E1216" s="121" t="s">
        <v>2545</v>
      </c>
      <c r="F1216" s="82" t="s">
        <v>392</v>
      </c>
      <c r="G1216" s="82" t="s">
        <v>24</v>
      </c>
      <c r="H1216" s="86">
        <v>2021</v>
      </c>
      <c r="I1216" s="86">
        <v>2021</v>
      </c>
      <c r="J1216" s="84">
        <v>17900</v>
      </c>
      <c r="K1216" s="85">
        <v>3.15</v>
      </c>
      <c r="L1216" s="85">
        <v>3.15</v>
      </c>
      <c r="M1216" s="85"/>
      <c r="N1216" s="86" t="s">
        <v>164</v>
      </c>
      <c r="O1216" s="153" t="s">
        <v>28</v>
      </c>
      <c r="P1216" s="152"/>
      <c r="Q1216" s="87"/>
      <c r="R1216" s="70"/>
      <c r="S1216" s="70"/>
      <c r="T1216" s="70"/>
      <c r="U1216" s="70"/>
      <c r="V1216" s="70">
        <f t="shared" si="70"/>
        <v>0</v>
      </c>
      <c r="W1216" s="69"/>
      <c r="X1216" s="69"/>
      <c r="Y1216" s="71" t="e">
        <f>IF(HRF[[#This Row],[31]]="WSKAŹNIK SPECYFICZNY",HRF[[#This Row],[15]]*#REF!,HRF[[#This Row],[32]]*#REF!+#REF!*#REF!+#REF!*#REF!)</f>
        <v>#REF!</v>
      </c>
      <c r="Z1216" s="71" t="e">
        <f>IF(HRF[[#This Row],[31]]="WSKAŹNIK SPECYFICZNY","nie zdefinowano",HRF[[#This Row],[32]]*#REF!+#REF!*#REF!+#REF!*#REF!)</f>
        <v>#REF!</v>
      </c>
      <c r="AA1216" s="71" t="e">
        <f>IF(HRF[[#This Row],[31]]="WSKAŹNIK SPECYFICZNY","nie zdefinowano",HRF[[#This Row],[32]]*#REF!+#REF!*#REF!+#REF!*#REF!)</f>
        <v>#REF!</v>
      </c>
      <c r="AB1216" s="79" t="e">
        <f>IF(HRF[[#This Row],[31]]="WSKAŹNIK SPECYFICZNY",HRF[[#This Row],[15]]*#REF!,HRF[[#This Row],[32]]*#REF!+#REF!*#REF!+#REF!*#REF!)</f>
        <v>#REF!</v>
      </c>
    </row>
    <row r="1217" spans="2:28" ht="24">
      <c r="B1217" s="95" t="s">
        <v>2546</v>
      </c>
      <c r="C1217" s="80" t="s">
        <v>175</v>
      </c>
      <c r="D1217" s="80" t="s">
        <v>372</v>
      </c>
      <c r="E1217" s="121" t="s">
        <v>2128</v>
      </c>
      <c r="F1217" s="82" t="s">
        <v>392</v>
      </c>
      <c r="G1217" s="82" t="s">
        <v>24</v>
      </c>
      <c r="H1217" s="86">
        <v>2021</v>
      </c>
      <c r="I1217" s="86">
        <v>2021</v>
      </c>
      <c r="J1217" s="84">
        <v>35640</v>
      </c>
      <c r="K1217" s="85">
        <v>12</v>
      </c>
      <c r="L1217" s="85">
        <v>12</v>
      </c>
      <c r="M1217" s="85"/>
      <c r="N1217" s="86" t="s">
        <v>164</v>
      </c>
      <c r="O1217" s="153" t="s">
        <v>28</v>
      </c>
      <c r="P1217" s="152"/>
      <c r="Q1217" s="87"/>
      <c r="R1217" s="70"/>
      <c r="S1217" s="70"/>
      <c r="T1217" s="70"/>
      <c r="U1217" s="70"/>
      <c r="V1217" s="70">
        <f t="shared" si="70"/>
        <v>0</v>
      </c>
      <c r="W1217" s="69"/>
      <c r="X1217" s="69"/>
      <c r="Y1217" s="71" t="e">
        <f>IF(HRF[[#This Row],[31]]="WSKAŹNIK SPECYFICZNY",HRF[[#This Row],[15]]*#REF!,HRF[[#This Row],[32]]*#REF!+#REF!*#REF!+#REF!*#REF!)</f>
        <v>#REF!</v>
      </c>
      <c r="Z1217" s="71" t="e">
        <f>IF(HRF[[#This Row],[31]]="WSKAŹNIK SPECYFICZNY","nie zdefinowano",HRF[[#This Row],[32]]*#REF!+#REF!*#REF!+#REF!*#REF!)</f>
        <v>#REF!</v>
      </c>
      <c r="AA1217" s="71" t="e">
        <f>IF(HRF[[#This Row],[31]]="WSKAŹNIK SPECYFICZNY","nie zdefinowano",HRF[[#This Row],[32]]*#REF!+#REF!*#REF!+#REF!*#REF!)</f>
        <v>#REF!</v>
      </c>
      <c r="AB1217" s="79" t="e">
        <f>IF(HRF[[#This Row],[31]]="WSKAŹNIK SPECYFICZNY",HRF[[#This Row],[15]]*#REF!,HRF[[#This Row],[32]]*#REF!+#REF!*#REF!+#REF!*#REF!)</f>
        <v>#REF!</v>
      </c>
    </row>
    <row r="1218" spans="2:28" ht="24">
      <c r="B1218" s="95" t="s">
        <v>2547</v>
      </c>
      <c r="C1218" s="80" t="s">
        <v>175</v>
      </c>
      <c r="D1218" s="80" t="s">
        <v>372</v>
      </c>
      <c r="E1218" s="121" t="s">
        <v>2548</v>
      </c>
      <c r="F1218" s="82" t="s">
        <v>392</v>
      </c>
      <c r="G1218" s="82" t="s">
        <v>24</v>
      </c>
      <c r="H1218" s="86">
        <v>2021</v>
      </c>
      <c r="I1218" s="86">
        <v>2021</v>
      </c>
      <c r="J1218" s="84">
        <v>24000</v>
      </c>
      <c r="K1218" s="85">
        <v>6</v>
      </c>
      <c r="L1218" s="85">
        <v>6</v>
      </c>
      <c r="M1218" s="85"/>
      <c r="N1218" s="86" t="s">
        <v>164</v>
      </c>
      <c r="O1218" s="153" t="s">
        <v>28</v>
      </c>
      <c r="P1218" s="152"/>
      <c r="Q1218" s="87"/>
      <c r="R1218" s="70"/>
      <c r="S1218" s="70"/>
      <c r="T1218" s="70"/>
      <c r="U1218" s="70"/>
      <c r="V1218" s="70">
        <f t="shared" si="70"/>
        <v>0</v>
      </c>
      <c r="W1218" s="69"/>
      <c r="X1218" s="69"/>
      <c r="Y1218" s="71" t="e">
        <f>IF(HRF[[#This Row],[31]]="WSKAŹNIK SPECYFICZNY",HRF[[#This Row],[15]]*#REF!,HRF[[#This Row],[32]]*#REF!+#REF!*#REF!+#REF!*#REF!)</f>
        <v>#REF!</v>
      </c>
      <c r="Z1218" s="71" t="e">
        <f>IF(HRF[[#This Row],[31]]="WSKAŹNIK SPECYFICZNY","nie zdefinowano",HRF[[#This Row],[32]]*#REF!+#REF!*#REF!+#REF!*#REF!)</f>
        <v>#REF!</v>
      </c>
      <c r="AA1218" s="71" t="e">
        <f>IF(HRF[[#This Row],[31]]="WSKAŹNIK SPECYFICZNY","nie zdefinowano",HRF[[#This Row],[32]]*#REF!+#REF!*#REF!+#REF!*#REF!)</f>
        <v>#REF!</v>
      </c>
      <c r="AB1218" s="79" t="e">
        <f>IF(HRF[[#This Row],[31]]="WSKAŹNIK SPECYFICZNY",HRF[[#This Row],[15]]*#REF!,HRF[[#This Row],[32]]*#REF!+#REF!*#REF!+#REF!*#REF!)</f>
        <v>#REF!</v>
      </c>
    </row>
    <row r="1219" spans="2:28" ht="24">
      <c r="B1219" s="95" t="s">
        <v>2549</v>
      </c>
      <c r="C1219" s="80" t="s">
        <v>175</v>
      </c>
      <c r="D1219" s="80" t="s">
        <v>372</v>
      </c>
      <c r="E1219" s="121" t="s">
        <v>2550</v>
      </c>
      <c r="F1219" s="82" t="s">
        <v>392</v>
      </c>
      <c r="G1219" s="82" t="s">
        <v>24</v>
      </c>
      <c r="H1219" s="86">
        <v>2021</v>
      </c>
      <c r="I1219" s="86">
        <v>2021</v>
      </c>
      <c r="J1219" s="84">
        <v>21500</v>
      </c>
      <c r="K1219" s="85">
        <v>4.95</v>
      </c>
      <c r="L1219" s="85">
        <v>4.95</v>
      </c>
      <c r="M1219" s="85"/>
      <c r="N1219" s="86" t="s">
        <v>164</v>
      </c>
      <c r="O1219" s="153" t="s">
        <v>28</v>
      </c>
      <c r="P1219" s="152"/>
      <c r="Q1219" s="87"/>
      <c r="R1219" s="70"/>
      <c r="S1219" s="70"/>
      <c r="T1219" s="70"/>
      <c r="U1219" s="70"/>
      <c r="V1219" s="70">
        <f t="shared" si="70"/>
        <v>0</v>
      </c>
      <c r="W1219" s="69"/>
      <c r="X1219" s="69"/>
      <c r="Y1219" s="71" t="e">
        <f>IF(HRF[[#This Row],[31]]="WSKAŹNIK SPECYFICZNY",HRF[[#This Row],[15]]*#REF!,HRF[[#This Row],[32]]*#REF!+#REF!*#REF!+#REF!*#REF!)</f>
        <v>#REF!</v>
      </c>
      <c r="Z1219" s="71" t="e">
        <f>IF(HRF[[#This Row],[31]]="WSKAŹNIK SPECYFICZNY","nie zdefinowano",HRF[[#This Row],[32]]*#REF!+#REF!*#REF!+#REF!*#REF!)</f>
        <v>#REF!</v>
      </c>
      <c r="AA1219" s="71" t="e">
        <f>IF(HRF[[#This Row],[31]]="WSKAŹNIK SPECYFICZNY","nie zdefinowano",HRF[[#This Row],[32]]*#REF!+#REF!*#REF!+#REF!*#REF!)</f>
        <v>#REF!</v>
      </c>
      <c r="AB1219" s="79" t="e">
        <f>IF(HRF[[#This Row],[31]]="WSKAŹNIK SPECYFICZNY",HRF[[#This Row],[15]]*#REF!,HRF[[#This Row],[32]]*#REF!+#REF!*#REF!+#REF!*#REF!)</f>
        <v>#REF!</v>
      </c>
    </row>
    <row r="1220" spans="2:28" ht="24">
      <c r="B1220" s="95" t="s">
        <v>2551</v>
      </c>
      <c r="C1220" s="80" t="s">
        <v>175</v>
      </c>
      <c r="D1220" s="80" t="s">
        <v>372</v>
      </c>
      <c r="E1220" s="121" t="s">
        <v>2552</v>
      </c>
      <c r="F1220" s="82" t="s">
        <v>392</v>
      </c>
      <c r="G1220" s="82" t="s">
        <v>24</v>
      </c>
      <c r="H1220" s="86">
        <v>2021</v>
      </c>
      <c r="I1220" s="86">
        <v>2021</v>
      </c>
      <c r="J1220" s="84">
        <v>32495</v>
      </c>
      <c r="K1220" s="85">
        <v>6.4</v>
      </c>
      <c r="L1220" s="85">
        <v>6.4</v>
      </c>
      <c r="M1220" s="85"/>
      <c r="N1220" s="86" t="s">
        <v>164</v>
      </c>
      <c r="O1220" s="153" t="s">
        <v>28</v>
      </c>
      <c r="P1220" s="152"/>
      <c r="Q1220" s="87"/>
      <c r="R1220" s="70"/>
      <c r="S1220" s="70"/>
      <c r="T1220" s="70"/>
      <c r="U1220" s="70"/>
      <c r="V1220" s="70">
        <f t="shared" ref="V1220:V1227" si="71">SUM(R1220:U1220)</f>
        <v>0</v>
      </c>
      <c r="W1220" s="69"/>
      <c r="X1220" s="69"/>
      <c r="Y1220" s="71" t="e">
        <f>IF(HRF[[#This Row],[31]]="WSKAŹNIK SPECYFICZNY",HRF[[#This Row],[15]]*#REF!,HRF[[#This Row],[32]]*#REF!+#REF!*#REF!+#REF!*#REF!)</f>
        <v>#REF!</v>
      </c>
      <c r="Z1220" s="71" t="e">
        <f>IF(HRF[[#This Row],[31]]="WSKAŹNIK SPECYFICZNY","nie zdefinowano",HRF[[#This Row],[32]]*#REF!+#REF!*#REF!+#REF!*#REF!)</f>
        <v>#REF!</v>
      </c>
      <c r="AA1220" s="71" t="e">
        <f>IF(HRF[[#This Row],[31]]="WSKAŹNIK SPECYFICZNY","nie zdefinowano",HRF[[#This Row],[32]]*#REF!+#REF!*#REF!+#REF!*#REF!)</f>
        <v>#REF!</v>
      </c>
      <c r="AB1220" s="79" t="e">
        <f>IF(HRF[[#This Row],[31]]="WSKAŹNIK SPECYFICZNY",HRF[[#This Row],[15]]*#REF!,HRF[[#This Row],[32]]*#REF!+#REF!*#REF!+#REF!*#REF!)</f>
        <v>#REF!</v>
      </c>
    </row>
    <row r="1221" spans="2:28" ht="24">
      <c r="B1221" s="95" t="s">
        <v>2553</v>
      </c>
      <c r="C1221" s="80" t="s">
        <v>175</v>
      </c>
      <c r="D1221" s="80" t="s">
        <v>372</v>
      </c>
      <c r="E1221" s="121" t="s">
        <v>2568</v>
      </c>
      <c r="F1221" s="82" t="s">
        <v>392</v>
      </c>
      <c r="G1221" s="82" t="s">
        <v>24</v>
      </c>
      <c r="H1221" s="86">
        <v>2021</v>
      </c>
      <c r="I1221" s="86">
        <v>2021</v>
      </c>
      <c r="J1221" s="84">
        <v>15850</v>
      </c>
      <c r="K1221" s="85">
        <v>3.16</v>
      </c>
      <c r="L1221" s="85">
        <v>3.16</v>
      </c>
      <c r="M1221" s="85"/>
      <c r="N1221" s="86" t="s">
        <v>164</v>
      </c>
      <c r="O1221" s="153" t="s">
        <v>28</v>
      </c>
      <c r="P1221" s="152"/>
      <c r="Q1221" s="87"/>
      <c r="R1221" s="70"/>
      <c r="S1221" s="70"/>
      <c r="T1221" s="70"/>
      <c r="U1221" s="70"/>
      <c r="V1221" s="70">
        <f t="shared" si="71"/>
        <v>0</v>
      </c>
      <c r="W1221" s="69"/>
      <c r="X1221" s="69"/>
      <c r="Y1221" s="71" t="e">
        <f>IF(HRF[[#This Row],[31]]="WSKAŹNIK SPECYFICZNY",HRF[[#This Row],[15]]*#REF!,HRF[[#This Row],[32]]*#REF!+#REF!*#REF!+#REF!*#REF!)</f>
        <v>#REF!</v>
      </c>
      <c r="Z1221" s="71" t="e">
        <f>IF(HRF[[#This Row],[31]]="WSKAŹNIK SPECYFICZNY","nie zdefinowano",HRF[[#This Row],[32]]*#REF!+#REF!*#REF!+#REF!*#REF!)</f>
        <v>#REF!</v>
      </c>
      <c r="AA1221" s="71" t="e">
        <f>IF(HRF[[#This Row],[31]]="WSKAŹNIK SPECYFICZNY","nie zdefinowano",HRF[[#This Row],[32]]*#REF!+#REF!*#REF!+#REF!*#REF!)</f>
        <v>#REF!</v>
      </c>
      <c r="AB1221" s="79" t="e">
        <f>IF(HRF[[#This Row],[31]]="WSKAŹNIK SPECYFICZNY",HRF[[#This Row],[15]]*#REF!,HRF[[#This Row],[32]]*#REF!+#REF!*#REF!+#REF!*#REF!)</f>
        <v>#REF!</v>
      </c>
    </row>
    <row r="1222" spans="2:28" ht="24">
      <c r="B1222" s="95" t="s">
        <v>2554</v>
      </c>
      <c r="C1222" s="80" t="s">
        <v>175</v>
      </c>
      <c r="D1222" s="80" t="s">
        <v>372</v>
      </c>
      <c r="E1222" s="121" t="s">
        <v>2552</v>
      </c>
      <c r="F1222" s="82" t="s">
        <v>392</v>
      </c>
      <c r="G1222" s="82" t="s">
        <v>24</v>
      </c>
      <c r="H1222" s="86">
        <v>2021</v>
      </c>
      <c r="I1222" s="86">
        <v>2021</v>
      </c>
      <c r="J1222" s="84">
        <v>26400</v>
      </c>
      <c r="K1222" s="85">
        <v>5.38</v>
      </c>
      <c r="L1222" s="85">
        <v>5.38</v>
      </c>
      <c r="M1222" s="85"/>
      <c r="N1222" s="86" t="s">
        <v>164</v>
      </c>
      <c r="O1222" s="153" t="s">
        <v>28</v>
      </c>
      <c r="P1222" s="152"/>
      <c r="Q1222" s="87"/>
      <c r="R1222" s="70"/>
      <c r="S1222" s="70"/>
      <c r="T1222" s="70"/>
      <c r="U1222" s="70"/>
      <c r="V1222" s="70">
        <f t="shared" si="71"/>
        <v>0</v>
      </c>
      <c r="W1222" s="69"/>
      <c r="X1222" s="69"/>
      <c r="Y1222" s="71" t="e">
        <f>IF(HRF[[#This Row],[31]]="WSKAŹNIK SPECYFICZNY",HRF[[#This Row],[15]]*#REF!,HRF[[#This Row],[32]]*#REF!+#REF!*#REF!+#REF!*#REF!)</f>
        <v>#REF!</v>
      </c>
      <c r="Z1222" s="71" t="e">
        <f>IF(HRF[[#This Row],[31]]="WSKAŹNIK SPECYFICZNY","nie zdefinowano",HRF[[#This Row],[32]]*#REF!+#REF!*#REF!+#REF!*#REF!)</f>
        <v>#REF!</v>
      </c>
      <c r="AA1222" s="71" t="e">
        <f>IF(HRF[[#This Row],[31]]="WSKAŹNIK SPECYFICZNY","nie zdefinowano",HRF[[#This Row],[32]]*#REF!+#REF!*#REF!+#REF!*#REF!)</f>
        <v>#REF!</v>
      </c>
      <c r="AB1222" s="79" t="e">
        <f>IF(HRF[[#This Row],[31]]="WSKAŹNIK SPECYFICZNY",HRF[[#This Row],[15]]*#REF!,HRF[[#This Row],[32]]*#REF!+#REF!*#REF!+#REF!*#REF!)</f>
        <v>#REF!</v>
      </c>
    </row>
    <row r="1223" spans="2:28" ht="24">
      <c r="B1223" s="95" t="s">
        <v>2555</v>
      </c>
      <c r="C1223" s="80" t="s">
        <v>175</v>
      </c>
      <c r="D1223" s="80" t="s">
        <v>372</v>
      </c>
      <c r="E1223" s="121" t="s">
        <v>2552</v>
      </c>
      <c r="F1223" s="82" t="s">
        <v>392</v>
      </c>
      <c r="G1223" s="82" t="s">
        <v>24</v>
      </c>
      <c r="H1223" s="86">
        <v>2021</v>
      </c>
      <c r="I1223" s="86">
        <v>2021</v>
      </c>
      <c r="J1223" s="84">
        <v>30500</v>
      </c>
      <c r="K1223" s="85">
        <v>6.48</v>
      </c>
      <c r="L1223" s="85">
        <v>6.48</v>
      </c>
      <c r="M1223" s="85"/>
      <c r="N1223" s="86" t="s">
        <v>164</v>
      </c>
      <c r="O1223" s="153" t="s">
        <v>28</v>
      </c>
      <c r="P1223" s="152"/>
      <c r="Q1223" s="87"/>
      <c r="R1223" s="70"/>
      <c r="S1223" s="70"/>
      <c r="T1223" s="70"/>
      <c r="U1223" s="70"/>
      <c r="V1223" s="70">
        <f t="shared" si="71"/>
        <v>0</v>
      </c>
      <c r="W1223" s="69"/>
      <c r="X1223" s="69"/>
      <c r="Y1223" s="71" t="e">
        <f>IF(HRF[[#This Row],[31]]="WSKAŹNIK SPECYFICZNY",HRF[[#This Row],[15]]*#REF!,HRF[[#This Row],[32]]*#REF!+#REF!*#REF!+#REF!*#REF!)</f>
        <v>#REF!</v>
      </c>
      <c r="Z1223" s="71" t="e">
        <f>IF(HRF[[#This Row],[31]]="WSKAŹNIK SPECYFICZNY","nie zdefinowano",HRF[[#This Row],[32]]*#REF!+#REF!*#REF!+#REF!*#REF!)</f>
        <v>#REF!</v>
      </c>
      <c r="AA1223" s="71" t="e">
        <f>IF(HRF[[#This Row],[31]]="WSKAŹNIK SPECYFICZNY","nie zdefinowano",HRF[[#This Row],[32]]*#REF!+#REF!*#REF!+#REF!*#REF!)</f>
        <v>#REF!</v>
      </c>
      <c r="AB1223" s="79" t="e">
        <f>IF(HRF[[#This Row],[31]]="WSKAŹNIK SPECYFICZNY",HRF[[#This Row],[15]]*#REF!,HRF[[#This Row],[32]]*#REF!+#REF!*#REF!+#REF!*#REF!)</f>
        <v>#REF!</v>
      </c>
    </row>
    <row r="1224" spans="2:28" ht="24">
      <c r="B1224" s="95" t="s">
        <v>2556</v>
      </c>
      <c r="C1224" s="80" t="s">
        <v>175</v>
      </c>
      <c r="D1224" s="80" t="s">
        <v>372</v>
      </c>
      <c r="E1224" s="121" t="s">
        <v>2557</v>
      </c>
      <c r="F1224" s="82" t="s">
        <v>392</v>
      </c>
      <c r="G1224" s="82" t="s">
        <v>24</v>
      </c>
      <c r="H1224" s="86">
        <v>2021</v>
      </c>
      <c r="I1224" s="86">
        <v>2021</v>
      </c>
      <c r="J1224" s="84">
        <v>37500</v>
      </c>
      <c r="K1224" s="85">
        <v>9.5</v>
      </c>
      <c r="L1224" s="85">
        <v>9.5</v>
      </c>
      <c r="M1224" s="85"/>
      <c r="N1224" s="86" t="s">
        <v>164</v>
      </c>
      <c r="O1224" s="153" t="s">
        <v>28</v>
      </c>
      <c r="P1224" s="152"/>
      <c r="Q1224" s="87"/>
      <c r="R1224" s="70"/>
      <c r="S1224" s="70"/>
      <c r="T1224" s="70"/>
      <c r="U1224" s="70"/>
      <c r="V1224" s="70">
        <f t="shared" si="71"/>
        <v>0</v>
      </c>
      <c r="W1224" s="69"/>
      <c r="X1224" s="69"/>
      <c r="Y1224" s="71" t="e">
        <f>IF(HRF[[#This Row],[31]]="WSKAŹNIK SPECYFICZNY",HRF[[#This Row],[15]]*#REF!,HRF[[#This Row],[32]]*#REF!+#REF!*#REF!+#REF!*#REF!)</f>
        <v>#REF!</v>
      </c>
      <c r="Z1224" s="71" t="e">
        <f>IF(HRF[[#This Row],[31]]="WSKAŹNIK SPECYFICZNY","nie zdefinowano",HRF[[#This Row],[32]]*#REF!+#REF!*#REF!+#REF!*#REF!)</f>
        <v>#REF!</v>
      </c>
      <c r="AA1224" s="71" t="e">
        <f>IF(HRF[[#This Row],[31]]="WSKAŹNIK SPECYFICZNY","nie zdefinowano",HRF[[#This Row],[32]]*#REF!+#REF!*#REF!+#REF!*#REF!)</f>
        <v>#REF!</v>
      </c>
      <c r="AB1224" s="79" t="e">
        <f>IF(HRF[[#This Row],[31]]="WSKAŹNIK SPECYFICZNY",HRF[[#This Row],[15]]*#REF!,HRF[[#This Row],[32]]*#REF!+#REF!*#REF!+#REF!*#REF!)</f>
        <v>#REF!</v>
      </c>
    </row>
    <row r="1225" spans="2:28" ht="24">
      <c r="B1225" s="95" t="s">
        <v>2558</v>
      </c>
      <c r="C1225" s="80" t="s">
        <v>175</v>
      </c>
      <c r="D1225" s="80" t="s">
        <v>372</v>
      </c>
      <c r="E1225" s="121" t="s">
        <v>2550</v>
      </c>
      <c r="F1225" s="82" t="s">
        <v>392</v>
      </c>
      <c r="G1225" s="82" t="s">
        <v>24</v>
      </c>
      <c r="H1225" s="86">
        <v>2021</v>
      </c>
      <c r="I1225" s="86">
        <v>2021</v>
      </c>
      <c r="J1225" s="84">
        <v>32800</v>
      </c>
      <c r="K1225" s="85">
        <v>4.2</v>
      </c>
      <c r="L1225" s="85">
        <v>4.2</v>
      </c>
      <c r="M1225" s="85"/>
      <c r="N1225" s="86" t="s">
        <v>164</v>
      </c>
      <c r="O1225" s="153" t="s">
        <v>28</v>
      </c>
      <c r="P1225" s="152"/>
      <c r="Q1225" s="87"/>
      <c r="R1225" s="70"/>
      <c r="S1225" s="70"/>
      <c r="T1225" s="70"/>
      <c r="U1225" s="70"/>
      <c r="V1225" s="70">
        <f t="shared" si="71"/>
        <v>0</v>
      </c>
      <c r="W1225" s="69"/>
      <c r="X1225" s="69"/>
      <c r="Y1225" s="71" t="e">
        <f>IF(HRF[[#This Row],[31]]="WSKAŹNIK SPECYFICZNY",HRF[[#This Row],[15]]*#REF!,HRF[[#This Row],[32]]*#REF!+#REF!*#REF!+#REF!*#REF!)</f>
        <v>#REF!</v>
      </c>
      <c r="Z1225" s="71" t="e">
        <f>IF(HRF[[#This Row],[31]]="WSKAŹNIK SPECYFICZNY","nie zdefinowano",HRF[[#This Row],[32]]*#REF!+#REF!*#REF!+#REF!*#REF!)</f>
        <v>#REF!</v>
      </c>
      <c r="AA1225" s="71" t="e">
        <f>IF(HRF[[#This Row],[31]]="WSKAŹNIK SPECYFICZNY","nie zdefinowano",HRF[[#This Row],[32]]*#REF!+#REF!*#REF!+#REF!*#REF!)</f>
        <v>#REF!</v>
      </c>
      <c r="AB1225" s="79" t="e">
        <f>IF(HRF[[#This Row],[31]]="WSKAŹNIK SPECYFICZNY",HRF[[#This Row],[15]]*#REF!,HRF[[#This Row],[32]]*#REF!+#REF!*#REF!+#REF!*#REF!)</f>
        <v>#REF!</v>
      </c>
    </row>
    <row r="1226" spans="2:28" ht="24">
      <c r="B1226" s="95" t="s">
        <v>2559</v>
      </c>
      <c r="C1226" s="80" t="s">
        <v>175</v>
      </c>
      <c r="D1226" s="80" t="s">
        <v>372</v>
      </c>
      <c r="E1226" s="121" t="s">
        <v>2288</v>
      </c>
      <c r="F1226" s="82" t="s">
        <v>392</v>
      </c>
      <c r="G1226" s="82" t="s">
        <v>24</v>
      </c>
      <c r="H1226" s="86">
        <v>2021</v>
      </c>
      <c r="I1226" s="86">
        <v>2021</v>
      </c>
      <c r="J1226" s="84">
        <v>28500</v>
      </c>
      <c r="K1226" s="85">
        <v>3.89</v>
      </c>
      <c r="L1226" s="85">
        <v>3.89</v>
      </c>
      <c r="M1226" s="85"/>
      <c r="N1226" s="86" t="s">
        <v>164</v>
      </c>
      <c r="O1226" s="153" t="s">
        <v>28</v>
      </c>
      <c r="P1226" s="152"/>
      <c r="Q1226" s="87"/>
      <c r="R1226" s="70"/>
      <c r="S1226" s="70"/>
      <c r="T1226" s="70"/>
      <c r="U1226" s="70"/>
      <c r="V1226" s="70">
        <f t="shared" si="71"/>
        <v>0</v>
      </c>
      <c r="W1226" s="69"/>
      <c r="X1226" s="69"/>
      <c r="Y1226" s="71" t="e">
        <f>IF(HRF[[#This Row],[31]]="WSKAŹNIK SPECYFICZNY",HRF[[#This Row],[15]]*#REF!,HRF[[#This Row],[32]]*#REF!+#REF!*#REF!+#REF!*#REF!)</f>
        <v>#REF!</v>
      </c>
      <c r="Z1226" s="71" t="e">
        <f>IF(HRF[[#This Row],[31]]="WSKAŹNIK SPECYFICZNY","nie zdefinowano",HRF[[#This Row],[32]]*#REF!+#REF!*#REF!+#REF!*#REF!)</f>
        <v>#REF!</v>
      </c>
      <c r="AA1226" s="71" t="e">
        <f>IF(HRF[[#This Row],[31]]="WSKAŹNIK SPECYFICZNY","nie zdefinowano",HRF[[#This Row],[32]]*#REF!+#REF!*#REF!+#REF!*#REF!)</f>
        <v>#REF!</v>
      </c>
      <c r="AB1226" s="79" t="e">
        <f>IF(HRF[[#This Row],[31]]="WSKAŹNIK SPECYFICZNY",HRF[[#This Row],[15]]*#REF!,HRF[[#This Row],[32]]*#REF!+#REF!*#REF!+#REF!*#REF!)</f>
        <v>#REF!</v>
      </c>
    </row>
    <row r="1227" spans="2:28" ht="24">
      <c r="B1227" s="95" t="s">
        <v>2560</v>
      </c>
      <c r="C1227" s="80" t="s">
        <v>175</v>
      </c>
      <c r="D1227" s="80" t="s">
        <v>372</v>
      </c>
      <c r="E1227" s="121" t="s">
        <v>2561</v>
      </c>
      <c r="F1227" s="82" t="s">
        <v>392</v>
      </c>
      <c r="G1227" s="82" t="s">
        <v>24</v>
      </c>
      <c r="H1227" s="86">
        <v>2021</v>
      </c>
      <c r="I1227" s="86">
        <v>2021</v>
      </c>
      <c r="J1227" s="84">
        <v>28100</v>
      </c>
      <c r="K1227" s="85">
        <v>5.3</v>
      </c>
      <c r="L1227" s="85">
        <v>5.3</v>
      </c>
      <c r="M1227" s="85"/>
      <c r="N1227" s="86" t="s">
        <v>164</v>
      </c>
      <c r="O1227" s="153" t="s">
        <v>28</v>
      </c>
      <c r="P1227" s="152"/>
      <c r="Q1227" s="87"/>
      <c r="R1227" s="70"/>
      <c r="S1227" s="70"/>
      <c r="T1227" s="70"/>
      <c r="U1227" s="70"/>
      <c r="V1227" s="70">
        <f t="shared" si="71"/>
        <v>0</v>
      </c>
      <c r="W1227" s="69"/>
      <c r="X1227" s="69"/>
      <c r="Y1227" s="71" t="e">
        <f>IF(HRF[[#This Row],[31]]="WSKAŹNIK SPECYFICZNY",HRF[[#This Row],[15]]*#REF!,HRF[[#This Row],[32]]*#REF!+#REF!*#REF!+#REF!*#REF!)</f>
        <v>#REF!</v>
      </c>
      <c r="Z1227" s="71" t="e">
        <f>IF(HRF[[#This Row],[31]]="WSKAŹNIK SPECYFICZNY","nie zdefinowano",HRF[[#This Row],[32]]*#REF!+#REF!*#REF!+#REF!*#REF!)</f>
        <v>#REF!</v>
      </c>
      <c r="AA1227" s="71" t="e">
        <f>IF(HRF[[#This Row],[31]]="WSKAŹNIK SPECYFICZNY","nie zdefinowano",HRF[[#This Row],[32]]*#REF!+#REF!*#REF!+#REF!*#REF!)</f>
        <v>#REF!</v>
      </c>
      <c r="AB1227" s="79" t="e">
        <f>IF(HRF[[#This Row],[31]]="WSKAŹNIK SPECYFICZNY",HRF[[#This Row],[15]]*#REF!,HRF[[#This Row],[32]]*#REF!+#REF!*#REF!+#REF!*#REF!)</f>
        <v>#REF!</v>
      </c>
    </row>
    <row r="1228" spans="2:28" ht="24">
      <c r="B1228" s="95" t="s">
        <v>2562</v>
      </c>
      <c r="C1228" s="80" t="s">
        <v>175</v>
      </c>
      <c r="D1228" s="80" t="s">
        <v>372</v>
      </c>
      <c r="E1228" s="121" t="s">
        <v>2563</v>
      </c>
      <c r="F1228" s="82" t="s">
        <v>392</v>
      </c>
      <c r="G1228" s="82" t="s">
        <v>24</v>
      </c>
      <c r="H1228" s="86">
        <v>2021</v>
      </c>
      <c r="I1228" s="86">
        <v>2021</v>
      </c>
      <c r="J1228" s="84">
        <v>25000</v>
      </c>
      <c r="K1228" s="85">
        <v>4.2</v>
      </c>
      <c r="L1228" s="85">
        <v>4.2</v>
      </c>
      <c r="M1228" s="85"/>
      <c r="N1228" s="86" t="s">
        <v>164</v>
      </c>
      <c r="O1228" s="153" t="s">
        <v>28</v>
      </c>
      <c r="P1228" s="152"/>
      <c r="Q1228" s="87"/>
      <c r="R1228" s="70"/>
      <c r="S1228" s="70"/>
      <c r="T1228" s="70"/>
      <c r="U1228" s="70"/>
      <c r="V1228" s="70">
        <f t="shared" si="65"/>
        <v>0</v>
      </c>
      <c r="W1228" s="69"/>
      <c r="X1228" s="69"/>
      <c r="Y1228" s="71" t="e">
        <f>IF(HRF[[#This Row],[31]]="WSKAŹNIK SPECYFICZNY",HRF[[#This Row],[15]]*#REF!,HRF[[#This Row],[32]]*#REF!+#REF!*#REF!+#REF!*#REF!)</f>
        <v>#REF!</v>
      </c>
      <c r="Z1228" s="71" t="e">
        <f>IF(HRF[[#This Row],[31]]="WSKAŹNIK SPECYFICZNY","nie zdefinowano",HRF[[#This Row],[32]]*#REF!+#REF!*#REF!+#REF!*#REF!)</f>
        <v>#REF!</v>
      </c>
      <c r="AA1228" s="71" t="e">
        <f>IF(HRF[[#This Row],[31]]="WSKAŹNIK SPECYFICZNY","nie zdefinowano",HRF[[#This Row],[32]]*#REF!+#REF!*#REF!+#REF!*#REF!)</f>
        <v>#REF!</v>
      </c>
      <c r="AB1228" s="79" t="e">
        <f>IF(HRF[[#This Row],[31]]="WSKAŹNIK SPECYFICZNY",HRF[[#This Row],[15]]*#REF!,HRF[[#This Row],[32]]*#REF!+#REF!*#REF!+#REF!*#REF!)</f>
        <v>#REF!</v>
      </c>
    </row>
    <row r="1229" spans="2:28" ht="24">
      <c r="B1229" s="95" t="s">
        <v>2564</v>
      </c>
      <c r="C1229" s="80" t="s">
        <v>175</v>
      </c>
      <c r="D1229" s="80" t="s">
        <v>372</v>
      </c>
      <c r="E1229" s="121" t="s">
        <v>2565</v>
      </c>
      <c r="F1229" s="82" t="s">
        <v>392</v>
      </c>
      <c r="G1229" s="82" t="s">
        <v>24</v>
      </c>
      <c r="H1229" s="86">
        <v>2021</v>
      </c>
      <c r="I1229" s="86">
        <v>2021</v>
      </c>
      <c r="J1229" s="84">
        <v>26500</v>
      </c>
      <c r="K1229" s="85">
        <v>6</v>
      </c>
      <c r="L1229" s="85">
        <v>6</v>
      </c>
      <c r="M1229" s="85"/>
      <c r="N1229" s="86" t="s">
        <v>164</v>
      </c>
      <c r="O1229" s="153" t="s">
        <v>28</v>
      </c>
      <c r="P1229" s="152"/>
      <c r="Q1229" s="87"/>
      <c r="R1229" s="70"/>
      <c r="S1229" s="70"/>
      <c r="T1229" s="70"/>
      <c r="U1229" s="70"/>
      <c r="V1229" s="70">
        <f t="shared" ref="V1229:V1234" si="72">SUM(R1229:U1229)</f>
        <v>0</v>
      </c>
      <c r="W1229" s="69"/>
      <c r="X1229" s="69"/>
      <c r="Y1229" s="71" t="e">
        <f>IF(HRF[[#This Row],[31]]="WSKAŹNIK SPECYFICZNY",HRF[[#This Row],[15]]*#REF!,HRF[[#This Row],[32]]*#REF!+#REF!*#REF!+#REF!*#REF!)</f>
        <v>#REF!</v>
      </c>
      <c r="Z1229" s="71" t="e">
        <f>IF(HRF[[#This Row],[31]]="WSKAŹNIK SPECYFICZNY","nie zdefinowano",HRF[[#This Row],[32]]*#REF!+#REF!*#REF!+#REF!*#REF!)</f>
        <v>#REF!</v>
      </c>
      <c r="AA1229" s="71" t="e">
        <f>IF(HRF[[#This Row],[31]]="WSKAŹNIK SPECYFICZNY","nie zdefinowano",HRF[[#This Row],[32]]*#REF!+#REF!*#REF!+#REF!*#REF!)</f>
        <v>#REF!</v>
      </c>
      <c r="AB1229" s="79" t="e">
        <f>IF(HRF[[#This Row],[31]]="WSKAŹNIK SPECYFICZNY",HRF[[#This Row],[15]]*#REF!,HRF[[#This Row],[32]]*#REF!+#REF!*#REF!+#REF!*#REF!)</f>
        <v>#REF!</v>
      </c>
    </row>
    <row r="1230" spans="2:28" ht="24">
      <c r="B1230" s="95" t="s">
        <v>2566</v>
      </c>
      <c r="C1230" s="80" t="s">
        <v>175</v>
      </c>
      <c r="D1230" s="80" t="s">
        <v>372</v>
      </c>
      <c r="E1230" s="121" t="s">
        <v>2567</v>
      </c>
      <c r="F1230" s="82" t="s">
        <v>392</v>
      </c>
      <c r="G1230" s="82" t="s">
        <v>24</v>
      </c>
      <c r="H1230" s="86">
        <v>2021</v>
      </c>
      <c r="I1230" s="86">
        <v>2021</v>
      </c>
      <c r="J1230" s="84">
        <v>29089.8</v>
      </c>
      <c r="K1230" s="85">
        <v>5.7</v>
      </c>
      <c r="L1230" s="85">
        <v>5.7</v>
      </c>
      <c r="M1230" s="85"/>
      <c r="N1230" s="86" t="s">
        <v>164</v>
      </c>
      <c r="O1230" s="153" t="s">
        <v>28</v>
      </c>
      <c r="P1230" s="152"/>
      <c r="Q1230" s="87"/>
      <c r="R1230" s="70"/>
      <c r="S1230" s="70"/>
      <c r="T1230" s="70"/>
      <c r="U1230" s="70"/>
      <c r="V1230" s="70">
        <f t="shared" si="72"/>
        <v>0</v>
      </c>
      <c r="W1230" s="69"/>
      <c r="X1230" s="69"/>
      <c r="Y1230" s="71" t="e">
        <f>IF(HRF[[#This Row],[31]]="WSKAŹNIK SPECYFICZNY",HRF[[#This Row],[15]]*#REF!,HRF[[#This Row],[32]]*#REF!+#REF!*#REF!+#REF!*#REF!)</f>
        <v>#REF!</v>
      </c>
      <c r="Z1230" s="71" t="e">
        <f>IF(HRF[[#This Row],[31]]="WSKAŹNIK SPECYFICZNY","nie zdefinowano",HRF[[#This Row],[32]]*#REF!+#REF!*#REF!+#REF!*#REF!)</f>
        <v>#REF!</v>
      </c>
      <c r="AA1230" s="71" t="e">
        <f>IF(HRF[[#This Row],[31]]="WSKAŹNIK SPECYFICZNY","nie zdefinowano",HRF[[#This Row],[32]]*#REF!+#REF!*#REF!+#REF!*#REF!)</f>
        <v>#REF!</v>
      </c>
      <c r="AB1230" s="79" t="e">
        <f>IF(HRF[[#This Row],[31]]="WSKAŹNIK SPECYFICZNY",HRF[[#This Row],[15]]*#REF!,HRF[[#This Row],[32]]*#REF!+#REF!*#REF!+#REF!*#REF!)</f>
        <v>#REF!</v>
      </c>
    </row>
    <row r="1231" spans="2:28" ht="24">
      <c r="B1231" s="95" t="s">
        <v>2569</v>
      </c>
      <c r="C1231" s="80" t="s">
        <v>175</v>
      </c>
      <c r="D1231" s="80" t="s">
        <v>372</v>
      </c>
      <c r="E1231" s="121" t="s">
        <v>2570</v>
      </c>
      <c r="F1231" s="82" t="s">
        <v>392</v>
      </c>
      <c r="G1231" s="82" t="s">
        <v>24</v>
      </c>
      <c r="H1231" s="86">
        <v>2021</v>
      </c>
      <c r="I1231" s="86">
        <v>2021</v>
      </c>
      <c r="J1231" s="84">
        <v>41142</v>
      </c>
      <c r="K1231" s="85">
        <v>9.5</v>
      </c>
      <c r="L1231" s="85">
        <v>9.5</v>
      </c>
      <c r="M1231" s="85"/>
      <c r="N1231" s="86" t="s">
        <v>164</v>
      </c>
      <c r="O1231" s="153" t="s">
        <v>28</v>
      </c>
      <c r="P1231" s="152"/>
      <c r="Q1231" s="87"/>
      <c r="R1231" s="70"/>
      <c r="S1231" s="70"/>
      <c r="T1231" s="70"/>
      <c r="U1231" s="70"/>
      <c r="V1231" s="70">
        <f t="shared" si="72"/>
        <v>0</v>
      </c>
      <c r="W1231" s="69"/>
      <c r="X1231" s="69"/>
      <c r="Y1231" s="71" t="e">
        <f>IF(HRF[[#This Row],[31]]="WSKAŹNIK SPECYFICZNY",HRF[[#This Row],[15]]*#REF!,HRF[[#This Row],[32]]*#REF!+#REF!*#REF!+#REF!*#REF!)</f>
        <v>#REF!</v>
      </c>
      <c r="Z1231" s="71" t="e">
        <f>IF(HRF[[#This Row],[31]]="WSKAŹNIK SPECYFICZNY","nie zdefinowano",HRF[[#This Row],[32]]*#REF!+#REF!*#REF!+#REF!*#REF!)</f>
        <v>#REF!</v>
      </c>
      <c r="AA1231" s="71" t="e">
        <f>IF(HRF[[#This Row],[31]]="WSKAŹNIK SPECYFICZNY","nie zdefinowano",HRF[[#This Row],[32]]*#REF!+#REF!*#REF!+#REF!*#REF!)</f>
        <v>#REF!</v>
      </c>
      <c r="AB1231" s="79" t="e">
        <f>IF(HRF[[#This Row],[31]]="WSKAŹNIK SPECYFICZNY",HRF[[#This Row],[15]]*#REF!,HRF[[#This Row],[32]]*#REF!+#REF!*#REF!+#REF!*#REF!)</f>
        <v>#REF!</v>
      </c>
    </row>
    <row r="1232" spans="2:28" ht="36">
      <c r="B1232" s="95" t="s">
        <v>2571</v>
      </c>
      <c r="C1232" s="80" t="s">
        <v>175</v>
      </c>
      <c r="D1232" s="80" t="s">
        <v>372</v>
      </c>
      <c r="E1232" s="121" t="s">
        <v>2573</v>
      </c>
      <c r="F1232" s="82" t="s">
        <v>2572</v>
      </c>
      <c r="G1232" s="82" t="s">
        <v>24</v>
      </c>
      <c r="H1232" s="86">
        <v>2021</v>
      </c>
      <c r="I1232" s="86">
        <v>2021</v>
      </c>
      <c r="J1232" s="84">
        <v>553500</v>
      </c>
      <c r="K1232" s="85">
        <v>150</v>
      </c>
      <c r="L1232" s="85">
        <v>150</v>
      </c>
      <c r="M1232" s="85"/>
      <c r="N1232" s="86" t="s">
        <v>164</v>
      </c>
      <c r="O1232" s="153" t="s">
        <v>28</v>
      </c>
      <c r="P1232" s="152"/>
      <c r="Q1232" s="87"/>
      <c r="R1232" s="70"/>
      <c r="S1232" s="70"/>
      <c r="T1232" s="70"/>
      <c r="U1232" s="70"/>
      <c r="V1232" s="70">
        <f t="shared" si="72"/>
        <v>0</v>
      </c>
      <c r="W1232" s="69"/>
      <c r="X1232" s="69"/>
      <c r="Y1232" s="71" t="e">
        <f>IF(HRF[[#This Row],[31]]="WSKAŹNIK SPECYFICZNY",HRF[[#This Row],[15]]*#REF!,HRF[[#This Row],[32]]*#REF!+#REF!*#REF!+#REF!*#REF!)</f>
        <v>#REF!</v>
      </c>
      <c r="Z1232" s="71" t="e">
        <f>IF(HRF[[#This Row],[31]]="WSKAŹNIK SPECYFICZNY","nie zdefinowano",HRF[[#This Row],[32]]*#REF!+#REF!*#REF!+#REF!*#REF!)</f>
        <v>#REF!</v>
      </c>
      <c r="AA1232" s="71" t="e">
        <f>IF(HRF[[#This Row],[31]]="WSKAŹNIK SPECYFICZNY","nie zdefinowano",HRF[[#This Row],[32]]*#REF!+#REF!*#REF!+#REF!*#REF!)</f>
        <v>#REF!</v>
      </c>
      <c r="AB1232" s="79" t="e">
        <f>IF(HRF[[#This Row],[31]]="WSKAŹNIK SPECYFICZNY",HRF[[#This Row],[15]]*#REF!,HRF[[#This Row],[32]]*#REF!+#REF!*#REF!+#REF!*#REF!)</f>
        <v>#REF!</v>
      </c>
    </row>
    <row r="1233" spans="2:28" ht="24">
      <c r="B1233" s="95" t="s">
        <v>2574</v>
      </c>
      <c r="C1233" s="80" t="s">
        <v>175</v>
      </c>
      <c r="D1233" s="80" t="s">
        <v>372</v>
      </c>
      <c r="E1233" s="121" t="s">
        <v>2575</v>
      </c>
      <c r="F1233" s="82" t="s">
        <v>392</v>
      </c>
      <c r="G1233" s="82" t="s">
        <v>24</v>
      </c>
      <c r="H1233" s="86">
        <v>2021</v>
      </c>
      <c r="I1233" s="86">
        <v>2021</v>
      </c>
      <c r="J1233" s="84">
        <v>40561</v>
      </c>
      <c r="K1233" s="85">
        <v>4</v>
      </c>
      <c r="L1233" s="85">
        <v>4</v>
      </c>
      <c r="M1233" s="85"/>
      <c r="N1233" s="86" t="s">
        <v>164</v>
      </c>
      <c r="O1233" s="153" t="s">
        <v>28</v>
      </c>
      <c r="P1233" s="152"/>
      <c r="Q1233" s="87"/>
      <c r="R1233" s="70"/>
      <c r="S1233" s="70"/>
      <c r="T1233" s="70"/>
      <c r="U1233" s="70"/>
      <c r="V1233" s="70">
        <f t="shared" si="72"/>
        <v>0</v>
      </c>
      <c r="W1233" s="69"/>
      <c r="X1233" s="69"/>
      <c r="Y1233" s="71" t="e">
        <f>IF(HRF[[#This Row],[31]]="WSKAŹNIK SPECYFICZNY",HRF[[#This Row],[15]]*#REF!,HRF[[#This Row],[32]]*#REF!+#REF!*#REF!+#REF!*#REF!)</f>
        <v>#REF!</v>
      </c>
      <c r="Z1233" s="71" t="e">
        <f>IF(HRF[[#This Row],[31]]="WSKAŹNIK SPECYFICZNY","nie zdefinowano",HRF[[#This Row],[32]]*#REF!+#REF!*#REF!+#REF!*#REF!)</f>
        <v>#REF!</v>
      </c>
      <c r="AA1233" s="71" t="e">
        <f>IF(HRF[[#This Row],[31]]="WSKAŹNIK SPECYFICZNY","nie zdefinowano",HRF[[#This Row],[32]]*#REF!+#REF!*#REF!+#REF!*#REF!)</f>
        <v>#REF!</v>
      </c>
      <c r="AB1233" s="79" t="e">
        <f>IF(HRF[[#This Row],[31]]="WSKAŹNIK SPECYFICZNY",HRF[[#This Row],[15]]*#REF!,HRF[[#This Row],[32]]*#REF!+#REF!*#REF!+#REF!*#REF!)</f>
        <v>#REF!</v>
      </c>
    </row>
    <row r="1234" spans="2:28" ht="24">
      <c r="B1234" s="95" t="s">
        <v>2576</v>
      </c>
      <c r="C1234" s="80" t="s">
        <v>175</v>
      </c>
      <c r="D1234" s="80" t="s">
        <v>372</v>
      </c>
      <c r="E1234" s="121" t="s">
        <v>2577</v>
      </c>
      <c r="F1234" s="82" t="s">
        <v>392</v>
      </c>
      <c r="G1234" s="82" t="s">
        <v>24</v>
      </c>
      <c r="H1234" s="86">
        <v>2021</v>
      </c>
      <c r="I1234" s="86">
        <v>2021</v>
      </c>
      <c r="J1234" s="84">
        <v>31728.46</v>
      </c>
      <c r="K1234" s="85">
        <v>6</v>
      </c>
      <c r="L1234" s="85">
        <v>6</v>
      </c>
      <c r="M1234" s="85"/>
      <c r="N1234" s="86" t="s">
        <v>164</v>
      </c>
      <c r="O1234" s="153" t="s">
        <v>28</v>
      </c>
      <c r="P1234" s="152"/>
      <c r="Q1234" s="87"/>
      <c r="R1234" s="70"/>
      <c r="S1234" s="70"/>
      <c r="T1234" s="70"/>
      <c r="U1234" s="70"/>
      <c r="V1234" s="70">
        <f t="shared" si="72"/>
        <v>0</v>
      </c>
      <c r="W1234" s="69"/>
      <c r="X1234" s="69"/>
      <c r="Y1234" s="71" t="e">
        <f>IF(HRF[[#This Row],[31]]="WSKAŹNIK SPECYFICZNY",HRF[[#This Row],[15]]*#REF!,HRF[[#This Row],[32]]*#REF!+#REF!*#REF!+#REF!*#REF!)</f>
        <v>#REF!</v>
      </c>
      <c r="Z1234" s="71" t="e">
        <f>IF(HRF[[#This Row],[31]]="WSKAŹNIK SPECYFICZNY","nie zdefinowano",HRF[[#This Row],[32]]*#REF!+#REF!*#REF!+#REF!*#REF!)</f>
        <v>#REF!</v>
      </c>
      <c r="AA1234" s="71" t="e">
        <f>IF(HRF[[#This Row],[31]]="WSKAŹNIK SPECYFICZNY","nie zdefinowano",HRF[[#This Row],[32]]*#REF!+#REF!*#REF!+#REF!*#REF!)</f>
        <v>#REF!</v>
      </c>
      <c r="AB1234" s="79" t="e">
        <f>IF(HRF[[#This Row],[31]]="WSKAŹNIK SPECYFICZNY",HRF[[#This Row],[15]]*#REF!,HRF[[#This Row],[32]]*#REF!+#REF!*#REF!+#REF!*#REF!)</f>
        <v>#REF!</v>
      </c>
    </row>
    <row r="1235" spans="2:28" ht="24">
      <c r="B1235" s="95" t="s">
        <v>2578</v>
      </c>
      <c r="C1235" s="80" t="s">
        <v>175</v>
      </c>
      <c r="D1235" s="80" t="s">
        <v>372</v>
      </c>
      <c r="E1235" s="121" t="s">
        <v>2579</v>
      </c>
      <c r="F1235" s="82" t="s">
        <v>392</v>
      </c>
      <c r="G1235" s="82" t="s">
        <v>24</v>
      </c>
      <c r="H1235" s="86">
        <v>2021</v>
      </c>
      <c r="I1235" s="86">
        <v>2021</v>
      </c>
      <c r="J1235" s="84">
        <v>18835.2</v>
      </c>
      <c r="K1235" s="85">
        <v>3.9</v>
      </c>
      <c r="L1235" s="85">
        <v>3.9</v>
      </c>
      <c r="M1235" s="85"/>
      <c r="N1235" s="86" t="s">
        <v>164</v>
      </c>
      <c r="O1235" s="153" t="s">
        <v>28</v>
      </c>
      <c r="P1235" s="152"/>
      <c r="Q1235" s="87"/>
      <c r="R1235" s="70"/>
      <c r="S1235" s="70"/>
      <c r="T1235" s="70"/>
      <c r="U1235" s="70"/>
      <c r="V1235" s="70">
        <f t="shared" ref="V1235:V1301" si="73">SUM(R1235:U1235)</f>
        <v>0</v>
      </c>
      <c r="W1235" s="69"/>
      <c r="X1235" s="69"/>
      <c r="Y1235" s="71" t="e">
        <f>IF(HRF[[#This Row],[31]]="WSKAŹNIK SPECYFICZNY",HRF[[#This Row],[15]]*#REF!,HRF[[#This Row],[32]]*#REF!+#REF!*#REF!+#REF!*#REF!)</f>
        <v>#REF!</v>
      </c>
      <c r="Z1235" s="71" t="e">
        <f>IF(HRF[[#This Row],[31]]="WSKAŹNIK SPECYFICZNY","nie zdefinowano",HRF[[#This Row],[32]]*#REF!+#REF!*#REF!+#REF!*#REF!)</f>
        <v>#REF!</v>
      </c>
      <c r="AA1235" s="71" t="e">
        <f>IF(HRF[[#This Row],[31]]="WSKAŹNIK SPECYFICZNY","nie zdefinowano",HRF[[#This Row],[32]]*#REF!+#REF!*#REF!+#REF!*#REF!)</f>
        <v>#REF!</v>
      </c>
      <c r="AB1235" s="79" t="e">
        <f>IF(HRF[[#This Row],[31]]="WSKAŹNIK SPECYFICZNY",HRF[[#This Row],[15]]*#REF!,HRF[[#This Row],[32]]*#REF!+#REF!*#REF!+#REF!*#REF!)</f>
        <v>#REF!</v>
      </c>
    </row>
    <row r="1236" spans="2:28" ht="24">
      <c r="B1236" s="95" t="s">
        <v>2580</v>
      </c>
      <c r="C1236" s="80" t="s">
        <v>175</v>
      </c>
      <c r="D1236" s="80" t="s">
        <v>372</v>
      </c>
      <c r="E1236" s="121" t="s">
        <v>2581</v>
      </c>
      <c r="F1236" s="82" t="s">
        <v>392</v>
      </c>
      <c r="G1236" s="82" t="s">
        <v>24</v>
      </c>
      <c r="H1236" s="86">
        <v>2021</v>
      </c>
      <c r="I1236" s="86">
        <v>2021</v>
      </c>
      <c r="J1236" s="84">
        <v>28900.639999999999</v>
      </c>
      <c r="K1236" s="85">
        <v>4.5</v>
      </c>
      <c r="L1236" s="85">
        <v>4.5</v>
      </c>
      <c r="M1236" s="85"/>
      <c r="N1236" s="86" t="s">
        <v>164</v>
      </c>
      <c r="O1236" s="153" t="s">
        <v>28</v>
      </c>
      <c r="P1236" s="152"/>
      <c r="Q1236" s="87"/>
      <c r="R1236" s="70"/>
      <c r="S1236" s="70"/>
      <c r="T1236" s="70"/>
      <c r="U1236" s="70"/>
      <c r="V1236" s="70">
        <f t="shared" si="73"/>
        <v>0</v>
      </c>
      <c r="W1236" s="69"/>
      <c r="X1236" s="69"/>
      <c r="Y1236" s="71" t="e">
        <f>IF(HRF[[#This Row],[31]]="WSKAŹNIK SPECYFICZNY",HRF[[#This Row],[15]]*#REF!,HRF[[#This Row],[32]]*#REF!+#REF!*#REF!+#REF!*#REF!)</f>
        <v>#REF!</v>
      </c>
      <c r="Z1236" s="71" t="e">
        <f>IF(HRF[[#This Row],[31]]="WSKAŹNIK SPECYFICZNY","nie zdefinowano",HRF[[#This Row],[32]]*#REF!+#REF!*#REF!+#REF!*#REF!)</f>
        <v>#REF!</v>
      </c>
      <c r="AA1236" s="71" t="e">
        <f>IF(HRF[[#This Row],[31]]="WSKAŹNIK SPECYFICZNY","nie zdefinowano",HRF[[#This Row],[32]]*#REF!+#REF!*#REF!+#REF!*#REF!)</f>
        <v>#REF!</v>
      </c>
      <c r="AB1236" s="79" t="e">
        <f>IF(HRF[[#This Row],[31]]="WSKAŹNIK SPECYFICZNY",HRF[[#This Row],[15]]*#REF!,HRF[[#This Row],[32]]*#REF!+#REF!*#REF!+#REF!*#REF!)</f>
        <v>#REF!</v>
      </c>
    </row>
    <row r="1237" spans="2:28" ht="24">
      <c r="B1237" s="95" t="s">
        <v>2582</v>
      </c>
      <c r="C1237" s="80" t="s">
        <v>175</v>
      </c>
      <c r="D1237" s="80" t="s">
        <v>372</v>
      </c>
      <c r="E1237" s="121" t="s">
        <v>2583</v>
      </c>
      <c r="F1237" s="82" t="s">
        <v>392</v>
      </c>
      <c r="G1237" s="82" t="s">
        <v>24</v>
      </c>
      <c r="H1237" s="86">
        <v>2021</v>
      </c>
      <c r="I1237" s="86">
        <v>2021</v>
      </c>
      <c r="J1237" s="84">
        <v>43925</v>
      </c>
      <c r="K1237" s="85">
        <v>7</v>
      </c>
      <c r="L1237" s="85">
        <v>7</v>
      </c>
      <c r="M1237" s="85"/>
      <c r="N1237" s="86" t="s">
        <v>164</v>
      </c>
      <c r="O1237" s="153" t="s">
        <v>28</v>
      </c>
      <c r="P1237" s="152"/>
      <c r="Q1237" s="87"/>
      <c r="R1237" s="70"/>
      <c r="S1237" s="70"/>
      <c r="T1237" s="70"/>
      <c r="U1237" s="70"/>
      <c r="V1237" s="70">
        <f t="shared" si="73"/>
        <v>0</v>
      </c>
      <c r="W1237" s="69"/>
      <c r="X1237" s="69"/>
      <c r="Y1237" s="71" t="e">
        <f>IF(HRF[[#This Row],[31]]="WSKAŹNIK SPECYFICZNY",HRF[[#This Row],[15]]*#REF!,HRF[[#This Row],[32]]*#REF!+#REF!*#REF!+#REF!*#REF!)</f>
        <v>#REF!</v>
      </c>
      <c r="Z1237" s="71" t="e">
        <f>IF(HRF[[#This Row],[31]]="WSKAŹNIK SPECYFICZNY","nie zdefinowano",HRF[[#This Row],[32]]*#REF!+#REF!*#REF!+#REF!*#REF!)</f>
        <v>#REF!</v>
      </c>
      <c r="AA1237" s="71" t="e">
        <f>IF(HRF[[#This Row],[31]]="WSKAŹNIK SPECYFICZNY","nie zdefinowano",HRF[[#This Row],[32]]*#REF!+#REF!*#REF!+#REF!*#REF!)</f>
        <v>#REF!</v>
      </c>
      <c r="AB1237" s="79" t="e">
        <f>IF(HRF[[#This Row],[31]]="WSKAŹNIK SPECYFICZNY",HRF[[#This Row],[15]]*#REF!,HRF[[#This Row],[32]]*#REF!+#REF!*#REF!+#REF!*#REF!)</f>
        <v>#REF!</v>
      </c>
    </row>
    <row r="1238" spans="2:28" ht="24">
      <c r="B1238" s="95" t="s">
        <v>2584</v>
      </c>
      <c r="C1238" s="80" t="s">
        <v>175</v>
      </c>
      <c r="D1238" s="80" t="s">
        <v>372</v>
      </c>
      <c r="E1238" s="121" t="s">
        <v>2988</v>
      </c>
      <c r="F1238" s="82" t="s">
        <v>1201</v>
      </c>
      <c r="G1238" s="82" t="s">
        <v>24</v>
      </c>
      <c r="H1238" s="86">
        <v>2021</v>
      </c>
      <c r="I1238" s="86">
        <v>2021</v>
      </c>
      <c r="J1238" s="84">
        <v>536280</v>
      </c>
      <c r="K1238" s="85">
        <v>37.200000000000003</v>
      </c>
      <c r="L1238" s="85">
        <v>37.200000000000003</v>
      </c>
      <c r="M1238" s="85"/>
      <c r="N1238" s="86" t="s">
        <v>164</v>
      </c>
      <c r="O1238" s="153" t="s">
        <v>28</v>
      </c>
      <c r="P1238" s="152"/>
      <c r="Q1238" s="87"/>
      <c r="R1238" s="70"/>
      <c r="S1238" s="70"/>
      <c r="T1238" s="70"/>
      <c r="U1238" s="70"/>
      <c r="V1238" s="70">
        <f t="shared" si="73"/>
        <v>0</v>
      </c>
      <c r="W1238" s="69"/>
      <c r="X1238" s="69"/>
      <c r="Y1238" s="71" t="e">
        <f>IF(HRF[[#This Row],[31]]="WSKAŹNIK SPECYFICZNY",HRF[[#This Row],[15]]*#REF!,HRF[[#This Row],[32]]*#REF!+#REF!*#REF!+#REF!*#REF!)</f>
        <v>#REF!</v>
      </c>
      <c r="Z1238" s="71" t="e">
        <f>IF(HRF[[#This Row],[31]]="WSKAŹNIK SPECYFICZNY","nie zdefinowano",HRF[[#This Row],[32]]*#REF!+#REF!*#REF!+#REF!*#REF!)</f>
        <v>#REF!</v>
      </c>
      <c r="AA1238" s="71" t="e">
        <f>IF(HRF[[#This Row],[31]]="WSKAŹNIK SPECYFICZNY","nie zdefinowano",HRF[[#This Row],[32]]*#REF!+#REF!*#REF!+#REF!*#REF!)</f>
        <v>#REF!</v>
      </c>
      <c r="AB1238" s="79" t="e">
        <f>IF(HRF[[#This Row],[31]]="WSKAŹNIK SPECYFICZNY",HRF[[#This Row],[15]]*#REF!,HRF[[#This Row],[32]]*#REF!+#REF!*#REF!+#REF!*#REF!)</f>
        <v>#REF!</v>
      </c>
    </row>
    <row r="1239" spans="2:28" ht="24">
      <c r="B1239" s="95" t="s">
        <v>2585</v>
      </c>
      <c r="C1239" s="80" t="s">
        <v>175</v>
      </c>
      <c r="D1239" s="80" t="s">
        <v>372</v>
      </c>
      <c r="E1239" s="121" t="s">
        <v>2545</v>
      </c>
      <c r="F1239" s="82" t="s">
        <v>392</v>
      </c>
      <c r="G1239" s="82" t="s">
        <v>24</v>
      </c>
      <c r="H1239" s="86">
        <v>2021</v>
      </c>
      <c r="I1239" s="86">
        <v>2021</v>
      </c>
      <c r="J1239" s="84">
        <v>17000</v>
      </c>
      <c r="K1239" s="85">
        <v>3.16</v>
      </c>
      <c r="L1239" s="85">
        <v>3.16</v>
      </c>
      <c r="M1239" s="85"/>
      <c r="N1239" s="86" t="s">
        <v>164</v>
      </c>
      <c r="O1239" s="153" t="s">
        <v>28</v>
      </c>
      <c r="P1239" s="152"/>
      <c r="Q1239" s="87"/>
      <c r="R1239" s="70"/>
      <c r="S1239" s="70"/>
      <c r="T1239" s="70"/>
      <c r="U1239" s="70"/>
      <c r="V1239" s="70">
        <f t="shared" si="73"/>
        <v>0</v>
      </c>
      <c r="W1239" s="69"/>
      <c r="X1239" s="69"/>
      <c r="Y1239" s="71" t="e">
        <f>IF(HRF[[#This Row],[31]]="WSKAŹNIK SPECYFICZNY",HRF[[#This Row],[15]]*#REF!,HRF[[#This Row],[32]]*#REF!+#REF!*#REF!+#REF!*#REF!)</f>
        <v>#REF!</v>
      </c>
      <c r="Z1239" s="71" t="e">
        <f>IF(HRF[[#This Row],[31]]="WSKAŹNIK SPECYFICZNY","nie zdefinowano",HRF[[#This Row],[32]]*#REF!+#REF!*#REF!+#REF!*#REF!)</f>
        <v>#REF!</v>
      </c>
      <c r="AA1239" s="71" t="e">
        <f>IF(HRF[[#This Row],[31]]="WSKAŹNIK SPECYFICZNY","nie zdefinowano",HRF[[#This Row],[32]]*#REF!+#REF!*#REF!+#REF!*#REF!)</f>
        <v>#REF!</v>
      </c>
      <c r="AB1239" s="79" t="e">
        <f>IF(HRF[[#This Row],[31]]="WSKAŹNIK SPECYFICZNY",HRF[[#This Row],[15]]*#REF!,HRF[[#This Row],[32]]*#REF!+#REF!*#REF!+#REF!*#REF!)</f>
        <v>#REF!</v>
      </c>
    </row>
    <row r="1240" spans="2:28" ht="24">
      <c r="B1240" s="95" t="s">
        <v>2586</v>
      </c>
      <c r="C1240" s="80" t="s">
        <v>175</v>
      </c>
      <c r="D1240" s="80" t="s">
        <v>372</v>
      </c>
      <c r="E1240" s="121" t="s">
        <v>2587</v>
      </c>
      <c r="F1240" s="82" t="s">
        <v>392</v>
      </c>
      <c r="G1240" s="82" t="s">
        <v>24</v>
      </c>
      <c r="H1240" s="86">
        <v>2021</v>
      </c>
      <c r="I1240" s="86">
        <v>2021</v>
      </c>
      <c r="J1240" s="84">
        <v>100245</v>
      </c>
      <c r="K1240" s="85">
        <v>20</v>
      </c>
      <c r="L1240" s="85">
        <v>20</v>
      </c>
      <c r="M1240" s="85"/>
      <c r="N1240" s="86" t="s">
        <v>164</v>
      </c>
      <c r="O1240" s="153" t="s">
        <v>28</v>
      </c>
      <c r="P1240" s="152"/>
      <c r="Q1240" s="87"/>
      <c r="R1240" s="70"/>
      <c r="S1240" s="70"/>
      <c r="T1240" s="70"/>
      <c r="U1240" s="70"/>
      <c r="V1240" s="70">
        <f t="shared" si="73"/>
        <v>0</v>
      </c>
      <c r="W1240" s="69"/>
      <c r="X1240" s="69"/>
      <c r="Y1240" s="71" t="e">
        <f>IF(HRF[[#This Row],[31]]="WSKAŹNIK SPECYFICZNY",HRF[[#This Row],[15]]*#REF!,HRF[[#This Row],[32]]*#REF!+#REF!*#REF!+#REF!*#REF!)</f>
        <v>#REF!</v>
      </c>
      <c r="Z1240" s="71" t="e">
        <f>IF(HRF[[#This Row],[31]]="WSKAŹNIK SPECYFICZNY","nie zdefinowano",HRF[[#This Row],[32]]*#REF!+#REF!*#REF!+#REF!*#REF!)</f>
        <v>#REF!</v>
      </c>
      <c r="AA1240" s="71" t="e">
        <f>IF(HRF[[#This Row],[31]]="WSKAŹNIK SPECYFICZNY","nie zdefinowano",HRF[[#This Row],[32]]*#REF!+#REF!*#REF!+#REF!*#REF!)</f>
        <v>#REF!</v>
      </c>
      <c r="AB1240" s="79" t="e">
        <f>IF(HRF[[#This Row],[31]]="WSKAŹNIK SPECYFICZNY",HRF[[#This Row],[15]]*#REF!,HRF[[#This Row],[32]]*#REF!+#REF!*#REF!+#REF!*#REF!)</f>
        <v>#REF!</v>
      </c>
    </row>
    <row r="1241" spans="2:28" ht="24">
      <c r="B1241" s="95" t="s">
        <v>2588</v>
      </c>
      <c r="C1241" s="80" t="s">
        <v>175</v>
      </c>
      <c r="D1241" s="80" t="s">
        <v>372</v>
      </c>
      <c r="E1241" s="121" t="s">
        <v>2589</v>
      </c>
      <c r="F1241" s="82" t="s">
        <v>392</v>
      </c>
      <c r="G1241" s="82" t="s">
        <v>24</v>
      </c>
      <c r="H1241" s="86">
        <v>2021</v>
      </c>
      <c r="I1241" s="86">
        <v>2021</v>
      </c>
      <c r="J1241" s="84">
        <v>26000</v>
      </c>
      <c r="K1241" s="85">
        <v>4</v>
      </c>
      <c r="L1241" s="85">
        <v>4</v>
      </c>
      <c r="M1241" s="85"/>
      <c r="N1241" s="86" t="s">
        <v>164</v>
      </c>
      <c r="O1241" s="153" t="s">
        <v>28</v>
      </c>
      <c r="P1241" s="152"/>
      <c r="Q1241" s="87"/>
      <c r="R1241" s="70"/>
      <c r="S1241" s="70"/>
      <c r="T1241" s="70"/>
      <c r="U1241" s="70"/>
      <c r="V1241" s="70">
        <f t="shared" si="73"/>
        <v>0</v>
      </c>
      <c r="W1241" s="69"/>
      <c r="X1241" s="69"/>
      <c r="Y1241" s="71" t="e">
        <f>IF(HRF[[#This Row],[31]]="WSKAŹNIK SPECYFICZNY",HRF[[#This Row],[15]]*#REF!,HRF[[#This Row],[32]]*#REF!+#REF!*#REF!+#REF!*#REF!)</f>
        <v>#REF!</v>
      </c>
      <c r="Z1241" s="71" t="e">
        <f>IF(HRF[[#This Row],[31]]="WSKAŹNIK SPECYFICZNY","nie zdefinowano",HRF[[#This Row],[32]]*#REF!+#REF!*#REF!+#REF!*#REF!)</f>
        <v>#REF!</v>
      </c>
      <c r="AA1241" s="71" t="e">
        <f>IF(HRF[[#This Row],[31]]="WSKAŹNIK SPECYFICZNY","nie zdefinowano",HRF[[#This Row],[32]]*#REF!+#REF!*#REF!+#REF!*#REF!)</f>
        <v>#REF!</v>
      </c>
      <c r="AB1241" s="79" t="e">
        <f>IF(HRF[[#This Row],[31]]="WSKAŹNIK SPECYFICZNY",HRF[[#This Row],[15]]*#REF!,HRF[[#This Row],[32]]*#REF!+#REF!*#REF!+#REF!*#REF!)</f>
        <v>#REF!</v>
      </c>
    </row>
    <row r="1242" spans="2:28" ht="24">
      <c r="B1242" s="95" t="s">
        <v>2590</v>
      </c>
      <c r="C1242" s="80" t="s">
        <v>175</v>
      </c>
      <c r="D1242" s="80" t="s">
        <v>372</v>
      </c>
      <c r="E1242" s="121" t="s">
        <v>2591</v>
      </c>
      <c r="F1242" s="82" t="s">
        <v>2592</v>
      </c>
      <c r="G1242" s="82" t="s">
        <v>24</v>
      </c>
      <c r="H1242" s="86">
        <v>2021</v>
      </c>
      <c r="I1242" s="86">
        <v>2021</v>
      </c>
      <c r="J1242" s="84">
        <v>135792</v>
      </c>
      <c r="K1242" s="85">
        <v>40</v>
      </c>
      <c r="L1242" s="85">
        <v>40</v>
      </c>
      <c r="M1242" s="85"/>
      <c r="N1242" s="86" t="s">
        <v>164</v>
      </c>
      <c r="O1242" s="153" t="s">
        <v>28</v>
      </c>
      <c r="P1242" s="152"/>
      <c r="Q1242" s="87"/>
      <c r="R1242" s="70"/>
      <c r="S1242" s="70"/>
      <c r="T1242" s="70"/>
      <c r="U1242" s="70"/>
      <c r="V1242" s="70">
        <f t="shared" si="73"/>
        <v>0</v>
      </c>
      <c r="W1242" s="69"/>
      <c r="X1242" s="69"/>
      <c r="Y1242" s="71" t="e">
        <f>IF(HRF[[#This Row],[31]]="WSKAŹNIK SPECYFICZNY",HRF[[#This Row],[15]]*#REF!,HRF[[#This Row],[32]]*#REF!+#REF!*#REF!+#REF!*#REF!)</f>
        <v>#REF!</v>
      </c>
      <c r="Z1242" s="71" t="e">
        <f>IF(HRF[[#This Row],[31]]="WSKAŹNIK SPECYFICZNY","nie zdefinowano",HRF[[#This Row],[32]]*#REF!+#REF!*#REF!+#REF!*#REF!)</f>
        <v>#REF!</v>
      </c>
      <c r="AA1242" s="71" t="e">
        <f>IF(HRF[[#This Row],[31]]="WSKAŹNIK SPECYFICZNY","nie zdefinowano",HRF[[#This Row],[32]]*#REF!+#REF!*#REF!+#REF!*#REF!)</f>
        <v>#REF!</v>
      </c>
      <c r="AB1242" s="79" t="e">
        <f>IF(HRF[[#This Row],[31]]="WSKAŹNIK SPECYFICZNY",HRF[[#This Row],[15]]*#REF!,HRF[[#This Row],[32]]*#REF!+#REF!*#REF!+#REF!*#REF!)</f>
        <v>#REF!</v>
      </c>
    </row>
    <row r="1243" spans="2:28" ht="24">
      <c r="B1243" s="95" t="s">
        <v>2593</v>
      </c>
      <c r="C1243" s="80" t="s">
        <v>175</v>
      </c>
      <c r="D1243" s="80" t="s">
        <v>372</v>
      </c>
      <c r="E1243" s="121" t="s">
        <v>2603</v>
      </c>
      <c r="F1243" s="82" t="s">
        <v>392</v>
      </c>
      <c r="G1243" s="82" t="s">
        <v>24</v>
      </c>
      <c r="H1243" s="86">
        <v>2021</v>
      </c>
      <c r="I1243" s="86">
        <v>2021</v>
      </c>
      <c r="J1243" s="84">
        <v>21700</v>
      </c>
      <c r="K1243" s="85">
        <v>5.81</v>
      </c>
      <c r="L1243" s="85">
        <v>5.81</v>
      </c>
      <c r="M1243" s="85"/>
      <c r="N1243" s="86" t="s">
        <v>164</v>
      </c>
      <c r="O1243" s="153" t="s">
        <v>28</v>
      </c>
      <c r="P1243" s="152"/>
      <c r="Q1243" s="87"/>
      <c r="R1243" s="70"/>
      <c r="S1243" s="70"/>
      <c r="T1243" s="70"/>
      <c r="U1243" s="70"/>
      <c r="V1243" s="70">
        <f t="shared" si="73"/>
        <v>0</v>
      </c>
      <c r="W1243" s="69"/>
      <c r="X1243" s="69"/>
      <c r="Y1243" s="71" t="e">
        <f>IF(HRF[[#This Row],[31]]="WSKAŹNIK SPECYFICZNY",HRF[[#This Row],[15]]*#REF!,HRF[[#This Row],[32]]*#REF!+#REF!*#REF!+#REF!*#REF!)</f>
        <v>#REF!</v>
      </c>
      <c r="Z1243" s="71" t="e">
        <f>IF(HRF[[#This Row],[31]]="WSKAŹNIK SPECYFICZNY","nie zdefinowano",HRF[[#This Row],[32]]*#REF!+#REF!*#REF!+#REF!*#REF!)</f>
        <v>#REF!</v>
      </c>
      <c r="AA1243" s="71" t="e">
        <f>IF(HRF[[#This Row],[31]]="WSKAŹNIK SPECYFICZNY","nie zdefinowano",HRF[[#This Row],[32]]*#REF!+#REF!*#REF!+#REF!*#REF!)</f>
        <v>#REF!</v>
      </c>
      <c r="AB1243" s="79" t="e">
        <f>IF(HRF[[#This Row],[31]]="WSKAŹNIK SPECYFICZNY",HRF[[#This Row],[15]]*#REF!,HRF[[#This Row],[32]]*#REF!+#REF!*#REF!+#REF!*#REF!)</f>
        <v>#REF!</v>
      </c>
    </row>
    <row r="1244" spans="2:28" ht="24">
      <c r="B1244" s="212" t="s">
        <v>2594</v>
      </c>
      <c r="C1244" s="80" t="s">
        <v>175</v>
      </c>
      <c r="D1244" s="80" t="s">
        <v>372</v>
      </c>
      <c r="E1244" s="121" t="s">
        <v>2047</v>
      </c>
      <c r="F1244" s="82" t="s">
        <v>392</v>
      </c>
      <c r="G1244" s="82" t="s">
        <v>24</v>
      </c>
      <c r="H1244" s="86">
        <v>2021</v>
      </c>
      <c r="I1244" s="86">
        <v>2021</v>
      </c>
      <c r="J1244" s="213">
        <v>16500</v>
      </c>
      <c r="K1244" s="214">
        <v>3.75</v>
      </c>
      <c r="L1244" s="214">
        <v>3.75</v>
      </c>
      <c r="M1244" s="214"/>
      <c r="N1244" s="86" t="s">
        <v>164</v>
      </c>
      <c r="O1244" s="153" t="s">
        <v>28</v>
      </c>
      <c r="P1244" s="215"/>
      <c r="Q1244" s="213"/>
      <c r="R1244" s="70"/>
      <c r="S1244" s="70"/>
      <c r="T1244" s="70"/>
      <c r="U1244" s="70"/>
      <c r="V1244" s="70">
        <f t="shared" ref="V1244:V1291" si="74">SUM(R1244:U1244)</f>
        <v>0</v>
      </c>
      <c r="W1244" s="69"/>
      <c r="X1244" s="69"/>
      <c r="Y1244" s="71" t="e">
        <f>IF(HRF[[#This Row],[31]]="WSKAŹNIK SPECYFICZNY",HRF[[#This Row],[15]]*#REF!,HRF[[#This Row],[32]]*#REF!+#REF!*#REF!+#REF!*#REF!)</f>
        <v>#REF!</v>
      </c>
      <c r="Z1244" s="71" t="e">
        <f>IF(HRF[[#This Row],[31]]="WSKAŹNIK SPECYFICZNY","nie zdefinowano",HRF[[#This Row],[32]]*#REF!+#REF!*#REF!+#REF!*#REF!)</f>
        <v>#REF!</v>
      </c>
      <c r="AA1244" s="71" t="e">
        <f>IF(HRF[[#This Row],[31]]="WSKAŹNIK SPECYFICZNY","nie zdefinowano",HRF[[#This Row],[32]]*#REF!+#REF!*#REF!+#REF!*#REF!)</f>
        <v>#REF!</v>
      </c>
      <c r="AB1244" s="71" t="e">
        <f>IF(HRF[[#This Row],[31]]="WSKAŹNIK SPECYFICZNY",HRF[[#This Row],[15]]*#REF!,HRF[[#This Row],[32]]*#REF!+#REF!*#REF!+#REF!*#REF!)</f>
        <v>#REF!</v>
      </c>
    </row>
    <row r="1245" spans="2:28" ht="24">
      <c r="B1245" s="212" t="s">
        <v>2595</v>
      </c>
      <c r="C1245" s="80" t="s">
        <v>175</v>
      </c>
      <c r="D1245" s="80" t="s">
        <v>372</v>
      </c>
      <c r="E1245" s="121" t="s">
        <v>2604</v>
      </c>
      <c r="F1245" s="82" t="s">
        <v>392</v>
      </c>
      <c r="G1245" s="82" t="s">
        <v>24</v>
      </c>
      <c r="H1245" s="86">
        <v>2021</v>
      </c>
      <c r="I1245" s="86">
        <v>2021</v>
      </c>
      <c r="J1245" s="213">
        <v>22765.279999999999</v>
      </c>
      <c r="K1245" s="214">
        <v>4.5999999999999996</v>
      </c>
      <c r="L1245" s="214">
        <v>4.5999999999999996</v>
      </c>
      <c r="M1245" s="214"/>
      <c r="N1245" s="86" t="s">
        <v>164</v>
      </c>
      <c r="O1245" s="153" t="s">
        <v>28</v>
      </c>
      <c r="P1245" s="215"/>
      <c r="Q1245" s="213"/>
      <c r="R1245" s="70"/>
      <c r="S1245" s="70"/>
      <c r="T1245" s="70"/>
      <c r="U1245" s="70"/>
      <c r="V1245" s="70">
        <f t="shared" si="74"/>
        <v>0</v>
      </c>
      <c r="W1245" s="69"/>
      <c r="X1245" s="69"/>
      <c r="Y1245" s="71" t="e">
        <f>IF(HRF[[#This Row],[31]]="WSKAŹNIK SPECYFICZNY",HRF[[#This Row],[15]]*#REF!,HRF[[#This Row],[32]]*#REF!+#REF!*#REF!+#REF!*#REF!)</f>
        <v>#REF!</v>
      </c>
      <c r="Z1245" s="71" t="e">
        <f>IF(HRF[[#This Row],[31]]="WSKAŹNIK SPECYFICZNY","nie zdefinowano",HRF[[#This Row],[32]]*#REF!+#REF!*#REF!+#REF!*#REF!)</f>
        <v>#REF!</v>
      </c>
      <c r="AA1245" s="71" t="e">
        <f>IF(HRF[[#This Row],[31]]="WSKAŹNIK SPECYFICZNY","nie zdefinowano",HRF[[#This Row],[32]]*#REF!+#REF!*#REF!+#REF!*#REF!)</f>
        <v>#REF!</v>
      </c>
      <c r="AB1245" s="71" t="e">
        <f>IF(HRF[[#This Row],[31]]="WSKAŹNIK SPECYFICZNY",HRF[[#This Row],[15]]*#REF!,HRF[[#This Row],[32]]*#REF!+#REF!*#REF!+#REF!*#REF!)</f>
        <v>#REF!</v>
      </c>
    </row>
    <row r="1246" spans="2:28" ht="24">
      <c r="B1246" s="212" t="s">
        <v>2596</v>
      </c>
      <c r="C1246" s="80" t="s">
        <v>175</v>
      </c>
      <c r="D1246" s="80" t="s">
        <v>372</v>
      </c>
      <c r="E1246" s="121" t="s">
        <v>2605</v>
      </c>
      <c r="F1246" s="82" t="s">
        <v>392</v>
      </c>
      <c r="G1246" s="82" t="s">
        <v>24</v>
      </c>
      <c r="H1246" s="86">
        <v>2021</v>
      </c>
      <c r="I1246" s="86">
        <v>2021</v>
      </c>
      <c r="J1246" s="213">
        <v>35900</v>
      </c>
      <c r="K1246" s="214">
        <v>8</v>
      </c>
      <c r="L1246" s="214">
        <v>8</v>
      </c>
      <c r="M1246" s="214"/>
      <c r="N1246" s="86" t="s">
        <v>164</v>
      </c>
      <c r="O1246" s="153" t="s">
        <v>28</v>
      </c>
      <c r="P1246" s="215"/>
      <c r="Q1246" s="213"/>
      <c r="R1246" s="70"/>
      <c r="S1246" s="70"/>
      <c r="T1246" s="70"/>
      <c r="U1246" s="70"/>
      <c r="V1246" s="70">
        <f t="shared" si="74"/>
        <v>0</v>
      </c>
      <c r="W1246" s="69"/>
      <c r="X1246" s="69"/>
      <c r="Y1246" s="71" t="e">
        <f>IF(HRF[[#This Row],[31]]="WSKAŹNIK SPECYFICZNY",HRF[[#This Row],[15]]*#REF!,HRF[[#This Row],[32]]*#REF!+#REF!*#REF!+#REF!*#REF!)</f>
        <v>#REF!</v>
      </c>
      <c r="Z1246" s="71" t="e">
        <f>IF(HRF[[#This Row],[31]]="WSKAŹNIK SPECYFICZNY","nie zdefinowano",HRF[[#This Row],[32]]*#REF!+#REF!*#REF!+#REF!*#REF!)</f>
        <v>#REF!</v>
      </c>
      <c r="AA1246" s="71" t="e">
        <f>IF(HRF[[#This Row],[31]]="WSKAŹNIK SPECYFICZNY","nie zdefinowano",HRF[[#This Row],[32]]*#REF!+#REF!*#REF!+#REF!*#REF!)</f>
        <v>#REF!</v>
      </c>
      <c r="AB1246" s="71" t="e">
        <f>IF(HRF[[#This Row],[31]]="WSKAŹNIK SPECYFICZNY",HRF[[#This Row],[15]]*#REF!,HRF[[#This Row],[32]]*#REF!+#REF!*#REF!+#REF!*#REF!)</f>
        <v>#REF!</v>
      </c>
    </row>
    <row r="1247" spans="2:28" ht="24">
      <c r="B1247" s="212" t="s">
        <v>2597</v>
      </c>
      <c r="C1247" s="80" t="s">
        <v>175</v>
      </c>
      <c r="D1247" s="80" t="s">
        <v>372</v>
      </c>
      <c r="E1247" s="121" t="s">
        <v>2027</v>
      </c>
      <c r="F1247" s="82" t="s">
        <v>392</v>
      </c>
      <c r="G1247" s="82" t="s">
        <v>24</v>
      </c>
      <c r="H1247" s="86">
        <v>2021</v>
      </c>
      <c r="I1247" s="86">
        <v>2021</v>
      </c>
      <c r="J1247" s="213">
        <v>20300</v>
      </c>
      <c r="K1247" s="214">
        <v>4.4400000000000004</v>
      </c>
      <c r="L1247" s="214">
        <v>4.4400000000000004</v>
      </c>
      <c r="M1247" s="214"/>
      <c r="N1247" s="86" t="s">
        <v>1393</v>
      </c>
      <c r="O1247" s="153" t="s">
        <v>28</v>
      </c>
      <c r="P1247" s="215"/>
      <c r="Q1247" s="213"/>
      <c r="R1247" s="70"/>
      <c r="S1247" s="70"/>
      <c r="T1247" s="70"/>
      <c r="U1247" s="70"/>
      <c r="V1247" s="70">
        <f t="shared" si="74"/>
        <v>0</v>
      </c>
      <c r="W1247" s="69"/>
      <c r="X1247" s="69"/>
      <c r="Y1247" s="71" t="e">
        <f>IF(HRF[[#This Row],[31]]="WSKAŹNIK SPECYFICZNY",HRF[[#This Row],[15]]*#REF!,HRF[[#This Row],[32]]*#REF!+#REF!*#REF!+#REF!*#REF!)</f>
        <v>#REF!</v>
      </c>
      <c r="Z1247" s="71" t="e">
        <f>IF(HRF[[#This Row],[31]]="WSKAŹNIK SPECYFICZNY","nie zdefinowano",HRF[[#This Row],[32]]*#REF!+#REF!*#REF!+#REF!*#REF!)</f>
        <v>#REF!</v>
      </c>
      <c r="AA1247" s="71" t="e">
        <f>IF(HRF[[#This Row],[31]]="WSKAŹNIK SPECYFICZNY","nie zdefinowano",HRF[[#This Row],[32]]*#REF!+#REF!*#REF!+#REF!*#REF!)</f>
        <v>#REF!</v>
      </c>
      <c r="AB1247" s="71" t="e">
        <f>IF(HRF[[#This Row],[31]]="WSKAŹNIK SPECYFICZNY",HRF[[#This Row],[15]]*#REF!,HRF[[#This Row],[32]]*#REF!+#REF!*#REF!+#REF!*#REF!)</f>
        <v>#REF!</v>
      </c>
    </row>
    <row r="1248" spans="2:28" ht="24">
      <c r="B1248" s="212" t="s">
        <v>2598</v>
      </c>
      <c r="C1248" s="80" t="s">
        <v>175</v>
      </c>
      <c r="D1248" s="80" t="s">
        <v>372</v>
      </c>
      <c r="E1248" s="121" t="s">
        <v>2606</v>
      </c>
      <c r="F1248" s="82" t="s">
        <v>392</v>
      </c>
      <c r="G1248" s="82" t="s">
        <v>24</v>
      </c>
      <c r="H1248" s="86">
        <v>2021</v>
      </c>
      <c r="I1248" s="86">
        <v>2021</v>
      </c>
      <c r="J1248" s="213">
        <v>38000</v>
      </c>
      <c r="K1248" s="214">
        <v>9.7899999999999991</v>
      </c>
      <c r="L1248" s="214">
        <v>9.7899999999999991</v>
      </c>
      <c r="M1248" s="214"/>
      <c r="N1248" s="86" t="s">
        <v>1393</v>
      </c>
      <c r="O1248" s="153" t="s">
        <v>28</v>
      </c>
      <c r="P1248" s="215"/>
      <c r="Q1248" s="213"/>
      <c r="R1248" s="70"/>
      <c r="S1248" s="70"/>
      <c r="T1248" s="70"/>
      <c r="U1248" s="70"/>
      <c r="V1248" s="70">
        <f t="shared" si="74"/>
        <v>0</v>
      </c>
      <c r="W1248" s="69"/>
      <c r="X1248" s="69"/>
      <c r="Y1248" s="71" t="e">
        <f>IF(HRF[[#This Row],[31]]="WSKAŹNIK SPECYFICZNY",HRF[[#This Row],[15]]*#REF!,HRF[[#This Row],[32]]*#REF!+#REF!*#REF!+#REF!*#REF!)</f>
        <v>#REF!</v>
      </c>
      <c r="Z1248" s="71" t="e">
        <f>IF(HRF[[#This Row],[31]]="WSKAŹNIK SPECYFICZNY","nie zdefinowano",HRF[[#This Row],[32]]*#REF!+#REF!*#REF!+#REF!*#REF!)</f>
        <v>#REF!</v>
      </c>
      <c r="AA1248" s="71" t="e">
        <f>IF(HRF[[#This Row],[31]]="WSKAŹNIK SPECYFICZNY","nie zdefinowano",HRF[[#This Row],[32]]*#REF!+#REF!*#REF!+#REF!*#REF!)</f>
        <v>#REF!</v>
      </c>
      <c r="AB1248" s="71" t="e">
        <f>IF(HRF[[#This Row],[31]]="WSKAŹNIK SPECYFICZNY",HRF[[#This Row],[15]]*#REF!,HRF[[#This Row],[32]]*#REF!+#REF!*#REF!+#REF!*#REF!)</f>
        <v>#REF!</v>
      </c>
    </row>
    <row r="1249" spans="2:28" ht="24">
      <c r="B1249" s="212" t="s">
        <v>2599</v>
      </c>
      <c r="C1249" s="80" t="s">
        <v>175</v>
      </c>
      <c r="D1249" s="80" t="s">
        <v>372</v>
      </c>
      <c r="E1249" s="121" t="s">
        <v>2043</v>
      </c>
      <c r="F1249" s="82" t="s">
        <v>392</v>
      </c>
      <c r="G1249" s="82" t="s">
        <v>24</v>
      </c>
      <c r="H1249" s="86">
        <v>2021</v>
      </c>
      <c r="I1249" s="86">
        <v>2021</v>
      </c>
      <c r="J1249" s="213">
        <v>20000</v>
      </c>
      <c r="K1249" s="214">
        <v>17.600000000000001</v>
      </c>
      <c r="L1249" s="214">
        <v>17.600000000000001</v>
      </c>
      <c r="M1249" s="214"/>
      <c r="N1249" s="86" t="s">
        <v>164</v>
      </c>
      <c r="O1249" s="153" t="s">
        <v>28</v>
      </c>
      <c r="P1249" s="215"/>
      <c r="Q1249" s="213"/>
      <c r="R1249" s="70"/>
      <c r="S1249" s="70"/>
      <c r="T1249" s="70"/>
      <c r="U1249" s="70"/>
      <c r="V1249" s="70">
        <f t="shared" si="74"/>
        <v>0</v>
      </c>
      <c r="W1249" s="69"/>
      <c r="X1249" s="69"/>
      <c r="Y1249" s="71" t="e">
        <f>IF(HRF[[#This Row],[31]]="WSKAŹNIK SPECYFICZNY",HRF[[#This Row],[15]]*#REF!,HRF[[#This Row],[32]]*#REF!+#REF!*#REF!+#REF!*#REF!)</f>
        <v>#REF!</v>
      </c>
      <c r="Z1249" s="71" t="e">
        <f>IF(HRF[[#This Row],[31]]="WSKAŹNIK SPECYFICZNY","nie zdefinowano",HRF[[#This Row],[32]]*#REF!+#REF!*#REF!+#REF!*#REF!)</f>
        <v>#REF!</v>
      </c>
      <c r="AA1249" s="71" t="e">
        <f>IF(HRF[[#This Row],[31]]="WSKAŹNIK SPECYFICZNY","nie zdefinowano",HRF[[#This Row],[32]]*#REF!+#REF!*#REF!+#REF!*#REF!)</f>
        <v>#REF!</v>
      </c>
      <c r="AB1249" s="71" t="e">
        <f>IF(HRF[[#This Row],[31]]="WSKAŹNIK SPECYFICZNY",HRF[[#This Row],[15]]*#REF!,HRF[[#This Row],[32]]*#REF!+#REF!*#REF!+#REF!*#REF!)</f>
        <v>#REF!</v>
      </c>
    </row>
    <row r="1250" spans="2:28" ht="24">
      <c r="B1250" s="212" t="s">
        <v>2600</v>
      </c>
      <c r="C1250" s="80" t="s">
        <v>175</v>
      </c>
      <c r="D1250" s="80" t="s">
        <v>372</v>
      </c>
      <c r="E1250" s="121" t="s">
        <v>2607</v>
      </c>
      <c r="F1250" s="82" t="s">
        <v>392</v>
      </c>
      <c r="G1250" s="82" t="s">
        <v>24</v>
      </c>
      <c r="H1250" s="86">
        <v>2021</v>
      </c>
      <c r="I1250" s="86">
        <v>2021</v>
      </c>
      <c r="J1250" s="213">
        <v>25500</v>
      </c>
      <c r="K1250" s="214">
        <v>5.32</v>
      </c>
      <c r="L1250" s="214">
        <v>5.32</v>
      </c>
      <c r="M1250" s="214"/>
      <c r="N1250" s="86" t="s">
        <v>164</v>
      </c>
      <c r="O1250" s="153" t="s">
        <v>28</v>
      </c>
      <c r="P1250" s="215"/>
      <c r="Q1250" s="213"/>
      <c r="R1250" s="70"/>
      <c r="S1250" s="70"/>
      <c r="T1250" s="70"/>
      <c r="U1250" s="70"/>
      <c r="V1250" s="70">
        <f t="shared" si="74"/>
        <v>0</v>
      </c>
      <c r="W1250" s="69"/>
      <c r="X1250" s="69"/>
      <c r="Y1250" s="71" t="e">
        <f>IF(HRF[[#This Row],[31]]="WSKAŹNIK SPECYFICZNY",HRF[[#This Row],[15]]*#REF!,HRF[[#This Row],[32]]*#REF!+#REF!*#REF!+#REF!*#REF!)</f>
        <v>#REF!</v>
      </c>
      <c r="Z1250" s="71" t="e">
        <f>IF(HRF[[#This Row],[31]]="WSKAŹNIK SPECYFICZNY","nie zdefinowano",HRF[[#This Row],[32]]*#REF!+#REF!*#REF!+#REF!*#REF!)</f>
        <v>#REF!</v>
      </c>
      <c r="AA1250" s="71" t="e">
        <f>IF(HRF[[#This Row],[31]]="WSKAŹNIK SPECYFICZNY","nie zdefinowano",HRF[[#This Row],[32]]*#REF!+#REF!*#REF!+#REF!*#REF!)</f>
        <v>#REF!</v>
      </c>
      <c r="AB1250" s="71" t="e">
        <f>IF(HRF[[#This Row],[31]]="WSKAŹNIK SPECYFICZNY",HRF[[#This Row],[15]]*#REF!,HRF[[#This Row],[32]]*#REF!+#REF!*#REF!+#REF!*#REF!)</f>
        <v>#REF!</v>
      </c>
    </row>
    <row r="1251" spans="2:28" ht="24">
      <c r="B1251" s="212" t="s">
        <v>2601</v>
      </c>
      <c r="C1251" s="80" t="s">
        <v>175</v>
      </c>
      <c r="D1251" s="80" t="s">
        <v>372</v>
      </c>
      <c r="E1251" s="121" t="s">
        <v>2608</v>
      </c>
      <c r="F1251" s="82" t="s">
        <v>392</v>
      </c>
      <c r="G1251" s="82" t="s">
        <v>24</v>
      </c>
      <c r="H1251" s="86">
        <v>2021</v>
      </c>
      <c r="I1251" s="86">
        <v>2021</v>
      </c>
      <c r="J1251" s="213">
        <v>31000</v>
      </c>
      <c r="K1251" s="214">
        <v>6.48</v>
      </c>
      <c r="L1251" s="214">
        <v>6.48</v>
      </c>
      <c r="M1251" s="214"/>
      <c r="N1251" s="86" t="s">
        <v>164</v>
      </c>
      <c r="O1251" s="153" t="s">
        <v>28</v>
      </c>
      <c r="P1251" s="215"/>
      <c r="Q1251" s="213"/>
      <c r="R1251" s="70"/>
      <c r="S1251" s="70"/>
      <c r="T1251" s="70"/>
      <c r="U1251" s="70"/>
      <c r="V1251" s="70">
        <f t="shared" si="74"/>
        <v>0</v>
      </c>
      <c r="W1251" s="69"/>
      <c r="X1251" s="69"/>
      <c r="Y1251" s="71" t="e">
        <f>IF(HRF[[#This Row],[31]]="WSKAŹNIK SPECYFICZNY",HRF[[#This Row],[15]]*#REF!,HRF[[#This Row],[32]]*#REF!+#REF!*#REF!+#REF!*#REF!)</f>
        <v>#REF!</v>
      </c>
      <c r="Z1251" s="71" t="e">
        <f>IF(HRF[[#This Row],[31]]="WSKAŹNIK SPECYFICZNY","nie zdefinowano",HRF[[#This Row],[32]]*#REF!+#REF!*#REF!+#REF!*#REF!)</f>
        <v>#REF!</v>
      </c>
      <c r="AA1251" s="71" t="e">
        <f>IF(HRF[[#This Row],[31]]="WSKAŹNIK SPECYFICZNY","nie zdefinowano",HRF[[#This Row],[32]]*#REF!+#REF!*#REF!+#REF!*#REF!)</f>
        <v>#REF!</v>
      </c>
      <c r="AB1251" s="71" t="e">
        <f>IF(HRF[[#This Row],[31]]="WSKAŹNIK SPECYFICZNY",HRF[[#This Row],[15]]*#REF!,HRF[[#This Row],[32]]*#REF!+#REF!*#REF!+#REF!*#REF!)</f>
        <v>#REF!</v>
      </c>
    </row>
    <row r="1252" spans="2:28" ht="24">
      <c r="B1252" s="212" t="s">
        <v>2602</v>
      </c>
      <c r="C1252" s="80" t="s">
        <v>175</v>
      </c>
      <c r="D1252" s="80" t="s">
        <v>372</v>
      </c>
      <c r="E1252" s="121" t="s">
        <v>2609</v>
      </c>
      <c r="F1252" s="82" t="s">
        <v>392</v>
      </c>
      <c r="G1252" s="82" t="s">
        <v>24</v>
      </c>
      <c r="H1252" s="86">
        <v>2021</v>
      </c>
      <c r="I1252" s="86">
        <v>2021</v>
      </c>
      <c r="J1252" s="213">
        <v>22900</v>
      </c>
      <c r="K1252" s="214">
        <v>5.4</v>
      </c>
      <c r="L1252" s="214">
        <v>5.4</v>
      </c>
      <c r="M1252" s="214"/>
      <c r="N1252" s="86" t="s">
        <v>164</v>
      </c>
      <c r="O1252" s="153" t="s">
        <v>28</v>
      </c>
      <c r="P1252" s="215"/>
      <c r="Q1252" s="213"/>
      <c r="R1252" s="70"/>
      <c r="S1252" s="70"/>
      <c r="T1252" s="70"/>
      <c r="U1252" s="70"/>
      <c r="V1252" s="70">
        <f t="shared" si="74"/>
        <v>0</v>
      </c>
      <c r="W1252" s="69"/>
      <c r="X1252" s="69"/>
      <c r="Y1252" s="71" t="e">
        <f>IF(HRF[[#This Row],[31]]="WSKAŹNIK SPECYFICZNY",HRF[[#This Row],[15]]*#REF!,HRF[[#This Row],[32]]*#REF!+#REF!*#REF!+#REF!*#REF!)</f>
        <v>#REF!</v>
      </c>
      <c r="Z1252" s="71" t="e">
        <f>IF(HRF[[#This Row],[31]]="WSKAŹNIK SPECYFICZNY","nie zdefinowano",HRF[[#This Row],[32]]*#REF!+#REF!*#REF!+#REF!*#REF!)</f>
        <v>#REF!</v>
      </c>
      <c r="AA1252" s="71" t="e">
        <f>IF(HRF[[#This Row],[31]]="WSKAŹNIK SPECYFICZNY","nie zdefinowano",HRF[[#This Row],[32]]*#REF!+#REF!*#REF!+#REF!*#REF!)</f>
        <v>#REF!</v>
      </c>
      <c r="AB1252" s="71" t="e">
        <f>IF(HRF[[#This Row],[31]]="WSKAŹNIK SPECYFICZNY",HRF[[#This Row],[15]]*#REF!,HRF[[#This Row],[32]]*#REF!+#REF!*#REF!+#REF!*#REF!)</f>
        <v>#REF!</v>
      </c>
    </row>
    <row r="1253" spans="2:28" ht="24">
      <c r="B1253" s="216" t="s">
        <v>2611</v>
      </c>
      <c r="C1253" s="80" t="s">
        <v>175</v>
      </c>
      <c r="D1253" s="80" t="s">
        <v>372</v>
      </c>
      <c r="E1253" s="121" t="s">
        <v>2476</v>
      </c>
      <c r="F1253" s="82" t="s">
        <v>392</v>
      </c>
      <c r="G1253" s="82" t="s">
        <v>24</v>
      </c>
      <c r="H1253" s="86">
        <v>2021</v>
      </c>
      <c r="I1253" s="86">
        <v>2021</v>
      </c>
      <c r="J1253" s="213">
        <v>42000</v>
      </c>
      <c r="K1253" s="214">
        <v>9.85</v>
      </c>
      <c r="L1253" s="214">
        <v>9.85</v>
      </c>
      <c r="M1253" s="214"/>
      <c r="N1253" s="86" t="s">
        <v>164</v>
      </c>
      <c r="O1253" s="153" t="s">
        <v>28</v>
      </c>
      <c r="P1253" s="215"/>
      <c r="Q1253" s="213"/>
      <c r="R1253" s="70"/>
      <c r="S1253" s="70"/>
      <c r="T1253" s="70"/>
      <c r="U1253" s="70"/>
      <c r="V1253" s="70">
        <f t="shared" si="74"/>
        <v>0</v>
      </c>
      <c r="W1253" s="69"/>
      <c r="X1253" s="69"/>
      <c r="Y1253" s="71" t="e">
        <f>IF(HRF[[#This Row],[31]]="WSKAŹNIK SPECYFICZNY",HRF[[#This Row],[15]]*#REF!,HRF[[#This Row],[32]]*#REF!+#REF!*#REF!+#REF!*#REF!)</f>
        <v>#REF!</v>
      </c>
      <c r="Z1253" s="71" t="e">
        <f>IF(HRF[[#This Row],[31]]="WSKAŹNIK SPECYFICZNY","nie zdefinowano",HRF[[#This Row],[32]]*#REF!+#REF!*#REF!+#REF!*#REF!)</f>
        <v>#REF!</v>
      </c>
      <c r="AA1253" s="71" t="e">
        <f>IF(HRF[[#This Row],[31]]="WSKAŹNIK SPECYFICZNY","nie zdefinowano",HRF[[#This Row],[32]]*#REF!+#REF!*#REF!+#REF!*#REF!)</f>
        <v>#REF!</v>
      </c>
      <c r="AB1253" s="71" t="e">
        <f>IF(HRF[[#This Row],[31]]="WSKAŹNIK SPECYFICZNY",HRF[[#This Row],[15]]*#REF!,HRF[[#This Row],[32]]*#REF!+#REF!*#REF!+#REF!*#REF!)</f>
        <v>#REF!</v>
      </c>
    </row>
    <row r="1254" spans="2:28" ht="24">
      <c r="B1254" s="216" t="s">
        <v>2612</v>
      </c>
      <c r="C1254" s="80" t="s">
        <v>175</v>
      </c>
      <c r="D1254" s="80" t="s">
        <v>372</v>
      </c>
      <c r="E1254" s="121" t="s">
        <v>2470</v>
      </c>
      <c r="F1254" s="82" t="s">
        <v>392</v>
      </c>
      <c r="G1254" s="82" t="s">
        <v>24</v>
      </c>
      <c r="H1254" s="86">
        <v>2021</v>
      </c>
      <c r="I1254" s="86">
        <v>2021</v>
      </c>
      <c r="J1254" s="213">
        <v>25500</v>
      </c>
      <c r="K1254" s="214">
        <v>5.25</v>
      </c>
      <c r="L1254" s="214">
        <v>5.25</v>
      </c>
      <c r="M1254" s="214"/>
      <c r="N1254" s="86" t="s">
        <v>164</v>
      </c>
      <c r="O1254" s="153" t="s">
        <v>28</v>
      </c>
      <c r="P1254" s="215"/>
      <c r="Q1254" s="213"/>
      <c r="R1254" s="70"/>
      <c r="S1254" s="70"/>
      <c r="T1254" s="70"/>
      <c r="U1254" s="70"/>
      <c r="V1254" s="70">
        <f t="shared" si="74"/>
        <v>0</v>
      </c>
      <c r="W1254" s="69"/>
      <c r="X1254" s="69"/>
      <c r="Y1254" s="71" t="e">
        <f>IF(HRF[[#This Row],[31]]="WSKAŹNIK SPECYFICZNY",HRF[[#This Row],[15]]*#REF!,HRF[[#This Row],[32]]*#REF!+#REF!*#REF!+#REF!*#REF!)</f>
        <v>#REF!</v>
      </c>
      <c r="Z1254" s="71" t="e">
        <f>IF(HRF[[#This Row],[31]]="WSKAŹNIK SPECYFICZNY","nie zdefinowano",HRF[[#This Row],[32]]*#REF!+#REF!*#REF!+#REF!*#REF!)</f>
        <v>#REF!</v>
      </c>
      <c r="AA1254" s="71" t="e">
        <f>IF(HRF[[#This Row],[31]]="WSKAŹNIK SPECYFICZNY","nie zdefinowano",HRF[[#This Row],[32]]*#REF!+#REF!*#REF!+#REF!*#REF!)</f>
        <v>#REF!</v>
      </c>
      <c r="AB1254" s="71" t="e">
        <f>IF(HRF[[#This Row],[31]]="WSKAŹNIK SPECYFICZNY",HRF[[#This Row],[15]]*#REF!,HRF[[#This Row],[32]]*#REF!+#REF!*#REF!+#REF!*#REF!)</f>
        <v>#REF!</v>
      </c>
    </row>
    <row r="1255" spans="2:28" ht="24">
      <c r="B1255" s="216" t="s">
        <v>2613</v>
      </c>
      <c r="C1255" s="80" t="s">
        <v>175</v>
      </c>
      <c r="D1255" s="80" t="s">
        <v>372</v>
      </c>
      <c r="E1255" s="121" t="s">
        <v>2610</v>
      </c>
      <c r="F1255" s="82" t="s">
        <v>392</v>
      </c>
      <c r="G1255" s="82" t="s">
        <v>24</v>
      </c>
      <c r="H1255" s="86">
        <v>2021</v>
      </c>
      <c r="I1255" s="86">
        <v>2021</v>
      </c>
      <c r="J1255" s="213">
        <v>27657</v>
      </c>
      <c r="K1255" s="214">
        <v>5.34</v>
      </c>
      <c r="L1255" s="214">
        <v>5.34</v>
      </c>
      <c r="M1255" s="214"/>
      <c r="N1255" s="86" t="s">
        <v>164</v>
      </c>
      <c r="O1255" s="153" t="s">
        <v>28</v>
      </c>
      <c r="P1255" s="215"/>
      <c r="Q1255" s="213"/>
      <c r="R1255" s="70"/>
      <c r="S1255" s="70"/>
      <c r="T1255" s="70"/>
      <c r="U1255" s="70"/>
      <c r="V1255" s="70">
        <f t="shared" si="74"/>
        <v>0</v>
      </c>
      <c r="W1255" s="69"/>
      <c r="X1255" s="69"/>
      <c r="Y1255" s="71" t="e">
        <f>IF(HRF[[#This Row],[31]]="WSKAŹNIK SPECYFICZNY",HRF[[#This Row],[15]]*#REF!,HRF[[#This Row],[32]]*#REF!+#REF!*#REF!+#REF!*#REF!)</f>
        <v>#REF!</v>
      </c>
      <c r="Z1255" s="71" t="e">
        <f>IF(HRF[[#This Row],[31]]="WSKAŹNIK SPECYFICZNY","nie zdefinowano",HRF[[#This Row],[32]]*#REF!+#REF!*#REF!+#REF!*#REF!)</f>
        <v>#REF!</v>
      </c>
      <c r="AA1255" s="71" t="e">
        <f>IF(HRF[[#This Row],[31]]="WSKAŹNIK SPECYFICZNY","nie zdefinowano",HRF[[#This Row],[32]]*#REF!+#REF!*#REF!+#REF!*#REF!)</f>
        <v>#REF!</v>
      </c>
      <c r="AB1255" s="71" t="e">
        <f>IF(HRF[[#This Row],[31]]="WSKAŹNIK SPECYFICZNY",HRF[[#This Row],[15]]*#REF!,HRF[[#This Row],[32]]*#REF!+#REF!*#REF!+#REF!*#REF!)</f>
        <v>#REF!</v>
      </c>
    </row>
    <row r="1256" spans="2:28" ht="24">
      <c r="B1256" s="216" t="s">
        <v>2614</v>
      </c>
      <c r="C1256" s="80" t="s">
        <v>175</v>
      </c>
      <c r="D1256" s="80" t="s">
        <v>372</v>
      </c>
      <c r="E1256" s="121" t="s">
        <v>2575</v>
      </c>
      <c r="F1256" s="82" t="s">
        <v>392</v>
      </c>
      <c r="G1256" s="82" t="s">
        <v>24</v>
      </c>
      <c r="H1256" s="86">
        <v>2021</v>
      </c>
      <c r="I1256" s="86">
        <v>2021</v>
      </c>
      <c r="J1256" s="213">
        <v>30000</v>
      </c>
      <c r="K1256" s="214">
        <v>6.46</v>
      </c>
      <c r="L1256" s="214">
        <v>6.46</v>
      </c>
      <c r="M1256" s="214"/>
      <c r="N1256" s="86" t="s">
        <v>164</v>
      </c>
      <c r="O1256" s="153" t="s">
        <v>28</v>
      </c>
      <c r="P1256" s="215"/>
      <c r="Q1256" s="213"/>
      <c r="R1256" s="70"/>
      <c r="S1256" s="70"/>
      <c r="T1256" s="70"/>
      <c r="U1256" s="70"/>
      <c r="V1256" s="70">
        <f t="shared" si="74"/>
        <v>0</v>
      </c>
      <c r="W1256" s="69"/>
      <c r="X1256" s="69"/>
      <c r="Y1256" s="71" t="e">
        <f>IF(HRF[[#This Row],[31]]="WSKAŹNIK SPECYFICZNY",HRF[[#This Row],[15]]*#REF!,HRF[[#This Row],[32]]*#REF!+#REF!*#REF!+#REF!*#REF!)</f>
        <v>#REF!</v>
      </c>
      <c r="Z1256" s="71" t="e">
        <f>IF(HRF[[#This Row],[31]]="WSKAŹNIK SPECYFICZNY","nie zdefinowano",HRF[[#This Row],[32]]*#REF!+#REF!*#REF!+#REF!*#REF!)</f>
        <v>#REF!</v>
      </c>
      <c r="AA1256" s="71" t="e">
        <f>IF(HRF[[#This Row],[31]]="WSKAŹNIK SPECYFICZNY","nie zdefinowano",HRF[[#This Row],[32]]*#REF!+#REF!*#REF!+#REF!*#REF!)</f>
        <v>#REF!</v>
      </c>
      <c r="AB1256" s="71" t="e">
        <f>IF(HRF[[#This Row],[31]]="WSKAŹNIK SPECYFICZNY",HRF[[#This Row],[15]]*#REF!,HRF[[#This Row],[32]]*#REF!+#REF!*#REF!+#REF!*#REF!)</f>
        <v>#REF!</v>
      </c>
    </row>
    <row r="1257" spans="2:28" ht="24">
      <c r="B1257" s="216" t="s">
        <v>2615</v>
      </c>
      <c r="C1257" s="80" t="s">
        <v>175</v>
      </c>
      <c r="D1257" s="80" t="s">
        <v>372</v>
      </c>
      <c r="E1257" s="121" t="s">
        <v>2621</v>
      </c>
      <c r="F1257" s="82" t="s">
        <v>392</v>
      </c>
      <c r="G1257" s="82" t="s">
        <v>24</v>
      </c>
      <c r="H1257" s="86">
        <v>2021</v>
      </c>
      <c r="I1257" s="86">
        <v>2021</v>
      </c>
      <c r="J1257" s="213">
        <v>29700</v>
      </c>
      <c r="K1257" s="214">
        <v>5.72</v>
      </c>
      <c r="L1257" s="214">
        <v>5.72</v>
      </c>
      <c r="M1257" s="214"/>
      <c r="N1257" s="86" t="s">
        <v>164</v>
      </c>
      <c r="O1257" s="153" t="s">
        <v>28</v>
      </c>
      <c r="P1257" s="215"/>
      <c r="Q1257" s="213"/>
      <c r="R1257" s="70"/>
      <c r="S1257" s="70"/>
      <c r="T1257" s="70"/>
      <c r="U1257" s="70"/>
      <c r="V1257" s="70">
        <f t="shared" si="74"/>
        <v>0</v>
      </c>
      <c r="W1257" s="69"/>
      <c r="X1257" s="69"/>
      <c r="Y1257" s="71" t="e">
        <f>IF(HRF[[#This Row],[31]]="WSKAŹNIK SPECYFICZNY",HRF[[#This Row],[15]]*#REF!,HRF[[#This Row],[32]]*#REF!+#REF!*#REF!+#REF!*#REF!)</f>
        <v>#REF!</v>
      </c>
      <c r="Z1257" s="71" t="e">
        <f>IF(HRF[[#This Row],[31]]="WSKAŹNIK SPECYFICZNY","nie zdefinowano",HRF[[#This Row],[32]]*#REF!+#REF!*#REF!+#REF!*#REF!)</f>
        <v>#REF!</v>
      </c>
      <c r="AA1257" s="71" t="e">
        <f>IF(HRF[[#This Row],[31]]="WSKAŹNIK SPECYFICZNY","nie zdefinowano",HRF[[#This Row],[32]]*#REF!+#REF!*#REF!+#REF!*#REF!)</f>
        <v>#REF!</v>
      </c>
      <c r="AB1257" s="71" t="e">
        <f>IF(HRF[[#This Row],[31]]="WSKAŹNIK SPECYFICZNY",HRF[[#This Row],[15]]*#REF!,HRF[[#This Row],[32]]*#REF!+#REF!*#REF!+#REF!*#REF!)</f>
        <v>#REF!</v>
      </c>
    </row>
    <row r="1258" spans="2:28" ht="24">
      <c r="B1258" s="216" t="s">
        <v>2616</v>
      </c>
      <c r="C1258" s="80" t="s">
        <v>175</v>
      </c>
      <c r="D1258" s="80" t="s">
        <v>372</v>
      </c>
      <c r="E1258" s="121" t="s">
        <v>2622</v>
      </c>
      <c r="F1258" s="82" t="s">
        <v>392</v>
      </c>
      <c r="G1258" s="82" t="s">
        <v>24</v>
      </c>
      <c r="H1258" s="86">
        <v>2021</v>
      </c>
      <c r="I1258" s="86">
        <v>2021</v>
      </c>
      <c r="J1258" s="213">
        <v>43000</v>
      </c>
      <c r="K1258" s="214">
        <v>8.8000000000000007</v>
      </c>
      <c r="L1258" s="214">
        <v>8.8000000000000007</v>
      </c>
      <c r="M1258" s="214"/>
      <c r="N1258" s="86" t="s">
        <v>164</v>
      </c>
      <c r="O1258" s="153" t="s">
        <v>28</v>
      </c>
      <c r="P1258" s="215"/>
      <c r="Q1258" s="213"/>
      <c r="R1258" s="70"/>
      <c r="S1258" s="70"/>
      <c r="T1258" s="70"/>
      <c r="U1258" s="70"/>
      <c r="V1258" s="70">
        <f t="shared" si="74"/>
        <v>0</v>
      </c>
      <c r="W1258" s="69"/>
      <c r="X1258" s="69"/>
      <c r="Y1258" s="71" t="e">
        <f>IF(HRF[[#This Row],[31]]="WSKAŹNIK SPECYFICZNY",HRF[[#This Row],[15]]*#REF!,HRF[[#This Row],[32]]*#REF!+#REF!*#REF!+#REF!*#REF!)</f>
        <v>#REF!</v>
      </c>
      <c r="Z1258" s="71" t="e">
        <f>IF(HRF[[#This Row],[31]]="WSKAŹNIK SPECYFICZNY","nie zdefinowano",HRF[[#This Row],[32]]*#REF!+#REF!*#REF!+#REF!*#REF!)</f>
        <v>#REF!</v>
      </c>
      <c r="AA1258" s="71" t="e">
        <f>IF(HRF[[#This Row],[31]]="WSKAŹNIK SPECYFICZNY","nie zdefinowano",HRF[[#This Row],[32]]*#REF!+#REF!*#REF!+#REF!*#REF!)</f>
        <v>#REF!</v>
      </c>
      <c r="AB1258" s="71" t="e">
        <f>IF(HRF[[#This Row],[31]]="WSKAŹNIK SPECYFICZNY",HRF[[#This Row],[15]]*#REF!,HRF[[#This Row],[32]]*#REF!+#REF!*#REF!+#REF!*#REF!)</f>
        <v>#REF!</v>
      </c>
    </row>
    <row r="1259" spans="2:28" ht="24">
      <c r="B1259" s="216" t="s">
        <v>2617</v>
      </c>
      <c r="C1259" s="80" t="s">
        <v>175</v>
      </c>
      <c r="D1259" s="80" t="s">
        <v>372</v>
      </c>
      <c r="E1259" s="121" t="s">
        <v>2623</v>
      </c>
      <c r="F1259" s="82" t="s">
        <v>392</v>
      </c>
      <c r="G1259" s="82" t="s">
        <v>24</v>
      </c>
      <c r="H1259" s="86">
        <v>2021</v>
      </c>
      <c r="I1259" s="86">
        <v>2021</v>
      </c>
      <c r="J1259" s="213">
        <v>29937</v>
      </c>
      <c r="K1259" s="214">
        <v>6.3</v>
      </c>
      <c r="L1259" s="214">
        <v>6.3</v>
      </c>
      <c r="M1259" s="214"/>
      <c r="N1259" s="86" t="s">
        <v>164</v>
      </c>
      <c r="O1259" s="153" t="s">
        <v>28</v>
      </c>
      <c r="P1259" s="215"/>
      <c r="Q1259" s="213"/>
      <c r="R1259" s="70"/>
      <c r="S1259" s="70"/>
      <c r="T1259" s="70"/>
      <c r="U1259" s="70"/>
      <c r="V1259" s="70">
        <f t="shared" si="74"/>
        <v>0</v>
      </c>
      <c r="W1259" s="69"/>
      <c r="X1259" s="69"/>
      <c r="Y1259" s="71" t="e">
        <f>IF(HRF[[#This Row],[31]]="WSKAŹNIK SPECYFICZNY",HRF[[#This Row],[15]]*#REF!,HRF[[#This Row],[32]]*#REF!+#REF!*#REF!+#REF!*#REF!)</f>
        <v>#REF!</v>
      </c>
      <c r="Z1259" s="71" t="e">
        <f>IF(HRF[[#This Row],[31]]="WSKAŹNIK SPECYFICZNY","nie zdefinowano",HRF[[#This Row],[32]]*#REF!+#REF!*#REF!+#REF!*#REF!)</f>
        <v>#REF!</v>
      </c>
      <c r="AA1259" s="71" t="e">
        <f>IF(HRF[[#This Row],[31]]="WSKAŹNIK SPECYFICZNY","nie zdefinowano",HRF[[#This Row],[32]]*#REF!+#REF!*#REF!+#REF!*#REF!)</f>
        <v>#REF!</v>
      </c>
      <c r="AB1259" s="71" t="e">
        <f>IF(HRF[[#This Row],[31]]="WSKAŹNIK SPECYFICZNY",HRF[[#This Row],[15]]*#REF!,HRF[[#This Row],[32]]*#REF!+#REF!*#REF!+#REF!*#REF!)</f>
        <v>#REF!</v>
      </c>
    </row>
    <row r="1260" spans="2:28" ht="22.5" customHeight="1">
      <c r="B1260" s="216" t="s">
        <v>2618</v>
      </c>
      <c r="C1260" s="80" t="s">
        <v>175</v>
      </c>
      <c r="D1260" s="80" t="s">
        <v>372</v>
      </c>
      <c r="E1260" s="121" t="s">
        <v>2624</v>
      </c>
      <c r="F1260" s="82" t="s">
        <v>392</v>
      </c>
      <c r="G1260" s="82" t="s">
        <v>24</v>
      </c>
      <c r="H1260" s="86">
        <v>2021</v>
      </c>
      <c r="I1260" s="86">
        <v>2021</v>
      </c>
      <c r="J1260" s="213">
        <v>32771</v>
      </c>
      <c r="K1260" s="214">
        <v>8.14</v>
      </c>
      <c r="L1260" s="214">
        <v>8.14</v>
      </c>
      <c r="M1260" s="214"/>
      <c r="N1260" s="86" t="s">
        <v>164</v>
      </c>
      <c r="O1260" s="153" t="s">
        <v>28</v>
      </c>
      <c r="P1260" s="215"/>
      <c r="Q1260" s="213"/>
      <c r="R1260" s="70"/>
      <c r="S1260" s="70"/>
      <c r="T1260" s="70"/>
      <c r="U1260" s="70"/>
      <c r="V1260" s="70">
        <f t="shared" si="74"/>
        <v>0</v>
      </c>
      <c r="W1260" s="69"/>
      <c r="X1260" s="69"/>
      <c r="Y1260" s="71" t="e">
        <f>IF(HRF[[#This Row],[31]]="WSKAŹNIK SPECYFICZNY",HRF[[#This Row],[15]]*#REF!,HRF[[#This Row],[32]]*#REF!+#REF!*#REF!+#REF!*#REF!)</f>
        <v>#REF!</v>
      </c>
      <c r="Z1260" s="71" t="e">
        <f>IF(HRF[[#This Row],[31]]="WSKAŹNIK SPECYFICZNY","nie zdefinowano",HRF[[#This Row],[32]]*#REF!+#REF!*#REF!+#REF!*#REF!)</f>
        <v>#REF!</v>
      </c>
      <c r="AA1260" s="71" t="e">
        <f>IF(HRF[[#This Row],[31]]="WSKAŹNIK SPECYFICZNY","nie zdefinowano",HRF[[#This Row],[32]]*#REF!+#REF!*#REF!+#REF!*#REF!)</f>
        <v>#REF!</v>
      </c>
      <c r="AB1260" s="71" t="e">
        <f>IF(HRF[[#This Row],[31]]="WSKAŹNIK SPECYFICZNY",HRF[[#This Row],[15]]*#REF!,HRF[[#This Row],[32]]*#REF!+#REF!*#REF!+#REF!*#REF!)</f>
        <v>#REF!</v>
      </c>
    </row>
    <row r="1261" spans="2:28" ht="24">
      <c r="B1261" s="216" t="s">
        <v>2619</v>
      </c>
      <c r="C1261" s="80" t="s">
        <v>175</v>
      </c>
      <c r="D1261" s="80" t="s">
        <v>372</v>
      </c>
      <c r="E1261" s="121" t="s">
        <v>3011</v>
      </c>
      <c r="F1261" s="82" t="s">
        <v>392</v>
      </c>
      <c r="G1261" s="82" t="s">
        <v>24</v>
      </c>
      <c r="H1261" s="86">
        <v>2021</v>
      </c>
      <c r="I1261" s="86">
        <v>2021</v>
      </c>
      <c r="J1261" s="6">
        <v>29005.11</v>
      </c>
      <c r="K1261" s="30">
        <v>6.84</v>
      </c>
      <c r="L1261" s="30">
        <v>6.84</v>
      </c>
      <c r="M1261" s="30"/>
      <c r="N1261" s="86" t="s">
        <v>164</v>
      </c>
      <c r="O1261" s="153" t="s">
        <v>28</v>
      </c>
      <c r="P1261" s="16"/>
      <c r="Q1261" s="6"/>
      <c r="R1261" s="17"/>
      <c r="S1261" s="17"/>
      <c r="T1261" s="17"/>
      <c r="U1261" s="17"/>
      <c r="V1261" s="17">
        <f t="shared" si="74"/>
        <v>0</v>
      </c>
      <c r="W1261" s="5"/>
      <c r="X1261" s="5"/>
      <c r="Y1261" s="35" t="e">
        <f>IF(HRF[[#This Row],[31]]="WSKAŹNIK SPECYFICZNY",HRF[[#This Row],[15]]*#REF!,HRF[[#This Row],[32]]*#REF!+#REF!*#REF!+#REF!*#REF!)</f>
        <v>#REF!</v>
      </c>
      <c r="Z1261" s="35" t="e">
        <f>IF(HRF[[#This Row],[31]]="WSKAŹNIK SPECYFICZNY","nie zdefinowano",HRF[[#This Row],[32]]*#REF!+#REF!*#REF!+#REF!*#REF!)</f>
        <v>#REF!</v>
      </c>
      <c r="AA1261" s="35" t="e">
        <f>IF(HRF[[#This Row],[31]]="WSKAŹNIK SPECYFICZNY","nie zdefinowano",HRF[[#This Row],[32]]*#REF!+#REF!*#REF!+#REF!*#REF!)</f>
        <v>#REF!</v>
      </c>
      <c r="AB1261" s="35" t="e">
        <f>IF(HRF[[#This Row],[31]]="WSKAŹNIK SPECYFICZNY",HRF[[#This Row],[15]]*#REF!,HRF[[#This Row],[32]]*#REF!+#REF!*#REF!+#REF!*#REF!)</f>
        <v>#REF!</v>
      </c>
    </row>
    <row r="1262" spans="2:28" ht="24">
      <c r="B1262" s="216" t="s">
        <v>2620</v>
      </c>
      <c r="C1262" s="80" t="s">
        <v>175</v>
      </c>
      <c r="D1262" s="80" t="s">
        <v>372</v>
      </c>
      <c r="E1262" s="121" t="s">
        <v>2987</v>
      </c>
      <c r="F1262" s="217" t="s">
        <v>2625</v>
      </c>
      <c r="G1262" s="82" t="s">
        <v>24</v>
      </c>
      <c r="H1262" s="86">
        <v>2021</v>
      </c>
      <c r="I1262" s="86">
        <v>2021</v>
      </c>
      <c r="J1262" s="6">
        <v>265000</v>
      </c>
      <c r="K1262" s="30">
        <v>49.7</v>
      </c>
      <c r="L1262" s="30">
        <v>49.7</v>
      </c>
      <c r="M1262" s="30"/>
      <c r="N1262" s="86" t="s">
        <v>164</v>
      </c>
      <c r="O1262" s="153" t="s">
        <v>28</v>
      </c>
      <c r="P1262" s="16"/>
      <c r="Q1262" s="6"/>
      <c r="R1262" s="17"/>
      <c r="S1262" s="17"/>
      <c r="T1262" s="17"/>
      <c r="U1262" s="17"/>
      <c r="V1262" s="17">
        <f t="shared" si="74"/>
        <v>0</v>
      </c>
      <c r="W1262" s="5"/>
      <c r="X1262" s="5"/>
      <c r="Y1262" s="35" t="e">
        <f>IF(HRF[[#This Row],[31]]="WSKAŹNIK SPECYFICZNY",HRF[[#This Row],[15]]*#REF!,HRF[[#This Row],[32]]*#REF!+#REF!*#REF!+#REF!*#REF!)</f>
        <v>#REF!</v>
      </c>
      <c r="Z1262" s="35" t="e">
        <f>IF(HRF[[#This Row],[31]]="WSKAŹNIK SPECYFICZNY","nie zdefinowano",HRF[[#This Row],[32]]*#REF!+#REF!*#REF!+#REF!*#REF!)</f>
        <v>#REF!</v>
      </c>
      <c r="AA1262" s="35" t="e">
        <f>IF(HRF[[#This Row],[31]]="WSKAŹNIK SPECYFICZNY","nie zdefinowano",HRF[[#This Row],[32]]*#REF!+#REF!*#REF!+#REF!*#REF!)</f>
        <v>#REF!</v>
      </c>
      <c r="AB1262" s="35" t="e">
        <f>IF(HRF[[#This Row],[31]]="WSKAŹNIK SPECYFICZNY",HRF[[#This Row],[15]]*#REF!,HRF[[#This Row],[32]]*#REF!+#REF!*#REF!+#REF!*#REF!)</f>
        <v>#REF!</v>
      </c>
    </row>
    <row r="1263" spans="2:28" ht="24">
      <c r="B1263" s="216" t="s">
        <v>2629</v>
      </c>
      <c r="C1263" s="80" t="s">
        <v>175</v>
      </c>
      <c r="D1263" s="80" t="s">
        <v>372</v>
      </c>
      <c r="E1263" s="121" t="s">
        <v>2626</v>
      </c>
      <c r="F1263" s="217" t="s">
        <v>2627</v>
      </c>
      <c r="G1263" s="82" t="s">
        <v>24</v>
      </c>
      <c r="H1263" s="86">
        <v>2021</v>
      </c>
      <c r="I1263" s="86">
        <v>2021</v>
      </c>
      <c r="J1263" s="6">
        <v>369000</v>
      </c>
      <c r="K1263" s="30">
        <v>87.75</v>
      </c>
      <c r="L1263" s="30">
        <v>87.75</v>
      </c>
      <c r="M1263" s="30"/>
      <c r="N1263" s="86" t="s">
        <v>164</v>
      </c>
      <c r="O1263" s="153" t="s">
        <v>28</v>
      </c>
      <c r="P1263" s="16"/>
      <c r="Q1263" s="6"/>
      <c r="R1263" s="17"/>
      <c r="S1263" s="17"/>
      <c r="T1263" s="17"/>
      <c r="U1263" s="17"/>
      <c r="V1263" s="17">
        <f t="shared" si="74"/>
        <v>0</v>
      </c>
      <c r="W1263" s="5"/>
      <c r="X1263" s="5"/>
      <c r="Y1263" s="35" t="e">
        <f>IF(HRF[[#This Row],[31]]="WSKAŹNIK SPECYFICZNY",HRF[[#This Row],[15]]*#REF!,HRF[[#This Row],[32]]*#REF!+#REF!*#REF!+#REF!*#REF!)</f>
        <v>#REF!</v>
      </c>
      <c r="Z1263" s="35" t="e">
        <f>IF(HRF[[#This Row],[31]]="WSKAŹNIK SPECYFICZNY","nie zdefinowano",HRF[[#This Row],[32]]*#REF!+#REF!*#REF!+#REF!*#REF!)</f>
        <v>#REF!</v>
      </c>
      <c r="AA1263" s="35" t="e">
        <f>IF(HRF[[#This Row],[31]]="WSKAŹNIK SPECYFICZNY","nie zdefinowano",HRF[[#This Row],[32]]*#REF!+#REF!*#REF!+#REF!*#REF!)</f>
        <v>#REF!</v>
      </c>
      <c r="AB1263" s="35" t="e">
        <f>IF(HRF[[#This Row],[31]]="WSKAŹNIK SPECYFICZNY",HRF[[#This Row],[15]]*#REF!,HRF[[#This Row],[32]]*#REF!+#REF!*#REF!+#REF!*#REF!)</f>
        <v>#REF!</v>
      </c>
    </row>
    <row r="1264" spans="2:28" ht="24">
      <c r="B1264" s="216" t="s">
        <v>2630</v>
      </c>
      <c r="C1264" s="80" t="s">
        <v>175</v>
      </c>
      <c r="D1264" s="80" t="s">
        <v>372</v>
      </c>
      <c r="E1264" s="47" t="s">
        <v>2628</v>
      </c>
      <c r="F1264" s="82" t="s">
        <v>392</v>
      </c>
      <c r="G1264" s="82" t="s">
        <v>24</v>
      </c>
      <c r="H1264" s="86">
        <v>2021</v>
      </c>
      <c r="I1264" s="86">
        <v>2021</v>
      </c>
      <c r="J1264" s="6">
        <v>27327</v>
      </c>
      <c r="K1264" s="30">
        <v>4.32</v>
      </c>
      <c r="L1264" s="30">
        <v>4.32</v>
      </c>
      <c r="M1264" s="30"/>
      <c r="N1264" s="86" t="s">
        <v>164</v>
      </c>
      <c r="O1264" s="153" t="s">
        <v>28</v>
      </c>
      <c r="P1264" s="16"/>
      <c r="Q1264" s="6"/>
      <c r="R1264" s="17"/>
      <c r="S1264" s="17"/>
      <c r="T1264" s="17"/>
      <c r="U1264" s="17"/>
      <c r="V1264" s="17">
        <f t="shared" si="74"/>
        <v>0</v>
      </c>
      <c r="W1264" s="5"/>
      <c r="X1264" s="5"/>
      <c r="Y1264" s="35" t="e">
        <f>IF(HRF[[#This Row],[31]]="WSKAŹNIK SPECYFICZNY",HRF[[#This Row],[15]]*#REF!,HRF[[#This Row],[32]]*#REF!+#REF!*#REF!+#REF!*#REF!)</f>
        <v>#REF!</v>
      </c>
      <c r="Z1264" s="35" t="e">
        <f>IF(HRF[[#This Row],[31]]="WSKAŹNIK SPECYFICZNY","nie zdefinowano",HRF[[#This Row],[32]]*#REF!+#REF!*#REF!+#REF!*#REF!)</f>
        <v>#REF!</v>
      </c>
      <c r="AA1264" s="35" t="e">
        <f>IF(HRF[[#This Row],[31]]="WSKAŹNIK SPECYFICZNY","nie zdefinowano",HRF[[#This Row],[32]]*#REF!+#REF!*#REF!+#REF!*#REF!)</f>
        <v>#REF!</v>
      </c>
      <c r="AB1264" s="35" t="e">
        <f>IF(HRF[[#This Row],[31]]="WSKAŹNIK SPECYFICZNY",HRF[[#This Row],[15]]*#REF!,HRF[[#This Row],[32]]*#REF!+#REF!*#REF!+#REF!*#REF!)</f>
        <v>#REF!</v>
      </c>
    </row>
    <row r="1265" spans="2:28" ht="24">
      <c r="B1265" s="216" t="s">
        <v>2631</v>
      </c>
      <c r="C1265" s="80" t="s">
        <v>175</v>
      </c>
      <c r="D1265" s="80" t="s">
        <v>372</v>
      </c>
      <c r="E1265" s="121" t="s">
        <v>2568</v>
      </c>
      <c r="F1265" s="82" t="s">
        <v>392</v>
      </c>
      <c r="G1265" s="82" t="s">
        <v>24</v>
      </c>
      <c r="H1265" s="86">
        <v>2021</v>
      </c>
      <c r="I1265" s="86">
        <v>2021</v>
      </c>
      <c r="J1265" s="6">
        <v>25000</v>
      </c>
      <c r="K1265" s="30">
        <v>6</v>
      </c>
      <c r="L1265" s="30">
        <v>6</v>
      </c>
      <c r="M1265" s="30"/>
      <c r="N1265" s="86" t="s">
        <v>164</v>
      </c>
      <c r="O1265" s="153" t="s">
        <v>28</v>
      </c>
      <c r="P1265" s="16"/>
      <c r="Q1265" s="6"/>
      <c r="R1265" s="17"/>
      <c r="S1265" s="17"/>
      <c r="T1265" s="17"/>
      <c r="U1265" s="17"/>
      <c r="V1265" s="17">
        <f t="shared" si="74"/>
        <v>0</v>
      </c>
      <c r="W1265" s="5"/>
      <c r="X1265" s="5"/>
      <c r="Y1265" s="35" t="e">
        <f>IF(HRF[[#This Row],[31]]="WSKAŹNIK SPECYFICZNY",HRF[[#This Row],[15]]*#REF!,HRF[[#This Row],[32]]*#REF!+#REF!*#REF!+#REF!*#REF!)</f>
        <v>#REF!</v>
      </c>
      <c r="Z1265" s="35" t="e">
        <f>IF(HRF[[#This Row],[31]]="WSKAŹNIK SPECYFICZNY","nie zdefinowano",HRF[[#This Row],[32]]*#REF!+#REF!*#REF!+#REF!*#REF!)</f>
        <v>#REF!</v>
      </c>
      <c r="AA1265" s="35" t="e">
        <f>IF(HRF[[#This Row],[31]]="WSKAŹNIK SPECYFICZNY","nie zdefinowano",HRF[[#This Row],[32]]*#REF!+#REF!*#REF!+#REF!*#REF!)</f>
        <v>#REF!</v>
      </c>
      <c r="AB1265" s="35" t="e">
        <f>IF(HRF[[#This Row],[31]]="WSKAŹNIK SPECYFICZNY",HRF[[#This Row],[15]]*#REF!,HRF[[#This Row],[32]]*#REF!+#REF!*#REF!+#REF!*#REF!)</f>
        <v>#REF!</v>
      </c>
    </row>
    <row r="1266" spans="2:28" ht="24">
      <c r="B1266" s="216" t="s">
        <v>2632</v>
      </c>
      <c r="C1266" s="80" t="s">
        <v>175</v>
      </c>
      <c r="D1266" s="80" t="s">
        <v>372</v>
      </c>
      <c r="E1266" s="121" t="s">
        <v>2640</v>
      </c>
      <c r="F1266" s="82" t="s">
        <v>392</v>
      </c>
      <c r="G1266" s="82" t="s">
        <v>24</v>
      </c>
      <c r="H1266" s="86">
        <v>2021</v>
      </c>
      <c r="I1266" s="86">
        <v>2021</v>
      </c>
      <c r="J1266" s="6">
        <v>24000</v>
      </c>
      <c r="K1266" s="30">
        <v>6.16</v>
      </c>
      <c r="L1266" s="30">
        <v>6.16</v>
      </c>
      <c r="M1266" s="30"/>
      <c r="N1266" s="86" t="s">
        <v>164</v>
      </c>
      <c r="O1266" s="153" t="s">
        <v>28</v>
      </c>
      <c r="P1266" s="16"/>
      <c r="Q1266" s="6"/>
      <c r="R1266" s="17"/>
      <c r="S1266" s="17"/>
      <c r="T1266" s="17"/>
      <c r="U1266" s="17"/>
      <c r="V1266" s="17">
        <f t="shared" si="74"/>
        <v>0</v>
      </c>
      <c r="W1266" s="5"/>
      <c r="X1266" s="5"/>
      <c r="Y1266" s="35" t="e">
        <f>IF(HRF[[#This Row],[31]]="WSKAŹNIK SPECYFICZNY",HRF[[#This Row],[15]]*#REF!,HRF[[#This Row],[32]]*#REF!+#REF!*#REF!+#REF!*#REF!)</f>
        <v>#REF!</v>
      </c>
      <c r="Z1266" s="35" t="e">
        <f>IF(HRF[[#This Row],[31]]="WSKAŹNIK SPECYFICZNY","nie zdefinowano",HRF[[#This Row],[32]]*#REF!+#REF!*#REF!+#REF!*#REF!)</f>
        <v>#REF!</v>
      </c>
      <c r="AA1266" s="35" t="e">
        <f>IF(HRF[[#This Row],[31]]="WSKAŹNIK SPECYFICZNY","nie zdefinowano",HRF[[#This Row],[32]]*#REF!+#REF!*#REF!+#REF!*#REF!)</f>
        <v>#REF!</v>
      </c>
      <c r="AB1266" s="35" t="e">
        <f>IF(HRF[[#This Row],[31]]="WSKAŹNIK SPECYFICZNY",HRF[[#This Row],[15]]*#REF!,HRF[[#This Row],[32]]*#REF!+#REF!*#REF!+#REF!*#REF!)</f>
        <v>#REF!</v>
      </c>
    </row>
    <row r="1267" spans="2:28" ht="24">
      <c r="B1267" s="216" t="s">
        <v>2633</v>
      </c>
      <c r="C1267" s="80" t="s">
        <v>175</v>
      </c>
      <c r="D1267" s="80" t="s">
        <v>372</v>
      </c>
      <c r="E1267" s="121" t="s">
        <v>2641</v>
      </c>
      <c r="F1267" s="82" t="s">
        <v>392</v>
      </c>
      <c r="G1267" s="82" t="s">
        <v>24</v>
      </c>
      <c r="H1267" s="86">
        <v>2021</v>
      </c>
      <c r="I1267" s="86">
        <v>2021</v>
      </c>
      <c r="J1267" s="6">
        <v>33286</v>
      </c>
      <c r="K1267" s="30">
        <v>6</v>
      </c>
      <c r="L1267" s="30">
        <v>6</v>
      </c>
      <c r="M1267" s="30"/>
      <c r="N1267" s="86" t="s">
        <v>164</v>
      </c>
      <c r="O1267" s="153" t="s">
        <v>28</v>
      </c>
      <c r="P1267" s="16"/>
      <c r="Q1267" s="6"/>
      <c r="R1267" s="17"/>
      <c r="S1267" s="17"/>
      <c r="T1267" s="17"/>
      <c r="U1267" s="17"/>
      <c r="V1267" s="17">
        <f t="shared" si="74"/>
        <v>0</v>
      </c>
      <c r="W1267" s="5"/>
      <c r="X1267" s="5"/>
      <c r="Y1267" s="35" t="e">
        <f>IF(HRF[[#This Row],[31]]="WSKAŹNIK SPECYFICZNY",HRF[[#This Row],[15]]*#REF!,HRF[[#This Row],[32]]*#REF!+#REF!*#REF!+#REF!*#REF!)</f>
        <v>#REF!</v>
      </c>
      <c r="Z1267" s="35" t="e">
        <f>IF(HRF[[#This Row],[31]]="WSKAŹNIK SPECYFICZNY","nie zdefinowano",HRF[[#This Row],[32]]*#REF!+#REF!*#REF!+#REF!*#REF!)</f>
        <v>#REF!</v>
      </c>
      <c r="AA1267" s="35" t="e">
        <f>IF(HRF[[#This Row],[31]]="WSKAŹNIK SPECYFICZNY","nie zdefinowano",HRF[[#This Row],[32]]*#REF!+#REF!*#REF!+#REF!*#REF!)</f>
        <v>#REF!</v>
      </c>
      <c r="AB1267" s="35" t="e">
        <f>IF(HRF[[#This Row],[31]]="WSKAŹNIK SPECYFICZNY",HRF[[#This Row],[15]]*#REF!,HRF[[#This Row],[32]]*#REF!+#REF!*#REF!+#REF!*#REF!)</f>
        <v>#REF!</v>
      </c>
    </row>
    <row r="1268" spans="2:28" ht="24">
      <c r="B1268" s="216" t="s">
        <v>2634</v>
      </c>
      <c r="C1268" s="80" t="s">
        <v>175</v>
      </c>
      <c r="D1268" s="80" t="s">
        <v>372</v>
      </c>
      <c r="E1268" s="121" t="s">
        <v>2642</v>
      </c>
      <c r="F1268" s="82" t="s">
        <v>392</v>
      </c>
      <c r="G1268" s="82" t="s">
        <v>24</v>
      </c>
      <c r="H1268" s="86">
        <v>2021</v>
      </c>
      <c r="I1268" s="86">
        <v>2021</v>
      </c>
      <c r="J1268" s="6">
        <v>39000</v>
      </c>
      <c r="K1268" s="30">
        <v>9.9</v>
      </c>
      <c r="L1268" s="30">
        <v>9.9</v>
      </c>
      <c r="M1268" s="30"/>
      <c r="N1268" s="86" t="s">
        <v>164</v>
      </c>
      <c r="O1268" s="153" t="s">
        <v>28</v>
      </c>
      <c r="P1268" s="16"/>
      <c r="Q1268" s="6"/>
      <c r="R1268" s="17"/>
      <c r="S1268" s="17"/>
      <c r="T1268" s="17"/>
      <c r="U1268" s="17"/>
      <c r="V1268" s="17">
        <f t="shared" si="74"/>
        <v>0</v>
      </c>
      <c r="W1268" s="5"/>
      <c r="X1268" s="5"/>
      <c r="Y1268" s="35" t="e">
        <f>IF(HRF[[#This Row],[31]]="WSKAŹNIK SPECYFICZNY",HRF[[#This Row],[15]]*#REF!,HRF[[#This Row],[32]]*#REF!+#REF!*#REF!+#REF!*#REF!)</f>
        <v>#REF!</v>
      </c>
      <c r="Z1268" s="35" t="e">
        <f>IF(HRF[[#This Row],[31]]="WSKAŹNIK SPECYFICZNY","nie zdefinowano",HRF[[#This Row],[32]]*#REF!+#REF!*#REF!+#REF!*#REF!)</f>
        <v>#REF!</v>
      </c>
      <c r="AA1268" s="35" t="e">
        <f>IF(HRF[[#This Row],[31]]="WSKAŹNIK SPECYFICZNY","nie zdefinowano",HRF[[#This Row],[32]]*#REF!+#REF!*#REF!+#REF!*#REF!)</f>
        <v>#REF!</v>
      </c>
      <c r="AB1268" s="35" t="e">
        <f>IF(HRF[[#This Row],[31]]="WSKAŹNIK SPECYFICZNY",HRF[[#This Row],[15]]*#REF!,HRF[[#This Row],[32]]*#REF!+#REF!*#REF!+#REF!*#REF!)</f>
        <v>#REF!</v>
      </c>
    </row>
    <row r="1269" spans="2:28" ht="24">
      <c r="B1269" s="216" t="s">
        <v>2635</v>
      </c>
      <c r="C1269" s="80" t="s">
        <v>175</v>
      </c>
      <c r="D1269" s="80" t="s">
        <v>372</v>
      </c>
      <c r="E1269" s="121" t="s">
        <v>2643</v>
      </c>
      <c r="F1269" s="82" t="s">
        <v>392</v>
      </c>
      <c r="G1269" s="82" t="s">
        <v>24</v>
      </c>
      <c r="H1269" s="86">
        <v>2021</v>
      </c>
      <c r="I1269" s="86">
        <v>2021</v>
      </c>
      <c r="J1269" s="6">
        <v>38000</v>
      </c>
      <c r="K1269" s="30">
        <v>9.9</v>
      </c>
      <c r="L1269" s="30">
        <v>9.9</v>
      </c>
      <c r="M1269" s="218"/>
      <c r="N1269" s="86" t="s">
        <v>164</v>
      </c>
      <c r="O1269" s="153" t="s">
        <v>28</v>
      </c>
      <c r="P1269" s="221"/>
      <c r="Q1269" s="6"/>
      <c r="R1269" s="17"/>
      <c r="S1269" s="17"/>
      <c r="T1269" s="17"/>
      <c r="U1269" s="17"/>
      <c r="V1269" s="17">
        <f t="shared" si="74"/>
        <v>0</v>
      </c>
      <c r="W1269" s="5"/>
      <c r="X1269" s="5"/>
      <c r="Y1269" s="35" t="e">
        <f>IF(HRF[[#This Row],[31]]="WSKAŹNIK SPECYFICZNY",HRF[[#This Row],[15]]*#REF!,HRF[[#This Row],[32]]*#REF!+#REF!*#REF!+#REF!*#REF!)</f>
        <v>#REF!</v>
      </c>
      <c r="Z1269" s="35" t="e">
        <f>IF(HRF[[#This Row],[31]]="WSKAŹNIK SPECYFICZNY","nie zdefinowano",HRF[[#This Row],[32]]*#REF!+#REF!*#REF!+#REF!*#REF!)</f>
        <v>#REF!</v>
      </c>
      <c r="AA1269" s="35" t="e">
        <f>IF(HRF[[#This Row],[31]]="WSKAŹNIK SPECYFICZNY","nie zdefinowano",HRF[[#This Row],[32]]*#REF!+#REF!*#REF!+#REF!*#REF!)</f>
        <v>#REF!</v>
      </c>
      <c r="AB1269" s="35" t="e">
        <f>IF(HRF[[#This Row],[31]]="WSKAŹNIK SPECYFICZNY",HRF[[#This Row],[15]]*#REF!,HRF[[#This Row],[32]]*#REF!+#REF!*#REF!+#REF!*#REF!)</f>
        <v>#REF!</v>
      </c>
    </row>
    <row r="1270" spans="2:28" ht="24">
      <c r="B1270" s="216" t="s">
        <v>2636</v>
      </c>
      <c r="C1270" s="80" t="s">
        <v>175</v>
      </c>
      <c r="D1270" s="80" t="s">
        <v>372</v>
      </c>
      <c r="E1270" s="121" t="s">
        <v>2644</v>
      </c>
      <c r="F1270" s="82" t="s">
        <v>392</v>
      </c>
      <c r="G1270" s="82" t="s">
        <v>24</v>
      </c>
      <c r="H1270" s="86">
        <v>2021</v>
      </c>
      <c r="I1270" s="86">
        <v>2021</v>
      </c>
      <c r="J1270" s="6">
        <v>60630</v>
      </c>
      <c r="K1270" s="30">
        <v>10</v>
      </c>
      <c r="L1270" s="30">
        <v>10</v>
      </c>
      <c r="M1270" s="218"/>
      <c r="N1270" s="86" t="s">
        <v>1393</v>
      </c>
      <c r="O1270" s="153" t="s">
        <v>28</v>
      </c>
      <c r="P1270" s="221"/>
      <c r="Q1270" s="6"/>
      <c r="R1270" s="17"/>
      <c r="S1270" s="17"/>
      <c r="T1270" s="17"/>
      <c r="U1270" s="17"/>
      <c r="V1270" s="17">
        <f t="shared" si="74"/>
        <v>0</v>
      </c>
      <c r="W1270" s="5"/>
      <c r="X1270" s="5"/>
      <c r="Y1270" s="35" t="e">
        <f>IF(HRF[[#This Row],[31]]="WSKAŹNIK SPECYFICZNY",HRF[[#This Row],[15]]*#REF!,HRF[[#This Row],[32]]*#REF!+#REF!*#REF!+#REF!*#REF!)</f>
        <v>#REF!</v>
      </c>
      <c r="Z1270" s="35" t="e">
        <f>IF(HRF[[#This Row],[31]]="WSKAŹNIK SPECYFICZNY","nie zdefinowano",HRF[[#This Row],[32]]*#REF!+#REF!*#REF!+#REF!*#REF!)</f>
        <v>#REF!</v>
      </c>
      <c r="AA1270" s="35" t="e">
        <f>IF(HRF[[#This Row],[31]]="WSKAŹNIK SPECYFICZNY","nie zdefinowano",HRF[[#This Row],[32]]*#REF!+#REF!*#REF!+#REF!*#REF!)</f>
        <v>#REF!</v>
      </c>
      <c r="AB1270" s="35" t="e">
        <f>IF(HRF[[#This Row],[31]]="WSKAŹNIK SPECYFICZNY",HRF[[#This Row],[15]]*#REF!,HRF[[#This Row],[32]]*#REF!+#REF!*#REF!+#REF!*#REF!)</f>
        <v>#REF!</v>
      </c>
    </row>
    <row r="1271" spans="2:28" ht="24">
      <c r="B1271" s="216" t="s">
        <v>2637</v>
      </c>
      <c r="C1271" s="80" t="s">
        <v>175</v>
      </c>
      <c r="D1271" s="80" t="s">
        <v>372</v>
      </c>
      <c r="E1271" s="121" t="s">
        <v>2645</v>
      </c>
      <c r="F1271" s="82" t="s">
        <v>392</v>
      </c>
      <c r="G1271" s="82" t="s">
        <v>24</v>
      </c>
      <c r="H1271" s="86">
        <v>2021</v>
      </c>
      <c r="I1271" s="86">
        <v>2021</v>
      </c>
      <c r="J1271" s="6">
        <v>24500</v>
      </c>
      <c r="K1271" s="30">
        <v>5.68</v>
      </c>
      <c r="L1271" s="30">
        <v>5.68</v>
      </c>
      <c r="M1271" s="218"/>
      <c r="N1271" s="86" t="s">
        <v>164</v>
      </c>
      <c r="O1271" s="153" t="s">
        <v>28</v>
      </c>
      <c r="P1271" s="221"/>
      <c r="Q1271" s="6"/>
      <c r="R1271" s="17"/>
      <c r="S1271" s="17"/>
      <c r="T1271" s="17"/>
      <c r="U1271" s="17"/>
      <c r="V1271" s="17">
        <f t="shared" si="74"/>
        <v>0</v>
      </c>
      <c r="W1271" s="5"/>
      <c r="X1271" s="5"/>
      <c r="Y1271" s="35" t="e">
        <f>IF(HRF[[#This Row],[31]]="WSKAŹNIK SPECYFICZNY",HRF[[#This Row],[15]]*#REF!,HRF[[#This Row],[32]]*#REF!+#REF!*#REF!+#REF!*#REF!)</f>
        <v>#REF!</v>
      </c>
      <c r="Z1271" s="35" t="e">
        <f>IF(HRF[[#This Row],[31]]="WSKAŹNIK SPECYFICZNY","nie zdefinowano",HRF[[#This Row],[32]]*#REF!+#REF!*#REF!+#REF!*#REF!)</f>
        <v>#REF!</v>
      </c>
      <c r="AA1271" s="35" t="e">
        <f>IF(HRF[[#This Row],[31]]="WSKAŹNIK SPECYFICZNY","nie zdefinowano",HRF[[#This Row],[32]]*#REF!+#REF!*#REF!+#REF!*#REF!)</f>
        <v>#REF!</v>
      </c>
      <c r="AB1271" s="35" t="e">
        <f>IF(HRF[[#This Row],[31]]="WSKAŹNIK SPECYFICZNY",HRF[[#This Row],[15]]*#REF!,HRF[[#This Row],[32]]*#REF!+#REF!*#REF!+#REF!*#REF!)</f>
        <v>#REF!</v>
      </c>
    </row>
    <row r="1272" spans="2:28" ht="24">
      <c r="B1272" s="216" t="s">
        <v>2638</v>
      </c>
      <c r="C1272" s="80" t="s">
        <v>175</v>
      </c>
      <c r="D1272" s="80" t="s">
        <v>372</v>
      </c>
      <c r="E1272" s="47" t="s">
        <v>2646</v>
      </c>
      <c r="F1272" s="217" t="s">
        <v>2647</v>
      </c>
      <c r="G1272" s="82" t="s">
        <v>24</v>
      </c>
      <c r="H1272" s="86">
        <v>2021</v>
      </c>
      <c r="I1272" s="86">
        <v>2021</v>
      </c>
      <c r="J1272" s="213">
        <v>221400</v>
      </c>
      <c r="K1272" s="214">
        <v>49.88</v>
      </c>
      <c r="L1272" s="214">
        <v>49.88</v>
      </c>
      <c r="M1272" s="219"/>
      <c r="N1272" s="86" t="s">
        <v>164</v>
      </c>
      <c r="O1272" s="153" t="s">
        <v>28</v>
      </c>
      <c r="P1272" s="222"/>
      <c r="Q1272" s="213"/>
      <c r="R1272" s="70"/>
      <c r="S1272" s="70"/>
      <c r="T1272" s="70"/>
      <c r="U1272" s="70"/>
      <c r="V1272" s="70">
        <f t="shared" si="74"/>
        <v>0</v>
      </c>
      <c r="W1272" s="69"/>
      <c r="X1272" s="69"/>
      <c r="Y1272" s="71" t="e">
        <f>IF(HRF[[#This Row],[31]]="WSKAŹNIK SPECYFICZNY",HRF[[#This Row],[15]]*#REF!,HRF[[#This Row],[32]]*#REF!+#REF!*#REF!+#REF!*#REF!)</f>
        <v>#REF!</v>
      </c>
      <c r="Z1272" s="71" t="e">
        <f>IF(HRF[[#This Row],[31]]="WSKAŹNIK SPECYFICZNY","nie zdefinowano",HRF[[#This Row],[32]]*#REF!+#REF!*#REF!+#REF!*#REF!)</f>
        <v>#REF!</v>
      </c>
      <c r="AA1272" s="71" t="e">
        <f>IF(HRF[[#This Row],[31]]="WSKAŹNIK SPECYFICZNY","nie zdefinowano",HRF[[#This Row],[32]]*#REF!+#REF!*#REF!+#REF!*#REF!)</f>
        <v>#REF!</v>
      </c>
      <c r="AB1272" s="71" t="e">
        <f>IF(HRF[[#This Row],[31]]="WSKAŹNIK SPECYFICZNY",HRF[[#This Row],[15]]*#REF!,HRF[[#This Row],[32]]*#REF!+#REF!*#REF!+#REF!*#REF!)</f>
        <v>#REF!</v>
      </c>
    </row>
    <row r="1273" spans="2:28" ht="36">
      <c r="B1273" s="216" t="s">
        <v>2639</v>
      </c>
      <c r="C1273" s="80" t="s">
        <v>175</v>
      </c>
      <c r="D1273" s="80" t="s">
        <v>372</v>
      </c>
      <c r="E1273" s="121" t="s">
        <v>2651</v>
      </c>
      <c r="F1273" s="82" t="s">
        <v>392</v>
      </c>
      <c r="G1273" s="82" t="s">
        <v>24</v>
      </c>
      <c r="H1273" s="86">
        <v>2021</v>
      </c>
      <c r="I1273" s="86">
        <v>2021</v>
      </c>
      <c r="J1273" s="213">
        <v>57385.08</v>
      </c>
      <c r="K1273" s="214">
        <v>9.4</v>
      </c>
      <c r="L1273" s="214">
        <v>9.4</v>
      </c>
      <c r="M1273" s="219"/>
      <c r="N1273" s="86" t="s">
        <v>164</v>
      </c>
      <c r="O1273" s="153" t="s">
        <v>28</v>
      </c>
      <c r="P1273" s="222"/>
      <c r="Q1273" s="213"/>
      <c r="R1273" s="70"/>
      <c r="S1273" s="70"/>
      <c r="T1273" s="70"/>
      <c r="U1273" s="70"/>
      <c r="V1273" s="70">
        <f t="shared" si="74"/>
        <v>0</v>
      </c>
      <c r="W1273" s="69"/>
      <c r="X1273" s="69"/>
      <c r="Y1273" s="71" t="e">
        <f>IF(HRF[[#This Row],[31]]="WSKAŹNIK SPECYFICZNY",HRF[[#This Row],[15]]*#REF!,HRF[[#This Row],[32]]*#REF!+#REF!*#REF!+#REF!*#REF!)</f>
        <v>#REF!</v>
      </c>
      <c r="Z1273" s="71" t="e">
        <f>IF(HRF[[#This Row],[31]]="WSKAŹNIK SPECYFICZNY","nie zdefinowano",HRF[[#This Row],[32]]*#REF!+#REF!*#REF!+#REF!*#REF!)</f>
        <v>#REF!</v>
      </c>
      <c r="AA1273" s="71" t="e">
        <f>IF(HRF[[#This Row],[31]]="WSKAŹNIK SPECYFICZNY","nie zdefinowano",HRF[[#This Row],[32]]*#REF!+#REF!*#REF!+#REF!*#REF!)</f>
        <v>#REF!</v>
      </c>
      <c r="AB1273" s="71" t="e">
        <f>IF(HRF[[#This Row],[31]]="WSKAŹNIK SPECYFICZNY",HRF[[#This Row],[15]]*#REF!,HRF[[#This Row],[32]]*#REF!+#REF!*#REF!+#REF!*#REF!)</f>
        <v>#REF!</v>
      </c>
    </row>
    <row r="1274" spans="2:28" ht="36">
      <c r="B1274" s="216" t="s">
        <v>2648</v>
      </c>
      <c r="C1274" s="80" t="s">
        <v>175</v>
      </c>
      <c r="D1274" s="80" t="s">
        <v>372</v>
      </c>
      <c r="E1274" s="121" t="s">
        <v>2650</v>
      </c>
      <c r="F1274" s="82" t="s">
        <v>392</v>
      </c>
      <c r="G1274" s="82" t="s">
        <v>24</v>
      </c>
      <c r="H1274" s="86">
        <v>2021</v>
      </c>
      <c r="I1274" s="86">
        <v>2021</v>
      </c>
      <c r="J1274" s="6">
        <v>15500</v>
      </c>
      <c r="K1274" s="30">
        <v>4.72</v>
      </c>
      <c r="L1274" s="30">
        <v>4.72</v>
      </c>
      <c r="M1274" s="218"/>
      <c r="N1274" s="86" t="s">
        <v>164</v>
      </c>
      <c r="O1274" s="153" t="s">
        <v>28</v>
      </c>
      <c r="P1274" s="221"/>
      <c r="Q1274" s="6"/>
      <c r="R1274" s="17"/>
      <c r="S1274" s="17"/>
      <c r="T1274" s="17"/>
      <c r="U1274" s="17"/>
      <c r="V1274" s="17">
        <f t="shared" si="74"/>
        <v>0</v>
      </c>
      <c r="W1274" s="5"/>
      <c r="X1274" s="5"/>
      <c r="Y1274" s="35" t="e">
        <f>IF(HRF[[#This Row],[31]]="WSKAŹNIK SPECYFICZNY",HRF[[#This Row],[15]]*#REF!,HRF[[#This Row],[32]]*#REF!+#REF!*#REF!+#REF!*#REF!)</f>
        <v>#REF!</v>
      </c>
      <c r="Z1274" s="35" t="e">
        <f>IF(HRF[[#This Row],[31]]="WSKAŹNIK SPECYFICZNY","nie zdefinowano",HRF[[#This Row],[32]]*#REF!+#REF!*#REF!+#REF!*#REF!)</f>
        <v>#REF!</v>
      </c>
      <c r="AA1274" s="35" t="e">
        <f>IF(HRF[[#This Row],[31]]="WSKAŹNIK SPECYFICZNY","nie zdefinowano",HRF[[#This Row],[32]]*#REF!+#REF!*#REF!+#REF!*#REF!)</f>
        <v>#REF!</v>
      </c>
      <c r="AB1274" s="35" t="e">
        <f>IF(HRF[[#This Row],[31]]="WSKAŹNIK SPECYFICZNY",HRF[[#This Row],[15]]*#REF!,HRF[[#This Row],[32]]*#REF!+#REF!*#REF!+#REF!*#REF!)</f>
        <v>#REF!</v>
      </c>
    </row>
    <row r="1275" spans="2:28" ht="24">
      <c r="B1275" s="216" t="s">
        <v>2649</v>
      </c>
      <c r="C1275" s="80" t="s">
        <v>175</v>
      </c>
      <c r="D1275" s="80" t="s">
        <v>372</v>
      </c>
      <c r="E1275" s="121" t="s">
        <v>2652</v>
      </c>
      <c r="F1275" s="82" t="s">
        <v>392</v>
      </c>
      <c r="G1275" s="82" t="s">
        <v>24</v>
      </c>
      <c r="H1275" s="86">
        <v>2021</v>
      </c>
      <c r="I1275" s="86">
        <v>2021</v>
      </c>
      <c r="J1275" s="6">
        <v>182502.28</v>
      </c>
      <c r="K1275" s="30">
        <v>44</v>
      </c>
      <c r="L1275" s="30">
        <v>44</v>
      </c>
      <c r="M1275" s="218"/>
      <c r="N1275" s="86" t="s">
        <v>164</v>
      </c>
      <c r="O1275" s="153" t="s">
        <v>28</v>
      </c>
      <c r="P1275" s="221"/>
      <c r="Q1275" s="6"/>
      <c r="R1275" s="17"/>
      <c r="S1275" s="17"/>
      <c r="T1275" s="17"/>
      <c r="U1275" s="17"/>
      <c r="V1275" s="17">
        <f t="shared" si="74"/>
        <v>0</v>
      </c>
      <c r="W1275" s="5"/>
      <c r="X1275" s="5"/>
      <c r="Y1275" s="35" t="e">
        <f>IF(HRF[[#This Row],[31]]="WSKAŹNIK SPECYFICZNY",HRF[[#This Row],[15]]*#REF!,HRF[[#This Row],[32]]*#REF!+#REF!*#REF!+#REF!*#REF!)</f>
        <v>#REF!</v>
      </c>
      <c r="Z1275" s="35" t="e">
        <f>IF(HRF[[#This Row],[31]]="WSKAŹNIK SPECYFICZNY","nie zdefinowano",HRF[[#This Row],[32]]*#REF!+#REF!*#REF!+#REF!*#REF!)</f>
        <v>#REF!</v>
      </c>
      <c r="AA1275" s="35" t="e">
        <f>IF(HRF[[#This Row],[31]]="WSKAŹNIK SPECYFICZNY","nie zdefinowano",HRF[[#This Row],[32]]*#REF!+#REF!*#REF!+#REF!*#REF!)</f>
        <v>#REF!</v>
      </c>
      <c r="AB1275" s="35" t="e">
        <f>IF(HRF[[#This Row],[31]]="WSKAŹNIK SPECYFICZNY",HRF[[#This Row],[15]]*#REF!,HRF[[#This Row],[32]]*#REF!+#REF!*#REF!+#REF!*#REF!)</f>
        <v>#REF!</v>
      </c>
    </row>
    <row r="1276" spans="2:28" ht="24">
      <c r="B1276" s="216" t="s">
        <v>2653</v>
      </c>
      <c r="C1276" s="80" t="s">
        <v>175</v>
      </c>
      <c r="D1276" s="80" t="s">
        <v>372</v>
      </c>
      <c r="E1276" s="121" t="s">
        <v>2476</v>
      </c>
      <c r="F1276" s="82" t="s">
        <v>392</v>
      </c>
      <c r="G1276" s="82" t="s">
        <v>24</v>
      </c>
      <c r="H1276" s="86">
        <v>2021</v>
      </c>
      <c r="I1276" s="86">
        <v>2021</v>
      </c>
      <c r="J1276" s="6">
        <v>26100</v>
      </c>
      <c r="K1276" s="30">
        <v>4.2699999999999996</v>
      </c>
      <c r="L1276" s="30">
        <v>4.2699999999999996</v>
      </c>
      <c r="M1276" s="218"/>
      <c r="N1276" s="86" t="s">
        <v>164</v>
      </c>
      <c r="O1276" s="153" t="s">
        <v>28</v>
      </c>
      <c r="P1276" s="221"/>
      <c r="Q1276" s="6"/>
      <c r="R1276" s="17"/>
      <c r="S1276" s="17"/>
      <c r="T1276" s="17"/>
      <c r="U1276" s="17"/>
      <c r="V1276" s="17">
        <f t="shared" si="74"/>
        <v>0</v>
      </c>
      <c r="W1276" s="5"/>
      <c r="X1276" s="5"/>
      <c r="Y1276" s="35" t="e">
        <f>IF(HRF[[#This Row],[31]]="WSKAŹNIK SPECYFICZNY",HRF[[#This Row],[15]]*#REF!,HRF[[#This Row],[32]]*#REF!+#REF!*#REF!+#REF!*#REF!)</f>
        <v>#REF!</v>
      </c>
      <c r="Z1276" s="35" t="e">
        <f>IF(HRF[[#This Row],[31]]="WSKAŹNIK SPECYFICZNY","nie zdefinowano",HRF[[#This Row],[32]]*#REF!+#REF!*#REF!+#REF!*#REF!)</f>
        <v>#REF!</v>
      </c>
      <c r="AA1276" s="35" t="e">
        <f>IF(HRF[[#This Row],[31]]="WSKAŹNIK SPECYFICZNY","nie zdefinowano",HRF[[#This Row],[32]]*#REF!+#REF!*#REF!+#REF!*#REF!)</f>
        <v>#REF!</v>
      </c>
      <c r="AB1276" s="35" t="e">
        <f>IF(HRF[[#This Row],[31]]="WSKAŹNIK SPECYFICZNY",HRF[[#This Row],[15]]*#REF!,HRF[[#This Row],[32]]*#REF!+#REF!*#REF!+#REF!*#REF!)</f>
        <v>#REF!</v>
      </c>
    </row>
    <row r="1277" spans="2:28" ht="24">
      <c r="B1277" s="216" t="s">
        <v>2654</v>
      </c>
      <c r="C1277" s="80" t="s">
        <v>175</v>
      </c>
      <c r="D1277" s="80" t="s">
        <v>372</v>
      </c>
      <c r="E1277" s="121" t="s">
        <v>2970</v>
      </c>
      <c r="F1277" s="82" t="s">
        <v>930</v>
      </c>
      <c r="G1277" s="82" t="s">
        <v>24</v>
      </c>
      <c r="H1277" s="86">
        <v>2021</v>
      </c>
      <c r="I1277" s="86">
        <v>2021</v>
      </c>
      <c r="J1277" s="6">
        <v>216849</v>
      </c>
      <c r="K1277" s="30">
        <v>50</v>
      </c>
      <c r="L1277" s="30">
        <v>50</v>
      </c>
      <c r="M1277" s="218"/>
      <c r="N1277" s="86" t="s">
        <v>164</v>
      </c>
      <c r="O1277" s="86" t="s">
        <v>27</v>
      </c>
      <c r="P1277" s="221"/>
      <c r="Q1277" s="6"/>
      <c r="R1277" s="17"/>
      <c r="S1277" s="17"/>
      <c r="T1277" s="17"/>
      <c r="U1277" s="17"/>
      <c r="V1277" s="17">
        <f t="shared" si="74"/>
        <v>0</v>
      </c>
      <c r="W1277" s="5"/>
      <c r="X1277" s="5"/>
      <c r="Y1277" s="35" t="e">
        <f>IF(HRF[[#This Row],[31]]="WSKAŹNIK SPECYFICZNY",HRF[[#This Row],[15]]*#REF!,HRF[[#This Row],[32]]*#REF!+#REF!*#REF!+#REF!*#REF!)</f>
        <v>#REF!</v>
      </c>
      <c r="Z1277" s="35" t="e">
        <f>IF(HRF[[#This Row],[31]]="WSKAŹNIK SPECYFICZNY","nie zdefinowano",HRF[[#This Row],[32]]*#REF!+#REF!*#REF!+#REF!*#REF!)</f>
        <v>#REF!</v>
      </c>
      <c r="AA1277" s="35" t="e">
        <f>IF(HRF[[#This Row],[31]]="WSKAŹNIK SPECYFICZNY","nie zdefinowano",HRF[[#This Row],[32]]*#REF!+#REF!*#REF!+#REF!*#REF!)</f>
        <v>#REF!</v>
      </c>
      <c r="AB1277" s="35" t="e">
        <f>IF(HRF[[#This Row],[31]]="WSKAŹNIK SPECYFICZNY",HRF[[#This Row],[15]]*#REF!,HRF[[#This Row],[32]]*#REF!+#REF!*#REF!+#REF!*#REF!)</f>
        <v>#REF!</v>
      </c>
    </row>
    <row r="1278" spans="2:28" ht="24">
      <c r="B1278" s="216" t="s">
        <v>2655</v>
      </c>
      <c r="C1278" s="80" t="s">
        <v>175</v>
      </c>
      <c r="D1278" s="80" t="s">
        <v>372</v>
      </c>
      <c r="E1278" s="121" t="s">
        <v>2656</v>
      </c>
      <c r="F1278" s="82" t="s">
        <v>392</v>
      </c>
      <c r="G1278" s="82" t="s">
        <v>24</v>
      </c>
      <c r="H1278" s="86">
        <v>2021</v>
      </c>
      <c r="I1278" s="86">
        <v>2021</v>
      </c>
      <c r="J1278" s="6">
        <v>20000</v>
      </c>
      <c r="K1278" s="30">
        <v>4.5</v>
      </c>
      <c r="L1278" s="30">
        <v>4.5</v>
      </c>
      <c r="M1278" s="218"/>
      <c r="N1278" s="86" t="s">
        <v>164</v>
      </c>
      <c r="O1278" s="153" t="s">
        <v>28</v>
      </c>
      <c r="P1278" s="221"/>
      <c r="Q1278" s="6"/>
      <c r="R1278" s="17"/>
      <c r="S1278" s="17"/>
      <c r="T1278" s="17"/>
      <c r="U1278" s="17"/>
      <c r="V1278" s="17">
        <f t="shared" si="74"/>
        <v>0</v>
      </c>
      <c r="W1278" s="5"/>
      <c r="X1278" s="5"/>
      <c r="Y1278" s="35" t="e">
        <f>IF(HRF[[#This Row],[31]]="WSKAŹNIK SPECYFICZNY",HRF[[#This Row],[15]]*#REF!,HRF[[#This Row],[32]]*#REF!+#REF!*#REF!+#REF!*#REF!)</f>
        <v>#REF!</v>
      </c>
      <c r="Z1278" s="35" t="e">
        <f>IF(HRF[[#This Row],[31]]="WSKAŹNIK SPECYFICZNY","nie zdefinowano",HRF[[#This Row],[32]]*#REF!+#REF!*#REF!+#REF!*#REF!)</f>
        <v>#REF!</v>
      </c>
      <c r="AA1278" s="35" t="e">
        <f>IF(HRF[[#This Row],[31]]="WSKAŹNIK SPECYFICZNY","nie zdefinowano",HRF[[#This Row],[32]]*#REF!+#REF!*#REF!+#REF!*#REF!)</f>
        <v>#REF!</v>
      </c>
      <c r="AB1278" s="35" t="e">
        <f>IF(HRF[[#This Row],[31]]="WSKAŹNIK SPECYFICZNY",HRF[[#This Row],[15]]*#REF!,HRF[[#This Row],[32]]*#REF!+#REF!*#REF!+#REF!*#REF!)</f>
        <v>#REF!</v>
      </c>
    </row>
    <row r="1279" spans="2:28" ht="24">
      <c r="B1279" s="216" t="s">
        <v>2657</v>
      </c>
      <c r="C1279" s="80" t="s">
        <v>175</v>
      </c>
      <c r="D1279" s="80" t="s">
        <v>372</v>
      </c>
      <c r="E1279" s="121" t="s">
        <v>2658</v>
      </c>
      <c r="F1279" s="82" t="s">
        <v>392</v>
      </c>
      <c r="G1279" s="82" t="s">
        <v>24</v>
      </c>
      <c r="H1279" s="86">
        <v>2021</v>
      </c>
      <c r="I1279" s="86">
        <v>2021</v>
      </c>
      <c r="J1279" s="6">
        <v>28600</v>
      </c>
      <c r="K1279" s="30">
        <v>3.5</v>
      </c>
      <c r="L1279" s="30">
        <v>3.5</v>
      </c>
      <c r="M1279" s="218"/>
      <c r="N1279" s="86" t="s">
        <v>164</v>
      </c>
      <c r="O1279" s="153" t="s">
        <v>28</v>
      </c>
      <c r="P1279" s="221"/>
      <c r="Q1279" s="6"/>
      <c r="R1279" s="17"/>
      <c r="S1279" s="17"/>
      <c r="T1279" s="17"/>
      <c r="U1279" s="17"/>
      <c r="V1279" s="17">
        <f t="shared" si="74"/>
        <v>0</v>
      </c>
      <c r="W1279" s="5"/>
      <c r="X1279" s="5"/>
      <c r="Y1279" s="35" t="e">
        <f>IF(HRF[[#This Row],[31]]="WSKAŹNIK SPECYFICZNY",HRF[[#This Row],[15]]*#REF!,HRF[[#This Row],[32]]*#REF!+#REF!*#REF!+#REF!*#REF!)</f>
        <v>#REF!</v>
      </c>
      <c r="Z1279" s="35" t="e">
        <f>IF(HRF[[#This Row],[31]]="WSKAŹNIK SPECYFICZNY","nie zdefinowano",HRF[[#This Row],[32]]*#REF!+#REF!*#REF!+#REF!*#REF!)</f>
        <v>#REF!</v>
      </c>
      <c r="AA1279" s="35" t="e">
        <f>IF(HRF[[#This Row],[31]]="WSKAŹNIK SPECYFICZNY","nie zdefinowano",HRF[[#This Row],[32]]*#REF!+#REF!*#REF!+#REF!*#REF!)</f>
        <v>#REF!</v>
      </c>
      <c r="AB1279" s="35" t="e">
        <f>IF(HRF[[#This Row],[31]]="WSKAŹNIK SPECYFICZNY",HRF[[#This Row],[15]]*#REF!,HRF[[#This Row],[32]]*#REF!+#REF!*#REF!+#REF!*#REF!)</f>
        <v>#REF!</v>
      </c>
    </row>
    <row r="1280" spans="2:28" ht="24">
      <c r="B1280" s="216" t="s">
        <v>2659</v>
      </c>
      <c r="C1280" s="80" t="s">
        <v>175</v>
      </c>
      <c r="D1280" s="80" t="s">
        <v>372</v>
      </c>
      <c r="E1280" s="121" t="s">
        <v>2660</v>
      </c>
      <c r="F1280" s="82" t="s">
        <v>392</v>
      </c>
      <c r="G1280" s="82" t="s">
        <v>24</v>
      </c>
      <c r="H1280" s="86">
        <v>2021</v>
      </c>
      <c r="I1280" s="86">
        <v>2021</v>
      </c>
      <c r="J1280" s="6">
        <v>33621.199999999997</v>
      </c>
      <c r="K1280" s="30">
        <v>7.3</v>
      </c>
      <c r="L1280" s="30">
        <v>7.3</v>
      </c>
      <c r="M1280" s="218"/>
      <c r="N1280" s="86" t="s">
        <v>164</v>
      </c>
      <c r="O1280" s="153" t="s">
        <v>28</v>
      </c>
      <c r="P1280" s="221"/>
      <c r="Q1280" s="6"/>
      <c r="R1280" s="17"/>
      <c r="S1280" s="17"/>
      <c r="T1280" s="17"/>
      <c r="U1280" s="17"/>
      <c r="V1280" s="17">
        <f t="shared" si="74"/>
        <v>0</v>
      </c>
      <c r="W1280" s="5"/>
      <c r="X1280" s="5"/>
      <c r="Y1280" s="35" t="e">
        <f>IF(HRF[[#This Row],[31]]="WSKAŹNIK SPECYFICZNY",HRF[[#This Row],[15]]*#REF!,HRF[[#This Row],[32]]*#REF!+#REF!*#REF!+#REF!*#REF!)</f>
        <v>#REF!</v>
      </c>
      <c r="Z1280" s="35" t="e">
        <f>IF(HRF[[#This Row],[31]]="WSKAŹNIK SPECYFICZNY","nie zdefinowano",HRF[[#This Row],[32]]*#REF!+#REF!*#REF!+#REF!*#REF!)</f>
        <v>#REF!</v>
      </c>
      <c r="AA1280" s="35" t="e">
        <f>IF(HRF[[#This Row],[31]]="WSKAŹNIK SPECYFICZNY","nie zdefinowano",HRF[[#This Row],[32]]*#REF!+#REF!*#REF!+#REF!*#REF!)</f>
        <v>#REF!</v>
      </c>
      <c r="AB1280" s="35" t="e">
        <f>IF(HRF[[#This Row],[31]]="WSKAŹNIK SPECYFICZNY",HRF[[#This Row],[15]]*#REF!,HRF[[#This Row],[32]]*#REF!+#REF!*#REF!+#REF!*#REF!)</f>
        <v>#REF!</v>
      </c>
    </row>
    <row r="1281" spans="1:60" ht="24">
      <c r="B1281" s="216" t="s">
        <v>2661</v>
      </c>
      <c r="C1281" s="80" t="s">
        <v>175</v>
      </c>
      <c r="D1281" s="80" t="s">
        <v>372</v>
      </c>
      <c r="E1281" s="121" t="s">
        <v>2662</v>
      </c>
      <c r="F1281" s="82" t="s">
        <v>392</v>
      </c>
      <c r="G1281" s="82" t="s">
        <v>24</v>
      </c>
      <c r="H1281" s="86">
        <v>2021</v>
      </c>
      <c r="I1281" s="86">
        <v>2021</v>
      </c>
      <c r="J1281" s="6">
        <v>23537.24</v>
      </c>
      <c r="K1281" s="30">
        <v>6.5</v>
      </c>
      <c r="L1281" s="30">
        <v>6.5</v>
      </c>
      <c r="M1281" s="218"/>
      <c r="N1281" s="86" t="s">
        <v>164</v>
      </c>
      <c r="O1281" s="153" t="s">
        <v>28</v>
      </c>
      <c r="P1281" s="221"/>
      <c r="Q1281" s="6"/>
      <c r="R1281" s="17"/>
      <c r="S1281" s="17"/>
      <c r="T1281" s="17"/>
      <c r="U1281" s="17"/>
      <c r="V1281" s="17">
        <f t="shared" si="74"/>
        <v>0</v>
      </c>
      <c r="W1281" s="5"/>
      <c r="X1281" s="5"/>
      <c r="Y1281" s="35" t="e">
        <f>IF(HRF[[#This Row],[31]]="WSKAŹNIK SPECYFICZNY",HRF[[#This Row],[15]]*#REF!,HRF[[#This Row],[32]]*#REF!+#REF!*#REF!+#REF!*#REF!)</f>
        <v>#REF!</v>
      </c>
      <c r="Z1281" s="35" t="e">
        <f>IF(HRF[[#This Row],[31]]="WSKAŹNIK SPECYFICZNY","nie zdefinowano",HRF[[#This Row],[32]]*#REF!+#REF!*#REF!+#REF!*#REF!)</f>
        <v>#REF!</v>
      </c>
      <c r="AA1281" s="35" t="e">
        <f>IF(HRF[[#This Row],[31]]="WSKAŹNIK SPECYFICZNY","nie zdefinowano",HRF[[#This Row],[32]]*#REF!+#REF!*#REF!+#REF!*#REF!)</f>
        <v>#REF!</v>
      </c>
      <c r="AB1281" s="35" t="e">
        <f>IF(HRF[[#This Row],[31]]="WSKAŹNIK SPECYFICZNY",HRF[[#This Row],[15]]*#REF!,HRF[[#This Row],[32]]*#REF!+#REF!*#REF!+#REF!*#REF!)</f>
        <v>#REF!</v>
      </c>
    </row>
    <row r="1282" spans="1:60" ht="24">
      <c r="B1282" s="216" t="s">
        <v>2663</v>
      </c>
      <c r="C1282" s="80" t="s">
        <v>175</v>
      </c>
      <c r="D1282" s="80" t="s">
        <v>372</v>
      </c>
      <c r="E1282" s="121" t="s">
        <v>2621</v>
      </c>
      <c r="F1282" s="82" t="s">
        <v>392</v>
      </c>
      <c r="G1282" s="82" t="s">
        <v>24</v>
      </c>
      <c r="H1282" s="86">
        <v>2021</v>
      </c>
      <c r="I1282" s="86">
        <v>2021</v>
      </c>
      <c r="J1282" s="6">
        <v>28500</v>
      </c>
      <c r="K1282" s="30">
        <v>4.4000000000000004</v>
      </c>
      <c r="L1282" s="30">
        <v>4.4000000000000004</v>
      </c>
      <c r="M1282" s="218"/>
      <c r="N1282" s="86" t="s">
        <v>164</v>
      </c>
      <c r="O1282" s="153" t="s">
        <v>28</v>
      </c>
      <c r="P1282" s="221"/>
      <c r="Q1282" s="6"/>
      <c r="R1282" s="17"/>
      <c r="S1282" s="17"/>
      <c r="T1282" s="17"/>
      <c r="U1282" s="17"/>
      <c r="V1282" s="17">
        <f t="shared" si="74"/>
        <v>0</v>
      </c>
      <c r="W1282" s="5"/>
      <c r="X1282" s="5"/>
      <c r="Y1282" s="35" t="e">
        <f>IF(HRF[[#This Row],[31]]="WSKAŹNIK SPECYFICZNY",HRF[[#This Row],[15]]*#REF!,HRF[[#This Row],[32]]*#REF!+#REF!*#REF!+#REF!*#REF!)</f>
        <v>#REF!</v>
      </c>
      <c r="Z1282" s="35" t="e">
        <f>IF(HRF[[#This Row],[31]]="WSKAŹNIK SPECYFICZNY","nie zdefinowano",HRF[[#This Row],[32]]*#REF!+#REF!*#REF!+#REF!*#REF!)</f>
        <v>#REF!</v>
      </c>
      <c r="AA1282" s="35" t="e">
        <f>IF(HRF[[#This Row],[31]]="WSKAŹNIK SPECYFICZNY","nie zdefinowano",HRF[[#This Row],[32]]*#REF!+#REF!*#REF!+#REF!*#REF!)</f>
        <v>#REF!</v>
      </c>
      <c r="AB1282" s="35" t="e">
        <f>IF(HRF[[#This Row],[31]]="WSKAŹNIK SPECYFICZNY",HRF[[#This Row],[15]]*#REF!,HRF[[#This Row],[32]]*#REF!+#REF!*#REF!+#REF!*#REF!)</f>
        <v>#REF!</v>
      </c>
    </row>
    <row r="1283" spans="1:60" ht="24">
      <c r="B1283" s="216" t="s">
        <v>2664</v>
      </c>
      <c r="C1283" s="80" t="s">
        <v>175</v>
      </c>
      <c r="D1283" s="80" t="s">
        <v>372</v>
      </c>
      <c r="E1283" s="121" t="s">
        <v>2665</v>
      </c>
      <c r="F1283" s="82" t="s">
        <v>392</v>
      </c>
      <c r="G1283" s="82" t="s">
        <v>24</v>
      </c>
      <c r="H1283" s="86">
        <v>2021</v>
      </c>
      <c r="I1283" s="86">
        <v>2021</v>
      </c>
      <c r="J1283" s="6">
        <v>45592.41</v>
      </c>
      <c r="K1283" s="30">
        <v>7.8</v>
      </c>
      <c r="L1283" s="30">
        <v>7.8</v>
      </c>
      <c r="M1283" s="218"/>
      <c r="N1283" s="86" t="s">
        <v>164</v>
      </c>
      <c r="O1283" s="153" t="s">
        <v>28</v>
      </c>
      <c r="P1283" s="221"/>
      <c r="Q1283" s="6"/>
      <c r="R1283" s="17"/>
      <c r="S1283" s="17"/>
      <c r="T1283" s="17"/>
      <c r="U1283" s="17"/>
      <c r="V1283" s="17">
        <f t="shared" si="74"/>
        <v>0</v>
      </c>
      <c r="W1283" s="5"/>
      <c r="X1283" s="5"/>
      <c r="Y1283" s="35" t="e">
        <f>IF(HRF[[#This Row],[31]]="WSKAŹNIK SPECYFICZNY",HRF[[#This Row],[15]]*#REF!,HRF[[#This Row],[32]]*#REF!+#REF!*#REF!+#REF!*#REF!)</f>
        <v>#REF!</v>
      </c>
      <c r="Z1283" s="35" t="e">
        <f>IF(HRF[[#This Row],[31]]="WSKAŹNIK SPECYFICZNY","nie zdefinowano",HRF[[#This Row],[32]]*#REF!+#REF!*#REF!+#REF!*#REF!)</f>
        <v>#REF!</v>
      </c>
      <c r="AA1283" s="35" t="e">
        <f>IF(HRF[[#This Row],[31]]="WSKAŹNIK SPECYFICZNY","nie zdefinowano",HRF[[#This Row],[32]]*#REF!+#REF!*#REF!+#REF!*#REF!)</f>
        <v>#REF!</v>
      </c>
      <c r="AB1283" s="35" t="e">
        <f>IF(HRF[[#This Row],[31]]="WSKAŹNIK SPECYFICZNY",HRF[[#This Row],[15]]*#REF!,HRF[[#This Row],[32]]*#REF!+#REF!*#REF!+#REF!*#REF!)</f>
        <v>#REF!</v>
      </c>
    </row>
    <row r="1284" spans="1:60" ht="24">
      <c r="B1284" s="216" t="s">
        <v>2666</v>
      </c>
      <c r="C1284" s="80" t="s">
        <v>175</v>
      </c>
      <c r="D1284" s="80" t="s">
        <v>372</v>
      </c>
      <c r="E1284" s="121" t="s">
        <v>2155</v>
      </c>
      <c r="F1284" s="82" t="s">
        <v>392</v>
      </c>
      <c r="G1284" s="82" t="s">
        <v>24</v>
      </c>
      <c r="H1284" s="86">
        <v>2021</v>
      </c>
      <c r="I1284" s="86">
        <v>2021</v>
      </c>
      <c r="J1284" s="6">
        <v>22128.2</v>
      </c>
      <c r="K1284" s="30">
        <v>3.91</v>
      </c>
      <c r="L1284" s="30">
        <v>3.91</v>
      </c>
      <c r="M1284" s="218"/>
      <c r="N1284" s="86" t="s">
        <v>164</v>
      </c>
      <c r="O1284" s="153" t="s">
        <v>28</v>
      </c>
      <c r="P1284" s="221"/>
      <c r="Q1284" s="6"/>
      <c r="R1284" s="17"/>
      <c r="S1284" s="17"/>
      <c r="T1284" s="17"/>
      <c r="U1284" s="17"/>
      <c r="V1284" s="17">
        <f t="shared" si="74"/>
        <v>0</v>
      </c>
      <c r="W1284" s="5"/>
      <c r="X1284" s="5"/>
      <c r="Y1284" s="35" t="e">
        <f>IF(HRF[[#This Row],[31]]="WSKAŹNIK SPECYFICZNY",HRF[[#This Row],[15]]*#REF!,HRF[[#This Row],[32]]*#REF!+#REF!*#REF!+#REF!*#REF!)</f>
        <v>#REF!</v>
      </c>
      <c r="Z1284" s="35" t="e">
        <f>IF(HRF[[#This Row],[31]]="WSKAŹNIK SPECYFICZNY","nie zdefinowano",HRF[[#This Row],[32]]*#REF!+#REF!*#REF!+#REF!*#REF!)</f>
        <v>#REF!</v>
      </c>
      <c r="AA1284" s="35" t="e">
        <f>IF(HRF[[#This Row],[31]]="WSKAŹNIK SPECYFICZNY","nie zdefinowano",HRF[[#This Row],[32]]*#REF!+#REF!*#REF!+#REF!*#REF!)</f>
        <v>#REF!</v>
      </c>
      <c r="AB1284" s="35" t="e">
        <f>IF(HRF[[#This Row],[31]]="WSKAŹNIK SPECYFICZNY",HRF[[#This Row],[15]]*#REF!,HRF[[#This Row],[32]]*#REF!+#REF!*#REF!+#REF!*#REF!)</f>
        <v>#REF!</v>
      </c>
    </row>
    <row r="1285" spans="1:60" ht="24">
      <c r="B1285" s="224" t="s">
        <v>2667</v>
      </c>
      <c r="C1285" s="80" t="s">
        <v>175</v>
      </c>
      <c r="D1285" s="80" t="s">
        <v>372</v>
      </c>
      <c r="E1285" s="121" t="s">
        <v>2668</v>
      </c>
      <c r="F1285" s="82" t="s">
        <v>392</v>
      </c>
      <c r="G1285" s="82" t="s">
        <v>24</v>
      </c>
      <c r="H1285" s="86">
        <v>2021</v>
      </c>
      <c r="I1285" s="86">
        <v>2021</v>
      </c>
      <c r="J1285" s="6">
        <v>28183.42</v>
      </c>
      <c r="K1285" s="30">
        <v>7</v>
      </c>
      <c r="L1285" s="30">
        <v>7</v>
      </c>
      <c r="M1285" s="218"/>
      <c r="N1285" s="86" t="s">
        <v>1393</v>
      </c>
      <c r="O1285" s="153" t="s">
        <v>28</v>
      </c>
      <c r="P1285" s="221"/>
      <c r="Q1285" s="6"/>
      <c r="R1285" s="17"/>
      <c r="S1285" s="17"/>
      <c r="T1285" s="17"/>
      <c r="U1285" s="17"/>
      <c r="V1285" s="17">
        <f t="shared" si="74"/>
        <v>0</v>
      </c>
      <c r="W1285" s="5"/>
      <c r="X1285" s="5"/>
      <c r="Y1285" s="35" t="e">
        <f>IF(HRF[[#This Row],[31]]="WSKAŹNIK SPECYFICZNY",HRF[[#This Row],[15]]*#REF!,HRF[[#This Row],[32]]*#REF!+#REF!*#REF!+#REF!*#REF!)</f>
        <v>#REF!</v>
      </c>
      <c r="Z1285" s="35" t="e">
        <f>IF(HRF[[#This Row],[31]]="WSKAŹNIK SPECYFICZNY","nie zdefinowano",HRF[[#This Row],[32]]*#REF!+#REF!*#REF!+#REF!*#REF!)</f>
        <v>#REF!</v>
      </c>
      <c r="AA1285" s="35" t="e">
        <f>IF(HRF[[#This Row],[31]]="WSKAŹNIK SPECYFICZNY","nie zdefinowano",HRF[[#This Row],[32]]*#REF!+#REF!*#REF!+#REF!*#REF!)</f>
        <v>#REF!</v>
      </c>
      <c r="AB1285" s="35" t="e">
        <f>IF(HRF[[#This Row],[31]]="WSKAŹNIK SPECYFICZNY",HRF[[#This Row],[15]]*#REF!,HRF[[#This Row],[32]]*#REF!+#REF!*#REF!+#REF!*#REF!)</f>
        <v>#REF!</v>
      </c>
    </row>
    <row r="1286" spans="1:60" ht="24">
      <c r="B1286" s="95" t="s">
        <v>2669</v>
      </c>
      <c r="C1286" s="80" t="s">
        <v>175</v>
      </c>
      <c r="D1286" s="80" t="s">
        <v>372</v>
      </c>
      <c r="E1286" s="121" t="s">
        <v>2670</v>
      </c>
      <c r="F1286" s="82" t="s">
        <v>392</v>
      </c>
      <c r="G1286" s="82" t="s">
        <v>24</v>
      </c>
      <c r="H1286" s="86">
        <v>2021</v>
      </c>
      <c r="I1286" s="86">
        <v>2021</v>
      </c>
      <c r="J1286" s="6">
        <v>49216.59</v>
      </c>
      <c r="K1286" s="30">
        <v>10</v>
      </c>
      <c r="L1286" s="30">
        <v>10</v>
      </c>
      <c r="M1286" s="218"/>
      <c r="N1286" s="86" t="s">
        <v>164</v>
      </c>
      <c r="O1286" s="153" t="s">
        <v>28</v>
      </c>
      <c r="P1286" s="221"/>
      <c r="Q1286" s="6"/>
      <c r="R1286" s="17"/>
      <c r="S1286" s="17"/>
      <c r="T1286" s="17"/>
      <c r="U1286" s="17"/>
      <c r="V1286" s="17">
        <f t="shared" si="74"/>
        <v>0</v>
      </c>
      <c r="W1286" s="5"/>
      <c r="X1286" s="5"/>
      <c r="Y1286" s="35" t="e">
        <f>IF(HRF[[#This Row],[31]]="WSKAŹNIK SPECYFICZNY",HRF[[#This Row],[15]]*#REF!,HRF[[#This Row],[32]]*#REF!+#REF!*#REF!+#REF!*#REF!)</f>
        <v>#REF!</v>
      </c>
      <c r="Z1286" s="35" t="e">
        <f>IF(HRF[[#This Row],[31]]="WSKAŹNIK SPECYFICZNY","nie zdefinowano",HRF[[#This Row],[32]]*#REF!+#REF!*#REF!+#REF!*#REF!)</f>
        <v>#REF!</v>
      </c>
      <c r="AA1286" s="35" t="e">
        <f>IF(HRF[[#This Row],[31]]="WSKAŹNIK SPECYFICZNY","nie zdefinowano",HRF[[#This Row],[32]]*#REF!+#REF!*#REF!+#REF!*#REF!)</f>
        <v>#REF!</v>
      </c>
      <c r="AB1286" s="35" t="e">
        <f>IF(HRF[[#This Row],[31]]="WSKAŹNIK SPECYFICZNY",HRF[[#This Row],[15]]*#REF!,HRF[[#This Row],[32]]*#REF!+#REF!*#REF!+#REF!*#REF!)</f>
        <v>#REF!</v>
      </c>
    </row>
    <row r="1287" spans="1:60" ht="24">
      <c r="B1287" s="95" t="s">
        <v>2671</v>
      </c>
      <c r="C1287" s="225" t="s">
        <v>175</v>
      </c>
      <c r="D1287" s="225" t="s">
        <v>372</v>
      </c>
      <c r="E1287" s="226" t="s">
        <v>2672</v>
      </c>
      <c r="F1287" s="227" t="s">
        <v>392</v>
      </c>
      <c r="G1287" s="227" t="s">
        <v>24</v>
      </c>
      <c r="H1287" s="228">
        <v>2021</v>
      </c>
      <c r="I1287" s="228">
        <v>2021</v>
      </c>
      <c r="J1287" s="41">
        <v>30790</v>
      </c>
      <c r="K1287" s="42">
        <v>6.7</v>
      </c>
      <c r="L1287" s="42">
        <v>6.7</v>
      </c>
      <c r="M1287" s="229"/>
      <c r="N1287" s="228" t="s">
        <v>164</v>
      </c>
      <c r="O1287" s="230" t="s">
        <v>28</v>
      </c>
      <c r="P1287" s="231"/>
      <c r="Q1287" s="41"/>
      <c r="R1287" s="232"/>
      <c r="S1287" s="232"/>
      <c r="T1287" s="232"/>
      <c r="U1287" s="232"/>
      <c r="V1287" s="232">
        <f t="shared" si="74"/>
        <v>0</v>
      </c>
      <c r="W1287" s="40"/>
      <c r="X1287" s="40"/>
      <c r="Y1287" s="233" t="e">
        <f>IF(HRF[[#This Row],[31]]="WSKAŹNIK SPECYFICZNY",HRF[[#This Row],[15]]*#REF!,HRF[[#This Row],[32]]*#REF!+#REF!*#REF!+#REF!*#REF!)</f>
        <v>#REF!</v>
      </c>
      <c r="Z1287" s="233" t="e">
        <f>IF(HRF[[#This Row],[31]]="WSKAŹNIK SPECYFICZNY","nie zdefinowano",HRF[[#This Row],[32]]*#REF!+#REF!*#REF!+#REF!*#REF!)</f>
        <v>#REF!</v>
      </c>
      <c r="AA1287" s="233" t="e">
        <f>IF(HRF[[#This Row],[31]]="WSKAŹNIK SPECYFICZNY","nie zdefinowano",HRF[[#This Row],[32]]*#REF!+#REF!*#REF!+#REF!*#REF!)</f>
        <v>#REF!</v>
      </c>
      <c r="AB1287" s="233" t="e">
        <f>IF(HRF[[#This Row],[31]]="WSKAŹNIK SPECYFICZNY",HRF[[#This Row],[15]]*#REF!,HRF[[#This Row],[32]]*#REF!+#REF!*#REF!+#REF!*#REF!)</f>
        <v>#REF!</v>
      </c>
    </row>
    <row r="1288" spans="1:60" s="190" customFormat="1" ht="24">
      <c r="A1288" s="241"/>
      <c r="B1288" s="95" t="s">
        <v>2673</v>
      </c>
      <c r="C1288" s="225" t="s">
        <v>175</v>
      </c>
      <c r="D1288" s="225" t="s">
        <v>372</v>
      </c>
      <c r="E1288" s="242" t="s">
        <v>2545</v>
      </c>
      <c r="F1288" s="227" t="s">
        <v>392</v>
      </c>
      <c r="G1288" s="227" t="s">
        <v>24</v>
      </c>
      <c r="H1288" s="228">
        <v>2021</v>
      </c>
      <c r="I1288" s="228">
        <v>2021</v>
      </c>
      <c r="J1288" s="89">
        <v>16000</v>
      </c>
      <c r="K1288" s="122">
        <v>4.8600000000000003</v>
      </c>
      <c r="L1288" s="122">
        <v>4.8600000000000003</v>
      </c>
      <c r="M1288" s="122"/>
      <c r="N1288" s="228" t="s">
        <v>164</v>
      </c>
      <c r="O1288" s="230" t="s">
        <v>28</v>
      </c>
      <c r="P1288" s="124"/>
      <c r="Q1288" s="89"/>
      <c r="R1288" s="237"/>
      <c r="S1288" s="237"/>
      <c r="T1288" s="237"/>
      <c r="U1288" s="237"/>
      <c r="V1288" s="237">
        <f>SUM(R1288:U1288)</f>
        <v>0</v>
      </c>
      <c r="W1288" s="86"/>
      <c r="X1288" s="86"/>
      <c r="Y1288" s="238" t="e">
        <f>IF(HRF[[#This Row],[31]]="WSKAŹNIK SPECYFICZNY",HRF[[#This Row],[15]]*#REF!,HRF[[#This Row],[32]]*#REF!+#REF!*#REF!+#REF!*#REF!)</f>
        <v>#REF!</v>
      </c>
      <c r="Z1288" s="238" t="e">
        <f>IF(HRF[[#This Row],[31]]="WSKAŹNIK SPECYFICZNY","nie zdefinowano",HRF[[#This Row],[32]]*#REF!+#REF!*#REF!+#REF!*#REF!)</f>
        <v>#REF!</v>
      </c>
      <c r="AA1288" s="238" t="e">
        <f>IF(HRF[[#This Row],[31]]="WSKAŹNIK SPECYFICZNY","nie zdefinowano",HRF[[#This Row],[32]]*#REF!+#REF!*#REF!+#REF!*#REF!)</f>
        <v>#REF!</v>
      </c>
      <c r="AB1288" s="238" t="e">
        <f>IF(HRF[[#This Row],[31]]="WSKAŹNIK SPECYFICZNY",HRF[[#This Row],[15]]*#REF!,HRF[[#This Row],[32]]*#REF!+#REF!*#REF!+#REF!*#REF!)</f>
        <v>#REF!</v>
      </c>
    </row>
    <row r="1289" spans="1:60" s="239" customFormat="1" ht="24">
      <c r="A1289" s="241"/>
      <c r="B1289" s="95" t="s">
        <v>2674</v>
      </c>
      <c r="C1289" s="225" t="s">
        <v>175</v>
      </c>
      <c r="D1289" s="225" t="s">
        <v>372</v>
      </c>
      <c r="E1289" s="226" t="s">
        <v>2675</v>
      </c>
      <c r="F1289" s="227" t="s">
        <v>392</v>
      </c>
      <c r="G1289" s="227" t="s">
        <v>24</v>
      </c>
      <c r="H1289" s="228">
        <v>2021</v>
      </c>
      <c r="I1289" s="228">
        <v>2021</v>
      </c>
      <c r="J1289" s="89">
        <v>42384.6</v>
      </c>
      <c r="K1289" s="122">
        <v>5.79</v>
      </c>
      <c r="L1289" s="122">
        <v>5.79</v>
      </c>
      <c r="M1289" s="122"/>
      <c r="N1289" s="228" t="s">
        <v>164</v>
      </c>
      <c r="O1289" s="230" t="s">
        <v>28</v>
      </c>
      <c r="P1289" s="124"/>
      <c r="Q1289" s="89"/>
      <c r="R1289" s="237"/>
      <c r="S1289" s="237"/>
      <c r="T1289" s="237"/>
      <c r="U1289" s="237"/>
      <c r="V1289" s="237">
        <f>SUM(R1289:U1289)</f>
        <v>0</v>
      </c>
      <c r="W1289" s="86"/>
      <c r="X1289" s="86"/>
      <c r="Y1289" s="238" t="e">
        <f>IF(HRF[[#This Row],[31]]="WSKAŹNIK SPECYFICZNY",HRF[[#This Row],[15]]*#REF!,HRF[[#This Row],[32]]*#REF!+#REF!*#REF!+#REF!*#REF!)</f>
        <v>#REF!</v>
      </c>
      <c r="Z1289" s="238" t="e">
        <f>IF(HRF[[#This Row],[31]]="WSKAŹNIK SPECYFICZNY","nie zdefinowano",HRF[[#This Row],[32]]*#REF!+#REF!*#REF!+#REF!*#REF!)</f>
        <v>#REF!</v>
      </c>
      <c r="AA1289" s="238" t="e">
        <f>IF(HRF[[#This Row],[31]]="WSKAŹNIK SPECYFICZNY","nie zdefinowano",HRF[[#This Row],[32]]*#REF!+#REF!*#REF!+#REF!*#REF!)</f>
        <v>#REF!</v>
      </c>
      <c r="AB1289" s="238" t="e">
        <f>IF(HRF[[#This Row],[31]]="WSKAŹNIK SPECYFICZNY",HRF[[#This Row],[15]]*#REF!,HRF[[#This Row],[32]]*#REF!+#REF!*#REF!+#REF!*#REF!)</f>
        <v>#REF!</v>
      </c>
      <c r="AC1289" s="190"/>
      <c r="AE1289" s="190"/>
      <c r="AF1289" s="190"/>
      <c r="AG1289" s="190"/>
      <c r="AH1289" s="190"/>
      <c r="AI1289" s="190"/>
      <c r="AJ1289" s="190"/>
      <c r="AK1289" s="190"/>
      <c r="AL1289" s="190"/>
      <c r="AM1289" s="190"/>
      <c r="AN1289" s="190"/>
      <c r="AO1289" s="190"/>
      <c r="AP1289" s="190"/>
      <c r="AQ1289" s="190"/>
      <c r="AR1289" s="190"/>
      <c r="AS1289" s="190"/>
      <c r="AT1289" s="190"/>
      <c r="AU1289" s="190"/>
      <c r="AV1289" s="190"/>
      <c r="AW1289" s="190"/>
      <c r="AX1289" s="190"/>
      <c r="AY1289" s="190"/>
      <c r="AZ1289" s="190"/>
      <c r="BA1289" s="190"/>
      <c r="BB1289" s="190"/>
      <c r="BC1289" s="190"/>
      <c r="BD1289" s="190"/>
      <c r="BE1289" s="190"/>
      <c r="BF1289" s="190"/>
      <c r="BG1289" s="190"/>
      <c r="BH1289" s="190"/>
    </row>
    <row r="1290" spans="1:60" ht="24">
      <c r="B1290" s="95" t="s">
        <v>2676</v>
      </c>
      <c r="C1290" s="225" t="s">
        <v>175</v>
      </c>
      <c r="D1290" s="225" t="s">
        <v>372</v>
      </c>
      <c r="E1290" s="226" t="s">
        <v>2677</v>
      </c>
      <c r="F1290" s="227" t="s">
        <v>392</v>
      </c>
      <c r="G1290" s="227" t="s">
        <v>24</v>
      </c>
      <c r="H1290" s="228">
        <v>2021</v>
      </c>
      <c r="I1290" s="86">
        <v>2021</v>
      </c>
      <c r="J1290" s="89">
        <v>21700</v>
      </c>
      <c r="K1290" s="122">
        <v>4.95</v>
      </c>
      <c r="L1290" s="122">
        <v>4.95</v>
      </c>
      <c r="M1290" s="122"/>
      <c r="N1290" s="86" t="s">
        <v>164</v>
      </c>
      <c r="O1290" s="153" t="s">
        <v>28</v>
      </c>
      <c r="P1290" s="234"/>
      <c r="Q1290" s="44"/>
      <c r="R1290" s="235"/>
      <c r="S1290" s="235"/>
      <c r="T1290" s="235"/>
      <c r="U1290" s="235"/>
      <c r="V1290" s="235">
        <f t="shared" si="74"/>
        <v>0</v>
      </c>
      <c r="W1290" s="43"/>
      <c r="X1290" s="43"/>
      <c r="Y1290" s="236" t="e">
        <f>IF(HRF[[#This Row],[31]]="WSKAŹNIK SPECYFICZNY",HRF[[#This Row],[15]]*#REF!,HRF[[#This Row],[32]]*#REF!+#REF!*#REF!+#REF!*#REF!)</f>
        <v>#REF!</v>
      </c>
      <c r="Z1290" s="236" t="e">
        <f>IF(HRF[[#This Row],[31]]="WSKAŹNIK SPECYFICZNY","nie zdefinowano",HRF[[#This Row],[32]]*#REF!+#REF!*#REF!+#REF!*#REF!)</f>
        <v>#REF!</v>
      </c>
      <c r="AA1290" s="236" t="e">
        <f>IF(HRF[[#This Row],[31]]="WSKAŹNIK SPECYFICZNY","nie zdefinowano",HRF[[#This Row],[32]]*#REF!+#REF!*#REF!+#REF!*#REF!)</f>
        <v>#REF!</v>
      </c>
      <c r="AB1290" s="236" t="e">
        <f>IF(HRF[[#This Row],[31]]="WSKAŹNIK SPECYFICZNY",HRF[[#This Row],[15]]*#REF!,HRF[[#This Row],[32]]*#REF!+#REF!*#REF!+#REF!*#REF!)</f>
        <v>#REF!</v>
      </c>
    </row>
    <row r="1291" spans="1:60" ht="24">
      <c r="B1291" s="95" t="s">
        <v>2678</v>
      </c>
      <c r="C1291" s="225" t="s">
        <v>175</v>
      </c>
      <c r="D1291" s="225" t="s">
        <v>372</v>
      </c>
      <c r="E1291" s="226" t="s">
        <v>2679</v>
      </c>
      <c r="F1291" s="227" t="s">
        <v>392</v>
      </c>
      <c r="G1291" s="227" t="s">
        <v>24</v>
      </c>
      <c r="H1291" s="228">
        <v>2021</v>
      </c>
      <c r="I1291" s="86">
        <v>2021</v>
      </c>
      <c r="J1291" s="89">
        <v>16000</v>
      </c>
      <c r="K1291" s="122">
        <v>4</v>
      </c>
      <c r="L1291" s="122">
        <v>4</v>
      </c>
      <c r="M1291" s="122"/>
      <c r="N1291" s="86" t="s">
        <v>164</v>
      </c>
      <c r="O1291" s="153" t="s">
        <v>28</v>
      </c>
      <c r="P1291" s="221"/>
      <c r="Q1291" s="6"/>
      <c r="R1291" s="17"/>
      <c r="S1291" s="17"/>
      <c r="T1291" s="17"/>
      <c r="U1291" s="17"/>
      <c r="V1291" s="17">
        <f t="shared" si="74"/>
        <v>0</v>
      </c>
      <c r="W1291" s="5"/>
      <c r="X1291" s="5"/>
      <c r="Y1291" s="35" t="e">
        <f>IF(HRF[[#This Row],[31]]="WSKAŹNIK SPECYFICZNY",HRF[[#This Row],[15]]*#REF!,HRF[[#This Row],[32]]*#REF!+#REF!*#REF!+#REF!*#REF!)</f>
        <v>#REF!</v>
      </c>
      <c r="Z1291" s="35" t="e">
        <f>IF(HRF[[#This Row],[31]]="WSKAŹNIK SPECYFICZNY","nie zdefinowano",HRF[[#This Row],[32]]*#REF!+#REF!*#REF!+#REF!*#REF!)</f>
        <v>#REF!</v>
      </c>
      <c r="AA1291" s="35" t="e">
        <f>IF(HRF[[#This Row],[31]]="WSKAŹNIK SPECYFICZNY","nie zdefinowano",HRF[[#This Row],[32]]*#REF!+#REF!*#REF!+#REF!*#REF!)</f>
        <v>#REF!</v>
      </c>
      <c r="AB1291" s="35" t="e">
        <f>IF(HRF[[#This Row],[31]]="WSKAŹNIK SPECYFICZNY",HRF[[#This Row],[15]]*#REF!,HRF[[#This Row],[32]]*#REF!+#REF!*#REF!+#REF!*#REF!)</f>
        <v>#REF!</v>
      </c>
    </row>
    <row r="1292" spans="1:60" ht="24">
      <c r="B1292" s="95" t="s">
        <v>2680</v>
      </c>
      <c r="C1292" s="225" t="s">
        <v>175</v>
      </c>
      <c r="D1292" s="225" t="s">
        <v>372</v>
      </c>
      <c r="E1292" s="226" t="s">
        <v>2681</v>
      </c>
      <c r="F1292" s="227" t="s">
        <v>392</v>
      </c>
      <c r="G1292" s="227" t="s">
        <v>24</v>
      </c>
      <c r="H1292" s="228">
        <v>2021</v>
      </c>
      <c r="I1292" s="86">
        <v>2021</v>
      </c>
      <c r="J1292" s="89">
        <v>25901</v>
      </c>
      <c r="K1292" s="122">
        <v>4.5999999999999996</v>
      </c>
      <c r="L1292" s="122">
        <v>4.5999999999999996</v>
      </c>
      <c r="M1292" s="122"/>
      <c r="N1292" s="86" t="s">
        <v>164</v>
      </c>
      <c r="O1292" s="153" t="s">
        <v>28</v>
      </c>
      <c r="P1292" s="240"/>
      <c r="Q1292" s="90"/>
      <c r="R1292" s="17"/>
      <c r="S1292" s="17"/>
      <c r="T1292" s="17"/>
      <c r="U1292" s="17"/>
      <c r="V1292" s="17">
        <f t="shared" ref="V1292:V1300" si="75">SUM(R1292:U1292)</f>
        <v>0</v>
      </c>
      <c r="W1292" s="5"/>
      <c r="X1292" s="5"/>
      <c r="Y1292" s="35" t="e">
        <f>IF(HRF[[#This Row],[31]]="WSKAŹNIK SPECYFICZNY",HRF[[#This Row],[15]]*#REF!,HRF[[#This Row],[32]]*#REF!+#REF!*#REF!+#REF!*#REF!)</f>
        <v>#REF!</v>
      </c>
      <c r="Z1292" s="35" t="e">
        <f>IF(HRF[[#This Row],[31]]="WSKAŹNIK SPECYFICZNY","nie zdefinowano",HRF[[#This Row],[32]]*#REF!+#REF!*#REF!+#REF!*#REF!)</f>
        <v>#REF!</v>
      </c>
      <c r="AA1292" s="35" t="e">
        <f>IF(HRF[[#This Row],[31]]="WSKAŹNIK SPECYFICZNY","nie zdefinowano",HRF[[#This Row],[32]]*#REF!+#REF!*#REF!+#REF!*#REF!)</f>
        <v>#REF!</v>
      </c>
      <c r="AB1292" s="91" t="e">
        <f>IF(HRF[[#This Row],[31]]="WSKAŹNIK SPECYFICZNY",HRF[[#This Row],[15]]*#REF!,HRF[[#This Row],[32]]*#REF!+#REF!*#REF!+#REF!*#REF!)</f>
        <v>#REF!</v>
      </c>
    </row>
    <row r="1293" spans="1:60" ht="24">
      <c r="B1293" s="95" t="s">
        <v>2682</v>
      </c>
      <c r="C1293" s="225" t="s">
        <v>175</v>
      </c>
      <c r="D1293" s="225" t="s">
        <v>372</v>
      </c>
      <c r="E1293" s="226" t="s">
        <v>2304</v>
      </c>
      <c r="F1293" s="227" t="s">
        <v>392</v>
      </c>
      <c r="G1293" s="227" t="s">
        <v>24</v>
      </c>
      <c r="H1293" s="228">
        <v>2021</v>
      </c>
      <c r="I1293" s="86">
        <v>2021</v>
      </c>
      <c r="J1293" s="89">
        <v>24500</v>
      </c>
      <c r="K1293" s="122">
        <v>3.6</v>
      </c>
      <c r="L1293" s="122">
        <v>3.6</v>
      </c>
      <c r="M1293" s="122"/>
      <c r="N1293" s="86" t="s">
        <v>164</v>
      </c>
      <c r="O1293" s="153" t="s">
        <v>28</v>
      </c>
      <c r="P1293" s="240"/>
      <c r="Q1293" s="90"/>
      <c r="R1293" s="17"/>
      <c r="S1293" s="17"/>
      <c r="T1293" s="17"/>
      <c r="U1293" s="17"/>
      <c r="V1293" s="17">
        <f t="shared" si="75"/>
        <v>0</v>
      </c>
      <c r="W1293" s="5"/>
      <c r="X1293" s="5"/>
      <c r="Y1293" s="35" t="e">
        <f>IF(HRF[[#This Row],[31]]="WSKAŹNIK SPECYFICZNY",HRF[[#This Row],[15]]*#REF!,HRF[[#This Row],[32]]*#REF!+#REF!*#REF!+#REF!*#REF!)</f>
        <v>#REF!</v>
      </c>
      <c r="Z1293" s="35" t="e">
        <f>IF(HRF[[#This Row],[31]]="WSKAŹNIK SPECYFICZNY","nie zdefinowano",HRF[[#This Row],[32]]*#REF!+#REF!*#REF!+#REF!*#REF!)</f>
        <v>#REF!</v>
      </c>
      <c r="AA1293" s="35" t="e">
        <f>IF(HRF[[#This Row],[31]]="WSKAŹNIK SPECYFICZNY","nie zdefinowano",HRF[[#This Row],[32]]*#REF!+#REF!*#REF!+#REF!*#REF!)</f>
        <v>#REF!</v>
      </c>
      <c r="AB1293" s="91" t="e">
        <f>IF(HRF[[#This Row],[31]]="WSKAŹNIK SPECYFICZNY",HRF[[#This Row],[15]]*#REF!,HRF[[#This Row],[32]]*#REF!+#REF!*#REF!+#REF!*#REF!)</f>
        <v>#REF!</v>
      </c>
    </row>
    <row r="1294" spans="1:60" ht="24">
      <c r="B1294" s="95" t="s">
        <v>2683</v>
      </c>
      <c r="C1294" s="225" t="s">
        <v>175</v>
      </c>
      <c r="D1294" s="225" t="s">
        <v>372</v>
      </c>
      <c r="E1294" s="226" t="s">
        <v>2684</v>
      </c>
      <c r="F1294" s="227" t="s">
        <v>392</v>
      </c>
      <c r="G1294" s="227" t="s">
        <v>24</v>
      </c>
      <c r="H1294" s="228">
        <v>2021</v>
      </c>
      <c r="I1294" s="86">
        <v>2021</v>
      </c>
      <c r="J1294" s="89">
        <v>19278</v>
      </c>
      <c r="K1294" s="122">
        <v>2.5</v>
      </c>
      <c r="L1294" s="122">
        <v>2.5</v>
      </c>
      <c r="M1294" s="122"/>
      <c r="N1294" s="86" t="s">
        <v>164</v>
      </c>
      <c r="O1294" s="153" t="s">
        <v>28</v>
      </c>
      <c r="P1294" s="240"/>
      <c r="Q1294" s="90"/>
      <c r="R1294" s="17"/>
      <c r="S1294" s="17"/>
      <c r="T1294" s="17"/>
      <c r="U1294" s="17"/>
      <c r="V1294" s="17">
        <f t="shared" si="75"/>
        <v>0</v>
      </c>
      <c r="W1294" s="5"/>
      <c r="X1294" s="5"/>
      <c r="Y1294" s="35" t="e">
        <f>IF(HRF[[#This Row],[31]]="WSKAŹNIK SPECYFICZNY",HRF[[#This Row],[15]]*#REF!,HRF[[#This Row],[32]]*#REF!+#REF!*#REF!+#REF!*#REF!)</f>
        <v>#REF!</v>
      </c>
      <c r="Z1294" s="35" t="e">
        <f>IF(HRF[[#This Row],[31]]="WSKAŹNIK SPECYFICZNY","nie zdefinowano",HRF[[#This Row],[32]]*#REF!+#REF!*#REF!+#REF!*#REF!)</f>
        <v>#REF!</v>
      </c>
      <c r="AA1294" s="35" t="e">
        <f>IF(HRF[[#This Row],[31]]="WSKAŹNIK SPECYFICZNY","nie zdefinowano",HRF[[#This Row],[32]]*#REF!+#REF!*#REF!+#REF!*#REF!)</f>
        <v>#REF!</v>
      </c>
      <c r="AB1294" s="91" t="e">
        <f>IF(HRF[[#This Row],[31]]="WSKAŹNIK SPECYFICZNY",HRF[[#This Row],[15]]*#REF!,HRF[[#This Row],[32]]*#REF!+#REF!*#REF!+#REF!*#REF!)</f>
        <v>#REF!</v>
      </c>
    </row>
    <row r="1295" spans="1:60" ht="24">
      <c r="B1295" s="95" t="s">
        <v>2685</v>
      </c>
      <c r="C1295" s="225" t="s">
        <v>175</v>
      </c>
      <c r="D1295" s="225" t="s">
        <v>372</v>
      </c>
      <c r="E1295" s="226" t="s">
        <v>2550</v>
      </c>
      <c r="F1295" s="227" t="s">
        <v>392</v>
      </c>
      <c r="G1295" s="227" t="s">
        <v>24</v>
      </c>
      <c r="H1295" s="228">
        <v>2021</v>
      </c>
      <c r="I1295" s="86">
        <v>2021</v>
      </c>
      <c r="J1295" s="89">
        <v>20000</v>
      </c>
      <c r="K1295" s="122">
        <v>4.9000000000000004</v>
      </c>
      <c r="L1295" s="122">
        <v>4.9000000000000004</v>
      </c>
      <c r="M1295" s="122"/>
      <c r="N1295" s="86" t="s">
        <v>164</v>
      </c>
      <c r="O1295" s="153" t="s">
        <v>28</v>
      </c>
      <c r="P1295" s="240"/>
      <c r="Q1295" s="90"/>
      <c r="R1295" s="17"/>
      <c r="S1295" s="17"/>
      <c r="T1295" s="17"/>
      <c r="U1295" s="17"/>
      <c r="V1295" s="17">
        <f t="shared" si="75"/>
        <v>0</v>
      </c>
      <c r="W1295" s="5"/>
      <c r="X1295" s="5"/>
      <c r="Y1295" s="35" t="e">
        <f>IF(HRF[[#This Row],[31]]="WSKAŹNIK SPECYFICZNY",HRF[[#This Row],[15]]*#REF!,HRF[[#This Row],[32]]*#REF!+#REF!*#REF!+#REF!*#REF!)</f>
        <v>#REF!</v>
      </c>
      <c r="Z1295" s="35" t="e">
        <f>IF(HRF[[#This Row],[31]]="WSKAŹNIK SPECYFICZNY","nie zdefinowano",HRF[[#This Row],[32]]*#REF!+#REF!*#REF!+#REF!*#REF!)</f>
        <v>#REF!</v>
      </c>
      <c r="AA1295" s="35" t="e">
        <f>IF(HRF[[#This Row],[31]]="WSKAŹNIK SPECYFICZNY","nie zdefinowano",HRF[[#This Row],[32]]*#REF!+#REF!*#REF!+#REF!*#REF!)</f>
        <v>#REF!</v>
      </c>
      <c r="AB1295" s="91" t="e">
        <f>IF(HRF[[#This Row],[31]]="WSKAŹNIK SPECYFICZNY",HRF[[#This Row],[15]]*#REF!,HRF[[#This Row],[32]]*#REF!+#REF!*#REF!+#REF!*#REF!)</f>
        <v>#REF!</v>
      </c>
    </row>
    <row r="1296" spans="1:60" ht="24">
      <c r="B1296" s="95" t="s">
        <v>2686</v>
      </c>
      <c r="C1296" s="225" t="s">
        <v>175</v>
      </c>
      <c r="D1296" s="225" t="s">
        <v>372</v>
      </c>
      <c r="E1296" s="226" t="s">
        <v>2687</v>
      </c>
      <c r="F1296" s="227" t="s">
        <v>392</v>
      </c>
      <c r="G1296" s="227" t="s">
        <v>24</v>
      </c>
      <c r="H1296" s="228">
        <v>2021</v>
      </c>
      <c r="I1296" s="86">
        <v>2021</v>
      </c>
      <c r="J1296" s="89">
        <v>18980.5</v>
      </c>
      <c r="K1296" s="122">
        <v>3.5</v>
      </c>
      <c r="L1296" s="122">
        <v>3.5</v>
      </c>
      <c r="M1296" s="122"/>
      <c r="N1296" s="86" t="s">
        <v>164</v>
      </c>
      <c r="O1296" s="153" t="s">
        <v>28</v>
      </c>
      <c r="P1296" s="240"/>
      <c r="Q1296" s="90"/>
      <c r="R1296" s="17"/>
      <c r="S1296" s="17"/>
      <c r="T1296" s="17"/>
      <c r="U1296" s="17"/>
      <c r="V1296" s="17">
        <f t="shared" si="75"/>
        <v>0</v>
      </c>
      <c r="W1296" s="5"/>
      <c r="X1296" s="5"/>
      <c r="Y1296" s="35" t="e">
        <f>IF(HRF[[#This Row],[31]]="WSKAŹNIK SPECYFICZNY",HRF[[#This Row],[15]]*#REF!,HRF[[#This Row],[32]]*#REF!+#REF!*#REF!+#REF!*#REF!)</f>
        <v>#REF!</v>
      </c>
      <c r="Z1296" s="35" t="e">
        <f>IF(HRF[[#This Row],[31]]="WSKAŹNIK SPECYFICZNY","nie zdefinowano",HRF[[#This Row],[32]]*#REF!+#REF!*#REF!+#REF!*#REF!)</f>
        <v>#REF!</v>
      </c>
      <c r="AA1296" s="35" t="e">
        <f>IF(HRF[[#This Row],[31]]="WSKAŹNIK SPECYFICZNY","nie zdefinowano",HRF[[#This Row],[32]]*#REF!+#REF!*#REF!+#REF!*#REF!)</f>
        <v>#REF!</v>
      </c>
      <c r="AB1296" s="91" t="e">
        <f>IF(HRF[[#This Row],[31]]="WSKAŹNIK SPECYFICZNY",HRF[[#This Row],[15]]*#REF!,HRF[[#This Row],[32]]*#REF!+#REF!*#REF!+#REF!*#REF!)</f>
        <v>#REF!</v>
      </c>
    </row>
    <row r="1297" spans="2:28" ht="24">
      <c r="B1297" s="95" t="s">
        <v>2688</v>
      </c>
      <c r="C1297" s="225" t="s">
        <v>175</v>
      </c>
      <c r="D1297" s="225" t="s">
        <v>372</v>
      </c>
      <c r="E1297" s="226" t="s">
        <v>2971</v>
      </c>
      <c r="F1297" s="227" t="s">
        <v>2689</v>
      </c>
      <c r="G1297" s="227" t="s">
        <v>24</v>
      </c>
      <c r="H1297" s="228">
        <v>2021</v>
      </c>
      <c r="I1297" s="86">
        <v>2021</v>
      </c>
      <c r="J1297" s="89">
        <v>104000</v>
      </c>
      <c r="K1297" s="122">
        <v>33.75</v>
      </c>
      <c r="L1297" s="122">
        <v>33.75</v>
      </c>
      <c r="M1297" s="122"/>
      <c r="N1297" s="86" t="s">
        <v>2690</v>
      </c>
      <c r="O1297" s="153" t="s">
        <v>28</v>
      </c>
      <c r="P1297" s="240"/>
      <c r="Q1297" s="90"/>
      <c r="R1297" s="17"/>
      <c r="S1297" s="17"/>
      <c r="T1297" s="17"/>
      <c r="U1297" s="17"/>
      <c r="V1297" s="17">
        <f t="shared" si="75"/>
        <v>0</v>
      </c>
      <c r="W1297" s="5"/>
      <c r="X1297" s="5"/>
      <c r="Y1297" s="35" t="e">
        <f>IF(HRF[[#This Row],[31]]="WSKAŹNIK SPECYFICZNY",HRF[[#This Row],[15]]*#REF!,HRF[[#This Row],[32]]*#REF!+#REF!*#REF!+#REF!*#REF!)</f>
        <v>#REF!</v>
      </c>
      <c r="Z1297" s="35" t="e">
        <f>IF(HRF[[#This Row],[31]]="WSKAŹNIK SPECYFICZNY","nie zdefinowano",HRF[[#This Row],[32]]*#REF!+#REF!*#REF!+#REF!*#REF!)</f>
        <v>#REF!</v>
      </c>
      <c r="AA1297" s="35" t="e">
        <f>IF(HRF[[#This Row],[31]]="WSKAŹNIK SPECYFICZNY","nie zdefinowano",HRF[[#This Row],[32]]*#REF!+#REF!*#REF!+#REF!*#REF!)</f>
        <v>#REF!</v>
      </c>
      <c r="AB1297" s="91" t="e">
        <f>IF(HRF[[#This Row],[31]]="WSKAŹNIK SPECYFICZNY",HRF[[#This Row],[15]]*#REF!,HRF[[#This Row],[32]]*#REF!+#REF!*#REF!+#REF!*#REF!)</f>
        <v>#REF!</v>
      </c>
    </row>
    <row r="1298" spans="2:28" ht="24">
      <c r="B1298" s="95" t="s">
        <v>2691</v>
      </c>
      <c r="C1298" s="225" t="s">
        <v>175</v>
      </c>
      <c r="D1298" s="225" t="s">
        <v>372</v>
      </c>
      <c r="E1298" s="226" t="s">
        <v>2510</v>
      </c>
      <c r="F1298" s="227" t="s">
        <v>392</v>
      </c>
      <c r="G1298" s="227" t="s">
        <v>24</v>
      </c>
      <c r="H1298" s="228">
        <v>2021</v>
      </c>
      <c r="I1298" s="86">
        <v>2021</v>
      </c>
      <c r="J1298" s="89">
        <v>28663.9</v>
      </c>
      <c r="K1298" s="122">
        <v>6.3</v>
      </c>
      <c r="L1298" s="122">
        <v>6.3</v>
      </c>
      <c r="M1298" s="122"/>
      <c r="N1298" s="86" t="s">
        <v>1393</v>
      </c>
      <c r="O1298" s="153" t="s">
        <v>28</v>
      </c>
      <c r="P1298" s="240"/>
      <c r="Q1298" s="90"/>
      <c r="R1298" s="17"/>
      <c r="S1298" s="17"/>
      <c r="T1298" s="17"/>
      <c r="U1298" s="17"/>
      <c r="V1298" s="17">
        <f t="shared" si="75"/>
        <v>0</v>
      </c>
      <c r="W1298" s="5"/>
      <c r="X1298" s="5"/>
      <c r="Y1298" s="35" t="e">
        <f>IF(HRF[[#This Row],[31]]="WSKAŹNIK SPECYFICZNY",HRF[[#This Row],[15]]*#REF!,HRF[[#This Row],[32]]*#REF!+#REF!*#REF!+#REF!*#REF!)</f>
        <v>#REF!</v>
      </c>
      <c r="Z1298" s="35" t="e">
        <f>IF(HRF[[#This Row],[31]]="WSKAŹNIK SPECYFICZNY","nie zdefinowano",HRF[[#This Row],[32]]*#REF!+#REF!*#REF!+#REF!*#REF!)</f>
        <v>#REF!</v>
      </c>
      <c r="AA1298" s="35" t="e">
        <f>IF(HRF[[#This Row],[31]]="WSKAŹNIK SPECYFICZNY","nie zdefinowano",HRF[[#This Row],[32]]*#REF!+#REF!*#REF!+#REF!*#REF!)</f>
        <v>#REF!</v>
      </c>
      <c r="AB1298" s="91" t="e">
        <f>IF(HRF[[#This Row],[31]]="WSKAŹNIK SPECYFICZNY",HRF[[#This Row],[15]]*#REF!,HRF[[#This Row],[32]]*#REF!+#REF!*#REF!+#REF!*#REF!)</f>
        <v>#REF!</v>
      </c>
    </row>
    <row r="1299" spans="2:28" ht="24">
      <c r="B1299" s="95" t="s">
        <v>2692</v>
      </c>
      <c r="C1299" s="225" t="s">
        <v>175</v>
      </c>
      <c r="D1299" s="225" t="s">
        <v>372</v>
      </c>
      <c r="E1299" s="226" t="s">
        <v>2693</v>
      </c>
      <c r="F1299" s="227" t="s">
        <v>392</v>
      </c>
      <c r="G1299" s="227" t="s">
        <v>24</v>
      </c>
      <c r="H1299" s="228">
        <v>2021</v>
      </c>
      <c r="I1299" s="86">
        <v>2021</v>
      </c>
      <c r="J1299" s="89">
        <v>60000</v>
      </c>
      <c r="K1299" s="122">
        <v>12.69</v>
      </c>
      <c r="L1299" s="122">
        <v>12.69</v>
      </c>
      <c r="M1299" s="122"/>
      <c r="N1299" s="86" t="s">
        <v>164</v>
      </c>
      <c r="O1299" s="153" t="s">
        <v>28</v>
      </c>
      <c r="P1299" s="240"/>
      <c r="Q1299" s="90"/>
      <c r="R1299" s="17"/>
      <c r="S1299" s="17"/>
      <c r="T1299" s="17"/>
      <c r="U1299" s="17"/>
      <c r="V1299" s="17">
        <f t="shared" si="75"/>
        <v>0</v>
      </c>
      <c r="W1299" s="5"/>
      <c r="X1299" s="5"/>
      <c r="Y1299" s="35" t="e">
        <f>IF(HRF[[#This Row],[31]]="WSKAŹNIK SPECYFICZNY",HRF[[#This Row],[15]]*#REF!,HRF[[#This Row],[32]]*#REF!+#REF!*#REF!+#REF!*#REF!)</f>
        <v>#REF!</v>
      </c>
      <c r="Z1299" s="35" t="e">
        <f>IF(HRF[[#This Row],[31]]="WSKAŹNIK SPECYFICZNY","nie zdefinowano",HRF[[#This Row],[32]]*#REF!+#REF!*#REF!+#REF!*#REF!)</f>
        <v>#REF!</v>
      </c>
      <c r="AA1299" s="35" t="e">
        <f>IF(HRF[[#This Row],[31]]="WSKAŹNIK SPECYFICZNY","nie zdefinowano",HRF[[#This Row],[32]]*#REF!+#REF!*#REF!+#REF!*#REF!)</f>
        <v>#REF!</v>
      </c>
      <c r="AB1299" s="91" t="e">
        <f>IF(HRF[[#This Row],[31]]="WSKAŹNIK SPECYFICZNY",HRF[[#This Row],[15]]*#REF!,HRF[[#This Row],[32]]*#REF!+#REF!*#REF!+#REF!*#REF!)</f>
        <v>#REF!</v>
      </c>
    </row>
    <row r="1300" spans="2:28" ht="24">
      <c r="B1300" s="95" t="s">
        <v>2694</v>
      </c>
      <c r="C1300" s="225" t="s">
        <v>175</v>
      </c>
      <c r="D1300" s="225" t="s">
        <v>372</v>
      </c>
      <c r="E1300" s="226" t="s">
        <v>2695</v>
      </c>
      <c r="F1300" s="227" t="s">
        <v>392</v>
      </c>
      <c r="G1300" s="227" t="s">
        <v>24</v>
      </c>
      <c r="H1300" s="228">
        <v>2021</v>
      </c>
      <c r="I1300" s="86">
        <v>2021</v>
      </c>
      <c r="J1300" s="89">
        <v>23315</v>
      </c>
      <c r="K1300" s="122">
        <v>3.33</v>
      </c>
      <c r="L1300" s="122">
        <v>3.33</v>
      </c>
      <c r="M1300" s="122"/>
      <c r="N1300" s="86" t="s">
        <v>164</v>
      </c>
      <c r="O1300" s="153" t="s">
        <v>28</v>
      </c>
      <c r="P1300" s="240"/>
      <c r="Q1300" s="90"/>
      <c r="R1300" s="17"/>
      <c r="S1300" s="17"/>
      <c r="T1300" s="17"/>
      <c r="U1300" s="17"/>
      <c r="V1300" s="17">
        <f t="shared" si="75"/>
        <v>0</v>
      </c>
      <c r="W1300" s="5"/>
      <c r="X1300" s="5"/>
      <c r="Y1300" s="35" t="e">
        <f>IF(HRF[[#This Row],[31]]="WSKAŹNIK SPECYFICZNY",HRF[[#This Row],[15]]*#REF!,HRF[[#This Row],[32]]*#REF!+#REF!*#REF!+#REF!*#REF!)</f>
        <v>#REF!</v>
      </c>
      <c r="Z1300" s="35" t="e">
        <f>IF(HRF[[#This Row],[31]]="WSKAŹNIK SPECYFICZNY","nie zdefinowano",HRF[[#This Row],[32]]*#REF!+#REF!*#REF!+#REF!*#REF!)</f>
        <v>#REF!</v>
      </c>
      <c r="AA1300" s="35" t="e">
        <f>IF(HRF[[#This Row],[31]]="WSKAŹNIK SPECYFICZNY","nie zdefinowano",HRF[[#This Row],[32]]*#REF!+#REF!*#REF!+#REF!*#REF!)</f>
        <v>#REF!</v>
      </c>
      <c r="AB1300" s="91" t="e">
        <f>IF(HRF[[#This Row],[31]]="WSKAŹNIK SPECYFICZNY",HRF[[#This Row],[15]]*#REF!,HRF[[#This Row],[32]]*#REF!+#REF!*#REF!+#REF!*#REF!)</f>
        <v>#REF!</v>
      </c>
    </row>
    <row r="1301" spans="2:28" ht="24">
      <c r="B1301" s="95" t="s">
        <v>2696</v>
      </c>
      <c r="C1301" s="225" t="s">
        <v>175</v>
      </c>
      <c r="D1301" s="225" t="s">
        <v>372</v>
      </c>
      <c r="E1301" s="226" t="s">
        <v>2697</v>
      </c>
      <c r="F1301" s="227" t="s">
        <v>392</v>
      </c>
      <c r="G1301" s="227" t="s">
        <v>24</v>
      </c>
      <c r="H1301" s="228">
        <v>2021</v>
      </c>
      <c r="I1301" s="86">
        <v>2021</v>
      </c>
      <c r="J1301" s="84">
        <v>38254.79</v>
      </c>
      <c r="K1301" s="85">
        <v>5.47</v>
      </c>
      <c r="L1301" s="85">
        <v>5.47</v>
      </c>
      <c r="M1301" s="85"/>
      <c r="N1301" s="86" t="s">
        <v>164</v>
      </c>
      <c r="O1301" s="153" t="s">
        <v>27</v>
      </c>
      <c r="P1301" s="223"/>
      <c r="Q1301" s="87"/>
      <c r="R1301" s="70"/>
      <c r="S1301" s="70"/>
      <c r="T1301" s="70"/>
      <c r="U1301" s="70"/>
      <c r="V1301" s="70">
        <f t="shared" si="73"/>
        <v>0</v>
      </c>
      <c r="W1301" s="69"/>
      <c r="X1301" s="69"/>
      <c r="Y1301" s="71" t="e">
        <f>IF(HRF[[#This Row],[31]]="WSKAŹNIK SPECYFICZNY",HRF[[#This Row],[15]]*#REF!,HRF[[#This Row],[32]]*#REF!+#REF!*#REF!+#REF!*#REF!)</f>
        <v>#REF!</v>
      </c>
      <c r="Z1301" s="71" t="e">
        <f>IF(HRF[[#This Row],[31]]="WSKAŹNIK SPECYFICZNY","nie zdefinowano",HRF[[#This Row],[32]]*#REF!+#REF!*#REF!+#REF!*#REF!)</f>
        <v>#REF!</v>
      </c>
      <c r="AA1301" s="71" t="e">
        <f>IF(HRF[[#This Row],[31]]="WSKAŹNIK SPECYFICZNY","nie zdefinowano",HRF[[#This Row],[32]]*#REF!+#REF!*#REF!+#REF!*#REF!)</f>
        <v>#REF!</v>
      </c>
      <c r="AB1301" s="79" t="e">
        <f>IF(HRF[[#This Row],[31]]="WSKAŹNIK SPECYFICZNY",HRF[[#This Row],[15]]*#REF!,HRF[[#This Row],[32]]*#REF!+#REF!*#REF!+#REF!*#REF!)</f>
        <v>#REF!</v>
      </c>
    </row>
    <row r="1302" spans="2:28" ht="24">
      <c r="B1302" s="95" t="s">
        <v>2698</v>
      </c>
      <c r="C1302" s="225" t="s">
        <v>175</v>
      </c>
      <c r="D1302" s="225" t="s">
        <v>372</v>
      </c>
      <c r="E1302" s="226" t="s">
        <v>2699</v>
      </c>
      <c r="F1302" s="227" t="s">
        <v>392</v>
      </c>
      <c r="G1302" s="227" t="s">
        <v>24</v>
      </c>
      <c r="H1302" s="228">
        <v>2021</v>
      </c>
      <c r="I1302" s="86">
        <v>2021</v>
      </c>
      <c r="J1302" s="84">
        <v>23000</v>
      </c>
      <c r="K1302" s="85">
        <v>2.69</v>
      </c>
      <c r="L1302" s="85">
        <v>2.69</v>
      </c>
      <c r="M1302" s="220"/>
      <c r="N1302" s="86" t="s">
        <v>164</v>
      </c>
      <c r="O1302" s="153" t="s">
        <v>28</v>
      </c>
      <c r="P1302" s="223"/>
      <c r="Q1302" s="87"/>
      <c r="R1302" s="70"/>
      <c r="S1302" s="70"/>
      <c r="T1302" s="70"/>
      <c r="U1302" s="70"/>
      <c r="V1302" s="70">
        <f t="shared" ref="V1302:V1310" si="76">SUM(R1302:U1302)</f>
        <v>0</v>
      </c>
      <c r="W1302" s="69"/>
      <c r="X1302" s="69"/>
      <c r="Y1302" s="71" t="e">
        <f>IF(HRF[[#This Row],[31]]="WSKAŹNIK SPECYFICZNY",HRF[[#This Row],[15]]*#REF!,HRF[[#This Row],[32]]*#REF!+#REF!*#REF!+#REF!*#REF!)</f>
        <v>#REF!</v>
      </c>
      <c r="Z1302" s="71" t="e">
        <f>IF(HRF[[#This Row],[31]]="WSKAŹNIK SPECYFICZNY","nie zdefinowano",HRF[[#This Row],[32]]*#REF!+#REF!*#REF!+#REF!*#REF!)</f>
        <v>#REF!</v>
      </c>
      <c r="AA1302" s="71" t="e">
        <f>IF(HRF[[#This Row],[31]]="WSKAŹNIK SPECYFICZNY","nie zdefinowano",HRF[[#This Row],[32]]*#REF!+#REF!*#REF!+#REF!*#REF!)</f>
        <v>#REF!</v>
      </c>
      <c r="AB1302" s="79" t="e">
        <f>IF(HRF[[#This Row],[31]]="WSKAŹNIK SPECYFICZNY",HRF[[#This Row],[15]]*#REF!,HRF[[#This Row],[32]]*#REF!+#REF!*#REF!+#REF!*#REF!)</f>
        <v>#REF!</v>
      </c>
    </row>
    <row r="1303" spans="2:28" ht="24">
      <c r="B1303" s="95" t="s">
        <v>2700</v>
      </c>
      <c r="C1303" s="225" t="s">
        <v>175</v>
      </c>
      <c r="D1303" s="225" t="s">
        <v>372</v>
      </c>
      <c r="E1303" s="226" t="s">
        <v>2701</v>
      </c>
      <c r="F1303" s="227" t="s">
        <v>392</v>
      </c>
      <c r="G1303" s="227" t="s">
        <v>24</v>
      </c>
      <c r="H1303" s="228">
        <v>2021</v>
      </c>
      <c r="I1303" s="86">
        <v>2021</v>
      </c>
      <c r="J1303" s="84">
        <v>26300</v>
      </c>
      <c r="K1303" s="85">
        <v>5.4</v>
      </c>
      <c r="L1303" s="85">
        <v>5.4</v>
      </c>
      <c r="M1303" s="220"/>
      <c r="N1303" s="86" t="s">
        <v>164</v>
      </c>
      <c r="O1303" s="153" t="s">
        <v>28</v>
      </c>
      <c r="P1303" s="223"/>
      <c r="Q1303" s="87"/>
      <c r="R1303" s="70"/>
      <c r="S1303" s="70"/>
      <c r="T1303" s="70"/>
      <c r="U1303" s="70"/>
      <c r="V1303" s="70">
        <f t="shared" si="76"/>
        <v>0</v>
      </c>
      <c r="W1303" s="69"/>
      <c r="X1303" s="69"/>
      <c r="Y1303" s="71" t="e">
        <f>IF(HRF[[#This Row],[31]]="WSKAŹNIK SPECYFICZNY",HRF[[#This Row],[15]]*#REF!,HRF[[#This Row],[32]]*#REF!+#REF!*#REF!+#REF!*#REF!)</f>
        <v>#REF!</v>
      </c>
      <c r="Z1303" s="71" t="e">
        <f>IF(HRF[[#This Row],[31]]="WSKAŹNIK SPECYFICZNY","nie zdefinowano",HRF[[#This Row],[32]]*#REF!+#REF!*#REF!+#REF!*#REF!)</f>
        <v>#REF!</v>
      </c>
      <c r="AA1303" s="71" t="e">
        <f>IF(HRF[[#This Row],[31]]="WSKAŹNIK SPECYFICZNY","nie zdefinowano",HRF[[#This Row],[32]]*#REF!+#REF!*#REF!+#REF!*#REF!)</f>
        <v>#REF!</v>
      </c>
      <c r="AB1303" s="79" t="e">
        <f>IF(HRF[[#This Row],[31]]="WSKAŹNIK SPECYFICZNY",HRF[[#This Row],[15]]*#REF!,HRF[[#This Row],[32]]*#REF!+#REF!*#REF!+#REF!*#REF!)</f>
        <v>#REF!</v>
      </c>
    </row>
    <row r="1304" spans="2:28" ht="24">
      <c r="B1304" s="95" t="s">
        <v>2702</v>
      </c>
      <c r="C1304" s="225" t="s">
        <v>175</v>
      </c>
      <c r="D1304" s="225" t="s">
        <v>372</v>
      </c>
      <c r="E1304" s="226" t="s">
        <v>2264</v>
      </c>
      <c r="F1304" s="227" t="s">
        <v>392</v>
      </c>
      <c r="G1304" s="227" t="s">
        <v>24</v>
      </c>
      <c r="H1304" s="228">
        <v>2021</v>
      </c>
      <c r="I1304" s="86">
        <v>2021</v>
      </c>
      <c r="J1304" s="84">
        <v>17000</v>
      </c>
      <c r="K1304" s="85">
        <v>2.5</v>
      </c>
      <c r="L1304" s="85">
        <v>2.5</v>
      </c>
      <c r="M1304" s="220"/>
      <c r="N1304" s="86" t="s">
        <v>1393</v>
      </c>
      <c r="O1304" s="153" t="s">
        <v>28</v>
      </c>
      <c r="P1304" s="223"/>
      <c r="Q1304" s="87"/>
      <c r="R1304" s="70"/>
      <c r="S1304" s="70"/>
      <c r="T1304" s="70"/>
      <c r="U1304" s="70"/>
      <c r="V1304" s="70">
        <f t="shared" si="76"/>
        <v>0</v>
      </c>
      <c r="W1304" s="69"/>
      <c r="X1304" s="69"/>
      <c r="Y1304" s="71" t="e">
        <f>IF(HRF[[#This Row],[31]]="WSKAŹNIK SPECYFICZNY",HRF[[#This Row],[15]]*#REF!,HRF[[#This Row],[32]]*#REF!+#REF!*#REF!+#REF!*#REF!)</f>
        <v>#REF!</v>
      </c>
      <c r="Z1304" s="71" t="e">
        <f>IF(HRF[[#This Row],[31]]="WSKAŹNIK SPECYFICZNY","nie zdefinowano",HRF[[#This Row],[32]]*#REF!+#REF!*#REF!+#REF!*#REF!)</f>
        <v>#REF!</v>
      </c>
      <c r="AA1304" s="71" t="e">
        <f>IF(HRF[[#This Row],[31]]="WSKAŹNIK SPECYFICZNY","nie zdefinowano",HRF[[#This Row],[32]]*#REF!+#REF!*#REF!+#REF!*#REF!)</f>
        <v>#REF!</v>
      </c>
      <c r="AB1304" s="79" t="e">
        <f>IF(HRF[[#This Row],[31]]="WSKAŹNIK SPECYFICZNY",HRF[[#This Row],[15]]*#REF!,HRF[[#This Row],[32]]*#REF!+#REF!*#REF!+#REF!*#REF!)</f>
        <v>#REF!</v>
      </c>
    </row>
    <row r="1305" spans="2:28" ht="24">
      <c r="B1305" s="95" t="s">
        <v>2703</v>
      </c>
      <c r="C1305" s="225" t="s">
        <v>175</v>
      </c>
      <c r="D1305" s="225" t="s">
        <v>372</v>
      </c>
      <c r="E1305" s="226" t="s">
        <v>2264</v>
      </c>
      <c r="F1305" s="227" t="s">
        <v>392</v>
      </c>
      <c r="G1305" s="227" t="s">
        <v>24</v>
      </c>
      <c r="H1305" s="228">
        <v>2021</v>
      </c>
      <c r="I1305" s="86">
        <v>2021</v>
      </c>
      <c r="J1305" s="84">
        <v>17105.98</v>
      </c>
      <c r="K1305" s="85">
        <v>2.5</v>
      </c>
      <c r="L1305" s="85">
        <v>2.5</v>
      </c>
      <c r="M1305" s="220"/>
      <c r="N1305" s="86" t="s">
        <v>1393</v>
      </c>
      <c r="O1305" s="153" t="s">
        <v>28</v>
      </c>
      <c r="P1305" s="223"/>
      <c r="Q1305" s="87"/>
      <c r="R1305" s="70"/>
      <c r="S1305" s="70"/>
      <c r="T1305" s="70"/>
      <c r="U1305" s="70"/>
      <c r="V1305" s="70">
        <f t="shared" si="76"/>
        <v>0</v>
      </c>
      <c r="W1305" s="69"/>
      <c r="X1305" s="69"/>
      <c r="Y1305" s="71" t="e">
        <f>IF(HRF[[#This Row],[31]]="WSKAŹNIK SPECYFICZNY",HRF[[#This Row],[15]]*#REF!,HRF[[#This Row],[32]]*#REF!+#REF!*#REF!+#REF!*#REF!)</f>
        <v>#REF!</v>
      </c>
      <c r="Z1305" s="71" t="e">
        <f>IF(HRF[[#This Row],[31]]="WSKAŹNIK SPECYFICZNY","nie zdefinowano",HRF[[#This Row],[32]]*#REF!+#REF!*#REF!+#REF!*#REF!)</f>
        <v>#REF!</v>
      </c>
      <c r="AA1305" s="71" t="e">
        <f>IF(HRF[[#This Row],[31]]="WSKAŹNIK SPECYFICZNY","nie zdefinowano",HRF[[#This Row],[32]]*#REF!+#REF!*#REF!+#REF!*#REF!)</f>
        <v>#REF!</v>
      </c>
      <c r="AB1305" s="79" t="e">
        <f>IF(HRF[[#This Row],[31]]="WSKAŹNIK SPECYFICZNY",HRF[[#This Row],[15]]*#REF!,HRF[[#This Row],[32]]*#REF!+#REF!*#REF!+#REF!*#REF!)</f>
        <v>#REF!</v>
      </c>
    </row>
    <row r="1306" spans="2:28" ht="24">
      <c r="B1306" s="95" t="s">
        <v>2704</v>
      </c>
      <c r="C1306" s="225" t="s">
        <v>175</v>
      </c>
      <c r="D1306" s="225" t="s">
        <v>372</v>
      </c>
      <c r="E1306" s="226" t="s">
        <v>2705</v>
      </c>
      <c r="F1306" s="227" t="s">
        <v>392</v>
      </c>
      <c r="G1306" s="227" t="s">
        <v>24</v>
      </c>
      <c r="H1306" s="228">
        <v>2021</v>
      </c>
      <c r="I1306" s="86">
        <v>2021</v>
      </c>
      <c r="J1306" s="84">
        <v>23513</v>
      </c>
      <c r="K1306" s="85">
        <v>4.05</v>
      </c>
      <c r="L1306" s="85">
        <v>4.05</v>
      </c>
      <c r="M1306" s="220"/>
      <c r="N1306" s="86" t="s">
        <v>164</v>
      </c>
      <c r="O1306" s="153" t="s">
        <v>28</v>
      </c>
      <c r="P1306" s="223"/>
      <c r="Q1306" s="87"/>
      <c r="R1306" s="70"/>
      <c r="S1306" s="70"/>
      <c r="T1306" s="70"/>
      <c r="U1306" s="70"/>
      <c r="V1306" s="70">
        <f t="shared" si="76"/>
        <v>0</v>
      </c>
      <c r="W1306" s="69"/>
      <c r="X1306" s="69"/>
      <c r="Y1306" s="71" t="e">
        <f>IF(HRF[[#This Row],[31]]="WSKAŹNIK SPECYFICZNY",HRF[[#This Row],[15]]*#REF!,HRF[[#This Row],[32]]*#REF!+#REF!*#REF!+#REF!*#REF!)</f>
        <v>#REF!</v>
      </c>
      <c r="Z1306" s="71" t="e">
        <f>IF(HRF[[#This Row],[31]]="WSKAŹNIK SPECYFICZNY","nie zdefinowano",HRF[[#This Row],[32]]*#REF!+#REF!*#REF!+#REF!*#REF!)</f>
        <v>#REF!</v>
      </c>
      <c r="AA1306" s="71" t="e">
        <f>IF(HRF[[#This Row],[31]]="WSKAŹNIK SPECYFICZNY","nie zdefinowano",HRF[[#This Row],[32]]*#REF!+#REF!*#REF!+#REF!*#REF!)</f>
        <v>#REF!</v>
      </c>
      <c r="AB1306" s="79" t="e">
        <f>IF(HRF[[#This Row],[31]]="WSKAŹNIK SPECYFICZNY",HRF[[#This Row],[15]]*#REF!,HRF[[#This Row],[32]]*#REF!+#REF!*#REF!+#REF!*#REF!)</f>
        <v>#REF!</v>
      </c>
    </row>
    <row r="1307" spans="2:28" ht="24">
      <c r="B1307" s="95" t="s">
        <v>2706</v>
      </c>
      <c r="C1307" s="225" t="s">
        <v>175</v>
      </c>
      <c r="D1307" s="225" t="s">
        <v>372</v>
      </c>
      <c r="E1307" s="226" t="s">
        <v>2248</v>
      </c>
      <c r="F1307" s="227" t="s">
        <v>392</v>
      </c>
      <c r="G1307" s="227" t="s">
        <v>24</v>
      </c>
      <c r="H1307" s="228">
        <v>2021</v>
      </c>
      <c r="I1307" s="86">
        <v>2021</v>
      </c>
      <c r="J1307" s="84">
        <v>31500</v>
      </c>
      <c r="K1307" s="85">
        <v>7.2</v>
      </c>
      <c r="L1307" s="85">
        <v>7.2</v>
      </c>
      <c r="M1307" s="220"/>
      <c r="N1307" s="86" t="s">
        <v>164</v>
      </c>
      <c r="O1307" s="153" t="s">
        <v>28</v>
      </c>
      <c r="P1307" s="223"/>
      <c r="Q1307" s="87"/>
      <c r="R1307" s="70"/>
      <c r="S1307" s="70"/>
      <c r="T1307" s="70"/>
      <c r="U1307" s="70"/>
      <c r="V1307" s="70">
        <f t="shared" si="76"/>
        <v>0</v>
      </c>
      <c r="W1307" s="69"/>
      <c r="X1307" s="69"/>
      <c r="Y1307" s="71" t="e">
        <f>IF(HRF[[#This Row],[31]]="WSKAŹNIK SPECYFICZNY",HRF[[#This Row],[15]]*#REF!,HRF[[#This Row],[32]]*#REF!+#REF!*#REF!+#REF!*#REF!)</f>
        <v>#REF!</v>
      </c>
      <c r="Z1307" s="71" t="e">
        <f>IF(HRF[[#This Row],[31]]="WSKAŹNIK SPECYFICZNY","nie zdefinowano",HRF[[#This Row],[32]]*#REF!+#REF!*#REF!+#REF!*#REF!)</f>
        <v>#REF!</v>
      </c>
      <c r="AA1307" s="71" t="e">
        <f>IF(HRF[[#This Row],[31]]="WSKAŹNIK SPECYFICZNY","nie zdefinowano",HRF[[#This Row],[32]]*#REF!+#REF!*#REF!+#REF!*#REF!)</f>
        <v>#REF!</v>
      </c>
      <c r="AB1307" s="79" t="e">
        <f>IF(HRF[[#This Row],[31]]="WSKAŹNIK SPECYFICZNY",HRF[[#This Row],[15]]*#REF!,HRF[[#This Row],[32]]*#REF!+#REF!*#REF!+#REF!*#REF!)</f>
        <v>#REF!</v>
      </c>
    </row>
    <row r="1308" spans="2:28" ht="24">
      <c r="B1308" s="95" t="s">
        <v>2707</v>
      </c>
      <c r="C1308" s="225" t="s">
        <v>175</v>
      </c>
      <c r="D1308" s="225" t="s">
        <v>372</v>
      </c>
      <c r="E1308" s="226" t="s">
        <v>2708</v>
      </c>
      <c r="F1308" s="227" t="s">
        <v>392</v>
      </c>
      <c r="G1308" s="227" t="s">
        <v>24</v>
      </c>
      <c r="H1308" s="228">
        <v>2021</v>
      </c>
      <c r="I1308" s="86">
        <v>2021</v>
      </c>
      <c r="J1308" s="84">
        <v>25900</v>
      </c>
      <c r="K1308" s="85">
        <v>2.78</v>
      </c>
      <c r="L1308" s="85">
        <v>2.78</v>
      </c>
      <c r="M1308" s="220"/>
      <c r="N1308" s="86" t="s">
        <v>164</v>
      </c>
      <c r="O1308" s="153" t="s">
        <v>28</v>
      </c>
      <c r="P1308" s="223"/>
      <c r="Q1308" s="87"/>
      <c r="R1308" s="70"/>
      <c r="S1308" s="70"/>
      <c r="T1308" s="70"/>
      <c r="U1308" s="70"/>
      <c r="V1308" s="70">
        <f t="shared" si="76"/>
        <v>0</v>
      </c>
      <c r="W1308" s="69"/>
      <c r="X1308" s="69"/>
      <c r="Y1308" s="71" t="e">
        <f>IF(HRF[[#This Row],[31]]="WSKAŹNIK SPECYFICZNY",HRF[[#This Row],[15]]*#REF!,HRF[[#This Row],[32]]*#REF!+#REF!*#REF!+#REF!*#REF!)</f>
        <v>#REF!</v>
      </c>
      <c r="Z1308" s="71" t="e">
        <f>IF(HRF[[#This Row],[31]]="WSKAŹNIK SPECYFICZNY","nie zdefinowano",HRF[[#This Row],[32]]*#REF!+#REF!*#REF!+#REF!*#REF!)</f>
        <v>#REF!</v>
      </c>
      <c r="AA1308" s="71" t="e">
        <f>IF(HRF[[#This Row],[31]]="WSKAŹNIK SPECYFICZNY","nie zdefinowano",HRF[[#This Row],[32]]*#REF!+#REF!*#REF!+#REF!*#REF!)</f>
        <v>#REF!</v>
      </c>
      <c r="AB1308" s="79" t="e">
        <f>IF(HRF[[#This Row],[31]]="WSKAŹNIK SPECYFICZNY",HRF[[#This Row],[15]]*#REF!,HRF[[#This Row],[32]]*#REF!+#REF!*#REF!+#REF!*#REF!)</f>
        <v>#REF!</v>
      </c>
    </row>
    <row r="1309" spans="2:28" ht="24">
      <c r="B1309" s="95" t="s">
        <v>2709</v>
      </c>
      <c r="C1309" s="225" t="s">
        <v>175</v>
      </c>
      <c r="D1309" s="225" t="s">
        <v>372</v>
      </c>
      <c r="E1309" s="226" t="s">
        <v>2138</v>
      </c>
      <c r="F1309" s="227" t="s">
        <v>392</v>
      </c>
      <c r="G1309" s="227" t="s">
        <v>24</v>
      </c>
      <c r="H1309" s="228">
        <v>2021</v>
      </c>
      <c r="I1309" s="86">
        <v>2021</v>
      </c>
      <c r="J1309" s="84">
        <v>37000</v>
      </c>
      <c r="K1309" s="85">
        <v>8</v>
      </c>
      <c r="L1309" s="85">
        <v>8</v>
      </c>
      <c r="M1309" s="220"/>
      <c r="N1309" s="86" t="s">
        <v>164</v>
      </c>
      <c r="O1309" s="153" t="s">
        <v>28</v>
      </c>
      <c r="P1309" s="223"/>
      <c r="Q1309" s="87"/>
      <c r="R1309" s="70"/>
      <c r="S1309" s="70"/>
      <c r="T1309" s="70"/>
      <c r="U1309" s="70"/>
      <c r="V1309" s="70">
        <f t="shared" si="76"/>
        <v>0</v>
      </c>
      <c r="W1309" s="69"/>
      <c r="X1309" s="69"/>
      <c r="Y1309" s="71" t="e">
        <f>IF(HRF[[#This Row],[31]]="WSKAŹNIK SPECYFICZNY",HRF[[#This Row],[15]]*#REF!,HRF[[#This Row],[32]]*#REF!+#REF!*#REF!+#REF!*#REF!)</f>
        <v>#REF!</v>
      </c>
      <c r="Z1309" s="71" t="e">
        <f>IF(HRF[[#This Row],[31]]="WSKAŹNIK SPECYFICZNY","nie zdefinowano",HRF[[#This Row],[32]]*#REF!+#REF!*#REF!+#REF!*#REF!)</f>
        <v>#REF!</v>
      </c>
      <c r="AA1309" s="71" t="e">
        <f>IF(HRF[[#This Row],[31]]="WSKAŹNIK SPECYFICZNY","nie zdefinowano",HRF[[#This Row],[32]]*#REF!+#REF!*#REF!+#REF!*#REF!)</f>
        <v>#REF!</v>
      </c>
      <c r="AB1309" s="79" t="e">
        <f>IF(HRF[[#This Row],[31]]="WSKAŹNIK SPECYFICZNY",HRF[[#This Row],[15]]*#REF!,HRF[[#This Row],[32]]*#REF!+#REF!*#REF!+#REF!*#REF!)</f>
        <v>#REF!</v>
      </c>
    </row>
    <row r="1310" spans="2:28" ht="24">
      <c r="B1310" s="95" t="s">
        <v>2711</v>
      </c>
      <c r="C1310" s="225" t="s">
        <v>175</v>
      </c>
      <c r="D1310" s="225" t="s">
        <v>372</v>
      </c>
      <c r="E1310" s="226" t="s">
        <v>2710</v>
      </c>
      <c r="F1310" s="227" t="s">
        <v>392</v>
      </c>
      <c r="G1310" s="227" t="s">
        <v>24</v>
      </c>
      <c r="H1310" s="228">
        <v>2021</v>
      </c>
      <c r="I1310" s="86">
        <v>2021</v>
      </c>
      <c r="J1310" s="84">
        <v>78913.94</v>
      </c>
      <c r="K1310" s="85">
        <v>31</v>
      </c>
      <c r="L1310" s="85">
        <v>31</v>
      </c>
      <c r="M1310" s="220"/>
      <c r="N1310" s="86" t="s">
        <v>164</v>
      </c>
      <c r="O1310" s="153" t="s">
        <v>28</v>
      </c>
      <c r="P1310" s="223"/>
      <c r="Q1310" s="87"/>
      <c r="R1310" s="70"/>
      <c r="S1310" s="70"/>
      <c r="T1310" s="70"/>
      <c r="U1310" s="70"/>
      <c r="V1310" s="70">
        <f t="shared" si="76"/>
        <v>0</v>
      </c>
      <c r="W1310" s="69"/>
      <c r="X1310" s="69"/>
      <c r="Y1310" s="71" t="e">
        <f>IF(HRF[[#This Row],[31]]="WSKAŹNIK SPECYFICZNY",HRF[[#This Row],[15]]*#REF!,HRF[[#This Row],[32]]*#REF!+#REF!*#REF!+#REF!*#REF!)</f>
        <v>#REF!</v>
      </c>
      <c r="Z1310" s="71" t="e">
        <f>IF(HRF[[#This Row],[31]]="WSKAŹNIK SPECYFICZNY","nie zdefinowano",HRF[[#This Row],[32]]*#REF!+#REF!*#REF!+#REF!*#REF!)</f>
        <v>#REF!</v>
      </c>
      <c r="AA1310" s="71" t="e">
        <f>IF(HRF[[#This Row],[31]]="WSKAŹNIK SPECYFICZNY","nie zdefinowano",HRF[[#This Row],[32]]*#REF!+#REF!*#REF!+#REF!*#REF!)</f>
        <v>#REF!</v>
      </c>
      <c r="AB1310" s="79" t="e">
        <f>IF(HRF[[#This Row],[31]]="WSKAŹNIK SPECYFICZNY",HRF[[#This Row],[15]]*#REF!,HRF[[#This Row],[32]]*#REF!+#REF!*#REF!+#REF!*#REF!)</f>
        <v>#REF!</v>
      </c>
    </row>
    <row r="1311" spans="2:28" ht="24">
      <c r="B1311" s="95" t="s">
        <v>2972</v>
      </c>
      <c r="C1311" s="225" t="s">
        <v>175</v>
      </c>
      <c r="D1311" s="225" t="s">
        <v>372</v>
      </c>
      <c r="E1311" s="226" t="s">
        <v>3012</v>
      </c>
      <c r="F1311" s="227" t="s">
        <v>392</v>
      </c>
      <c r="G1311" s="227" t="s">
        <v>24</v>
      </c>
      <c r="H1311" s="228">
        <v>2022</v>
      </c>
      <c r="I1311" s="86">
        <v>2022</v>
      </c>
      <c r="J1311" s="84">
        <v>28500</v>
      </c>
      <c r="K1311" s="85">
        <v>4.5999999999999996</v>
      </c>
      <c r="L1311" s="85">
        <v>4.5999999999999996</v>
      </c>
      <c r="M1311" s="220"/>
      <c r="N1311" s="86" t="s">
        <v>164</v>
      </c>
      <c r="O1311" s="153" t="s">
        <v>28</v>
      </c>
      <c r="P1311" s="223"/>
      <c r="Q1311" s="87"/>
      <c r="R1311" s="70"/>
      <c r="S1311" s="70"/>
      <c r="T1311" s="70"/>
      <c r="U1311" s="70"/>
      <c r="V1311" s="70">
        <f t="shared" ref="V1311:V1325" si="77">SUM(R1311:U1311)</f>
        <v>0</v>
      </c>
      <c r="W1311" s="69"/>
      <c r="X1311" s="69"/>
      <c r="Y1311" s="71" t="e">
        <f>IF(HRF[[#This Row],[31]]="WSKAŹNIK SPECYFICZNY",HRF[[#This Row],[15]]*#REF!,HRF[[#This Row],[32]]*#REF!+#REF!*#REF!+#REF!*#REF!)</f>
        <v>#REF!</v>
      </c>
      <c r="Z1311" s="71" t="e">
        <f>IF(HRF[[#This Row],[31]]="WSKAŹNIK SPECYFICZNY","nie zdefinowano",HRF[[#This Row],[32]]*#REF!+#REF!*#REF!+#REF!*#REF!)</f>
        <v>#REF!</v>
      </c>
      <c r="AA1311" s="71" t="e">
        <f>IF(HRF[[#This Row],[31]]="WSKAŹNIK SPECYFICZNY","nie zdefinowano",HRF[[#This Row],[32]]*#REF!+#REF!*#REF!+#REF!*#REF!)</f>
        <v>#REF!</v>
      </c>
      <c r="AB1311" s="79" t="e">
        <f>IF(HRF[[#This Row],[31]]="WSKAŹNIK SPECYFICZNY",HRF[[#This Row],[15]]*#REF!,HRF[[#This Row],[32]]*#REF!+#REF!*#REF!+#REF!*#REF!)</f>
        <v>#REF!</v>
      </c>
    </row>
    <row r="1312" spans="2:28" ht="36">
      <c r="B1312" s="95" t="s">
        <v>2973</v>
      </c>
      <c r="C1312" s="225" t="s">
        <v>175</v>
      </c>
      <c r="D1312" s="225" t="s">
        <v>372</v>
      </c>
      <c r="E1312" s="226" t="s">
        <v>3013</v>
      </c>
      <c r="F1312" s="227" t="s">
        <v>3014</v>
      </c>
      <c r="G1312" s="227" t="s">
        <v>24</v>
      </c>
      <c r="H1312" s="228">
        <v>2021</v>
      </c>
      <c r="I1312" s="86">
        <v>2021</v>
      </c>
      <c r="J1312" s="84">
        <v>307500</v>
      </c>
      <c r="K1312" s="85">
        <v>49.68</v>
      </c>
      <c r="L1312" s="85">
        <v>49.68</v>
      </c>
      <c r="M1312" s="220"/>
      <c r="N1312" s="86" t="s">
        <v>164</v>
      </c>
      <c r="O1312" s="153" t="s">
        <v>28</v>
      </c>
      <c r="P1312" s="223"/>
      <c r="Q1312" s="87"/>
      <c r="R1312" s="70"/>
      <c r="S1312" s="70"/>
      <c r="T1312" s="70"/>
      <c r="U1312" s="70"/>
      <c r="V1312" s="70">
        <f t="shared" si="77"/>
        <v>0</v>
      </c>
      <c r="W1312" s="69"/>
      <c r="X1312" s="69"/>
      <c r="Y1312" s="71" t="e">
        <f>IF(HRF[[#This Row],[31]]="WSKAŹNIK SPECYFICZNY",HRF[[#This Row],[15]]*#REF!,HRF[[#This Row],[32]]*#REF!+#REF!*#REF!+#REF!*#REF!)</f>
        <v>#REF!</v>
      </c>
      <c r="Z1312" s="71" t="e">
        <f>IF(HRF[[#This Row],[31]]="WSKAŹNIK SPECYFICZNY","nie zdefinowano",HRF[[#This Row],[32]]*#REF!+#REF!*#REF!+#REF!*#REF!)</f>
        <v>#REF!</v>
      </c>
      <c r="AA1312" s="71" t="e">
        <f>IF(HRF[[#This Row],[31]]="WSKAŹNIK SPECYFICZNY","nie zdefinowano",HRF[[#This Row],[32]]*#REF!+#REF!*#REF!+#REF!*#REF!)</f>
        <v>#REF!</v>
      </c>
      <c r="AB1312" s="79" t="e">
        <f>IF(HRF[[#This Row],[31]]="WSKAŹNIK SPECYFICZNY",HRF[[#This Row],[15]]*#REF!,HRF[[#This Row],[32]]*#REF!+#REF!*#REF!+#REF!*#REF!)</f>
        <v>#REF!</v>
      </c>
    </row>
    <row r="1313" spans="2:28" ht="24">
      <c r="B1313" s="95" t="s">
        <v>2974</v>
      </c>
      <c r="C1313" s="225" t="s">
        <v>175</v>
      </c>
      <c r="D1313" s="225" t="s">
        <v>372</v>
      </c>
      <c r="E1313" s="226" t="s">
        <v>2458</v>
      </c>
      <c r="F1313" s="227" t="s">
        <v>392</v>
      </c>
      <c r="G1313" s="227" t="s">
        <v>24</v>
      </c>
      <c r="H1313" s="228">
        <v>2021</v>
      </c>
      <c r="I1313" s="86">
        <v>2021</v>
      </c>
      <c r="J1313" s="84">
        <v>16000</v>
      </c>
      <c r="K1313" s="85">
        <v>2.2000000000000002</v>
      </c>
      <c r="L1313" s="85">
        <v>2.2000000000000002</v>
      </c>
      <c r="M1313" s="220"/>
      <c r="N1313" s="86" t="s">
        <v>164</v>
      </c>
      <c r="O1313" s="153" t="s">
        <v>28</v>
      </c>
      <c r="P1313" s="223"/>
      <c r="Q1313" s="87"/>
      <c r="R1313" s="70"/>
      <c r="S1313" s="70"/>
      <c r="T1313" s="70"/>
      <c r="U1313" s="70"/>
      <c r="V1313" s="70">
        <f t="shared" si="77"/>
        <v>0</v>
      </c>
      <c r="W1313" s="69"/>
      <c r="X1313" s="69"/>
      <c r="Y1313" s="71" t="e">
        <f>IF(HRF[[#This Row],[31]]="WSKAŹNIK SPECYFICZNY",HRF[[#This Row],[15]]*#REF!,HRF[[#This Row],[32]]*#REF!+#REF!*#REF!+#REF!*#REF!)</f>
        <v>#REF!</v>
      </c>
      <c r="Z1313" s="71" t="e">
        <f>IF(HRF[[#This Row],[31]]="WSKAŹNIK SPECYFICZNY","nie zdefinowano",HRF[[#This Row],[32]]*#REF!+#REF!*#REF!+#REF!*#REF!)</f>
        <v>#REF!</v>
      </c>
      <c r="AA1313" s="71" t="e">
        <f>IF(HRF[[#This Row],[31]]="WSKAŹNIK SPECYFICZNY","nie zdefinowano",HRF[[#This Row],[32]]*#REF!+#REF!*#REF!+#REF!*#REF!)</f>
        <v>#REF!</v>
      </c>
      <c r="AB1313" s="79" t="e">
        <f>IF(HRF[[#This Row],[31]]="WSKAŹNIK SPECYFICZNY",HRF[[#This Row],[15]]*#REF!,HRF[[#This Row],[32]]*#REF!+#REF!*#REF!+#REF!*#REF!)</f>
        <v>#REF!</v>
      </c>
    </row>
    <row r="1314" spans="2:28" ht="24">
      <c r="B1314" s="95" t="s">
        <v>2975</v>
      </c>
      <c r="C1314" s="225" t="s">
        <v>175</v>
      </c>
      <c r="D1314" s="225" t="s">
        <v>372</v>
      </c>
      <c r="E1314" s="226" t="s">
        <v>2687</v>
      </c>
      <c r="F1314" s="227" t="s">
        <v>392</v>
      </c>
      <c r="G1314" s="227" t="s">
        <v>24</v>
      </c>
      <c r="H1314" s="228">
        <v>2020</v>
      </c>
      <c r="I1314" s="86">
        <v>2020</v>
      </c>
      <c r="J1314" s="84">
        <v>36828</v>
      </c>
      <c r="K1314" s="85">
        <v>9.9</v>
      </c>
      <c r="L1314" s="85">
        <v>9.9</v>
      </c>
      <c r="M1314" s="220"/>
      <c r="N1314" s="86" t="s">
        <v>164</v>
      </c>
      <c r="O1314" s="153" t="s">
        <v>28</v>
      </c>
      <c r="P1314" s="223"/>
      <c r="Q1314" s="87"/>
      <c r="R1314" s="70"/>
      <c r="S1314" s="70"/>
      <c r="T1314" s="70"/>
      <c r="U1314" s="70"/>
      <c r="V1314" s="70">
        <f t="shared" si="77"/>
        <v>0</v>
      </c>
      <c r="W1314" s="69"/>
      <c r="X1314" s="69"/>
      <c r="Y1314" s="71" t="e">
        <f>IF(HRF[[#This Row],[31]]="WSKAŹNIK SPECYFICZNY",HRF[[#This Row],[15]]*#REF!,HRF[[#This Row],[32]]*#REF!+#REF!*#REF!+#REF!*#REF!)</f>
        <v>#REF!</v>
      </c>
      <c r="Z1314" s="71" t="e">
        <f>IF(HRF[[#This Row],[31]]="WSKAŹNIK SPECYFICZNY","nie zdefinowano",HRF[[#This Row],[32]]*#REF!+#REF!*#REF!+#REF!*#REF!)</f>
        <v>#REF!</v>
      </c>
      <c r="AA1314" s="71" t="e">
        <f>IF(HRF[[#This Row],[31]]="WSKAŹNIK SPECYFICZNY","nie zdefinowano",HRF[[#This Row],[32]]*#REF!+#REF!*#REF!+#REF!*#REF!)</f>
        <v>#REF!</v>
      </c>
      <c r="AB1314" s="79" t="e">
        <f>IF(HRF[[#This Row],[31]]="WSKAŹNIK SPECYFICZNY",HRF[[#This Row],[15]]*#REF!,HRF[[#This Row],[32]]*#REF!+#REF!*#REF!+#REF!*#REF!)</f>
        <v>#REF!</v>
      </c>
    </row>
    <row r="1315" spans="2:28" ht="24">
      <c r="B1315" s="95" t="s">
        <v>2976</v>
      </c>
      <c r="C1315" s="225" t="s">
        <v>175</v>
      </c>
      <c r="D1315" s="225" t="s">
        <v>372</v>
      </c>
      <c r="E1315" s="226" t="s">
        <v>3015</v>
      </c>
      <c r="F1315" s="227" t="s">
        <v>392</v>
      </c>
      <c r="G1315" s="227" t="s">
        <v>24</v>
      </c>
      <c r="H1315" s="228">
        <v>2020</v>
      </c>
      <c r="I1315" s="86">
        <v>2020</v>
      </c>
      <c r="J1315" s="84">
        <v>43740</v>
      </c>
      <c r="K1315" s="85">
        <v>9.9</v>
      </c>
      <c r="L1315" s="85">
        <v>9.9</v>
      </c>
      <c r="M1315" s="220"/>
      <c r="N1315" s="86" t="s">
        <v>164</v>
      </c>
      <c r="O1315" s="153" t="s">
        <v>28</v>
      </c>
      <c r="P1315" s="223"/>
      <c r="Q1315" s="87"/>
      <c r="R1315" s="70"/>
      <c r="S1315" s="70"/>
      <c r="T1315" s="70"/>
      <c r="U1315" s="70"/>
      <c r="V1315" s="70">
        <f t="shared" si="77"/>
        <v>0</v>
      </c>
      <c r="W1315" s="69"/>
      <c r="X1315" s="69"/>
      <c r="Y1315" s="71" t="e">
        <f>IF(HRF[[#This Row],[31]]="WSKAŹNIK SPECYFICZNY",HRF[[#This Row],[15]]*#REF!,HRF[[#This Row],[32]]*#REF!+#REF!*#REF!+#REF!*#REF!)</f>
        <v>#REF!</v>
      </c>
      <c r="Z1315" s="71" t="e">
        <f>IF(HRF[[#This Row],[31]]="WSKAŹNIK SPECYFICZNY","nie zdefinowano",HRF[[#This Row],[32]]*#REF!+#REF!*#REF!+#REF!*#REF!)</f>
        <v>#REF!</v>
      </c>
      <c r="AA1315" s="71" t="e">
        <f>IF(HRF[[#This Row],[31]]="WSKAŹNIK SPECYFICZNY","nie zdefinowano",HRF[[#This Row],[32]]*#REF!+#REF!*#REF!+#REF!*#REF!)</f>
        <v>#REF!</v>
      </c>
      <c r="AB1315" s="79" t="e">
        <f>IF(HRF[[#This Row],[31]]="WSKAŹNIK SPECYFICZNY",HRF[[#This Row],[15]]*#REF!,HRF[[#This Row],[32]]*#REF!+#REF!*#REF!+#REF!*#REF!)</f>
        <v>#REF!</v>
      </c>
    </row>
    <row r="1316" spans="2:28" ht="24">
      <c r="B1316" s="95" t="s">
        <v>2977</v>
      </c>
      <c r="C1316" s="225" t="s">
        <v>175</v>
      </c>
      <c r="D1316" s="225" t="s">
        <v>372</v>
      </c>
      <c r="E1316" s="226" t="s">
        <v>3016</v>
      </c>
      <c r="F1316" s="227" t="s">
        <v>392</v>
      </c>
      <c r="G1316" s="227" t="s">
        <v>24</v>
      </c>
      <c r="H1316" s="228">
        <v>2020</v>
      </c>
      <c r="I1316" s="86">
        <v>2020</v>
      </c>
      <c r="J1316" s="84">
        <v>36828</v>
      </c>
      <c r="K1316" s="85">
        <v>9.94</v>
      </c>
      <c r="L1316" s="85">
        <v>9.94</v>
      </c>
      <c r="M1316" s="220"/>
      <c r="N1316" s="86" t="s">
        <v>164</v>
      </c>
      <c r="O1316" s="153" t="s">
        <v>28</v>
      </c>
      <c r="P1316" s="223"/>
      <c r="Q1316" s="87"/>
      <c r="R1316" s="70"/>
      <c r="S1316" s="70"/>
      <c r="T1316" s="70"/>
      <c r="U1316" s="70"/>
      <c r="V1316" s="70">
        <f t="shared" si="77"/>
        <v>0</v>
      </c>
      <c r="W1316" s="69"/>
      <c r="X1316" s="69"/>
      <c r="Y1316" s="71" t="e">
        <f>IF(HRF[[#This Row],[31]]="WSKAŹNIK SPECYFICZNY",HRF[[#This Row],[15]]*#REF!,HRF[[#This Row],[32]]*#REF!+#REF!*#REF!+#REF!*#REF!)</f>
        <v>#REF!</v>
      </c>
      <c r="Z1316" s="71" t="e">
        <f>IF(HRF[[#This Row],[31]]="WSKAŹNIK SPECYFICZNY","nie zdefinowano",HRF[[#This Row],[32]]*#REF!+#REF!*#REF!+#REF!*#REF!)</f>
        <v>#REF!</v>
      </c>
      <c r="AA1316" s="71" t="e">
        <f>IF(HRF[[#This Row],[31]]="WSKAŹNIK SPECYFICZNY","nie zdefinowano",HRF[[#This Row],[32]]*#REF!+#REF!*#REF!+#REF!*#REF!)</f>
        <v>#REF!</v>
      </c>
      <c r="AB1316" s="79" t="e">
        <f>IF(HRF[[#This Row],[31]]="WSKAŹNIK SPECYFICZNY",HRF[[#This Row],[15]]*#REF!,HRF[[#This Row],[32]]*#REF!+#REF!*#REF!+#REF!*#REF!)</f>
        <v>#REF!</v>
      </c>
    </row>
    <row r="1317" spans="2:28" ht="24">
      <c r="B1317" s="95" t="s">
        <v>2978</v>
      </c>
      <c r="C1317" s="225" t="s">
        <v>175</v>
      </c>
      <c r="D1317" s="225" t="s">
        <v>372</v>
      </c>
      <c r="E1317" s="226" t="s">
        <v>2453</v>
      </c>
      <c r="F1317" s="227" t="s">
        <v>392</v>
      </c>
      <c r="G1317" s="227" t="s">
        <v>24</v>
      </c>
      <c r="H1317" s="228">
        <v>2022</v>
      </c>
      <c r="I1317" s="86">
        <v>2022</v>
      </c>
      <c r="J1317" s="84">
        <v>16000</v>
      </c>
      <c r="K1317" s="85">
        <v>3.15</v>
      </c>
      <c r="L1317" s="85">
        <v>3.15</v>
      </c>
      <c r="M1317" s="220"/>
      <c r="N1317" s="86" t="s">
        <v>164</v>
      </c>
      <c r="O1317" s="153" t="s">
        <v>28</v>
      </c>
      <c r="P1317" s="223"/>
      <c r="Q1317" s="87"/>
      <c r="R1317" s="70"/>
      <c r="S1317" s="70"/>
      <c r="T1317" s="70"/>
      <c r="U1317" s="70"/>
      <c r="V1317" s="70">
        <f t="shared" si="77"/>
        <v>0</v>
      </c>
      <c r="W1317" s="69"/>
      <c r="X1317" s="69"/>
      <c r="Y1317" s="71" t="e">
        <f>IF(HRF[[#This Row],[31]]="WSKAŹNIK SPECYFICZNY",HRF[[#This Row],[15]]*#REF!,HRF[[#This Row],[32]]*#REF!+#REF!*#REF!+#REF!*#REF!)</f>
        <v>#REF!</v>
      </c>
      <c r="Z1317" s="71" t="e">
        <f>IF(HRF[[#This Row],[31]]="WSKAŹNIK SPECYFICZNY","nie zdefinowano",HRF[[#This Row],[32]]*#REF!+#REF!*#REF!+#REF!*#REF!)</f>
        <v>#REF!</v>
      </c>
      <c r="AA1317" s="71" t="e">
        <f>IF(HRF[[#This Row],[31]]="WSKAŹNIK SPECYFICZNY","nie zdefinowano",HRF[[#This Row],[32]]*#REF!+#REF!*#REF!+#REF!*#REF!)</f>
        <v>#REF!</v>
      </c>
      <c r="AB1317" s="79" t="e">
        <f>IF(HRF[[#This Row],[31]]="WSKAŹNIK SPECYFICZNY",HRF[[#This Row],[15]]*#REF!,HRF[[#This Row],[32]]*#REF!+#REF!*#REF!+#REF!*#REF!)</f>
        <v>#REF!</v>
      </c>
    </row>
    <row r="1318" spans="2:28" ht="24">
      <c r="B1318" s="95" t="s">
        <v>2979</v>
      </c>
      <c r="C1318" s="225" t="s">
        <v>175</v>
      </c>
      <c r="D1318" s="225" t="s">
        <v>372</v>
      </c>
      <c r="E1318" s="226" t="s">
        <v>3020</v>
      </c>
      <c r="F1318" s="227" t="s">
        <v>392</v>
      </c>
      <c r="G1318" s="227" t="s">
        <v>24</v>
      </c>
      <c r="H1318" s="228">
        <v>2021</v>
      </c>
      <c r="I1318" s="86">
        <v>2021</v>
      </c>
      <c r="J1318" s="84">
        <v>20999</v>
      </c>
      <c r="K1318" s="85">
        <v>3.5</v>
      </c>
      <c r="L1318" s="85">
        <v>3.5</v>
      </c>
      <c r="M1318" s="220"/>
      <c r="N1318" s="86" t="s">
        <v>164</v>
      </c>
      <c r="O1318" s="153" t="s">
        <v>28</v>
      </c>
      <c r="P1318" s="223"/>
      <c r="Q1318" s="87"/>
      <c r="R1318" s="70"/>
      <c r="S1318" s="70"/>
      <c r="T1318" s="70"/>
      <c r="U1318" s="70"/>
      <c r="V1318" s="70">
        <f t="shared" si="77"/>
        <v>0</v>
      </c>
      <c r="W1318" s="69"/>
      <c r="X1318" s="69"/>
      <c r="Y1318" s="71" t="e">
        <f>IF(HRF[[#This Row],[31]]="WSKAŹNIK SPECYFICZNY",HRF[[#This Row],[15]]*#REF!,HRF[[#This Row],[32]]*#REF!+#REF!*#REF!+#REF!*#REF!)</f>
        <v>#REF!</v>
      </c>
      <c r="Z1318" s="71" t="e">
        <f>IF(HRF[[#This Row],[31]]="WSKAŹNIK SPECYFICZNY","nie zdefinowano",HRF[[#This Row],[32]]*#REF!+#REF!*#REF!+#REF!*#REF!)</f>
        <v>#REF!</v>
      </c>
      <c r="AA1318" s="71" t="e">
        <f>IF(HRF[[#This Row],[31]]="WSKAŹNIK SPECYFICZNY","nie zdefinowano",HRF[[#This Row],[32]]*#REF!+#REF!*#REF!+#REF!*#REF!)</f>
        <v>#REF!</v>
      </c>
      <c r="AB1318" s="79" t="e">
        <f>IF(HRF[[#This Row],[31]]="WSKAŹNIK SPECYFICZNY",HRF[[#This Row],[15]]*#REF!,HRF[[#This Row],[32]]*#REF!+#REF!*#REF!+#REF!*#REF!)</f>
        <v>#REF!</v>
      </c>
    </row>
    <row r="1319" spans="2:28" ht="24">
      <c r="B1319" s="95" t="s">
        <v>2980</v>
      </c>
      <c r="C1319" s="225" t="s">
        <v>175</v>
      </c>
      <c r="D1319" s="225" t="s">
        <v>372</v>
      </c>
      <c r="E1319" s="226" t="s">
        <v>3020</v>
      </c>
      <c r="F1319" s="227" t="s">
        <v>392</v>
      </c>
      <c r="G1319" s="227" t="s">
        <v>24</v>
      </c>
      <c r="H1319" s="228">
        <v>2020</v>
      </c>
      <c r="I1319" s="86">
        <v>2020</v>
      </c>
      <c r="J1319" s="84">
        <v>28364.12</v>
      </c>
      <c r="K1319" s="85">
        <v>5.6</v>
      </c>
      <c r="L1319" s="85">
        <v>5.6</v>
      </c>
      <c r="M1319" s="220"/>
      <c r="N1319" s="86" t="s">
        <v>164</v>
      </c>
      <c r="O1319" s="153" t="s">
        <v>28</v>
      </c>
      <c r="P1319" s="223"/>
      <c r="Q1319" s="87"/>
      <c r="R1319" s="70"/>
      <c r="S1319" s="70"/>
      <c r="T1319" s="70"/>
      <c r="U1319" s="70"/>
      <c r="V1319" s="70">
        <f t="shared" si="77"/>
        <v>0</v>
      </c>
      <c r="W1319" s="69"/>
      <c r="X1319" s="69"/>
      <c r="Y1319" s="71" t="e">
        <f>IF(HRF[[#This Row],[31]]="WSKAŹNIK SPECYFICZNY",HRF[[#This Row],[15]]*#REF!,HRF[[#This Row],[32]]*#REF!+#REF!*#REF!+#REF!*#REF!)</f>
        <v>#REF!</v>
      </c>
      <c r="Z1319" s="71" t="e">
        <f>IF(HRF[[#This Row],[31]]="WSKAŹNIK SPECYFICZNY","nie zdefinowano",HRF[[#This Row],[32]]*#REF!+#REF!*#REF!+#REF!*#REF!)</f>
        <v>#REF!</v>
      </c>
      <c r="AA1319" s="71" t="e">
        <f>IF(HRF[[#This Row],[31]]="WSKAŹNIK SPECYFICZNY","nie zdefinowano",HRF[[#This Row],[32]]*#REF!+#REF!*#REF!+#REF!*#REF!)</f>
        <v>#REF!</v>
      </c>
      <c r="AB1319" s="79" t="e">
        <f>IF(HRF[[#This Row],[31]]="WSKAŹNIK SPECYFICZNY",HRF[[#This Row],[15]]*#REF!,HRF[[#This Row],[32]]*#REF!+#REF!*#REF!+#REF!*#REF!)</f>
        <v>#REF!</v>
      </c>
    </row>
    <row r="1320" spans="2:28" ht="24">
      <c r="B1320" s="95" t="s">
        <v>2981</v>
      </c>
      <c r="C1320" s="225" t="s">
        <v>175</v>
      </c>
      <c r="D1320" s="225" t="s">
        <v>372</v>
      </c>
      <c r="E1320" s="226" t="s">
        <v>3017</v>
      </c>
      <c r="F1320" s="227" t="s">
        <v>3018</v>
      </c>
      <c r="G1320" s="227" t="s">
        <v>24</v>
      </c>
      <c r="H1320" s="228">
        <v>2022</v>
      </c>
      <c r="I1320" s="86">
        <v>2022</v>
      </c>
      <c r="J1320" s="84">
        <v>373820</v>
      </c>
      <c r="K1320" s="85">
        <v>92.5</v>
      </c>
      <c r="L1320" s="85">
        <v>92.5</v>
      </c>
      <c r="M1320" s="220"/>
      <c r="N1320" s="86" t="s">
        <v>164</v>
      </c>
      <c r="O1320" s="153" t="s">
        <v>28</v>
      </c>
      <c r="P1320" s="223"/>
      <c r="Q1320" s="87"/>
      <c r="R1320" s="70"/>
      <c r="S1320" s="70"/>
      <c r="T1320" s="70"/>
      <c r="U1320" s="70"/>
      <c r="V1320" s="70">
        <f t="shared" si="77"/>
        <v>0</v>
      </c>
      <c r="W1320" s="69"/>
      <c r="X1320" s="69"/>
      <c r="Y1320" s="71" t="e">
        <f>IF(HRF[[#This Row],[31]]="WSKAŹNIK SPECYFICZNY",HRF[[#This Row],[15]]*#REF!,HRF[[#This Row],[32]]*#REF!+#REF!*#REF!+#REF!*#REF!)</f>
        <v>#REF!</v>
      </c>
      <c r="Z1320" s="71" t="e">
        <f>IF(HRF[[#This Row],[31]]="WSKAŹNIK SPECYFICZNY","nie zdefinowano",HRF[[#This Row],[32]]*#REF!+#REF!*#REF!+#REF!*#REF!)</f>
        <v>#REF!</v>
      </c>
      <c r="AA1320" s="71" t="e">
        <f>IF(HRF[[#This Row],[31]]="WSKAŹNIK SPECYFICZNY","nie zdefinowano",HRF[[#This Row],[32]]*#REF!+#REF!*#REF!+#REF!*#REF!)</f>
        <v>#REF!</v>
      </c>
      <c r="AB1320" s="79" t="e">
        <f>IF(HRF[[#This Row],[31]]="WSKAŹNIK SPECYFICZNY",HRF[[#This Row],[15]]*#REF!,HRF[[#This Row],[32]]*#REF!+#REF!*#REF!+#REF!*#REF!)</f>
        <v>#REF!</v>
      </c>
    </row>
    <row r="1321" spans="2:28" ht="24">
      <c r="B1321" s="95" t="s">
        <v>2982</v>
      </c>
      <c r="C1321" s="225" t="s">
        <v>175</v>
      </c>
      <c r="D1321" s="225" t="s">
        <v>372</v>
      </c>
      <c r="E1321" s="226" t="s">
        <v>3019</v>
      </c>
      <c r="F1321" s="227" t="s">
        <v>392</v>
      </c>
      <c r="G1321" s="227" t="s">
        <v>24</v>
      </c>
      <c r="H1321" s="228">
        <v>2021</v>
      </c>
      <c r="I1321" s="86">
        <v>2021</v>
      </c>
      <c r="J1321" s="84">
        <v>30800</v>
      </c>
      <c r="K1321" s="85">
        <v>9.6999999999999993</v>
      </c>
      <c r="L1321" s="85">
        <v>9.6999999999999993</v>
      </c>
      <c r="M1321" s="220"/>
      <c r="N1321" s="86" t="s">
        <v>1257</v>
      </c>
      <c r="O1321" s="153" t="s">
        <v>28</v>
      </c>
      <c r="P1321" s="223"/>
      <c r="Q1321" s="87"/>
      <c r="R1321" s="70"/>
      <c r="S1321" s="70"/>
      <c r="T1321" s="70"/>
      <c r="U1321" s="70"/>
      <c r="V1321" s="70">
        <f t="shared" si="77"/>
        <v>0</v>
      </c>
      <c r="W1321" s="69"/>
      <c r="X1321" s="69"/>
      <c r="Y1321" s="71" t="e">
        <f>IF(HRF[[#This Row],[31]]="WSKAŹNIK SPECYFICZNY",HRF[[#This Row],[15]]*#REF!,HRF[[#This Row],[32]]*#REF!+#REF!*#REF!+#REF!*#REF!)</f>
        <v>#REF!</v>
      </c>
      <c r="Z1321" s="71" t="e">
        <f>IF(HRF[[#This Row],[31]]="WSKAŹNIK SPECYFICZNY","nie zdefinowano",HRF[[#This Row],[32]]*#REF!+#REF!*#REF!+#REF!*#REF!)</f>
        <v>#REF!</v>
      </c>
      <c r="AA1321" s="71" t="e">
        <f>IF(HRF[[#This Row],[31]]="WSKAŹNIK SPECYFICZNY","nie zdefinowano",HRF[[#This Row],[32]]*#REF!+#REF!*#REF!+#REF!*#REF!)</f>
        <v>#REF!</v>
      </c>
      <c r="AB1321" s="79" t="e">
        <f>IF(HRF[[#This Row],[31]]="WSKAŹNIK SPECYFICZNY",HRF[[#This Row],[15]]*#REF!,HRF[[#This Row],[32]]*#REF!+#REF!*#REF!+#REF!*#REF!)</f>
        <v>#REF!</v>
      </c>
    </row>
    <row r="1322" spans="2:28" ht="24">
      <c r="B1322" s="95" t="s">
        <v>2983</v>
      </c>
      <c r="C1322" s="225" t="s">
        <v>175</v>
      </c>
      <c r="D1322" s="225" t="s">
        <v>372</v>
      </c>
      <c r="E1322" s="226" t="s">
        <v>2100</v>
      </c>
      <c r="F1322" s="227" t="s">
        <v>392</v>
      </c>
      <c r="G1322" s="227" t="s">
        <v>24</v>
      </c>
      <c r="H1322" s="228">
        <v>2021</v>
      </c>
      <c r="I1322" s="86">
        <v>2021</v>
      </c>
      <c r="J1322" s="84">
        <v>34200</v>
      </c>
      <c r="K1322" s="85">
        <v>9.5</v>
      </c>
      <c r="L1322" s="85">
        <v>9.5</v>
      </c>
      <c r="M1322" s="220"/>
      <c r="N1322" s="86" t="s">
        <v>1587</v>
      </c>
      <c r="O1322" s="153" t="s">
        <v>28</v>
      </c>
      <c r="P1322" s="223"/>
      <c r="Q1322" s="87"/>
      <c r="R1322" s="70"/>
      <c r="S1322" s="70"/>
      <c r="T1322" s="70"/>
      <c r="U1322" s="70"/>
      <c r="V1322" s="70">
        <f t="shared" si="77"/>
        <v>0</v>
      </c>
      <c r="W1322" s="69"/>
      <c r="X1322" s="69"/>
      <c r="Y1322" s="71" t="e">
        <f>IF(HRF[[#This Row],[31]]="WSKAŹNIK SPECYFICZNY",HRF[[#This Row],[15]]*#REF!,HRF[[#This Row],[32]]*#REF!+#REF!*#REF!+#REF!*#REF!)</f>
        <v>#REF!</v>
      </c>
      <c r="Z1322" s="71" t="e">
        <f>IF(HRF[[#This Row],[31]]="WSKAŹNIK SPECYFICZNY","nie zdefinowano",HRF[[#This Row],[32]]*#REF!+#REF!*#REF!+#REF!*#REF!)</f>
        <v>#REF!</v>
      </c>
      <c r="AA1322" s="71" t="e">
        <f>IF(HRF[[#This Row],[31]]="WSKAŹNIK SPECYFICZNY","nie zdefinowano",HRF[[#This Row],[32]]*#REF!+#REF!*#REF!+#REF!*#REF!)</f>
        <v>#REF!</v>
      </c>
      <c r="AB1322" s="79" t="e">
        <f>IF(HRF[[#This Row],[31]]="WSKAŹNIK SPECYFICZNY",HRF[[#This Row],[15]]*#REF!,HRF[[#This Row],[32]]*#REF!+#REF!*#REF!+#REF!*#REF!)</f>
        <v>#REF!</v>
      </c>
    </row>
    <row r="1323" spans="2:28" ht="24">
      <c r="B1323" s="95" t="s">
        <v>2984</v>
      </c>
      <c r="C1323" s="225" t="s">
        <v>175</v>
      </c>
      <c r="D1323" s="225" t="s">
        <v>372</v>
      </c>
      <c r="E1323" s="226" t="s">
        <v>3021</v>
      </c>
      <c r="F1323" s="227" t="s">
        <v>392</v>
      </c>
      <c r="G1323" s="227" t="s">
        <v>24</v>
      </c>
      <c r="H1323" s="228">
        <v>2021</v>
      </c>
      <c r="I1323" s="86">
        <v>2021</v>
      </c>
      <c r="J1323" s="84">
        <v>25055</v>
      </c>
      <c r="K1323" s="85">
        <v>2.37</v>
      </c>
      <c r="L1323" s="85">
        <v>2.37</v>
      </c>
      <c r="M1323" s="220"/>
      <c r="N1323" s="86" t="s">
        <v>164</v>
      </c>
      <c r="O1323" s="153" t="s">
        <v>28</v>
      </c>
      <c r="P1323" s="223"/>
      <c r="Q1323" s="87"/>
      <c r="R1323" s="70"/>
      <c r="S1323" s="70"/>
      <c r="T1323" s="70"/>
      <c r="U1323" s="70"/>
      <c r="V1323" s="70">
        <f t="shared" si="77"/>
        <v>0</v>
      </c>
      <c r="W1323" s="69"/>
      <c r="X1323" s="69"/>
      <c r="Y1323" s="71" t="e">
        <f>IF(HRF[[#This Row],[31]]="WSKAŹNIK SPECYFICZNY",HRF[[#This Row],[15]]*#REF!,HRF[[#This Row],[32]]*#REF!+#REF!*#REF!+#REF!*#REF!)</f>
        <v>#REF!</v>
      </c>
      <c r="Z1323" s="71" t="e">
        <f>IF(HRF[[#This Row],[31]]="WSKAŹNIK SPECYFICZNY","nie zdefinowano",HRF[[#This Row],[32]]*#REF!+#REF!*#REF!+#REF!*#REF!)</f>
        <v>#REF!</v>
      </c>
      <c r="AA1323" s="71" t="e">
        <f>IF(HRF[[#This Row],[31]]="WSKAŹNIK SPECYFICZNY","nie zdefinowano",HRF[[#This Row],[32]]*#REF!+#REF!*#REF!+#REF!*#REF!)</f>
        <v>#REF!</v>
      </c>
      <c r="AB1323" s="79" t="e">
        <f>IF(HRF[[#This Row],[31]]="WSKAŹNIK SPECYFICZNY",HRF[[#This Row],[15]]*#REF!,HRF[[#This Row],[32]]*#REF!+#REF!*#REF!+#REF!*#REF!)</f>
        <v>#REF!</v>
      </c>
    </row>
    <row r="1324" spans="2:28" ht="24">
      <c r="B1324" s="95" t="s">
        <v>2985</v>
      </c>
      <c r="C1324" s="225" t="s">
        <v>175</v>
      </c>
      <c r="D1324" s="225" t="s">
        <v>372</v>
      </c>
      <c r="E1324" s="226" t="s">
        <v>2488</v>
      </c>
      <c r="F1324" s="227" t="s">
        <v>392</v>
      </c>
      <c r="G1324" s="227" t="s">
        <v>24</v>
      </c>
      <c r="H1324" s="228">
        <v>2021</v>
      </c>
      <c r="I1324" s="86">
        <v>2021</v>
      </c>
      <c r="J1324" s="84">
        <v>28000</v>
      </c>
      <c r="K1324" s="85">
        <v>7.2</v>
      </c>
      <c r="L1324" s="85">
        <v>7.2</v>
      </c>
      <c r="M1324" s="220"/>
      <c r="N1324" s="86" t="s">
        <v>1587</v>
      </c>
      <c r="O1324" s="153" t="s">
        <v>28</v>
      </c>
      <c r="P1324" s="223"/>
      <c r="Q1324" s="87"/>
      <c r="R1324" s="70"/>
      <c r="S1324" s="70"/>
      <c r="T1324" s="70"/>
      <c r="U1324" s="70"/>
      <c r="V1324" s="70">
        <f t="shared" si="77"/>
        <v>0</v>
      </c>
      <c r="W1324" s="69"/>
      <c r="X1324" s="69"/>
      <c r="Y1324" s="71" t="e">
        <f>IF(HRF[[#This Row],[31]]="WSKAŹNIK SPECYFICZNY",HRF[[#This Row],[15]]*#REF!,HRF[[#This Row],[32]]*#REF!+#REF!*#REF!+#REF!*#REF!)</f>
        <v>#REF!</v>
      </c>
      <c r="Z1324" s="71" t="e">
        <f>IF(HRF[[#This Row],[31]]="WSKAŹNIK SPECYFICZNY","nie zdefinowano",HRF[[#This Row],[32]]*#REF!+#REF!*#REF!+#REF!*#REF!)</f>
        <v>#REF!</v>
      </c>
      <c r="AA1324" s="71" t="e">
        <f>IF(HRF[[#This Row],[31]]="WSKAŹNIK SPECYFICZNY","nie zdefinowano",HRF[[#This Row],[32]]*#REF!+#REF!*#REF!+#REF!*#REF!)</f>
        <v>#REF!</v>
      </c>
      <c r="AB1324" s="79" t="e">
        <f>IF(HRF[[#This Row],[31]]="WSKAŹNIK SPECYFICZNY",HRF[[#This Row],[15]]*#REF!,HRF[[#This Row],[32]]*#REF!+#REF!*#REF!+#REF!*#REF!)</f>
        <v>#REF!</v>
      </c>
    </row>
    <row r="1325" spans="2:28" ht="24">
      <c r="B1325" s="95" t="s">
        <v>2986</v>
      </c>
      <c r="C1325" s="225" t="s">
        <v>175</v>
      </c>
      <c r="D1325" s="225" t="s">
        <v>372</v>
      </c>
      <c r="E1325" s="226" t="s">
        <v>3022</v>
      </c>
      <c r="F1325" s="227" t="s">
        <v>392</v>
      </c>
      <c r="G1325" s="227" t="s">
        <v>24</v>
      </c>
      <c r="H1325" s="228">
        <v>2021</v>
      </c>
      <c r="I1325" s="86">
        <v>2021</v>
      </c>
      <c r="J1325" s="84">
        <v>23980</v>
      </c>
      <c r="K1325" s="85">
        <v>3.96</v>
      </c>
      <c r="L1325" s="85">
        <v>3.96</v>
      </c>
      <c r="M1325" s="220"/>
      <c r="N1325" s="86" t="s">
        <v>164</v>
      </c>
      <c r="O1325" s="153" t="s">
        <v>28</v>
      </c>
      <c r="P1325" s="223"/>
      <c r="Q1325" s="87"/>
      <c r="R1325" s="70"/>
      <c r="S1325" s="70"/>
      <c r="T1325" s="70"/>
      <c r="U1325" s="70"/>
      <c r="V1325" s="70">
        <f t="shared" si="77"/>
        <v>0</v>
      </c>
      <c r="W1325" s="69"/>
      <c r="X1325" s="69"/>
      <c r="Y1325" s="71" t="e">
        <f>IF(HRF[[#This Row],[31]]="WSKAŹNIK SPECYFICZNY",HRF[[#This Row],[15]]*#REF!,HRF[[#This Row],[32]]*#REF!+#REF!*#REF!+#REF!*#REF!)</f>
        <v>#REF!</v>
      </c>
      <c r="Z1325" s="71" t="e">
        <f>IF(HRF[[#This Row],[31]]="WSKAŹNIK SPECYFICZNY","nie zdefinowano",HRF[[#This Row],[32]]*#REF!+#REF!*#REF!+#REF!*#REF!)</f>
        <v>#REF!</v>
      </c>
      <c r="AA1325" s="71" t="e">
        <f>IF(HRF[[#This Row],[31]]="WSKAŹNIK SPECYFICZNY","nie zdefinowano",HRF[[#This Row],[32]]*#REF!+#REF!*#REF!+#REF!*#REF!)</f>
        <v>#REF!</v>
      </c>
      <c r="AB1325" s="79" t="e">
        <f>IF(HRF[[#This Row],[31]]="WSKAŹNIK SPECYFICZNY",HRF[[#This Row],[15]]*#REF!,HRF[[#This Row],[32]]*#REF!+#REF!*#REF!+#REF!*#REF!)</f>
        <v>#REF!</v>
      </c>
    </row>
    <row r="1326" spans="2:28" ht="24">
      <c r="B1326" s="95" t="s">
        <v>3023</v>
      </c>
      <c r="C1326" s="225" t="s">
        <v>175</v>
      </c>
      <c r="D1326" s="225" t="s">
        <v>372</v>
      </c>
      <c r="E1326" s="226" t="s">
        <v>2493</v>
      </c>
      <c r="F1326" s="227" t="s">
        <v>392</v>
      </c>
      <c r="G1326" s="227" t="s">
        <v>24</v>
      </c>
      <c r="H1326" s="228">
        <v>2021</v>
      </c>
      <c r="I1326" s="86">
        <v>2021</v>
      </c>
      <c r="J1326" s="84">
        <v>22000</v>
      </c>
      <c r="K1326" s="85">
        <v>4.12</v>
      </c>
      <c r="L1326" s="85">
        <v>4.12</v>
      </c>
      <c r="M1326" s="220"/>
      <c r="N1326" s="86" t="s">
        <v>164</v>
      </c>
      <c r="O1326" s="153" t="s">
        <v>28</v>
      </c>
      <c r="P1326" s="223"/>
      <c r="Q1326" s="87"/>
      <c r="R1326" s="70"/>
      <c r="S1326" s="70"/>
      <c r="T1326" s="70"/>
      <c r="U1326" s="70"/>
      <c r="V1326" s="70">
        <f t="shared" ref="V1326:V1352" si="78">SUM(R1326:U1326)</f>
        <v>0</v>
      </c>
      <c r="W1326" s="69"/>
      <c r="X1326" s="69"/>
      <c r="Y1326" s="71" t="e">
        <f>IF(HRF[[#This Row],[31]]="WSKAŹNIK SPECYFICZNY",HRF[[#This Row],[15]]*#REF!,HRF[[#This Row],[32]]*#REF!+#REF!*#REF!+#REF!*#REF!)</f>
        <v>#REF!</v>
      </c>
      <c r="Z1326" s="71" t="e">
        <f>IF(HRF[[#This Row],[31]]="WSKAŹNIK SPECYFICZNY","nie zdefinowano",HRF[[#This Row],[32]]*#REF!+#REF!*#REF!+#REF!*#REF!)</f>
        <v>#REF!</v>
      </c>
      <c r="AA1326" s="71" t="e">
        <f>IF(HRF[[#This Row],[31]]="WSKAŹNIK SPECYFICZNY","nie zdefinowano",HRF[[#This Row],[32]]*#REF!+#REF!*#REF!+#REF!*#REF!)</f>
        <v>#REF!</v>
      </c>
      <c r="AB1326" s="79" t="e">
        <f>IF(HRF[[#This Row],[31]]="WSKAŹNIK SPECYFICZNY",HRF[[#This Row],[15]]*#REF!,HRF[[#This Row],[32]]*#REF!+#REF!*#REF!+#REF!*#REF!)</f>
        <v>#REF!</v>
      </c>
    </row>
    <row r="1327" spans="2:28" ht="24">
      <c r="B1327" s="95" t="s">
        <v>3024</v>
      </c>
      <c r="C1327" s="225" t="s">
        <v>175</v>
      </c>
      <c r="D1327" s="225" t="s">
        <v>372</v>
      </c>
      <c r="E1327" s="226" t="s">
        <v>3019</v>
      </c>
      <c r="F1327" s="227" t="s">
        <v>392</v>
      </c>
      <c r="G1327" s="227" t="s">
        <v>24</v>
      </c>
      <c r="H1327" s="228">
        <v>2021</v>
      </c>
      <c r="I1327" s="86">
        <v>2021</v>
      </c>
      <c r="J1327" s="84">
        <v>30800</v>
      </c>
      <c r="K1327" s="85">
        <v>9.6999999999999993</v>
      </c>
      <c r="L1327" s="85">
        <v>9.6999999999999993</v>
      </c>
      <c r="M1327" s="220"/>
      <c r="N1327" s="86" t="s">
        <v>164</v>
      </c>
      <c r="O1327" s="153" t="s">
        <v>28</v>
      </c>
      <c r="P1327" s="223"/>
      <c r="Q1327" s="87"/>
      <c r="R1327" s="70"/>
      <c r="S1327" s="70"/>
      <c r="T1327" s="70"/>
      <c r="U1327" s="70"/>
      <c r="V1327" s="70">
        <f t="shared" si="78"/>
        <v>0</v>
      </c>
      <c r="W1327" s="69"/>
      <c r="X1327" s="69"/>
      <c r="Y1327" s="71" t="e">
        <f>IF(HRF[[#This Row],[31]]="WSKAŹNIK SPECYFICZNY",HRF[[#This Row],[15]]*#REF!,HRF[[#This Row],[32]]*#REF!+#REF!*#REF!+#REF!*#REF!)</f>
        <v>#REF!</v>
      </c>
      <c r="Z1327" s="71" t="e">
        <f>IF(HRF[[#This Row],[31]]="WSKAŹNIK SPECYFICZNY","nie zdefinowano",HRF[[#This Row],[32]]*#REF!+#REF!*#REF!+#REF!*#REF!)</f>
        <v>#REF!</v>
      </c>
      <c r="AA1327" s="71" t="e">
        <f>IF(HRF[[#This Row],[31]]="WSKAŹNIK SPECYFICZNY","nie zdefinowano",HRF[[#This Row],[32]]*#REF!+#REF!*#REF!+#REF!*#REF!)</f>
        <v>#REF!</v>
      </c>
      <c r="AB1327" s="79" t="e">
        <f>IF(HRF[[#This Row],[31]]="WSKAŹNIK SPECYFICZNY",HRF[[#This Row],[15]]*#REF!,HRF[[#This Row],[32]]*#REF!+#REF!*#REF!+#REF!*#REF!)</f>
        <v>#REF!</v>
      </c>
    </row>
    <row r="1328" spans="2:28" ht="24">
      <c r="B1328" s="95" t="s">
        <v>3025</v>
      </c>
      <c r="C1328" s="225" t="s">
        <v>175</v>
      </c>
      <c r="D1328" s="225" t="s">
        <v>372</v>
      </c>
      <c r="E1328" s="226" t="s">
        <v>3019</v>
      </c>
      <c r="F1328" s="227" t="s">
        <v>392</v>
      </c>
      <c r="G1328" s="227" t="s">
        <v>24</v>
      </c>
      <c r="H1328" s="228">
        <v>2021</v>
      </c>
      <c r="I1328" s="86">
        <v>2021</v>
      </c>
      <c r="J1328" s="84">
        <v>30800</v>
      </c>
      <c r="K1328" s="85">
        <v>9.6999999999999993</v>
      </c>
      <c r="L1328" s="85">
        <v>9.6999999999999993</v>
      </c>
      <c r="M1328" s="220"/>
      <c r="N1328" s="86" t="s">
        <v>164</v>
      </c>
      <c r="O1328" s="153" t="s">
        <v>28</v>
      </c>
      <c r="P1328" s="223"/>
      <c r="Q1328" s="87"/>
      <c r="R1328" s="70"/>
      <c r="S1328" s="70"/>
      <c r="T1328" s="70"/>
      <c r="U1328" s="70"/>
      <c r="V1328" s="70">
        <f t="shared" si="78"/>
        <v>0</v>
      </c>
      <c r="W1328" s="69"/>
      <c r="X1328" s="69"/>
      <c r="Y1328" s="71" t="e">
        <f>IF(HRF[[#This Row],[31]]="WSKAŹNIK SPECYFICZNY",HRF[[#This Row],[15]]*#REF!,HRF[[#This Row],[32]]*#REF!+#REF!*#REF!+#REF!*#REF!)</f>
        <v>#REF!</v>
      </c>
      <c r="Z1328" s="71" t="e">
        <f>IF(HRF[[#This Row],[31]]="WSKAŹNIK SPECYFICZNY","nie zdefinowano",HRF[[#This Row],[32]]*#REF!+#REF!*#REF!+#REF!*#REF!)</f>
        <v>#REF!</v>
      </c>
      <c r="AA1328" s="71" t="e">
        <f>IF(HRF[[#This Row],[31]]="WSKAŹNIK SPECYFICZNY","nie zdefinowano",HRF[[#This Row],[32]]*#REF!+#REF!*#REF!+#REF!*#REF!)</f>
        <v>#REF!</v>
      </c>
      <c r="AB1328" s="79" t="e">
        <f>IF(HRF[[#This Row],[31]]="WSKAŹNIK SPECYFICZNY",HRF[[#This Row],[15]]*#REF!,HRF[[#This Row],[32]]*#REF!+#REF!*#REF!+#REF!*#REF!)</f>
        <v>#REF!</v>
      </c>
    </row>
    <row r="1329" spans="2:28" ht="24">
      <c r="B1329" s="95" t="s">
        <v>3026</v>
      </c>
      <c r="C1329" s="225" t="s">
        <v>175</v>
      </c>
      <c r="D1329" s="225" t="s">
        <v>372</v>
      </c>
      <c r="E1329" s="226" t="s">
        <v>3031</v>
      </c>
      <c r="F1329" s="227" t="s">
        <v>3030</v>
      </c>
      <c r="G1329" s="227" t="s">
        <v>24</v>
      </c>
      <c r="H1329" s="228">
        <v>2022</v>
      </c>
      <c r="I1329" s="228">
        <v>2022</v>
      </c>
      <c r="J1329" s="84">
        <v>165000</v>
      </c>
      <c r="K1329" s="85">
        <v>35</v>
      </c>
      <c r="L1329" s="85">
        <v>35</v>
      </c>
      <c r="M1329" s="220"/>
      <c r="N1329" s="86" t="s">
        <v>164</v>
      </c>
      <c r="O1329" s="153" t="s">
        <v>27</v>
      </c>
      <c r="P1329" s="223"/>
      <c r="Q1329" s="87"/>
      <c r="R1329" s="70"/>
      <c r="S1329" s="70"/>
      <c r="T1329" s="70"/>
      <c r="U1329" s="70"/>
      <c r="V1329" s="70">
        <f t="shared" si="78"/>
        <v>0</v>
      </c>
      <c r="W1329" s="69"/>
      <c r="X1329" s="69"/>
      <c r="Y1329" s="71" t="e">
        <f>IF(HRF[[#This Row],[31]]="WSKAŹNIK SPECYFICZNY",HRF[[#This Row],[15]]*#REF!,HRF[[#This Row],[32]]*#REF!+#REF!*#REF!+#REF!*#REF!)</f>
        <v>#REF!</v>
      </c>
      <c r="Z1329" s="71" t="e">
        <f>IF(HRF[[#This Row],[31]]="WSKAŹNIK SPECYFICZNY","nie zdefinowano",HRF[[#This Row],[32]]*#REF!+#REF!*#REF!+#REF!*#REF!)</f>
        <v>#REF!</v>
      </c>
      <c r="AA1329" s="71" t="e">
        <f>IF(HRF[[#This Row],[31]]="WSKAŹNIK SPECYFICZNY","nie zdefinowano",HRF[[#This Row],[32]]*#REF!+#REF!*#REF!+#REF!*#REF!)</f>
        <v>#REF!</v>
      </c>
      <c r="AB1329" s="79" t="e">
        <f>IF(HRF[[#This Row],[31]]="WSKAŹNIK SPECYFICZNY",HRF[[#This Row],[15]]*#REF!,HRF[[#This Row],[32]]*#REF!+#REF!*#REF!+#REF!*#REF!)</f>
        <v>#REF!</v>
      </c>
    </row>
    <row r="1330" spans="2:28" ht="24">
      <c r="B1330" s="95" t="s">
        <v>3027</v>
      </c>
      <c r="C1330" s="225" t="s">
        <v>175</v>
      </c>
      <c r="D1330" s="225" t="s">
        <v>372</v>
      </c>
      <c r="E1330" s="226" t="s">
        <v>2483</v>
      </c>
      <c r="F1330" s="227" t="s">
        <v>392</v>
      </c>
      <c r="G1330" s="227" t="s">
        <v>24</v>
      </c>
      <c r="H1330" s="228">
        <v>2022</v>
      </c>
      <c r="I1330" s="228">
        <v>2022</v>
      </c>
      <c r="J1330" s="84">
        <v>17600</v>
      </c>
      <c r="K1330" s="85">
        <v>2</v>
      </c>
      <c r="L1330" s="85">
        <v>2</v>
      </c>
      <c r="M1330" s="220"/>
      <c r="N1330" s="86" t="s">
        <v>164</v>
      </c>
      <c r="O1330" s="153" t="s">
        <v>28</v>
      </c>
      <c r="P1330" s="223"/>
      <c r="Q1330" s="87"/>
      <c r="R1330" s="70"/>
      <c r="S1330" s="70"/>
      <c r="T1330" s="70"/>
      <c r="U1330" s="70"/>
      <c r="V1330" s="70">
        <f t="shared" si="78"/>
        <v>0</v>
      </c>
      <c r="W1330" s="69"/>
      <c r="X1330" s="69"/>
      <c r="Y1330" s="71" t="e">
        <f>IF(HRF[[#This Row],[31]]="WSKAŹNIK SPECYFICZNY",HRF[[#This Row],[15]]*#REF!,HRF[[#This Row],[32]]*#REF!+#REF!*#REF!+#REF!*#REF!)</f>
        <v>#REF!</v>
      </c>
      <c r="Z1330" s="71" t="e">
        <f>IF(HRF[[#This Row],[31]]="WSKAŹNIK SPECYFICZNY","nie zdefinowano",HRF[[#This Row],[32]]*#REF!+#REF!*#REF!+#REF!*#REF!)</f>
        <v>#REF!</v>
      </c>
      <c r="AA1330" s="71" t="e">
        <f>IF(HRF[[#This Row],[31]]="WSKAŹNIK SPECYFICZNY","nie zdefinowano",HRF[[#This Row],[32]]*#REF!+#REF!*#REF!+#REF!*#REF!)</f>
        <v>#REF!</v>
      </c>
      <c r="AB1330" s="79" t="e">
        <f>IF(HRF[[#This Row],[31]]="WSKAŹNIK SPECYFICZNY",HRF[[#This Row],[15]]*#REF!,HRF[[#This Row],[32]]*#REF!+#REF!*#REF!+#REF!*#REF!)</f>
        <v>#REF!</v>
      </c>
    </row>
    <row r="1331" spans="2:28" ht="24">
      <c r="B1331" s="95" t="s">
        <v>3028</v>
      </c>
      <c r="C1331" s="225" t="s">
        <v>175</v>
      </c>
      <c r="D1331" s="225" t="s">
        <v>372</v>
      </c>
      <c r="E1331" s="226" t="s">
        <v>2668</v>
      </c>
      <c r="F1331" s="227" t="s">
        <v>392</v>
      </c>
      <c r="G1331" s="227" t="s">
        <v>24</v>
      </c>
      <c r="H1331" s="228">
        <v>2021</v>
      </c>
      <c r="I1331" s="86">
        <v>2021</v>
      </c>
      <c r="J1331" s="84">
        <v>24050.52</v>
      </c>
      <c r="K1331" s="85">
        <v>5</v>
      </c>
      <c r="L1331" s="85">
        <v>5</v>
      </c>
      <c r="M1331" s="220"/>
      <c r="N1331" s="86" t="s">
        <v>164</v>
      </c>
      <c r="O1331" s="153" t="s">
        <v>28</v>
      </c>
      <c r="P1331" s="223"/>
      <c r="Q1331" s="87"/>
      <c r="R1331" s="70"/>
      <c r="S1331" s="70"/>
      <c r="T1331" s="70"/>
      <c r="U1331" s="70"/>
      <c r="V1331" s="70">
        <f t="shared" si="78"/>
        <v>0</v>
      </c>
      <c r="W1331" s="69"/>
      <c r="X1331" s="69"/>
      <c r="Y1331" s="71" t="e">
        <f>IF(HRF[[#This Row],[31]]="WSKAŹNIK SPECYFICZNY",HRF[[#This Row],[15]]*#REF!,HRF[[#This Row],[32]]*#REF!+#REF!*#REF!+#REF!*#REF!)</f>
        <v>#REF!</v>
      </c>
      <c r="Z1331" s="71" t="e">
        <f>IF(HRF[[#This Row],[31]]="WSKAŹNIK SPECYFICZNY","nie zdefinowano",HRF[[#This Row],[32]]*#REF!+#REF!*#REF!+#REF!*#REF!)</f>
        <v>#REF!</v>
      </c>
      <c r="AA1331" s="71" t="e">
        <f>IF(HRF[[#This Row],[31]]="WSKAŹNIK SPECYFICZNY","nie zdefinowano",HRF[[#This Row],[32]]*#REF!+#REF!*#REF!+#REF!*#REF!)</f>
        <v>#REF!</v>
      </c>
      <c r="AB1331" s="79" t="e">
        <f>IF(HRF[[#This Row],[31]]="WSKAŹNIK SPECYFICZNY",HRF[[#This Row],[15]]*#REF!,HRF[[#This Row],[32]]*#REF!+#REF!*#REF!+#REF!*#REF!)</f>
        <v>#REF!</v>
      </c>
    </row>
    <row r="1332" spans="2:28" ht="24">
      <c r="B1332" s="95" t="s">
        <v>3029</v>
      </c>
      <c r="C1332" s="225" t="s">
        <v>175</v>
      </c>
      <c r="D1332" s="225" t="s">
        <v>372</v>
      </c>
      <c r="E1332" s="226" t="s">
        <v>3032</v>
      </c>
      <c r="F1332" s="227" t="s">
        <v>392</v>
      </c>
      <c r="G1332" s="227" t="s">
        <v>24</v>
      </c>
      <c r="H1332" s="228">
        <v>2021</v>
      </c>
      <c r="I1332" s="86">
        <v>2021</v>
      </c>
      <c r="J1332" s="84">
        <v>29460</v>
      </c>
      <c r="K1332" s="85">
        <v>4.46</v>
      </c>
      <c r="L1332" s="85">
        <v>4.46</v>
      </c>
      <c r="M1332" s="220"/>
      <c r="N1332" s="86" t="s">
        <v>164</v>
      </c>
      <c r="O1332" s="153" t="s">
        <v>28</v>
      </c>
      <c r="P1332" s="223"/>
      <c r="Q1332" s="87"/>
      <c r="R1332" s="70"/>
      <c r="S1332" s="70"/>
      <c r="T1332" s="70"/>
      <c r="U1332" s="70"/>
      <c r="V1332" s="70">
        <f t="shared" si="78"/>
        <v>0</v>
      </c>
      <c r="W1332" s="69"/>
      <c r="X1332" s="69"/>
      <c r="Y1332" s="71" t="e">
        <f>IF(HRF[[#This Row],[31]]="WSKAŹNIK SPECYFICZNY",HRF[[#This Row],[15]]*#REF!,HRF[[#This Row],[32]]*#REF!+#REF!*#REF!+#REF!*#REF!)</f>
        <v>#REF!</v>
      </c>
      <c r="Z1332" s="71" t="e">
        <f>IF(HRF[[#This Row],[31]]="WSKAŹNIK SPECYFICZNY","nie zdefinowano",HRF[[#This Row],[32]]*#REF!+#REF!*#REF!+#REF!*#REF!)</f>
        <v>#REF!</v>
      </c>
      <c r="AA1332" s="71" t="e">
        <f>IF(HRF[[#This Row],[31]]="WSKAŹNIK SPECYFICZNY","nie zdefinowano",HRF[[#This Row],[32]]*#REF!+#REF!*#REF!+#REF!*#REF!)</f>
        <v>#REF!</v>
      </c>
      <c r="AB1332" s="79" t="e">
        <f>IF(HRF[[#This Row],[31]]="WSKAŹNIK SPECYFICZNY",HRF[[#This Row],[15]]*#REF!,HRF[[#This Row],[32]]*#REF!+#REF!*#REF!+#REF!*#REF!)</f>
        <v>#REF!</v>
      </c>
    </row>
    <row r="1333" spans="2:28" ht="24">
      <c r="B1333" s="95" t="s">
        <v>3033</v>
      </c>
      <c r="C1333" s="225" t="s">
        <v>175</v>
      </c>
      <c r="D1333" s="225" t="s">
        <v>372</v>
      </c>
      <c r="E1333" s="226" t="s">
        <v>3042</v>
      </c>
      <c r="F1333" s="227" t="s">
        <v>392</v>
      </c>
      <c r="G1333" s="227" t="s">
        <v>24</v>
      </c>
      <c r="H1333" s="228">
        <v>2021</v>
      </c>
      <c r="I1333" s="86">
        <v>2021</v>
      </c>
      <c r="J1333" s="84">
        <v>102621.6</v>
      </c>
      <c r="K1333" s="85">
        <v>9.9</v>
      </c>
      <c r="L1333" s="85">
        <v>9.9</v>
      </c>
      <c r="M1333" s="220"/>
      <c r="N1333" s="86" t="s">
        <v>164</v>
      </c>
      <c r="O1333" s="153" t="s">
        <v>28</v>
      </c>
      <c r="P1333" s="223"/>
      <c r="Q1333" s="87"/>
      <c r="R1333" s="70"/>
      <c r="S1333" s="70"/>
      <c r="T1333" s="70"/>
      <c r="U1333" s="70"/>
      <c r="V1333" s="70">
        <f t="shared" si="78"/>
        <v>0</v>
      </c>
      <c r="W1333" s="69"/>
      <c r="X1333" s="69"/>
      <c r="Y1333" s="71" t="e">
        <f>IF(HRF[[#This Row],[31]]="WSKAŹNIK SPECYFICZNY",HRF[[#This Row],[15]]*#REF!,HRF[[#This Row],[32]]*#REF!+#REF!*#REF!+#REF!*#REF!)</f>
        <v>#REF!</v>
      </c>
      <c r="Z1333" s="71" t="e">
        <f>IF(HRF[[#This Row],[31]]="WSKAŹNIK SPECYFICZNY","nie zdefinowano",HRF[[#This Row],[32]]*#REF!+#REF!*#REF!+#REF!*#REF!)</f>
        <v>#REF!</v>
      </c>
      <c r="AA1333" s="71" t="e">
        <f>IF(HRF[[#This Row],[31]]="WSKAŹNIK SPECYFICZNY","nie zdefinowano",HRF[[#This Row],[32]]*#REF!+#REF!*#REF!+#REF!*#REF!)</f>
        <v>#REF!</v>
      </c>
      <c r="AB1333" s="79" t="e">
        <f>IF(HRF[[#This Row],[31]]="WSKAŹNIK SPECYFICZNY",HRF[[#This Row],[15]]*#REF!,HRF[[#This Row],[32]]*#REF!+#REF!*#REF!+#REF!*#REF!)</f>
        <v>#REF!</v>
      </c>
    </row>
    <row r="1334" spans="2:28" ht="24">
      <c r="B1334" s="95" t="s">
        <v>3034</v>
      </c>
      <c r="C1334" s="225" t="s">
        <v>175</v>
      </c>
      <c r="D1334" s="225" t="s">
        <v>372</v>
      </c>
      <c r="E1334" s="226" t="s">
        <v>3043</v>
      </c>
      <c r="F1334" s="227" t="s">
        <v>392</v>
      </c>
      <c r="G1334" s="227" t="s">
        <v>24</v>
      </c>
      <c r="H1334" s="228">
        <v>2021</v>
      </c>
      <c r="I1334" s="86">
        <v>2021</v>
      </c>
      <c r="J1334" s="84">
        <v>20000</v>
      </c>
      <c r="K1334" s="85">
        <v>3.74</v>
      </c>
      <c r="L1334" s="85">
        <v>3.74</v>
      </c>
      <c r="M1334" s="220"/>
      <c r="N1334" s="86" t="s">
        <v>164</v>
      </c>
      <c r="O1334" s="153" t="s">
        <v>28</v>
      </c>
      <c r="P1334" s="223"/>
      <c r="Q1334" s="87"/>
      <c r="R1334" s="70"/>
      <c r="S1334" s="70"/>
      <c r="T1334" s="70"/>
      <c r="U1334" s="70"/>
      <c r="V1334" s="70">
        <f t="shared" si="78"/>
        <v>0</v>
      </c>
      <c r="W1334" s="69"/>
      <c r="X1334" s="69"/>
      <c r="Y1334" s="71" t="e">
        <f>IF(HRF[[#This Row],[31]]="WSKAŹNIK SPECYFICZNY",HRF[[#This Row],[15]]*#REF!,HRF[[#This Row],[32]]*#REF!+#REF!*#REF!+#REF!*#REF!)</f>
        <v>#REF!</v>
      </c>
      <c r="Z1334" s="71" t="e">
        <f>IF(HRF[[#This Row],[31]]="WSKAŹNIK SPECYFICZNY","nie zdefinowano",HRF[[#This Row],[32]]*#REF!+#REF!*#REF!+#REF!*#REF!)</f>
        <v>#REF!</v>
      </c>
      <c r="AA1334" s="71" t="e">
        <f>IF(HRF[[#This Row],[31]]="WSKAŹNIK SPECYFICZNY","nie zdefinowano",HRF[[#This Row],[32]]*#REF!+#REF!*#REF!+#REF!*#REF!)</f>
        <v>#REF!</v>
      </c>
      <c r="AB1334" s="79" t="e">
        <f>IF(HRF[[#This Row],[31]]="WSKAŹNIK SPECYFICZNY",HRF[[#This Row],[15]]*#REF!,HRF[[#This Row],[32]]*#REF!+#REF!*#REF!+#REF!*#REF!)</f>
        <v>#REF!</v>
      </c>
    </row>
    <row r="1335" spans="2:28" ht="24">
      <c r="B1335" s="95" t="s">
        <v>3035</v>
      </c>
      <c r="C1335" s="225" t="s">
        <v>175</v>
      </c>
      <c r="D1335" s="225" t="s">
        <v>372</v>
      </c>
      <c r="E1335" s="226" t="s">
        <v>3044</v>
      </c>
      <c r="F1335" s="227" t="s">
        <v>392</v>
      </c>
      <c r="G1335" s="227" t="s">
        <v>24</v>
      </c>
      <c r="H1335" s="228">
        <v>2021</v>
      </c>
      <c r="I1335" s="86">
        <v>2021</v>
      </c>
      <c r="J1335" s="84">
        <v>42400</v>
      </c>
      <c r="K1335" s="85">
        <v>9.8000000000000007</v>
      </c>
      <c r="L1335" s="85">
        <v>9.8000000000000007</v>
      </c>
      <c r="M1335" s="220"/>
      <c r="N1335" s="86" t="s">
        <v>164</v>
      </c>
      <c r="O1335" s="153" t="s">
        <v>28</v>
      </c>
      <c r="P1335" s="223"/>
      <c r="Q1335" s="87"/>
      <c r="R1335" s="70"/>
      <c r="S1335" s="70"/>
      <c r="T1335" s="70"/>
      <c r="U1335" s="70"/>
      <c r="V1335" s="70">
        <f t="shared" si="78"/>
        <v>0</v>
      </c>
      <c r="W1335" s="69"/>
      <c r="X1335" s="69"/>
      <c r="Y1335" s="71" t="e">
        <f>IF(HRF[[#This Row],[31]]="WSKAŹNIK SPECYFICZNY",HRF[[#This Row],[15]]*#REF!,HRF[[#This Row],[32]]*#REF!+#REF!*#REF!+#REF!*#REF!)</f>
        <v>#REF!</v>
      </c>
      <c r="Z1335" s="71" t="e">
        <f>IF(HRF[[#This Row],[31]]="WSKAŹNIK SPECYFICZNY","nie zdefinowano",HRF[[#This Row],[32]]*#REF!+#REF!*#REF!+#REF!*#REF!)</f>
        <v>#REF!</v>
      </c>
      <c r="AA1335" s="71" t="e">
        <f>IF(HRF[[#This Row],[31]]="WSKAŹNIK SPECYFICZNY","nie zdefinowano",HRF[[#This Row],[32]]*#REF!+#REF!*#REF!+#REF!*#REF!)</f>
        <v>#REF!</v>
      </c>
      <c r="AB1335" s="79" t="e">
        <f>IF(HRF[[#This Row],[31]]="WSKAŹNIK SPECYFICZNY",HRF[[#This Row],[15]]*#REF!,HRF[[#This Row],[32]]*#REF!+#REF!*#REF!+#REF!*#REF!)</f>
        <v>#REF!</v>
      </c>
    </row>
    <row r="1336" spans="2:28" ht="24">
      <c r="B1336" s="95" t="s">
        <v>3036</v>
      </c>
      <c r="C1336" s="225" t="s">
        <v>175</v>
      </c>
      <c r="D1336" s="225" t="s">
        <v>372</v>
      </c>
      <c r="E1336" s="226" t="s">
        <v>2186</v>
      </c>
      <c r="F1336" s="227" t="s">
        <v>392</v>
      </c>
      <c r="G1336" s="227" t="s">
        <v>24</v>
      </c>
      <c r="H1336" s="228">
        <v>2021</v>
      </c>
      <c r="I1336" s="86">
        <v>2021</v>
      </c>
      <c r="J1336" s="84">
        <v>20000</v>
      </c>
      <c r="K1336" s="85">
        <v>4</v>
      </c>
      <c r="L1336" s="85">
        <v>4</v>
      </c>
      <c r="M1336" s="220"/>
      <c r="N1336" s="86" t="s">
        <v>164</v>
      </c>
      <c r="O1336" s="153" t="s">
        <v>28</v>
      </c>
      <c r="P1336" s="223"/>
      <c r="Q1336" s="87"/>
      <c r="R1336" s="70"/>
      <c r="S1336" s="70"/>
      <c r="T1336" s="70"/>
      <c r="U1336" s="70"/>
      <c r="V1336" s="70">
        <f t="shared" si="78"/>
        <v>0</v>
      </c>
      <c r="W1336" s="69"/>
      <c r="X1336" s="69"/>
      <c r="Y1336" s="71" t="e">
        <f>IF(HRF[[#This Row],[31]]="WSKAŹNIK SPECYFICZNY",HRF[[#This Row],[15]]*#REF!,HRF[[#This Row],[32]]*#REF!+#REF!*#REF!+#REF!*#REF!)</f>
        <v>#REF!</v>
      </c>
      <c r="Z1336" s="71" t="e">
        <f>IF(HRF[[#This Row],[31]]="WSKAŹNIK SPECYFICZNY","nie zdefinowano",HRF[[#This Row],[32]]*#REF!+#REF!*#REF!+#REF!*#REF!)</f>
        <v>#REF!</v>
      </c>
      <c r="AA1336" s="71" t="e">
        <f>IF(HRF[[#This Row],[31]]="WSKAŹNIK SPECYFICZNY","nie zdefinowano",HRF[[#This Row],[32]]*#REF!+#REF!*#REF!+#REF!*#REF!)</f>
        <v>#REF!</v>
      </c>
      <c r="AB1336" s="79" t="e">
        <f>IF(HRF[[#This Row],[31]]="WSKAŹNIK SPECYFICZNY",HRF[[#This Row],[15]]*#REF!,HRF[[#This Row],[32]]*#REF!+#REF!*#REF!+#REF!*#REF!)</f>
        <v>#REF!</v>
      </c>
    </row>
    <row r="1337" spans="2:28" ht="24">
      <c r="B1337" s="95" t="s">
        <v>3037</v>
      </c>
      <c r="C1337" s="225" t="s">
        <v>175</v>
      </c>
      <c r="D1337" s="225" t="s">
        <v>372</v>
      </c>
      <c r="E1337" s="226" t="s">
        <v>2307</v>
      </c>
      <c r="F1337" s="227" t="s">
        <v>392</v>
      </c>
      <c r="G1337" s="227" t="s">
        <v>24</v>
      </c>
      <c r="H1337" s="228">
        <v>2021</v>
      </c>
      <c r="I1337" s="86">
        <v>2021</v>
      </c>
      <c r="J1337" s="84">
        <v>38000</v>
      </c>
      <c r="K1337" s="85">
        <v>9.9</v>
      </c>
      <c r="L1337" s="85">
        <v>9.9</v>
      </c>
      <c r="M1337" s="220"/>
      <c r="N1337" s="86" t="s">
        <v>164</v>
      </c>
      <c r="O1337" s="153" t="s">
        <v>28</v>
      </c>
      <c r="P1337" s="223"/>
      <c r="Q1337" s="87"/>
      <c r="R1337" s="70"/>
      <c r="S1337" s="70"/>
      <c r="T1337" s="70"/>
      <c r="U1337" s="70"/>
      <c r="V1337" s="70">
        <f t="shared" si="78"/>
        <v>0</v>
      </c>
      <c r="W1337" s="69"/>
      <c r="X1337" s="69"/>
      <c r="Y1337" s="71" t="e">
        <f>IF(HRF[[#This Row],[31]]="WSKAŹNIK SPECYFICZNY",HRF[[#This Row],[15]]*#REF!,HRF[[#This Row],[32]]*#REF!+#REF!*#REF!+#REF!*#REF!)</f>
        <v>#REF!</v>
      </c>
      <c r="Z1337" s="71" t="e">
        <f>IF(HRF[[#This Row],[31]]="WSKAŹNIK SPECYFICZNY","nie zdefinowano",HRF[[#This Row],[32]]*#REF!+#REF!*#REF!+#REF!*#REF!)</f>
        <v>#REF!</v>
      </c>
      <c r="AA1337" s="71" t="e">
        <f>IF(HRF[[#This Row],[31]]="WSKAŹNIK SPECYFICZNY","nie zdefinowano",HRF[[#This Row],[32]]*#REF!+#REF!*#REF!+#REF!*#REF!)</f>
        <v>#REF!</v>
      </c>
      <c r="AB1337" s="79" t="e">
        <f>IF(HRF[[#This Row],[31]]="WSKAŹNIK SPECYFICZNY",HRF[[#This Row],[15]]*#REF!,HRF[[#This Row],[32]]*#REF!+#REF!*#REF!+#REF!*#REF!)</f>
        <v>#REF!</v>
      </c>
    </row>
    <row r="1338" spans="2:28" ht="24">
      <c r="B1338" s="95" t="s">
        <v>3038</v>
      </c>
      <c r="C1338" s="225" t="s">
        <v>175</v>
      </c>
      <c r="D1338" s="225" t="s">
        <v>372</v>
      </c>
      <c r="E1338" s="226" t="s">
        <v>2260</v>
      </c>
      <c r="F1338" s="227" t="s">
        <v>392</v>
      </c>
      <c r="G1338" s="227" t="s">
        <v>24</v>
      </c>
      <c r="H1338" s="228">
        <v>2021</v>
      </c>
      <c r="I1338" s="86">
        <v>2021</v>
      </c>
      <c r="J1338" s="84">
        <v>33810</v>
      </c>
      <c r="K1338" s="85">
        <v>7.2</v>
      </c>
      <c r="L1338" s="85">
        <v>7.2</v>
      </c>
      <c r="M1338" s="220"/>
      <c r="N1338" s="86" t="s">
        <v>164</v>
      </c>
      <c r="O1338" s="153" t="s">
        <v>28</v>
      </c>
      <c r="P1338" s="223"/>
      <c r="Q1338" s="87"/>
      <c r="R1338" s="70"/>
      <c r="S1338" s="70"/>
      <c r="T1338" s="70"/>
      <c r="U1338" s="70"/>
      <c r="V1338" s="70">
        <f t="shared" si="78"/>
        <v>0</v>
      </c>
      <c r="W1338" s="69"/>
      <c r="X1338" s="69"/>
      <c r="Y1338" s="71" t="e">
        <f>IF(HRF[[#This Row],[31]]="WSKAŹNIK SPECYFICZNY",HRF[[#This Row],[15]]*#REF!,HRF[[#This Row],[32]]*#REF!+#REF!*#REF!+#REF!*#REF!)</f>
        <v>#REF!</v>
      </c>
      <c r="Z1338" s="71" t="e">
        <f>IF(HRF[[#This Row],[31]]="WSKAŹNIK SPECYFICZNY","nie zdefinowano",HRF[[#This Row],[32]]*#REF!+#REF!*#REF!+#REF!*#REF!)</f>
        <v>#REF!</v>
      </c>
      <c r="AA1338" s="71" t="e">
        <f>IF(HRF[[#This Row],[31]]="WSKAŹNIK SPECYFICZNY","nie zdefinowano",HRF[[#This Row],[32]]*#REF!+#REF!*#REF!+#REF!*#REF!)</f>
        <v>#REF!</v>
      </c>
      <c r="AB1338" s="79" t="e">
        <f>IF(HRF[[#This Row],[31]]="WSKAŹNIK SPECYFICZNY",HRF[[#This Row],[15]]*#REF!,HRF[[#This Row],[32]]*#REF!+#REF!*#REF!+#REF!*#REF!)</f>
        <v>#REF!</v>
      </c>
    </row>
    <row r="1339" spans="2:28" ht="24">
      <c r="B1339" s="95" t="s">
        <v>3039</v>
      </c>
      <c r="C1339" s="225" t="s">
        <v>175</v>
      </c>
      <c r="D1339" s="225" t="s">
        <v>372</v>
      </c>
      <c r="E1339" s="226" t="s">
        <v>2022</v>
      </c>
      <c r="F1339" s="227" t="s">
        <v>392</v>
      </c>
      <c r="G1339" s="227" t="s">
        <v>24</v>
      </c>
      <c r="H1339" s="228">
        <v>2021</v>
      </c>
      <c r="I1339" s="86">
        <v>2021</v>
      </c>
      <c r="J1339" s="84">
        <v>20200</v>
      </c>
      <c r="K1339" s="85">
        <v>5.4</v>
      </c>
      <c r="L1339" s="85">
        <v>5.4</v>
      </c>
      <c r="M1339" s="220"/>
      <c r="N1339" s="86" t="s">
        <v>164</v>
      </c>
      <c r="O1339" s="153" t="s">
        <v>28</v>
      </c>
      <c r="P1339" s="223"/>
      <c r="Q1339" s="87"/>
      <c r="R1339" s="70"/>
      <c r="S1339" s="70"/>
      <c r="T1339" s="70"/>
      <c r="U1339" s="70"/>
      <c r="V1339" s="70">
        <f t="shared" si="78"/>
        <v>0</v>
      </c>
      <c r="W1339" s="69"/>
      <c r="X1339" s="69"/>
      <c r="Y1339" s="71" t="e">
        <f>IF(HRF[[#This Row],[31]]="WSKAŹNIK SPECYFICZNY",HRF[[#This Row],[15]]*#REF!,HRF[[#This Row],[32]]*#REF!+#REF!*#REF!+#REF!*#REF!)</f>
        <v>#REF!</v>
      </c>
      <c r="Z1339" s="71" t="e">
        <f>IF(HRF[[#This Row],[31]]="WSKAŹNIK SPECYFICZNY","nie zdefinowano",HRF[[#This Row],[32]]*#REF!+#REF!*#REF!+#REF!*#REF!)</f>
        <v>#REF!</v>
      </c>
      <c r="AA1339" s="71" t="e">
        <f>IF(HRF[[#This Row],[31]]="WSKAŹNIK SPECYFICZNY","nie zdefinowano",HRF[[#This Row],[32]]*#REF!+#REF!*#REF!+#REF!*#REF!)</f>
        <v>#REF!</v>
      </c>
      <c r="AB1339" s="79" t="e">
        <f>IF(HRF[[#This Row],[31]]="WSKAŹNIK SPECYFICZNY",HRF[[#This Row],[15]]*#REF!,HRF[[#This Row],[32]]*#REF!+#REF!*#REF!+#REF!*#REF!)</f>
        <v>#REF!</v>
      </c>
    </row>
    <row r="1340" spans="2:28" ht="24">
      <c r="B1340" s="95" t="s">
        <v>3040</v>
      </c>
      <c r="C1340" s="225" t="s">
        <v>175</v>
      </c>
      <c r="D1340" s="225" t="s">
        <v>372</v>
      </c>
      <c r="E1340" s="226" t="s">
        <v>2545</v>
      </c>
      <c r="F1340" s="227" t="s">
        <v>392</v>
      </c>
      <c r="G1340" s="227" t="s">
        <v>24</v>
      </c>
      <c r="H1340" s="228">
        <v>2020</v>
      </c>
      <c r="I1340" s="86">
        <v>2020</v>
      </c>
      <c r="J1340" s="84">
        <v>30100</v>
      </c>
      <c r="K1340" s="85">
        <v>7.7</v>
      </c>
      <c r="L1340" s="85">
        <v>7.7</v>
      </c>
      <c r="M1340" s="220"/>
      <c r="N1340" s="86" t="s">
        <v>164</v>
      </c>
      <c r="O1340" s="153" t="s">
        <v>28</v>
      </c>
      <c r="P1340" s="223"/>
      <c r="Q1340" s="87"/>
      <c r="R1340" s="70"/>
      <c r="S1340" s="70"/>
      <c r="T1340" s="70"/>
      <c r="U1340" s="70"/>
      <c r="V1340" s="70">
        <f t="shared" si="78"/>
        <v>0</v>
      </c>
      <c r="W1340" s="69"/>
      <c r="X1340" s="69"/>
      <c r="Y1340" s="71" t="e">
        <f>IF(HRF[[#This Row],[31]]="WSKAŹNIK SPECYFICZNY",HRF[[#This Row],[15]]*#REF!,HRF[[#This Row],[32]]*#REF!+#REF!*#REF!+#REF!*#REF!)</f>
        <v>#REF!</v>
      </c>
      <c r="Z1340" s="71" t="e">
        <f>IF(HRF[[#This Row],[31]]="WSKAŹNIK SPECYFICZNY","nie zdefinowano",HRF[[#This Row],[32]]*#REF!+#REF!*#REF!+#REF!*#REF!)</f>
        <v>#REF!</v>
      </c>
      <c r="AA1340" s="71" t="e">
        <f>IF(HRF[[#This Row],[31]]="WSKAŹNIK SPECYFICZNY","nie zdefinowano",HRF[[#This Row],[32]]*#REF!+#REF!*#REF!+#REF!*#REF!)</f>
        <v>#REF!</v>
      </c>
      <c r="AB1340" s="79" t="e">
        <f>IF(HRF[[#This Row],[31]]="WSKAŹNIK SPECYFICZNY",HRF[[#This Row],[15]]*#REF!,HRF[[#This Row],[32]]*#REF!+#REF!*#REF!+#REF!*#REF!)</f>
        <v>#REF!</v>
      </c>
    </row>
    <row r="1341" spans="2:28" ht="24">
      <c r="B1341" s="95" t="s">
        <v>3041</v>
      </c>
      <c r="C1341" s="225" t="s">
        <v>175</v>
      </c>
      <c r="D1341" s="225" t="s">
        <v>372</v>
      </c>
      <c r="E1341" s="226" t="s">
        <v>3045</v>
      </c>
      <c r="F1341" s="227" t="s">
        <v>392</v>
      </c>
      <c r="G1341" s="227" t="s">
        <v>24</v>
      </c>
      <c r="H1341" s="228">
        <v>2021</v>
      </c>
      <c r="I1341" s="86">
        <v>2021</v>
      </c>
      <c r="J1341" s="84">
        <v>18400</v>
      </c>
      <c r="K1341" s="85">
        <v>3</v>
      </c>
      <c r="L1341" s="85">
        <v>3</v>
      </c>
      <c r="M1341" s="220"/>
      <c r="N1341" s="86" t="s">
        <v>164</v>
      </c>
      <c r="O1341" s="153" t="s">
        <v>28</v>
      </c>
      <c r="P1341" s="223"/>
      <c r="Q1341" s="87"/>
      <c r="R1341" s="70"/>
      <c r="S1341" s="70"/>
      <c r="T1341" s="70"/>
      <c r="U1341" s="70"/>
      <c r="V1341" s="70">
        <f t="shared" si="78"/>
        <v>0</v>
      </c>
      <c r="W1341" s="69"/>
      <c r="X1341" s="69"/>
      <c r="Y1341" s="71" t="e">
        <f>IF(HRF[[#This Row],[31]]="WSKAŹNIK SPECYFICZNY",HRF[[#This Row],[15]]*#REF!,HRF[[#This Row],[32]]*#REF!+#REF!*#REF!+#REF!*#REF!)</f>
        <v>#REF!</v>
      </c>
      <c r="Z1341" s="71" t="e">
        <f>IF(HRF[[#This Row],[31]]="WSKAŹNIK SPECYFICZNY","nie zdefinowano",HRF[[#This Row],[32]]*#REF!+#REF!*#REF!+#REF!*#REF!)</f>
        <v>#REF!</v>
      </c>
      <c r="AA1341" s="71" t="e">
        <f>IF(HRF[[#This Row],[31]]="WSKAŹNIK SPECYFICZNY","nie zdefinowano",HRF[[#This Row],[32]]*#REF!+#REF!*#REF!+#REF!*#REF!)</f>
        <v>#REF!</v>
      </c>
      <c r="AB1341" s="79" t="e">
        <f>IF(HRF[[#This Row],[31]]="WSKAŹNIK SPECYFICZNY",HRF[[#This Row],[15]]*#REF!,HRF[[#This Row],[32]]*#REF!+#REF!*#REF!+#REF!*#REF!)</f>
        <v>#REF!</v>
      </c>
    </row>
    <row r="1342" spans="2:28" ht="24">
      <c r="B1342" s="95" t="s">
        <v>3046</v>
      </c>
      <c r="C1342" s="225" t="s">
        <v>175</v>
      </c>
      <c r="D1342" s="225" t="s">
        <v>372</v>
      </c>
      <c r="E1342" s="226" t="s">
        <v>3057</v>
      </c>
      <c r="F1342" s="227" t="s">
        <v>392</v>
      </c>
      <c r="G1342" s="227" t="s">
        <v>24</v>
      </c>
      <c r="H1342" s="228">
        <v>2021</v>
      </c>
      <c r="I1342" s="86">
        <v>2021</v>
      </c>
      <c r="J1342" s="84">
        <v>50</v>
      </c>
      <c r="K1342" s="85">
        <v>9.9</v>
      </c>
      <c r="L1342" s="85">
        <v>9.9</v>
      </c>
      <c r="M1342" s="220"/>
      <c r="N1342" s="86" t="s">
        <v>164</v>
      </c>
      <c r="O1342" s="153" t="s">
        <v>28</v>
      </c>
      <c r="P1342" s="223"/>
      <c r="Q1342" s="87"/>
      <c r="R1342" s="70"/>
      <c r="S1342" s="70"/>
      <c r="T1342" s="70"/>
      <c r="U1342" s="70"/>
      <c r="V1342" s="70">
        <f t="shared" si="78"/>
        <v>0</v>
      </c>
      <c r="W1342" s="69"/>
      <c r="X1342" s="69"/>
      <c r="Y1342" s="71" t="e">
        <f>IF(HRF[[#This Row],[31]]="WSKAŹNIK SPECYFICZNY",HRF[[#This Row],[15]]*#REF!,HRF[[#This Row],[32]]*#REF!+#REF!*#REF!+#REF!*#REF!)</f>
        <v>#REF!</v>
      </c>
      <c r="Z1342" s="71" t="e">
        <f>IF(HRF[[#This Row],[31]]="WSKAŹNIK SPECYFICZNY","nie zdefinowano",HRF[[#This Row],[32]]*#REF!+#REF!*#REF!+#REF!*#REF!)</f>
        <v>#REF!</v>
      </c>
      <c r="AA1342" s="71" t="e">
        <f>IF(HRF[[#This Row],[31]]="WSKAŹNIK SPECYFICZNY","nie zdefinowano",HRF[[#This Row],[32]]*#REF!+#REF!*#REF!+#REF!*#REF!)</f>
        <v>#REF!</v>
      </c>
      <c r="AB1342" s="79" t="e">
        <f>IF(HRF[[#This Row],[31]]="WSKAŹNIK SPECYFICZNY",HRF[[#This Row],[15]]*#REF!,HRF[[#This Row],[32]]*#REF!+#REF!*#REF!+#REF!*#REF!)</f>
        <v>#REF!</v>
      </c>
    </row>
    <row r="1343" spans="2:28" ht="24">
      <c r="B1343" s="95" t="s">
        <v>3047</v>
      </c>
      <c r="C1343" s="225" t="s">
        <v>175</v>
      </c>
      <c r="D1343" s="225" t="s">
        <v>372</v>
      </c>
      <c r="E1343" s="226" t="s">
        <v>3058</v>
      </c>
      <c r="F1343" s="227" t="s">
        <v>392</v>
      </c>
      <c r="G1343" s="227" t="s">
        <v>24</v>
      </c>
      <c r="H1343" s="228">
        <v>2020</v>
      </c>
      <c r="I1343" s="86">
        <v>2020</v>
      </c>
      <c r="J1343" s="84">
        <v>25000</v>
      </c>
      <c r="K1343" s="85">
        <v>5</v>
      </c>
      <c r="L1343" s="85">
        <v>5</v>
      </c>
      <c r="M1343" s="220"/>
      <c r="N1343" s="86" t="s">
        <v>164</v>
      </c>
      <c r="O1343" s="153" t="s">
        <v>28</v>
      </c>
      <c r="P1343" s="223"/>
      <c r="Q1343" s="87"/>
      <c r="R1343" s="70"/>
      <c r="S1343" s="70"/>
      <c r="T1343" s="70"/>
      <c r="U1343" s="70"/>
      <c r="V1343" s="70">
        <f t="shared" si="78"/>
        <v>0</v>
      </c>
      <c r="W1343" s="69"/>
      <c r="X1343" s="69"/>
      <c r="Y1343" s="71" t="e">
        <f>IF(HRF[[#This Row],[31]]="WSKAŹNIK SPECYFICZNY",HRF[[#This Row],[15]]*#REF!,HRF[[#This Row],[32]]*#REF!+#REF!*#REF!+#REF!*#REF!)</f>
        <v>#REF!</v>
      </c>
      <c r="Z1343" s="71" t="e">
        <f>IF(HRF[[#This Row],[31]]="WSKAŹNIK SPECYFICZNY","nie zdefinowano",HRF[[#This Row],[32]]*#REF!+#REF!*#REF!+#REF!*#REF!)</f>
        <v>#REF!</v>
      </c>
      <c r="AA1343" s="71" t="e">
        <f>IF(HRF[[#This Row],[31]]="WSKAŹNIK SPECYFICZNY","nie zdefinowano",HRF[[#This Row],[32]]*#REF!+#REF!*#REF!+#REF!*#REF!)</f>
        <v>#REF!</v>
      </c>
      <c r="AB1343" s="79" t="e">
        <f>IF(HRF[[#This Row],[31]]="WSKAŹNIK SPECYFICZNY",HRF[[#This Row],[15]]*#REF!,HRF[[#This Row],[32]]*#REF!+#REF!*#REF!+#REF!*#REF!)</f>
        <v>#REF!</v>
      </c>
    </row>
    <row r="1344" spans="2:28" ht="24">
      <c r="B1344" s="95" t="s">
        <v>3048</v>
      </c>
      <c r="C1344" s="225" t="s">
        <v>175</v>
      </c>
      <c r="D1344" s="225" t="s">
        <v>372</v>
      </c>
      <c r="E1344" s="226" t="s">
        <v>3059</v>
      </c>
      <c r="F1344" s="227" t="s">
        <v>392</v>
      </c>
      <c r="G1344" s="227" t="s">
        <v>24</v>
      </c>
      <c r="H1344" s="228">
        <v>2022</v>
      </c>
      <c r="I1344" s="228">
        <v>2022</v>
      </c>
      <c r="J1344" s="84">
        <v>38210.400000000001</v>
      </c>
      <c r="K1344" s="85">
        <v>9</v>
      </c>
      <c r="L1344" s="85">
        <v>9</v>
      </c>
      <c r="M1344" s="220"/>
      <c r="N1344" s="86" t="s">
        <v>164</v>
      </c>
      <c r="O1344" s="153" t="s">
        <v>28</v>
      </c>
      <c r="P1344" s="223"/>
      <c r="Q1344" s="87"/>
      <c r="R1344" s="70"/>
      <c r="S1344" s="70"/>
      <c r="T1344" s="70"/>
      <c r="U1344" s="70"/>
      <c r="V1344" s="70">
        <f t="shared" si="78"/>
        <v>0</v>
      </c>
      <c r="W1344" s="69"/>
      <c r="X1344" s="69"/>
      <c r="Y1344" s="71" t="e">
        <f>IF(HRF[[#This Row],[31]]="WSKAŹNIK SPECYFICZNY",HRF[[#This Row],[15]]*#REF!,HRF[[#This Row],[32]]*#REF!+#REF!*#REF!+#REF!*#REF!)</f>
        <v>#REF!</v>
      </c>
      <c r="Z1344" s="71" t="e">
        <f>IF(HRF[[#This Row],[31]]="WSKAŹNIK SPECYFICZNY","nie zdefinowano",HRF[[#This Row],[32]]*#REF!+#REF!*#REF!+#REF!*#REF!)</f>
        <v>#REF!</v>
      </c>
      <c r="AA1344" s="71" t="e">
        <f>IF(HRF[[#This Row],[31]]="WSKAŹNIK SPECYFICZNY","nie zdefinowano",HRF[[#This Row],[32]]*#REF!+#REF!*#REF!+#REF!*#REF!)</f>
        <v>#REF!</v>
      </c>
      <c r="AB1344" s="79" t="e">
        <f>IF(HRF[[#This Row],[31]]="WSKAŹNIK SPECYFICZNY",HRF[[#This Row],[15]]*#REF!,HRF[[#This Row],[32]]*#REF!+#REF!*#REF!+#REF!*#REF!)</f>
        <v>#REF!</v>
      </c>
    </row>
    <row r="1345" spans="2:28" ht="24">
      <c r="B1345" s="95" t="s">
        <v>3049</v>
      </c>
      <c r="C1345" s="225" t="s">
        <v>175</v>
      </c>
      <c r="D1345" s="225" t="s">
        <v>372</v>
      </c>
      <c r="E1345" s="226" t="s">
        <v>2640</v>
      </c>
      <c r="F1345" s="227" t="s">
        <v>392</v>
      </c>
      <c r="G1345" s="227" t="s">
        <v>24</v>
      </c>
      <c r="H1345" s="228">
        <v>2021</v>
      </c>
      <c r="I1345" s="86">
        <v>2021</v>
      </c>
      <c r="J1345" s="84">
        <v>42000</v>
      </c>
      <c r="K1345" s="85">
        <v>7.96</v>
      </c>
      <c r="L1345" s="85">
        <v>7.96</v>
      </c>
      <c r="M1345" s="220"/>
      <c r="N1345" s="86" t="s">
        <v>164</v>
      </c>
      <c r="O1345" s="153" t="s">
        <v>28</v>
      </c>
      <c r="P1345" s="223"/>
      <c r="Q1345" s="87"/>
      <c r="R1345" s="70"/>
      <c r="S1345" s="70"/>
      <c r="T1345" s="70"/>
      <c r="U1345" s="70"/>
      <c r="V1345" s="70">
        <f t="shared" si="78"/>
        <v>0</v>
      </c>
      <c r="W1345" s="69"/>
      <c r="X1345" s="69"/>
      <c r="Y1345" s="71" t="e">
        <f>IF(HRF[[#This Row],[31]]="WSKAŹNIK SPECYFICZNY",HRF[[#This Row],[15]]*#REF!,HRF[[#This Row],[32]]*#REF!+#REF!*#REF!+#REF!*#REF!)</f>
        <v>#REF!</v>
      </c>
      <c r="Z1345" s="71" t="e">
        <f>IF(HRF[[#This Row],[31]]="WSKAŹNIK SPECYFICZNY","nie zdefinowano",HRF[[#This Row],[32]]*#REF!+#REF!*#REF!+#REF!*#REF!)</f>
        <v>#REF!</v>
      </c>
      <c r="AA1345" s="71" t="e">
        <f>IF(HRF[[#This Row],[31]]="WSKAŹNIK SPECYFICZNY","nie zdefinowano",HRF[[#This Row],[32]]*#REF!+#REF!*#REF!+#REF!*#REF!)</f>
        <v>#REF!</v>
      </c>
      <c r="AB1345" s="79" t="e">
        <f>IF(HRF[[#This Row],[31]]="WSKAŹNIK SPECYFICZNY",HRF[[#This Row],[15]]*#REF!,HRF[[#This Row],[32]]*#REF!+#REF!*#REF!+#REF!*#REF!)</f>
        <v>#REF!</v>
      </c>
    </row>
    <row r="1346" spans="2:28" ht="24">
      <c r="B1346" s="95" t="s">
        <v>3050</v>
      </c>
      <c r="C1346" s="225" t="s">
        <v>175</v>
      </c>
      <c r="D1346" s="225" t="s">
        <v>372</v>
      </c>
      <c r="E1346" s="226" t="s">
        <v>3057</v>
      </c>
      <c r="F1346" s="227" t="s">
        <v>392</v>
      </c>
      <c r="G1346" s="227" t="s">
        <v>24</v>
      </c>
      <c r="H1346" s="228">
        <v>2021</v>
      </c>
      <c r="I1346" s="86">
        <v>2021</v>
      </c>
      <c r="J1346" s="84">
        <v>27359.94</v>
      </c>
      <c r="K1346" s="85">
        <v>4.9000000000000004</v>
      </c>
      <c r="L1346" s="85">
        <v>4.9000000000000004</v>
      </c>
      <c r="M1346" s="220"/>
      <c r="N1346" s="86" t="s">
        <v>164</v>
      </c>
      <c r="O1346" s="153" t="s">
        <v>28</v>
      </c>
      <c r="P1346" s="223"/>
      <c r="Q1346" s="87"/>
      <c r="R1346" s="70"/>
      <c r="S1346" s="70"/>
      <c r="T1346" s="70"/>
      <c r="U1346" s="70"/>
      <c r="V1346" s="70">
        <f t="shared" si="78"/>
        <v>0</v>
      </c>
      <c r="W1346" s="69"/>
      <c r="X1346" s="69"/>
      <c r="Y1346" s="71" t="e">
        <f>IF(HRF[[#This Row],[31]]="WSKAŹNIK SPECYFICZNY",HRF[[#This Row],[15]]*#REF!,HRF[[#This Row],[32]]*#REF!+#REF!*#REF!+#REF!*#REF!)</f>
        <v>#REF!</v>
      </c>
      <c r="Z1346" s="71" t="e">
        <f>IF(HRF[[#This Row],[31]]="WSKAŹNIK SPECYFICZNY","nie zdefinowano",HRF[[#This Row],[32]]*#REF!+#REF!*#REF!+#REF!*#REF!)</f>
        <v>#REF!</v>
      </c>
      <c r="AA1346" s="71" t="e">
        <f>IF(HRF[[#This Row],[31]]="WSKAŹNIK SPECYFICZNY","nie zdefinowano",HRF[[#This Row],[32]]*#REF!+#REF!*#REF!+#REF!*#REF!)</f>
        <v>#REF!</v>
      </c>
      <c r="AB1346" s="79" t="e">
        <f>IF(HRF[[#This Row],[31]]="WSKAŹNIK SPECYFICZNY",HRF[[#This Row],[15]]*#REF!,HRF[[#This Row],[32]]*#REF!+#REF!*#REF!+#REF!*#REF!)</f>
        <v>#REF!</v>
      </c>
    </row>
    <row r="1347" spans="2:28" ht="24">
      <c r="B1347" s="95" t="s">
        <v>3051</v>
      </c>
      <c r="C1347" s="225" t="s">
        <v>175</v>
      </c>
      <c r="D1347" s="225" t="s">
        <v>372</v>
      </c>
      <c r="E1347" s="226" t="s">
        <v>3060</v>
      </c>
      <c r="F1347" s="227" t="s">
        <v>392</v>
      </c>
      <c r="G1347" s="227" t="s">
        <v>24</v>
      </c>
      <c r="H1347" s="228">
        <v>2021</v>
      </c>
      <c r="I1347" s="86">
        <v>2021</v>
      </c>
      <c r="J1347" s="84">
        <v>25272</v>
      </c>
      <c r="K1347" s="85">
        <v>4</v>
      </c>
      <c r="L1347" s="85">
        <v>4</v>
      </c>
      <c r="M1347" s="220"/>
      <c r="N1347" s="86" t="s">
        <v>164</v>
      </c>
      <c r="O1347" s="153" t="s">
        <v>28</v>
      </c>
      <c r="P1347" s="223"/>
      <c r="Q1347" s="87"/>
      <c r="R1347" s="70"/>
      <c r="S1347" s="70"/>
      <c r="T1347" s="70"/>
      <c r="U1347" s="70"/>
      <c r="V1347" s="70">
        <f t="shared" si="78"/>
        <v>0</v>
      </c>
      <c r="W1347" s="69"/>
      <c r="X1347" s="69"/>
      <c r="Y1347" s="71" t="e">
        <f>IF(HRF[[#This Row],[31]]="WSKAŹNIK SPECYFICZNY",HRF[[#This Row],[15]]*#REF!,HRF[[#This Row],[32]]*#REF!+#REF!*#REF!+#REF!*#REF!)</f>
        <v>#REF!</v>
      </c>
      <c r="Z1347" s="71" t="e">
        <f>IF(HRF[[#This Row],[31]]="WSKAŹNIK SPECYFICZNY","nie zdefinowano",HRF[[#This Row],[32]]*#REF!+#REF!*#REF!+#REF!*#REF!)</f>
        <v>#REF!</v>
      </c>
      <c r="AA1347" s="71" t="e">
        <f>IF(HRF[[#This Row],[31]]="WSKAŹNIK SPECYFICZNY","nie zdefinowano",HRF[[#This Row],[32]]*#REF!+#REF!*#REF!+#REF!*#REF!)</f>
        <v>#REF!</v>
      </c>
      <c r="AB1347" s="79" t="e">
        <f>IF(HRF[[#This Row],[31]]="WSKAŹNIK SPECYFICZNY",HRF[[#This Row],[15]]*#REF!,HRF[[#This Row],[32]]*#REF!+#REF!*#REF!+#REF!*#REF!)</f>
        <v>#REF!</v>
      </c>
    </row>
    <row r="1348" spans="2:28" ht="24">
      <c r="B1348" s="95" t="s">
        <v>3052</v>
      </c>
      <c r="C1348" s="225" t="s">
        <v>175</v>
      </c>
      <c r="D1348" s="225" t="s">
        <v>372</v>
      </c>
      <c r="E1348" s="226" t="s">
        <v>3061</v>
      </c>
      <c r="F1348" s="227" t="s">
        <v>392</v>
      </c>
      <c r="G1348" s="227" t="s">
        <v>24</v>
      </c>
      <c r="H1348" s="228">
        <v>2021</v>
      </c>
      <c r="I1348" s="86">
        <v>2021</v>
      </c>
      <c r="J1348" s="84">
        <v>69987</v>
      </c>
      <c r="K1348" s="85">
        <v>7.2</v>
      </c>
      <c r="L1348" s="85">
        <v>7.2</v>
      </c>
      <c r="M1348" s="220"/>
      <c r="N1348" s="86" t="s">
        <v>164</v>
      </c>
      <c r="O1348" s="153" t="s">
        <v>28</v>
      </c>
      <c r="P1348" s="223"/>
      <c r="Q1348" s="87"/>
      <c r="R1348" s="70"/>
      <c r="S1348" s="70"/>
      <c r="T1348" s="70"/>
      <c r="U1348" s="70"/>
      <c r="V1348" s="70">
        <f t="shared" si="78"/>
        <v>0</v>
      </c>
      <c r="W1348" s="69"/>
      <c r="X1348" s="69"/>
      <c r="Y1348" s="71" t="e">
        <f>IF(HRF[[#This Row],[31]]="WSKAŹNIK SPECYFICZNY",HRF[[#This Row],[15]]*#REF!,HRF[[#This Row],[32]]*#REF!+#REF!*#REF!+#REF!*#REF!)</f>
        <v>#REF!</v>
      </c>
      <c r="Z1348" s="71" t="e">
        <f>IF(HRF[[#This Row],[31]]="WSKAŹNIK SPECYFICZNY","nie zdefinowano",HRF[[#This Row],[32]]*#REF!+#REF!*#REF!+#REF!*#REF!)</f>
        <v>#REF!</v>
      </c>
      <c r="AA1348" s="71" t="e">
        <f>IF(HRF[[#This Row],[31]]="WSKAŹNIK SPECYFICZNY","nie zdefinowano",HRF[[#This Row],[32]]*#REF!+#REF!*#REF!+#REF!*#REF!)</f>
        <v>#REF!</v>
      </c>
      <c r="AB1348" s="79" t="e">
        <f>IF(HRF[[#This Row],[31]]="WSKAŹNIK SPECYFICZNY",HRF[[#This Row],[15]]*#REF!,HRF[[#This Row],[32]]*#REF!+#REF!*#REF!+#REF!*#REF!)</f>
        <v>#REF!</v>
      </c>
    </row>
    <row r="1349" spans="2:28" ht="24">
      <c r="B1349" s="95" t="s">
        <v>3053</v>
      </c>
      <c r="C1349" s="225" t="s">
        <v>175</v>
      </c>
      <c r="D1349" s="225" t="s">
        <v>372</v>
      </c>
      <c r="E1349" s="226" t="s">
        <v>2567</v>
      </c>
      <c r="F1349" s="227" t="s">
        <v>392</v>
      </c>
      <c r="G1349" s="227" t="s">
        <v>24</v>
      </c>
      <c r="H1349" s="228">
        <v>2021</v>
      </c>
      <c r="I1349" s="86">
        <v>2021</v>
      </c>
      <c r="J1349" s="84">
        <v>27803</v>
      </c>
      <c r="K1349" s="85">
        <v>5.2</v>
      </c>
      <c r="L1349" s="85">
        <v>5.2</v>
      </c>
      <c r="M1349" s="220"/>
      <c r="N1349" s="86" t="s">
        <v>164</v>
      </c>
      <c r="O1349" s="153" t="s">
        <v>28</v>
      </c>
      <c r="P1349" s="223"/>
      <c r="Q1349" s="87"/>
      <c r="R1349" s="70"/>
      <c r="S1349" s="70"/>
      <c r="T1349" s="70"/>
      <c r="U1349" s="70"/>
      <c r="V1349" s="70">
        <f t="shared" si="78"/>
        <v>0</v>
      </c>
      <c r="W1349" s="69"/>
      <c r="X1349" s="69"/>
      <c r="Y1349" s="71" t="e">
        <f>IF(HRF[[#This Row],[31]]="WSKAŹNIK SPECYFICZNY",HRF[[#This Row],[15]]*#REF!,HRF[[#This Row],[32]]*#REF!+#REF!*#REF!+#REF!*#REF!)</f>
        <v>#REF!</v>
      </c>
      <c r="Z1349" s="71" t="e">
        <f>IF(HRF[[#This Row],[31]]="WSKAŹNIK SPECYFICZNY","nie zdefinowano",HRF[[#This Row],[32]]*#REF!+#REF!*#REF!+#REF!*#REF!)</f>
        <v>#REF!</v>
      </c>
      <c r="AA1349" s="71" t="e">
        <f>IF(HRF[[#This Row],[31]]="WSKAŹNIK SPECYFICZNY","nie zdefinowano",HRF[[#This Row],[32]]*#REF!+#REF!*#REF!+#REF!*#REF!)</f>
        <v>#REF!</v>
      </c>
      <c r="AB1349" s="79" t="e">
        <f>IF(HRF[[#This Row],[31]]="WSKAŹNIK SPECYFICZNY",HRF[[#This Row],[15]]*#REF!,HRF[[#This Row],[32]]*#REF!+#REF!*#REF!+#REF!*#REF!)</f>
        <v>#REF!</v>
      </c>
    </row>
    <row r="1350" spans="2:28" ht="24">
      <c r="B1350" s="95" t="s">
        <v>3054</v>
      </c>
      <c r="C1350" s="225" t="s">
        <v>175</v>
      </c>
      <c r="D1350" s="225" t="s">
        <v>372</v>
      </c>
      <c r="E1350" s="226" t="s">
        <v>3062</v>
      </c>
      <c r="F1350" s="227" t="s">
        <v>392</v>
      </c>
      <c r="G1350" s="227" t="s">
        <v>24</v>
      </c>
      <c r="H1350" s="228">
        <v>2021</v>
      </c>
      <c r="I1350" s="86">
        <v>2021</v>
      </c>
      <c r="J1350" s="84">
        <v>26812.22</v>
      </c>
      <c r="K1350" s="85">
        <v>4.5</v>
      </c>
      <c r="L1350" s="85">
        <v>4.5</v>
      </c>
      <c r="M1350" s="220"/>
      <c r="N1350" s="86" t="s">
        <v>164</v>
      </c>
      <c r="O1350" s="153" t="s">
        <v>28</v>
      </c>
      <c r="P1350" s="223"/>
      <c r="Q1350" s="87"/>
      <c r="R1350" s="70"/>
      <c r="S1350" s="70"/>
      <c r="T1350" s="70"/>
      <c r="U1350" s="70"/>
      <c r="V1350" s="70">
        <f t="shared" si="78"/>
        <v>0</v>
      </c>
      <c r="W1350" s="69"/>
      <c r="X1350" s="69"/>
      <c r="Y1350" s="71" t="e">
        <f>IF(HRF[[#This Row],[31]]="WSKAŹNIK SPECYFICZNY",HRF[[#This Row],[15]]*#REF!,HRF[[#This Row],[32]]*#REF!+#REF!*#REF!+#REF!*#REF!)</f>
        <v>#REF!</v>
      </c>
      <c r="Z1350" s="71" t="e">
        <f>IF(HRF[[#This Row],[31]]="WSKAŹNIK SPECYFICZNY","nie zdefinowano",HRF[[#This Row],[32]]*#REF!+#REF!*#REF!+#REF!*#REF!)</f>
        <v>#REF!</v>
      </c>
      <c r="AA1350" s="71" t="e">
        <f>IF(HRF[[#This Row],[31]]="WSKAŹNIK SPECYFICZNY","nie zdefinowano",HRF[[#This Row],[32]]*#REF!+#REF!*#REF!+#REF!*#REF!)</f>
        <v>#REF!</v>
      </c>
      <c r="AB1350" s="79" t="e">
        <f>IF(HRF[[#This Row],[31]]="WSKAŹNIK SPECYFICZNY",HRF[[#This Row],[15]]*#REF!,HRF[[#This Row],[32]]*#REF!+#REF!*#REF!+#REF!*#REF!)</f>
        <v>#REF!</v>
      </c>
    </row>
    <row r="1351" spans="2:28" ht="24">
      <c r="B1351" s="95" t="s">
        <v>3055</v>
      </c>
      <c r="C1351" s="225" t="s">
        <v>175</v>
      </c>
      <c r="D1351" s="225" t="s">
        <v>372</v>
      </c>
      <c r="E1351" s="226" t="s">
        <v>3063</v>
      </c>
      <c r="F1351" s="227" t="s">
        <v>392</v>
      </c>
      <c r="G1351" s="227" t="s">
        <v>24</v>
      </c>
      <c r="H1351" s="228">
        <v>2021</v>
      </c>
      <c r="I1351" s="86">
        <v>2021</v>
      </c>
      <c r="J1351" s="84">
        <v>29900</v>
      </c>
      <c r="K1351" s="85">
        <v>5.5</v>
      </c>
      <c r="L1351" s="85">
        <v>5.5</v>
      </c>
      <c r="M1351" s="220"/>
      <c r="N1351" s="86" t="s">
        <v>164</v>
      </c>
      <c r="O1351" s="153" t="s">
        <v>28</v>
      </c>
      <c r="P1351" s="223"/>
      <c r="Q1351" s="87"/>
      <c r="R1351" s="70"/>
      <c r="S1351" s="70"/>
      <c r="T1351" s="70"/>
      <c r="U1351" s="70"/>
      <c r="V1351" s="70">
        <f t="shared" si="78"/>
        <v>0</v>
      </c>
      <c r="W1351" s="69"/>
      <c r="X1351" s="69"/>
      <c r="Y1351" s="71" t="e">
        <f>IF(HRF[[#This Row],[31]]="WSKAŹNIK SPECYFICZNY",HRF[[#This Row],[15]]*#REF!,HRF[[#This Row],[32]]*#REF!+#REF!*#REF!+#REF!*#REF!)</f>
        <v>#REF!</v>
      </c>
      <c r="Z1351" s="71" t="e">
        <f>IF(HRF[[#This Row],[31]]="WSKAŹNIK SPECYFICZNY","nie zdefinowano",HRF[[#This Row],[32]]*#REF!+#REF!*#REF!+#REF!*#REF!)</f>
        <v>#REF!</v>
      </c>
      <c r="AA1351" s="71" t="e">
        <f>IF(HRF[[#This Row],[31]]="WSKAŹNIK SPECYFICZNY","nie zdefinowano",HRF[[#This Row],[32]]*#REF!+#REF!*#REF!+#REF!*#REF!)</f>
        <v>#REF!</v>
      </c>
      <c r="AB1351" s="79" t="e">
        <f>IF(HRF[[#This Row],[31]]="WSKAŹNIK SPECYFICZNY",HRF[[#This Row],[15]]*#REF!,HRF[[#This Row],[32]]*#REF!+#REF!*#REF!+#REF!*#REF!)</f>
        <v>#REF!</v>
      </c>
    </row>
    <row r="1352" spans="2:28" ht="24">
      <c r="B1352" s="95" t="s">
        <v>3056</v>
      </c>
      <c r="C1352" s="225" t="s">
        <v>175</v>
      </c>
      <c r="D1352" s="225" t="s">
        <v>372</v>
      </c>
      <c r="E1352" s="226" t="s">
        <v>2155</v>
      </c>
      <c r="F1352" s="227" t="s">
        <v>392</v>
      </c>
      <c r="G1352" s="227" t="s">
        <v>24</v>
      </c>
      <c r="H1352" s="228">
        <v>2022</v>
      </c>
      <c r="I1352" s="86">
        <v>2022</v>
      </c>
      <c r="J1352" s="84">
        <v>32000</v>
      </c>
      <c r="K1352" s="85">
        <v>5.05</v>
      </c>
      <c r="L1352" s="85">
        <v>5.05</v>
      </c>
      <c r="M1352" s="220"/>
      <c r="N1352" s="86" t="s">
        <v>164</v>
      </c>
      <c r="O1352" s="86" t="s">
        <v>27</v>
      </c>
      <c r="P1352" s="223"/>
      <c r="Q1352" s="87"/>
      <c r="R1352" s="70"/>
      <c r="S1352" s="70"/>
      <c r="T1352" s="70"/>
      <c r="U1352" s="70"/>
      <c r="V1352" s="70">
        <f t="shared" si="78"/>
        <v>0</v>
      </c>
      <c r="W1352" s="69"/>
      <c r="X1352" s="69"/>
      <c r="Y1352" s="71" t="e">
        <f>IF(HRF[[#This Row],[31]]="WSKAŹNIK SPECYFICZNY",HRF[[#This Row],[15]]*#REF!,HRF[[#This Row],[32]]*#REF!+#REF!*#REF!+#REF!*#REF!)</f>
        <v>#REF!</v>
      </c>
      <c r="Z1352" s="71" t="e">
        <f>IF(HRF[[#This Row],[31]]="WSKAŹNIK SPECYFICZNY","nie zdefinowano",HRF[[#This Row],[32]]*#REF!+#REF!*#REF!+#REF!*#REF!)</f>
        <v>#REF!</v>
      </c>
      <c r="AA1352" s="71" t="e">
        <f>IF(HRF[[#This Row],[31]]="WSKAŹNIK SPECYFICZNY","nie zdefinowano",HRF[[#This Row],[32]]*#REF!+#REF!*#REF!+#REF!*#REF!)</f>
        <v>#REF!</v>
      </c>
      <c r="AB1352" s="79" t="e">
        <f>IF(HRF[[#This Row],[31]]="WSKAŹNIK SPECYFICZNY",HRF[[#This Row],[15]]*#REF!,HRF[[#This Row],[32]]*#REF!+#REF!*#REF!+#REF!*#REF!)</f>
        <v>#REF!</v>
      </c>
    </row>
    <row r="1353" spans="2:28" ht="24">
      <c r="B1353" s="212" t="s">
        <v>3064</v>
      </c>
      <c r="C1353" s="225" t="s">
        <v>175</v>
      </c>
      <c r="D1353" s="225" t="s">
        <v>372</v>
      </c>
      <c r="E1353" s="226" t="s">
        <v>3074</v>
      </c>
      <c r="F1353" s="227" t="s">
        <v>392</v>
      </c>
      <c r="G1353" s="227" t="s">
        <v>24</v>
      </c>
      <c r="H1353" s="228">
        <v>2022</v>
      </c>
      <c r="I1353" s="86">
        <v>2022</v>
      </c>
      <c r="J1353" s="213">
        <v>36000</v>
      </c>
      <c r="K1353" s="214">
        <v>6</v>
      </c>
      <c r="L1353" s="214">
        <v>6</v>
      </c>
      <c r="M1353" s="214"/>
      <c r="N1353" s="86" t="s">
        <v>164</v>
      </c>
      <c r="O1353" s="153" t="s">
        <v>28</v>
      </c>
      <c r="P1353" s="215"/>
      <c r="Q1353" s="213"/>
      <c r="R1353" s="70"/>
      <c r="S1353" s="70"/>
      <c r="T1353" s="70"/>
      <c r="U1353" s="70"/>
      <c r="V1353" s="70">
        <f t="shared" ref="V1353:V1373" si="79">SUM(R1353:U1353)</f>
        <v>0</v>
      </c>
      <c r="W1353" s="69"/>
      <c r="X1353" s="69"/>
      <c r="Y1353" s="71" t="e">
        <f>IF(HRF[[#This Row],[31]]="WSKAŹNIK SPECYFICZNY",HRF[[#This Row],[15]]*#REF!,HRF[[#This Row],[32]]*#REF!+#REF!*#REF!+#REF!*#REF!)</f>
        <v>#REF!</v>
      </c>
      <c r="Z1353" s="71" t="e">
        <f>IF(HRF[[#This Row],[31]]="WSKAŹNIK SPECYFICZNY","nie zdefinowano",HRF[[#This Row],[32]]*#REF!+#REF!*#REF!+#REF!*#REF!)</f>
        <v>#REF!</v>
      </c>
      <c r="AA1353" s="71" t="e">
        <f>IF(HRF[[#This Row],[31]]="WSKAŹNIK SPECYFICZNY","nie zdefinowano",HRF[[#This Row],[32]]*#REF!+#REF!*#REF!+#REF!*#REF!)</f>
        <v>#REF!</v>
      </c>
      <c r="AB1353" s="71" t="e">
        <f>IF(HRF[[#This Row],[31]]="WSKAŹNIK SPECYFICZNY",HRF[[#This Row],[15]]*#REF!,HRF[[#This Row],[32]]*#REF!+#REF!*#REF!+#REF!*#REF!)</f>
        <v>#REF!</v>
      </c>
    </row>
    <row r="1354" spans="2:28" ht="24">
      <c r="B1354" s="212" t="s">
        <v>3065</v>
      </c>
      <c r="C1354" s="225" t="s">
        <v>175</v>
      </c>
      <c r="D1354" s="225" t="s">
        <v>372</v>
      </c>
      <c r="E1354" s="226" t="s">
        <v>3075</v>
      </c>
      <c r="F1354" s="227" t="s">
        <v>392</v>
      </c>
      <c r="G1354" s="227" t="s">
        <v>24</v>
      </c>
      <c r="H1354" s="228">
        <v>2020</v>
      </c>
      <c r="I1354" s="86">
        <v>2020</v>
      </c>
      <c r="J1354" s="213">
        <v>37025.64</v>
      </c>
      <c r="K1354" s="214">
        <v>8.14</v>
      </c>
      <c r="L1354" s="214">
        <v>8.14</v>
      </c>
      <c r="M1354" s="214"/>
      <c r="N1354" s="86" t="s">
        <v>164</v>
      </c>
      <c r="O1354" s="153" t="s">
        <v>28</v>
      </c>
      <c r="P1354" s="215"/>
      <c r="Q1354" s="213"/>
      <c r="R1354" s="70"/>
      <c r="S1354" s="70"/>
      <c r="T1354" s="70"/>
      <c r="U1354" s="70"/>
      <c r="V1354" s="70">
        <f t="shared" si="79"/>
        <v>0</v>
      </c>
      <c r="W1354" s="69"/>
      <c r="X1354" s="69"/>
      <c r="Y1354" s="71" t="e">
        <f>IF(HRF[[#This Row],[31]]="WSKAŹNIK SPECYFICZNY",HRF[[#This Row],[15]]*#REF!,HRF[[#This Row],[32]]*#REF!+#REF!*#REF!+#REF!*#REF!)</f>
        <v>#REF!</v>
      </c>
      <c r="Z1354" s="71" t="e">
        <f>IF(HRF[[#This Row],[31]]="WSKAŹNIK SPECYFICZNY","nie zdefinowano",HRF[[#This Row],[32]]*#REF!+#REF!*#REF!+#REF!*#REF!)</f>
        <v>#REF!</v>
      </c>
      <c r="AA1354" s="71" t="e">
        <f>IF(HRF[[#This Row],[31]]="WSKAŹNIK SPECYFICZNY","nie zdefinowano",HRF[[#This Row],[32]]*#REF!+#REF!*#REF!+#REF!*#REF!)</f>
        <v>#REF!</v>
      </c>
      <c r="AB1354" s="71" t="e">
        <f>IF(HRF[[#This Row],[31]]="WSKAŹNIK SPECYFICZNY",HRF[[#This Row],[15]]*#REF!,HRF[[#This Row],[32]]*#REF!+#REF!*#REF!+#REF!*#REF!)</f>
        <v>#REF!</v>
      </c>
    </row>
    <row r="1355" spans="2:28" ht="36">
      <c r="B1355" s="212" t="s">
        <v>3066</v>
      </c>
      <c r="C1355" s="225" t="s">
        <v>175</v>
      </c>
      <c r="D1355" s="225" t="s">
        <v>372</v>
      </c>
      <c r="E1355" s="226" t="s">
        <v>3076</v>
      </c>
      <c r="F1355" s="243" t="s">
        <v>3077</v>
      </c>
      <c r="G1355" s="227" t="s">
        <v>24</v>
      </c>
      <c r="H1355" s="228">
        <v>2022</v>
      </c>
      <c r="I1355" s="86">
        <v>2022</v>
      </c>
      <c r="J1355" s="213">
        <v>54243</v>
      </c>
      <c r="K1355" s="214">
        <v>19.87</v>
      </c>
      <c r="L1355" s="214">
        <v>19.87</v>
      </c>
      <c r="M1355" s="214"/>
      <c r="N1355" s="86" t="s">
        <v>164</v>
      </c>
      <c r="O1355" s="153" t="s">
        <v>26</v>
      </c>
      <c r="P1355" s="215"/>
      <c r="Q1355" s="213"/>
      <c r="R1355" s="70"/>
      <c r="S1355" s="70"/>
      <c r="T1355" s="70"/>
      <c r="U1355" s="70"/>
      <c r="V1355" s="70">
        <f t="shared" si="79"/>
        <v>0</v>
      </c>
      <c r="W1355" s="69"/>
      <c r="X1355" s="69"/>
      <c r="Y1355" s="71" t="e">
        <f>IF(HRF[[#This Row],[31]]="WSKAŹNIK SPECYFICZNY",HRF[[#This Row],[15]]*#REF!,HRF[[#This Row],[32]]*#REF!+#REF!*#REF!+#REF!*#REF!)</f>
        <v>#REF!</v>
      </c>
      <c r="Z1355" s="71" t="e">
        <f>IF(HRF[[#This Row],[31]]="WSKAŹNIK SPECYFICZNY","nie zdefinowano",HRF[[#This Row],[32]]*#REF!+#REF!*#REF!+#REF!*#REF!)</f>
        <v>#REF!</v>
      </c>
      <c r="AA1355" s="71" t="e">
        <f>IF(HRF[[#This Row],[31]]="WSKAŹNIK SPECYFICZNY","nie zdefinowano",HRF[[#This Row],[32]]*#REF!+#REF!*#REF!+#REF!*#REF!)</f>
        <v>#REF!</v>
      </c>
      <c r="AB1355" s="71" t="e">
        <f>IF(HRF[[#This Row],[31]]="WSKAŹNIK SPECYFICZNY",HRF[[#This Row],[15]]*#REF!,HRF[[#This Row],[32]]*#REF!+#REF!*#REF!+#REF!*#REF!)</f>
        <v>#REF!</v>
      </c>
    </row>
    <row r="1356" spans="2:28" ht="24">
      <c r="B1356" s="212" t="s">
        <v>3067</v>
      </c>
      <c r="C1356" s="225" t="s">
        <v>175</v>
      </c>
      <c r="D1356" s="225" t="s">
        <v>372</v>
      </c>
      <c r="E1356" s="226" t="s">
        <v>3078</v>
      </c>
      <c r="F1356" s="227" t="s">
        <v>392</v>
      </c>
      <c r="G1356" s="227" t="s">
        <v>24</v>
      </c>
      <c r="H1356" s="228">
        <v>2020</v>
      </c>
      <c r="I1356" s="86">
        <v>2020</v>
      </c>
      <c r="J1356" s="213">
        <v>28000</v>
      </c>
      <c r="K1356" s="214">
        <v>5</v>
      </c>
      <c r="L1356" s="214">
        <v>5</v>
      </c>
      <c r="M1356" s="214"/>
      <c r="N1356" s="86" t="s">
        <v>1587</v>
      </c>
      <c r="O1356" s="153" t="s">
        <v>28</v>
      </c>
      <c r="P1356" s="215"/>
      <c r="Q1356" s="213"/>
      <c r="R1356" s="70"/>
      <c r="S1356" s="70"/>
      <c r="T1356" s="70"/>
      <c r="U1356" s="70"/>
      <c r="V1356" s="70">
        <f t="shared" si="79"/>
        <v>0</v>
      </c>
      <c r="W1356" s="69"/>
      <c r="X1356" s="69"/>
      <c r="Y1356" s="71" t="e">
        <f>IF(HRF[[#This Row],[31]]="WSKAŹNIK SPECYFICZNY",HRF[[#This Row],[15]]*#REF!,HRF[[#This Row],[32]]*#REF!+#REF!*#REF!+#REF!*#REF!)</f>
        <v>#REF!</v>
      </c>
      <c r="Z1356" s="71" t="e">
        <f>IF(HRF[[#This Row],[31]]="WSKAŹNIK SPECYFICZNY","nie zdefinowano",HRF[[#This Row],[32]]*#REF!+#REF!*#REF!+#REF!*#REF!)</f>
        <v>#REF!</v>
      </c>
      <c r="AA1356" s="71" t="e">
        <f>IF(HRF[[#This Row],[31]]="WSKAŹNIK SPECYFICZNY","nie zdefinowano",HRF[[#This Row],[32]]*#REF!+#REF!*#REF!+#REF!*#REF!)</f>
        <v>#REF!</v>
      </c>
      <c r="AB1356" s="71" t="e">
        <f>IF(HRF[[#This Row],[31]]="WSKAŹNIK SPECYFICZNY",HRF[[#This Row],[15]]*#REF!,HRF[[#This Row],[32]]*#REF!+#REF!*#REF!+#REF!*#REF!)</f>
        <v>#REF!</v>
      </c>
    </row>
    <row r="1357" spans="2:28" ht="24">
      <c r="B1357" s="212" t="s">
        <v>3068</v>
      </c>
      <c r="C1357" s="225" t="s">
        <v>175</v>
      </c>
      <c r="D1357" s="225" t="s">
        <v>372</v>
      </c>
      <c r="E1357" s="226" t="s">
        <v>3079</v>
      </c>
      <c r="F1357" s="227" t="s">
        <v>392</v>
      </c>
      <c r="G1357" s="227" t="s">
        <v>24</v>
      </c>
      <c r="H1357" s="228">
        <v>2022</v>
      </c>
      <c r="I1357" s="86">
        <v>2022</v>
      </c>
      <c r="J1357" s="213">
        <v>33950</v>
      </c>
      <c r="K1357" s="214">
        <v>4.76</v>
      </c>
      <c r="L1357" s="214">
        <v>4.76</v>
      </c>
      <c r="M1357" s="214"/>
      <c r="N1357" s="86" t="s">
        <v>164</v>
      </c>
      <c r="O1357" s="153" t="s">
        <v>28</v>
      </c>
      <c r="P1357" s="215"/>
      <c r="Q1357" s="213"/>
      <c r="R1357" s="70"/>
      <c r="S1357" s="70"/>
      <c r="T1357" s="70"/>
      <c r="U1357" s="70"/>
      <c r="V1357" s="70">
        <f t="shared" si="79"/>
        <v>0</v>
      </c>
      <c r="W1357" s="69"/>
      <c r="X1357" s="69"/>
      <c r="Y1357" s="71" t="e">
        <f>IF(HRF[[#This Row],[31]]="WSKAŹNIK SPECYFICZNY",HRF[[#This Row],[15]]*#REF!,HRF[[#This Row],[32]]*#REF!+#REF!*#REF!+#REF!*#REF!)</f>
        <v>#REF!</v>
      </c>
      <c r="Z1357" s="71" t="e">
        <f>IF(HRF[[#This Row],[31]]="WSKAŹNIK SPECYFICZNY","nie zdefinowano",HRF[[#This Row],[32]]*#REF!+#REF!*#REF!+#REF!*#REF!)</f>
        <v>#REF!</v>
      </c>
      <c r="AA1357" s="71" t="e">
        <f>IF(HRF[[#This Row],[31]]="WSKAŹNIK SPECYFICZNY","nie zdefinowano",HRF[[#This Row],[32]]*#REF!+#REF!*#REF!+#REF!*#REF!)</f>
        <v>#REF!</v>
      </c>
      <c r="AB1357" s="71" t="e">
        <f>IF(HRF[[#This Row],[31]]="WSKAŹNIK SPECYFICZNY",HRF[[#This Row],[15]]*#REF!,HRF[[#This Row],[32]]*#REF!+#REF!*#REF!+#REF!*#REF!)</f>
        <v>#REF!</v>
      </c>
    </row>
    <row r="1358" spans="2:28" ht="24">
      <c r="B1358" s="212" t="s">
        <v>3069</v>
      </c>
      <c r="C1358" s="225" t="s">
        <v>175</v>
      </c>
      <c r="D1358" s="225" t="s">
        <v>372</v>
      </c>
      <c r="E1358" s="226" t="s">
        <v>3080</v>
      </c>
      <c r="F1358" s="227" t="s">
        <v>392</v>
      </c>
      <c r="G1358" s="227" t="s">
        <v>24</v>
      </c>
      <c r="H1358" s="228">
        <v>2021</v>
      </c>
      <c r="I1358" s="86">
        <v>2021</v>
      </c>
      <c r="J1358" s="213">
        <v>36946</v>
      </c>
      <c r="K1358" s="214">
        <v>32</v>
      </c>
      <c r="L1358" s="214">
        <v>32</v>
      </c>
      <c r="M1358" s="214"/>
      <c r="N1358" s="86" t="s">
        <v>1587</v>
      </c>
      <c r="O1358" s="153" t="s">
        <v>28</v>
      </c>
      <c r="P1358" s="215"/>
      <c r="Q1358" s="213"/>
      <c r="R1358" s="70"/>
      <c r="S1358" s="70"/>
      <c r="T1358" s="70"/>
      <c r="U1358" s="70"/>
      <c r="V1358" s="70">
        <f t="shared" si="79"/>
        <v>0</v>
      </c>
      <c r="W1358" s="69"/>
      <c r="X1358" s="69"/>
      <c r="Y1358" s="71" t="e">
        <f>IF(HRF[[#This Row],[31]]="WSKAŹNIK SPECYFICZNY",HRF[[#This Row],[15]]*#REF!,HRF[[#This Row],[32]]*#REF!+#REF!*#REF!+#REF!*#REF!)</f>
        <v>#REF!</v>
      </c>
      <c r="Z1358" s="71" t="e">
        <f>IF(HRF[[#This Row],[31]]="WSKAŹNIK SPECYFICZNY","nie zdefinowano",HRF[[#This Row],[32]]*#REF!+#REF!*#REF!+#REF!*#REF!)</f>
        <v>#REF!</v>
      </c>
      <c r="AA1358" s="71" t="e">
        <f>IF(HRF[[#This Row],[31]]="WSKAŹNIK SPECYFICZNY","nie zdefinowano",HRF[[#This Row],[32]]*#REF!+#REF!*#REF!+#REF!*#REF!)</f>
        <v>#REF!</v>
      </c>
      <c r="AB1358" s="71" t="e">
        <f>IF(HRF[[#This Row],[31]]="WSKAŹNIK SPECYFICZNY",HRF[[#This Row],[15]]*#REF!,HRF[[#This Row],[32]]*#REF!+#REF!*#REF!+#REF!*#REF!)</f>
        <v>#REF!</v>
      </c>
    </row>
    <row r="1359" spans="2:28" ht="24">
      <c r="B1359" s="212" t="s">
        <v>3070</v>
      </c>
      <c r="C1359" s="225" t="s">
        <v>175</v>
      </c>
      <c r="D1359" s="225" t="s">
        <v>372</v>
      </c>
      <c r="E1359" s="226" t="s">
        <v>2142</v>
      </c>
      <c r="F1359" s="227" t="s">
        <v>392</v>
      </c>
      <c r="G1359" s="227" t="s">
        <v>24</v>
      </c>
      <c r="H1359" s="228">
        <v>2022</v>
      </c>
      <c r="I1359" s="86">
        <v>2022</v>
      </c>
      <c r="J1359" s="213">
        <v>21500</v>
      </c>
      <c r="K1359" s="214">
        <v>5</v>
      </c>
      <c r="L1359" s="214">
        <v>5</v>
      </c>
      <c r="M1359" s="214"/>
      <c r="N1359" s="86" t="s">
        <v>164</v>
      </c>
      <c r="O1359" s="153" t="s">
        <v>28</v>
      </c>
      <c r="P1359" s="215"/>
      <c r="Q1359" s="213"/>
      <c r="R1359" s="70"/>
      <c r="S1359" s="70"/>
      <c r="T1359" s="70"/>
      <c r="U1359" s="70"/>
      <c r="V1359" s="70">
        <f t="shared" si="79"/>
        <v>0</v>
      </c>
      <c r="W1359" s="69"/>
      <c r="X1359" s="69"/>
      <c r="Y1359" s="71" t="e">
        <f>IF(HRF[[#This Row],[31]]="WSKAŹNIK SPECYFICZNY",HRF[[#This Row],[15]]*#REF!,HRF[[#This Row],[32]]*#REF!+#REF!*#REF!+#REF!*#REF!)</f>
        <v>#REF!</v>
      </c>
      <c r="Z1359" s="71" t="e">
        <f>IF(HRF[[#This Row],[31]]="WSKAŹNIK SPECYFICZNY","nie zdefinowano",HRF[[#This Row],[32]]*#REF!+#REF!*#REF!+#REF!*#REF!)</f>
        <v>#REF!</v>
      </c>
      <c r="AA1359" s="71" t="e">
        <f>IF(HRF[[#This Row],[31]]="WSKAŹNIK SPECYFICZNY","nie zdefinowano",HRF[[#This Row],[32]]*#REF!+#REF!*#REF!+#REF!*#REF!)</f>
        <v>#REF!</v>
      </c>
      <c r="AB1359" s="71" t="e">
        <f>IF(HRF[[#This Row],[31]]="WSKAŹNIK SPECYFICZNY",HRF[[#This Row],[15]]*#REF!,HRF[[#This Row],[32]]*#REF!+#REF!*#REF!+#REF!*#REF!)</f>
        <v>#REF!</v>
      </c>
    </row>
    <row r="1360" spans="2:28" ht="24">
      <c r="B1360" s="212" t="s">
        <v>3071</v>
      </c>
      <c r="C1360" s="225" t="s">
        <v>175</v>
      </c>
      <c r="D1360" s="225" t="s">
        <v>372</v>
      </c>
      <c r="E1360" s="226" t="s">
        <v>2199</v>
      </c>
      <c r="F1360" s="227" t="s">
        <v>392</v>
      </c>
      <c r="G1360" s="227" t="s">
        <v>24</v>
      </c>
      <c r="H1360" s="228">
        <v>2021</v>
      </c>
      <c r="I1360" s="86">
        <v>2021</v>
      </c>
      <c r="J1360" s="213">
        <v>25280</v>
      </c>
      <c r="K1360" s="214">
        <v>5.36</v>
      </c>
      <c r="L1360" s="214">
        <v>5.36</v>
      </c>
      <c r="M1360" s="214"/>
      <c r="N1360" s="86" t="s">
        <v>164</v>
      </c>
      <c r="O1360" s="153" t="s">
        <v>28</v>
      </c>
      <c r="P1360" s="215"/>
      <c r="Q1360" s="213"/>
      <c r="R1360" s="70"/>
      <c r="S1360" s="70"/>
      <c r="T1360" s="70"/>
      <c r="U1360" s="70"/>
      <c r="V1360" s="70">
        <f t="shared" si="79"/>
        <v>0</v>
      </c>
      <c r="W1360" s="69"/>
      <c r="X1360" s="69"/>
      <c r="Y1360" s="71" t="e">
        <f>IF(HRF[[#This Row],[31]]="WSKAŹNIK SPECYFICZNY",HRF[[#This Row],[15]]*#REF!,HRF[[#This Row],[32]]*#REF!+#REF!*#REF!+#REF!*#REF!)</f>
        <v>#REF!</v>
      </c>
      <c r="Z1360" s="71" t="e">
        <f>IF(HRF[[#This Row],[31]]="WSKAŹNIK SPECYFICZNY","nie zdefinowano",HRF[[#This Row],[32]]*#REF!+#REF!*#REF!+#REF!*#REF!)</f>
        <v>#REF!</v>
      </c>
      <c r="AA1360" s="71" t="e">
        <f>IF(HRF[[#This Row],[31]]="WSKAŹNIK SPECYFICZNY","nie zdefinowano",HRF[[#This Row],[32]]*#REF!+#REF!*#REF!+#REF!*#REF!)</f>
        <v>#REF!</v>
      </c>
      <c r="AB1360" s="71" t="e">
        <f>IF(HRF[[#This Row],[31]]="WSKAŹNIK SPECYFICZNY",HRF[[#This Row],[15]]*#REF!,HRF[[#This Row],[32]]*#REF!+#REF!*#REF!+#REF!*#REF!)</f>
        <v>#REF!</v>
      </c>
    </row>
    <row r="1361" spans="2:28" ht="24">
      <c r="B1361" s="212" t="s">
        <v>3072</v>
      </c>
      <c r="C1361" s="225" t="s">
        <v>175</v>
      </c>
      <c r="D1361" s="225" t="s">
        <v>372</v>
      </c>
      <c r="E1361" s="226" t="s">
        <v>3081</v>
      </c>
      <c r="F1361" s="227" t="s">
        <v>392</v>
      </c>
      <c r="G1361" s="227" t="s">
        <v>24</v>
      </c>
      <c r="H1361" s="228">
        <v>2021</v>
      </c>
      <c r="I1361" s="86">
        <v>2021</v>
      </c>
      <c r="J1361" s="213">
        <v>37778.400000000001</v>
      </c>
      <c r="K1361" s="214">
        <v>22.4</v>
      </c>
      <c r="L1361" s="214">
        <v>22.4</v>
      </c>
      <c r="M1361" s="214"/>
      <c r="N1361" s="86" t="s">
        <v>1587</v>
      </c>
      <c r="O1361" s="153" t="s">
        <v>28</v>
      </c>
      <c r="P1361" s="215"/>
      <c r="Q1361" s="213"/>
      <c r="R1361" s="70"/>
      <c r="S1361" s="70"/>
      <c r="T1361" s="70"/>
      <c r="U1361" s="70"/>
      <c r="V1361" s="70">
        <f t="shared" si="79"/>
        <v>0</v>
      </c>
      <c r="W1361" s="69"/>
      <c r="X1361" s="69"/>
      <c r="Y1361" s="71" t="e">
        <f>IF(HRF[[#This Row],[31]]="WSKAŹNIK SPECYFICZNY",HRF[[#This Row],[15]]*#REF!,HRF[[#This Row],[32]]*#REF!+#REF!*#REF!+#REF!*#REF!)</f>
        <v>#REF!</v>
      </c>
      <c r="Z1361" s="71" t="e">
        <f>IF(HRF[[#This Row],[31]]="WSKAŹNIK SPECYFICZNY","nie zdefinowano",HRF[[#This Row],[32]]*#REF!+#REF!*#REF!+#REF!*#REF!)</f>
        <v>#REF!</v>
      </c>
      <c r="AA1361" s="71" t="e">
        <f>IF(HRF[[#This Row],[31]]="WSKAŹNIK SPECYFICZNY","nie zdefinowano",HRF[[#This Row],[32]]*#REF!+#REF!*#REF!+#REF!*#REF!)</f>
        <v>#REF!</v>
      </c>
      <c r="AB1361" s="71" t="e">
        <f>IF(HRF[[#This Row],[31]]="WSKAŹNIK SPECYFICZNY",HRF[[#This Row],[15]]*#REF!,HRF[[#This Row],[32]]*#REF!+#REF!*#REF!+#REF!*#REF!)</f>
        <v>#REF!</v>
      </c>
    </row>
    <row r="1362" spans="2:28" ht="24">
      <c r="B1362" s="212" t="s">
        <v>3073</v>
      </c>
      <c r="C1362" s="225" t="s">
        <v>175</v>
      </c>
      <c r="D1362" s="225" t="s">
        <v>372</v>
      </c>
      <c r="E1362" s="226" t="s">
        <v>3082</v>
      </c>
      <c r="F1362" s="227" t="s">
        <v>392</v>
      </c>
      <c r="G1362" s="227" t="s">
        <v>24</v>
      </c>
      <c r="H1362" s="228">
        <v>2021</v>
      </c>
      <c r="I1362" s="86">
        <v>2021</v>
      </c>
      <c r="J1362" s="213">
        <v>42800</v>
      </c>
      <c r="K1362" s="214">
        <v>40</v>
      </c>
      <c r="L1362" s="214">
        <v>40</v>
      </c>
      <c r="M1362" s="244"/>
      <c r="N1362" s="228" t="s">
        <v>1587</v>
      </c>
      <c r="O1362" s="230" t="s">
        <v>28</v>
      </c>
      <c r="P1362" s="215"/>
      <c r="Q1362" s="213"/>
      <c r="R1362" s="70"/>
      <c r="S1362" s="70"/>
      <c r="T1362" s="70"/>
      <c r="U1362" s="70"/>
      <c r="V1362" s="70">
        <f t="shared" si="79"/>
        <v>0</v>
      </c>
      <c r="W1362" s="69"/>
      <c r="X1362" s="69"/>
      <c r="Y1362" s="71" t="e">
        <f>IF(HRF[[#This Row],[31]]="WSKAŹNIK SPECYFICZNY",HRF[[#This Row],[15]]*#REF!,HRF[[#This Row],[32]]*#REF!+#REF!*#REF!+#REF!*#REF!)</f>
        <v>#REF!</v>
      </c>
      <c r="Z1362" s="71" t="e">
        <f>IF(HRF[[#This Row],[31]]="WSKAŹNIK SPECYFICZNY","nie zdefinowano",HRF[[#This Row],[32]]*#REF!+#REF!*#REF!+#REF!*#REF!)</f>
        <v>#REF!</v>
      </c>
      <c r="AA1362" s="71" t="e">
        <f>IF(HRF[[#This Row],[31]]="WSKAŹNIK SPECYFICZNY","nie zdefinowano",HRF[[#This Row],[32]]*#REF!+#REF!*#REF!+#REF!*#REF!)</f>
        <v>#REF!</v>
      </c>
      <c r="AB1362" s="71" t="e">
        <f>IF(HRF[[#This Row],[31]]="WSKAŹNIK SPECYFICZNY",HRF[[#This Row],[15]]*#REF!,HRF[[#This Row],[32]]*#REF!+#REF!*#REF!+#REF!*#REF!)</f>
        <v>#REF!</v>
      </c>
    </row>
    <row r="1363" spans="2:28" ht="24">
      <c r="B1363" s="212" t="s">
        <v>3083</v>
      </c>
      <c r="C1363" s="225" t="s">
        <v>175</v>
      </c>
      <c r="D1363" s="225" t="s">
        <v>372</v>
      </c>
      <c r="E1363" s="226" t="s">
        <v>3088</v>
      </c>
      <c r="F1363" s="227" t="s">
        <v>392</v>
      </c>
      <c r="G1363" s="227" t="s">
        <v>24</v>
      </c>
      <c r="H1363" s="228">
        <v>2021</v>
      </c>
      <c r="I1363" s="86">
        <v>2021</v>
      </c>
      <c r="J1363" s="213">
        <v>37908</v>
      </c>
      <c r="K1363" s="214">
        <v>9.75</v>
      </c>
      <c r="L1363" s="219">
        <v>9.75</v>
      </c>
      <c r="M1363" s="85"/>
      <c r="N1363" s="86" t="s">
        <v>164</v>
      </c>
      <c r="O1363" s="153" t="s">
        <v>28</v>
      </c>
      <c r="P1363" s="222"/>
      <c r="Q1363" s="213"/>
      <c r="R1363" s="70"/>
      <c r="S1363" s="70"/>
      <c r="T1363" s="70"/>
      <c r="U1363" s="70"/>
      <c r="V1363" s="70">
        <f t="shared" si="79"/>
        <v>0</v>
      </c>
      <c r="W1363" s="69"/>
      <c r="X1363" s="69"/>
      <c r="Y1363" s="71" t="e">
        <f>IF(HRF[[#This Row],[31]]="WSKAŹNIK SPECYFICZNY",HRF[[#This Row],[15]]*#REF!,HRF[[#This Row],[32]]*#REF!+#REF!*#REF!+#REF!*#REF!)</f>
        <v>#REF!</v>
      </c>
      <c r="Z1363" s="71" t="e">
        <f>IF(HRF[[#This Row],[31]]="WSKAŹNIK SPECYFICZNY","nie zdefinowano",HRF[[#This Row],[32]]*#REF!+#REF!*#REF!+#REF!*#REF!)</f>
        <v>#REF!</v>
      </c>
      <c r="AA1363" s="71" t="e">
        <f>IF(HRF[[#This Row],[31]]="WSKAŹNIK SPECYFICZNY","nie zdefinowano",HRF[[#This Row],[32]]*#REF!+#REF!*#REF!+#REF!*#REF!)</f>
        <v>#REF!</v>
      </c>
      <c r="AB1363" s="71" t="e">
        <f>IF(HRF[[#This Row],[31]]="WSKAŹNIK SPECYFICZNY",HRF[[#This Row],[15]]*#REF!,HRF[[#This Row],[32]]*#REF!+#REF!*#REF!+#REF!*#REF!)</f>
        <v>#REF!</v>
      </c>
    </row>
    <row r="1364" spans="2:28" ht="24">
      <c r="B1364" s="212" t="s">
        <v>3084</v>
      </c>
      <c r="C1364" s="225" t="s">
        <v>175</v>
      </c>
      <c r="D1364" s="225" t="s">
        <v>372</v>
      </c>
      <c r="E1364" s="226" t="s">
        <v>3089</v>
      </c>
      <c r="F1364" s="227" t="s">
        <v>392</v>
      </c>
      <c r="G1364" s="227" t="s">
        <v>24</v>
      </c>
      <c r="H1364" s="228">
        <v>2021</v>
      </c>
      <c r="I1364" s="86">
        <v>2021</v>
      </c>
      <c r="J1364" s="213">
        <v>197394.91</v>
      </c>
      <c r="K1364" s="214">
        <v>45</v>
      </c>
      <c r="L1364" s="219">
        <v>45</v>
      </c>
      <c r="M1364" s="85"/>
      <c r="N1364" s="86" t="s">
        <v>164</v>
      </c>
      <c r="O1364" s="153" t="s">
        <v>28</v>
      </c>
      <c r="P1364" s="222"/>
      <c r="Q1364" s="213"/>
      <c r="R1364" s="70"/>
      <c r="S1364" s="70"/>
      <c r="T1364" s="70"/>
      <c r="U1364" s="70"/>
      <c r="V1364" s="70">
        <f t="shared" si="79"/>
        <v>0</v>
      </c>
      <c r="W1364" s="69"/>
      <c r="X1364" s="69"/>
      <c r="Y1364" s="71" t="e">
        <f>IF(HRF[[#This Row],[31]]="WSKAŹNIK SPECYFICZNY",HRF[[#This Row],[15]]*#REF!,HRF[[#This Row],[32]]*#REF!+#REF!*#REF!+#REF!*#REF!)</f>
        <v>#REF!</v>
      </c>
      <c r="Z1364" s="71" t="e">
        <f>IF(HRF[[#This Row],[31]]="WSKAŹNIK SPECYFICZNY","nie zdefinowano",HRF[[#This Row],[32]]*#REF!+#REF!*#REF!+#REF!*#REF!)</f>
        <v>#REF!</v>
      </c>
      <c r="AA1364" s="71" t="e">
        <f>IF(HRF[[#This Row],[31]]="WSKAŹNIK SPECYFICZNY","nie zdefinowano",HRF[[#This Row],[32]]*#REF!+#REF!*#REF!+#REF!*#REF!)</f>
        <v>#REF!</v>
      </c>
      <c r="AB1364" s="71" t="e">
        <f>IF(HRF[[#This Row],[31]]="WSKAŹNIK SPECYFICZNY",HRF[[#This Row],[15]]*#REF!,HRF[[#This Row],[32]]*#REF!+#REF!*#REF!+#REF!*#REF!)</f>
        <v>#REF!</v>
      </c>
    </row>
    <row r="1365" spans="2:28" ht="24">
      <c r="B1365" s="212" t="s">
        <v>3085</v>
      </c>
      <c r="C1365" s="225" t="s">
        <v>175</v>
      </c>
      <c r="D1365" s="225" t="s">
        <v>372</v>
      </c>
      <c r="E1365" s="226" t="s">
        <v>3090</v>
      </c>
      <c r="F1365" s="227" t="s">
        <v>392</v>
      </c>
      <c r="G1365" s="227" t="s">
        <v>24</v>
      </c>
      <c r="H1365" s="228">
        <v>2020</v>
      </c>
      <c r="I1365" s="86">
        <v>2020</v>
      </c>
      <c r="J1365" s="213">
        <v>21200</v>
      </c>
      <c r="K1365" s="214">
        <v>4.0999999999999996</v>
      </c>
      <c r="L1365" s="219">
        <v>4.0999999999999996</v>
      </c>
      <c r="M1365" s="85"/>
      <c r="N1365" s="86" t="s">
        <v>164</v>
      </c>
      <c r="O1365" s="153" t="s">
        <v>28</v>
      </c>
      <c r="P1365" s="222"/>
      <c r="Q1365" s="213"/>
      <c r="R1365" s="70"/>
      <c r="S1365" s="70"/>
      <c r="T1365" s="70"/>
      <c r="U1365" s="70"/>
      <c r="V1365" s="70">
        <f t="shared" si="79"/>
        <v>0</v>
      </c>
      <c r="W1365" s="69"/>
      <c r="X1365" s="69"/>
      <c r="Y1365" s="71" t="e">
        <f>IF(HRF[[#This Row],[31]]="WSKAŹNIK SPECYFICZNY",HRF[[#This Row],[15]]*#REF!,HRF[[#This Row],[32]]*#REF!+#REF!*#REF!+#REF!*#REF!)</f>
        <v>#REF!</v>
      </c>
      <c r="Z1365" s="71" t="e">
        <f>IF(HRF[[#This Row],[31]]="WSKAŹNIK SPECYFICZNY","nie zdefinowano",HRF[[#This Row],[32]]*#REF!+#REF!*#REF!+#REF!*#REF!)</f>
        <v>#REF!</v>
      </c>
      <c r="AA1365" s="71" t="e">
        <f>IF(HRF[[#This Row],[31]]="WSKAŹNIK SPECYFICZNY","nie zdefinowano",HRF[[#This Row],[32]]*#REF!+#REF!*#REF!+#REF!*#REF!)</f>
        <v>#REF!</v>
      </c>
      <c r="AB1365" s="71" t="e">
        <f>IF(HRF[[#This Row],[31]]="WSKAŹNIK SPECYFICZNY",HRF[[#This Row],[15]]*#REF!,HRF[[#This Row],[32]]*#REF!+#REF!*#REF!+#REF!*#REF!)</f>
        <v>#REF!</v>
      </c>
    </row>
    <row r="1366" spans="2:28" ht="24">
      <c r="B1366" s="212" t="s">
        <v>3086</v>
      </c>
      <c r="C1366" s="225" t="s">
        <v>175</v>
      </c>
      <c r="D1366" s="225" t="s">
        <v>372</v>
      </c>
      <c r="E1366" s="226" t="s">
        <v>3091</v>
      </c>
      <c r="F1366" s="227" t="s">
        <v>392</v>
      </c>
      <c r="G1366" s="227" t="s">
        <v>24</v>
      </c>
      <c r="H1366" s="228">
        <v>2021</v>
      </c>
      <c r="I1366" s="86">
        <v>2021</v>
      </c>
      <c r="J1366" s="213">
        <v>40662</v>
      </c>
      <c r="K1366" s="214">
        <v>32</v>
      </c>
      <c r="L1366" s="219">
        <v>32</v>
      </c>
      <c r="M1366" s="85"/>
      <c r="N1366" s="86" t="s">
        <v>164</v>
      </c>
      <c r="O1366" s="153" t="s">
        <v>28</v>
      </c>
      <c r="P1366" s="222"/>
      <c r="Q1366" s="213"/>
      <c r="R1366" s="70"/>
      <c r="S1366" s="70"/>
      <c r="T1366" s="70"/>
      <c r="U1366" s="70"/>
      <c r="V1366" s="70">
        <f t="shared" si="79"/>
        <v>0</v>
      </c>
      <c r="W1366" s="69"/>
      <c r="X1366" s="69"/>
      <c r="Y1366" s="71" t="e">
        <f>IF(HRF[[#This Row],[31]]="WSKAŹNIK SPECYFICZNY",HRF[[#This Row],[15]]*#REF!,HRF[[#This Row],[32]]*#REF!+#REF!*#REF!+#REF!*#REF!)</f>
        <v>#REF!</v>
      </c>
      <c r="Z1366" s="71" t="e">
        <f>IF(HRF[[#This Row],[31]]="WSKAŹNIK SPECYFICZNY","nie zdefinowano",HRF[[#This Row],[32]]*#REF!+#REF!*#REF!+#REF!*#REF!)</f>
        <v>#REF!</v>
      </c>
      <c r="AA1366" s="71" t="e">
        <f>IF(HRF[[#This Row],[31]]="WSKAŹNIK SPECYFICZNY","nie zdefinowano",HRF[[#This Row],[32]]*#REF!+#REF!*#REF!+#REF!*#REF!)</f>
        <v>#REF!</v>
      </c>
      <c r="AB1366" s="71" t="e">
        <f>IF(HRF[[#This Row],[31]]="WSKAŹNIK SPECYFICZNY",HRF[[#This Row],[15]]*#REF!,HRF[[#This Row],[32]]*#REF!+#REF!*#REF!+#REF!*#REF!)</f>
        <v>#REF!</v>
      </c>
    </row>
    <row r="1367" spans="2:28" ht="24">
      <c r="B1367" s="212" t="s">
        <v>3087</v>
      </c>
      <c r="C1367" s="225" t="s">
        <v>175</v>
      </c>
      <c r="D1367" s="225" t="s">
        <v>372</v>
      </c>
      <c r="E1367" s="226" t="s">
        <v>3095</v>
      </c>
      <c r="F1367" s="227" t="s">
        <v>392</v>
      </c>
      <c r="G1367" s="227" t="s">
        <v>24</v>
      </c>
      <c r="H1367" s="228">
        <v>2021</v>
      </c>
      <c r="I1367" s="86">
        <v>2021</v>
      </c>
      <c r="J1367" s="213">
        <v>119310</v>
      </c>
      <c r="K1367" s="214">
        <v>30</v>
      </c>
      <c r="L1367" s="219">
        <v>30</v>
      </c>
      <c r="M1367" s="85"/>
      <c r="N1367" s="86" t="s">
        <v>164</v>
      </c>
      <c r="O1367" s="153" t="s">
        <v>28</v>
      </c>
      <c r="P1367" s="222"/>
      <c r="Q1367" s="213"/>
      <c r="R1367" s="70"/>
      <c r="S1367" s="70"/>
      <c r="T1367" s="70"/>
      <c r="U1367" s="70"/>
      <c r="V1367" s="70">
        <f t="shared" si="79"/>
        <v>0</v>
      </c>
      <c r="W1367" s="69"/>
      <c r="X1367" s="69"/>
      <c r="Y1367" s="71" t="e">
        <f>IF(HRF[[#This Row],[31]]="WSKAŹNIK SPECYFICZNY",HRF[[#This Row],[15]]*#REF!,HRF[[#This Row],[32]]*#REF!+#REF!*#REF!+#REF!*#REF!)</f>
        <v>#REF!</v>
      </c>
      <c r="Z1367" s="71" t="e">
        <f>IF(HRF[[#This Row],[31]]="WSKAŹNIK SPECYFICZNY","nie zdefinowano",HRF[[#This Row],[32]]*#REF!+#REF!*#REF!+#REF!*#REF!)</f>
        <v>#REF!</v>
      </c>
      <c r="AA1367" s="71" t="e">
        <f>IF(HRF[[#This Row],[31]]="WSKAŹNIK SPECYFICZNY","nie zdefinowano",HRF[[#This Row],[32]]*#REF!+#REF!*#REF!+#REF!*#REF!)</f>
        <v>#REF!</v>
      </c>
      <c r="AB1367" s="71" t="e">
        <f>IF(HRF[[#This Row],[31]]="WSKAŹNIK SPECYFICZNY",HRF[[#This Row],[15]]*#REF!,HRF[[#This Row],[32]]*#REF!+#REF!*#REF!+#REF!*#REF!)</f>
        <v>#REF!</v>
      </c>
    </row>
    <row r="1368" spans="2:28" ht="24">
      <c r="B1368" s="212" t="s">
        <v>3092</v>
      </c>
      <c r="C1368" s="225" t="s">
        <v>175</v>
      </c>
      <c r="D1368" s="225" t="s">
        <v>372</v>
      </c>
      <c r="E1368" s="226" t="s">
        <v>3096</v>
      </c>
      <c r="F1368" s="227" t="s">
        <v>392</v>
      </c>
      <c r="G1368" s="227" t="s">
        <v>24</v>
      </c>
      <c r="H1368" s="228">
        <v>2021</v>
      </c>
      <c r="I1368" s="86">
        <v>2021</v>
      </c>
      <c r="J1368" s="213">
        <v>33000</v>
      </c>
      <c r="K1368" s="214">
        <v>8</v>
      </c>
      <c r="L1368" s="219">
        <v>8</v>
      </c>
      <c r="M1368" s="85"/>
      <c r="N1368" s="86" t="s">
        <v>164</v>
      </c>
      <c r="O1368" s="153" t="s">
        <v>28</v>
      </c>
      <c r="P1368" s="222"/>
      <c r="Q1368" s="213"/>
      <c r="R1368" s="70"/>
      <c r="S1368" s="70"/>
      <c r="T1368" s="70"/>
      <c r="U1368" s="70"/>
      <c r="V1368" s="70">
        <f t="shared" si="79"/>
        <v>0</v>
      </c>
      <c r="W1368" s="69"/>
      <c r="X1368" s="69"/>
      <c r="Y1368" s="71" t="e">
        <f>IF(HRF[[#This Row],[31]]="WSKAŹNIK SPECYFICZNY",HRF[[#This Row],[15]]*#REF!,HRF[[#This Row],[32]]*#REF!+#REF!*#REF!+#REF!*#REF!)</f>
        <v>#REF!</v>
      </c>
      <c r="Z1368" s="71" t="e">
        <f>IF(HRF[[#This Row],[31]]="WSKAŹNIK SPECYFICZNY","nie zdefinowano",HRF[[#This Row],[32]]*#REF!+#REF!*#REF!+#REF!*#REF!)</f>
        <v>#REF!</v>
      </c>
      <c r="AA1368" s="71" t="e">
        <f>IF(HRF[[#This Row],[31]]="WSKAŹNIK SPECYFICZNY","nie zdefinowano",HRF[[#This Row],[32]]*#REF!+#REF!*#REF!+#REF!*#REF!)</f>
        <v>#REF!</v>
      </c>
      <c r="AB1368" s="71" t="e">
        <f>IF(HRF[[#This Row],[31]]="WSKAŹNIK SPECYFICZNY",HRF[[#This Row],[15]]*#REF!,HRF[[#This Row],[32]]*#REF!+#REF!*#REF!+#REF!*#REF!)</f>
        <v>#REF!</v>
      </c>
    </row>
    <row r="1369" spans="2:28" ht="36">
      <c r="B1369" s="212" t="s">
        <v>3093</v>
      </c>
      <c r="C1369" s="225" t="s">
        <v>175</v>
      </c>
      <c r="D1369" s="225" t="s">
        <v>372</v>
      </c>
      <c r="E1369" s="226" t="s">
        <v>3097</v>
      </c>
      <c r="F1369" s="243" t="s">
        <v>3098</v>
      </c>
      <c r="G1369" s="227" t="s">
        <v>24</v>
      </c>
      <c r="H1369" s="228">
        <v>2022</v>
      </c>
      <c r="I1369" s="86">
        <v>2022</v>
      </c>
      <c r="J1369" s="213">
        <v>44280</v>
      </c>
      <c r="K1369" s="214">
        <v>10</v>
      </c>
      <c r="L1369" s="219">
        <v>10</v>
      </c>
      <c r="M1369" s="85"/>
      <c r="N1369" s="86" t="s">
        <v>164</v>
      </c>
      <c r="O1369" s="153" t="s">
        <v>27</v>
      </c>
      <c r="P1369" s="222"/>
      <c r="Q1369" s="213"/>
      <c r="R1369" s="70"/>
      <c r="S1369" s="70"/>
      <c r="T1369" s="70"/>
      <c r="U1369" s="70"/>
      <c r="V1369" s="70">
        <f t="shared" si="79"/>
        <v>0</v>
      </c>
      <c r="W1369" s="69"/>
      <c r="X1369" s="69"/>
      <c r="Y1369" s="71" t="e">
        <f>IF(HRF[[#This Row],[31]]="WSKAŹNIK SPECYFICZNY",HRF[[#This Row],[15]]*#REF!,HRF[[#This Row],[32]]*#REF!+#REF!*#REF!+#REF!*#REF!)</f>
        <v>#REF!</v>
      </c>
      <c r="Z1369" s="71" t="e">
        <f>IF(HRF[[#This Row],[31]]="WSKAŹNIK SPECYFICZNY","nie zdefinowano",HRF[[#This Row],[32]]*#REF!+#REF!*#REF!+#REF!*#REF!)</f>
        <v>#REF!</v>
      </c>
      <c r="AA1369" s="71" t="e">
        <f>IF(HRF[[#This Row],[31]]="WSKAŹNIK SPECYFICZNY","nie zdefinowano",HRF[[#This Row],[32]]*#REF!+#REF!*#REF!+#REF!*#REF!)</f>
        <v>#REF!</v>
      </c>
      <c r="AB1369" s="71" t="e">
        <f>IF(HRF[[#This Row],[31]]="WSKAŹNIK SPECYFICZNY",HRF[[#This Row],[15]]*#REF!,HRF[[#This Row],[32]]*#REF!+#REF!*#REF!+#REF!*#REF!)</f>
        <v>#REF!</v>
      </c>
    </row>
    <row r="1370" spans="2:28" ht="24">
      <c r="B1370" s="212" t="s">
        <v>3094</v>
      </c>
      <c r="C1370" s="225" t="s">
        <v>175</v>
      </c>
      <c r="D1370" s="225" t="s">
        <v>372</v>
      </c>
      <c r="E1370" s="226" t="s">
        <v>3100</v>
      </c>
      <c r="F1370" s="227" t="s">
        <v>392</v>
      </c>
      <c r="G1370" s="227" t="s">
        <v>24</v>
      </c>
      <c r="H1370" s="228">
        <v>2021</v>
      </c>
      <c r="I1370" s="86">
        <v>2021</v>
      </c>
      <c r="J1370" s="213">
        <v>42300</v>
      </c>
      <c r="K1370" s="214">
        <v>16.8</v>
      </c>
      <c r="L1370" s="219">
        <v>16.8</v>
      </c>
      <c r="M1370" s="85"/>
      <c r="N1370" s="86" t="s">
        <v>1587</v>
      </c>
      <c r="O1370" s="153" t="s">
        <v>28</v>
      </c>
      <c r="P1370" s="222"/>
      <c r="Q1370" s="213"/>
      <c r="R1370" s="70"/>
      <c r="S1370" s="70"/>
      <c r="T1370" s="70"/>
      <c r="U1370" s="70"/>
      <c r="V1370" s="70">
        <f t="shared" si="79"/>
        <v>0</v>
      </c>
      <c r="W1370" s="69"/>
      <c r="X1370" s="69"/>
      <c r="Y1370" s="71" t="e">
        <f>IF(HRF[[#This Row],[31]]="WSKAŹNIK SPECYFICZNY",HRF[[#This Row],[15]]*#REF!,HRF[[#This Row],[32]]*#REF!+#REF!*#REF!+#REF!*#REF!)</f>
        <v>#REF!</v>
      </c>
      <c r="Z1370" s="71" t="e">
        <f>IF(HRF[[#This Row],[31]]="WSKAŹNIK SPECYFICZNY","nie zdefinowano",HRF[[#This Row],[32]]*#REF!+#REF!*#REF!+#REF!*#REF!)</f>
        <v>#REF!</v>
      </c>
      <c r="AA1370" s="71" t="e">
        <f>IF(HRF[[#This Row],[31]]="WSKAŹNIK SPECYFICZNY","nie zdefinowano",HRF[[#This Row],[32]]*#REF!+#REF!*#REF!+#REF!*#REF!)</f>
        <v>#REF!</v>
      </c>
      <c r="AB1370" s="71" t="e">
        <f>IF(HRF[[#This Row],[31]]="WSKAŹNIK SPECYFICZNY",HRF[[#This Row],[15]]*#REF!,HRF[[#This Row],[32]]*#REF!+#REF!*#REF!+#REF!*#REF!)</f>
        <v>#REF!</v>
      </c>
    </row>
    <row r="1371" spans="2:28" ht="24">
      <c r="B1371" s="212" t="s">
        <v>3099</v>
      </c>
      <c r="C1371" s="225" t="s">
        <v>175</v>
      </c>
      <c r="D1371" s="225" t="s">
        <v>372</v>
      </c>
      <c r="E1371" s="226" t="s">
        <v>2304</v>
      </c>
      <c r="F1371" s="227" t="s">
        <v>392</v>
      </c>
      <c r="G1371" s="227" t="s">
        <v>24</v>
      </c>
      <c r="H1371" s="228">
        <v>2020</v>
      </c>
      <c r="I1371" s="86">
        <v>2020</v>
      </c>
      <c r="J1371" s="213">
        <v>36694.080000000002</v>
      </c>
      <c r="K1371" s="214">
        <v>3.15</v>
      </c>
      <c r="L1371" s="219">
        <v>3.15</v>
      </c>
      <c r="M1371" s="85"/>
      <c r="N1371" s="86" t="s">
        <v>164</v>
      </c>
      <c r="O1371" s="153" t="s">
        <v>28</v>
      </c>
      <c r="P1371" s="222"/>
      <c r="Q1371" s="213"/>
      <c r="R1371" s="70"/>
      <c r="S1371" s="70"/>
      <c r="T1371" s="70"/>
      <c r="U1371" s="70"/>
      <c r="V1371" s="70">
        <f t="shared" si="79"/>
        <v>0</v>
      </c>
      <c r="W1371" s="69"/>
      <c r="X1371" s="69"/>
      <c r="Y1371" s="71" t="e">
        <f>IF(HRF[[#This Row],[31]]="WSKAŹNIK SPECYFICZNY",HRF[[#This Row],[15]]*#REF!,HRF[[#This Row],[32]]*#REF!+#REF!*#REF!+#REF!*#REF!)</f>
        <v>#REF!</v>
      </c>
      <c r="Z1371" s="71" t="e">
        <f>IF(HRF[[#This Row],[31]]="WSKAŹNIK SPECYFICZNY","nie zdefinowano",HRF[[#This Row],[32]]*#REF!+#REF!*#REF!+#REF!*#REF!)</f>
        <v>#REF!</v>
      </c>
      <c r="AA1371" s="71" t="e">
        <f>IF(HRF[[#This Row],[31]]="WSKAŹNIK SPECYFICZNY","nie zdefinowano",HRF[[#This Row],[32]]*#REF!+#REF!*#REF!+#REF!*#REF!)</f>
        <v>#REF!</v>
      </c>
      <c r="AB1371" s="71" t="e">
        <f>IF(HRF[[#This Row],[31]]="WSKAŹNIK SPECYFICZNY",HRF[[#This Row],[15]]*#REF!,HRF[[#This Row],[32]]*#REF!+#REF!*#REF!+#REF!*#REF!)</f>
        <v>#REF!</v>
      </c>
    </row>
    <row r="1372" spans="2:28" ht="24">
      <c r="B1372" s="212" t="s">
        <v>3101</v>
      </c>
      <c r="C1372" s="225" t="s">
        <v>175</v>
      </c>
      <c r="D1372" s="225" t="s">
        <v>372</v>
      </c>
      <c r="E1372" s="226" t="s">
        <v>2304</v>
      </c>
      <c r="F1372" s="227" t="s">
        <v>392</v>
      </c>
      <c r="G1372" s="227" t="s">
        <v>24</v>
      </c>
      <c r="H1372" s="228">
        <v>2021</v>
      </c>
      <c r="I1372" s="86">
        <v>2021</v>
      </c>
      <c r="J1372" s="213">
        <v>28519.99</v>
      </c>
      <c r="K1372" s="214">
        <v>5</v>
      </c>
      <c r="L1372" s="219">
        <v>5</v>
      </c>
      <c r="M1372" s="85"/>
      <c r="N1372" s="86" t="s">
        <v>164</v>
      </c>
      <c r="O1372" s="153" t="s">
        <v>28</v>
      </c>
      <c r="P1372" s="222"/>
      <c r="Q1372" s="213"/>
      <c r="R1372" s="70"/>
      <c r="S1372" s="70"/>
      <c r="T1372" s="70"/>
      <c r="U1372" s="70"/>
      <c r="V1372" s="70">
        <f t="shared" si="79"/>
        <v>0</v>
      </c>
      <c r="W1372" s="69"/>
      <c r="X1372" s="69"/>
      <c r="Y1372" s="71" t="e">
        <f>IF(HRF[[#This Row],[31]]="WSKAŹNIK SPECYFICZNY",HRF[[#This Row],[15]]*#REF!,HRF[[#This Row],[32]]*#REF!+#REF!*#REF!+#REF!*#REF!)</f>
        <v>#REF!</v>
      </c>
      <c r="Z1372" s="71" t="e">
        <f>IF(HRF[[#This Row],[31]]="WSKAŹNIK SPECYFICZNY","nie zdefinowano",HRF[[#This Row],[32]]*#REF!+#REF!*#REF!+#REF!*#REF!)</f>
        <v>#REF!</v>
      </c>
      <c r="AA1372" s="71" t="e">
        <f>IF(HRF[[#This Row],[31]]="WSKAŹNIK SPECYFICZNY","nie zdefinowano",HRF[[#This Row],[32]]*#REF!+#REF!*#REF!+#REF!*#REF!)</f>
        <v>#REF!</v>
      </c>
      <c r="AB1372" s="71" t="e">
        <f>IF(HRF[[#This Row],[31]]="WSKAŹNIK SPECYFICZNY",HRF[[#This Row],[15]]*#REF!,HRF[[#This Row],[32]]*#REF!+#REF!*#REF!+#REF!*#REF!)</f>
        <v>#REF!</v>
      </c>
    </row>
    <row r="1373" spans="2:28" ht="24">
      <c r="B1373" s="212" t="s">
        <v>3102</v>
      </c>
      <c r="C1373" s="225" t="s">
        <v>175</v>
      </c>
      <c r="D1373" s="225" t="s">
        <v>372</v>
      </c>
      <c r="E1373" s="226" t="s">
        <v>2055</v>
      </c>
      <c r="F1373" s="227" t="s">
        <v>392</v>
      </c>
      <c r="G1373" s="227" t="s">
        <v>24</v>
      </c>
      <c r="H1373" s="228">
        <v>2021</v>
      </c>
      <c r="I1373" s="86">
        <v>2021</v>
      </c>
      <c r="J1373" s="213">
        <v>34000</v>
      </c>
      <c r="K1373" s="214">
        <v>7.8</v>
      </c>
      <c r="L1373" s="219">
        <v>7.8</v>
      </c>
      <c r="M1373" s="85"/>
      <c r="N1373" s="86" t="s">
        <v>164</v>
      </c>
      <c r="O1373" s="153" t="s">
        <v>28</v>
      </c>
      <c r="P1373" s="222"/>
      <c r="Q1373" s="213"/>
      <c r="R1373" s="70"/>
      <c r="S1373" s="70"/>
      <c r="T1373" s="70"/>
      <c r="U1373" s="70"/>
      <c r="V1373" s="70">
        <f t="shared" si="79"/>
        <v>0</v>
      </c>
      <c r="W1373" s="69"/>
      <c r="X1373" s="69"/>
      <c r="Y1373" s="71" t="e">
        <f>IF(HRF[[#This Row],[31]]="WSKAŹNIK SPECYFICZNY",HRF[[#This Row],[15]]*#REF!,HRF[[#This Row],[32]]*#REF!+#REF!*#REF!+#REF!*#REF!)</f>
        <v>#REF!</v>
      </c>
      <c r="Z1373" s="71" t="e">
        <f>IF(HRF[[#This Row],[31]]="WSKAŹNIK SPECYFICZNY","nie zdefinowano",HRF[[#This Row],[32]]*#REF!+#REF!*#REF!+#REF!*#REF!)</f>
        <v>#REF!</v>
      </c>
      <c r="AA1373" s="71" t="e">
        <f>IF(HRF[[#This Row],[31]]="WSKAŹNIK SPECYFICZNY","nie zdefinowano",HRF[[#This Row],[32]]*#REF!+#REF!*#REF!+#REF!*#REF!)</f>
        <v>#REF!</v>
      </c>
      <c r="AB1373" s="71" t="e">
        <f>IF(HRF[[#This Row],[31]]="WSKAŹNIK SPECYFICZNY",HRF[[#This Row],[15]]*#REF!,HRF[[#This Row],[32]]*#REF!+#REF!*#REF!+#REF!*#REF!)</f>
        <v>#REF!</v>
      </c>
    </row>
    <row r="1374" spans="2:28" s="1" customFormat="1" ht="24">
      <c r="B1374" s="245" t="s">
        <v>3111</v>
      </c>
      <c r="C1374" s="225" t="s">
        <v>175</v>
      </c>
      <c r="D1374" s="225" t="s">
        <v>372</v>
      </c>
      <c r="E1374" s="242" t="s">
        <v>3112</v>
      </c>
      <c r="F1374" s="227" t="s">
        <v>392</v>
      </c>
      <c r="G1374" s="227" t="s">
        <v>24</v>
      </c>
      <c r="H1374" s="247">
        <v>2022</v>
      </c>
      <c r="I1374" s="247">
        <v>2022</v>
      </c>
      <c r="J1374" s="248">
        <v>17236.599999999999</v>
      </c>
      <c r="K1374" s="249">
        <v>3.4</v>
      </c>
      <c r="L1374" s="249">
        <v>3.4</v>
      </c>
      <c r="M1374" s="249"/>
      <c r="N1374" s="86" t="s">
        <v>164</v>
      </c>
      <c r="O1374" s="153" t="s">
        <v>28</v>
      </c>
      <c r="P1374" s="250"/>
      <c r="Q1374" s="248"/>
      <c r="R1374" s="251"/>
      <c r="S1374" s="251"/>
      <c r="T1374" s="251"/>
      <c r="U1374" s="251"/>
      <c r="V1374" s="251">
        <f t="shared" ref="V1374:V1415" si="80">SUM(R1374:U1374)</f>
        <v>0</v>
      </c>
      <c r="W1374" s="247"/>
      <c r="X1374" s="247"/>
      <c r="Y1374" s="252" t="e">
        <f>IF(HRF[[#This Row],[31]]="WSKAŹNIK SPECYFICZNY",HRF[[#This Row],[15]]*#REF!,HRF[[#This Row],[32]]*#REF!+#REF!*#REF!+#REF!*#REF!)</f>
        <v>#REF!</v>
      </c>
      <c r="Z1374" s="252" t="e">
        <f>IF(HRF[[#This Row],[31]]="WSKAŹNIK SPECYFICZNY","nie zdefinowano",HRF[[#This Row],[32]]*#REF!+#REF!*#REF!+#REF!*#REF!)</f>
        <v>#REF!</v>
      </c>
      <c r="AA1374" s="252" t="e">
        <f>IF(HRF[[#This Row],[31]]="WSKAŹNIK SPECYFICZNY","nie zdefinowano",HRF[[#This Row],[32]]*#REF!+#REF!*#REF!+#REF!*#REF!)</f>
        <v>#REF!</v>
      </c>
      <c r="AB1374" s="252" t="e">
        <f>IF(HRF[[#This Row],[31]]="WSKAŹNIK SPECYFICZNY",HRF[[#This Row],[15]]*#REF!,HRF[[#This Row],[32]]*#REF!+#REF!*#REF!+#REF!*#REF!)</f>
        <v>#REF!</v>
      </c>
    </row>
    <row r="1375" spans="2:28" s="1" customFormat="1" ht="24">
      <c r="B1375" s="245" t="s">
        <v>3113</v>
      </c>
      <c r="C1375" s="225" t="s">
        <v>175</v>
      </c>
      <c r="D1375" s="225" t="s">
        <v>372</v>
      </c>
      <c r="E1375" s="242" t="s">
        <v>2155</v>
      </c>
      <c r="F1375" s="227" t="s">
        <v>392</v>
      </c>
      <c r="G1375" s="227" t="s">
        <v>24</v>
      </c>
      <c r="H1375" s="228">
        <v>2021</v>
      </c>
      <c r="I1375" s="86">
        <v>2021</v>
      </c>
      <c r="J1375" s="248">
        <v>32800</v>
      </c>
      <c r="K1375" s="249">
        <v>4.5</v>
      </c>
      <c r="L1375" s="249">
        <v>4.5</v>
      </c>
      <c r="M1375" s="249"/>
      <c r="N1375" s="86" t="s">
        <v>164</v>
      </c>
      <c r="O1375" s="153" t="s">
        <v>28</v>
      </c>
      <c r="P1375" s="250"/>
      <c r="Q1375" s="248"/>
      <c r="R1375" s="251"/>
      <c r="S1375" s="251"/>
      <c r="T1375" s="251"/>
      <c r="U1375" s="251"/>
      <c r="V1375" s="251">
        <f t="shared" si="80"/>
        <v>0</v>
      </c>
      <c r="W1375" s="247"/>
      <c r="X1375" s="247"/>
      <c r="Y1375" s="252" t="e">
        <f>IF(HRF[[#This Row],[31]]="WSKAŹNIK SPECYFICZNY",HRF[[#This Row],[15]]*#REF!,HRF[[#This Row],[32]]*#REF!+#REF!*#REF!+#REF!*#REF!)</f>
        <v>#REF!</v>
      </c>
      <c r="Z1375" s="252" t="e">
        <f>IF(HRF[[#This Row],[31]]="WSKAŹNIK SPECYFICZNY","nie zdefinowano",HRF[[#This Row],[32]]*#REF!+#REF!*#REF!+#REF!*#REF!)</f>
        <v>#REF!</v>
      </c>
      <c r="AA1375" s="252" t="e">
        <f>IF(HRF[[#This Row],[31]]="WSKAŹNIK SPECYFICZNY","nie zdefinowano",HRF[[#This Row],[32]]*#REF!+#REF!*#REF!+#REF!*#REF!)</f>
        <v>#REF!</v>
      </c>
      <c r="AB1375" s="252" t="e">
        <f>IF(HRF[[#This Row],[31]]="WSKAŹNIK SPECYFICZNY",HRF[[#This Row],[15]]*#REF!,HRF[[#This Row],[32]]*#REF!+#REF!*#REF!+#REF!*#REF!)</f>
        <v>#REF!</v>
      </c>
    </row>
    <row r="1376" spans="2:28" ht="24">
      <c r="B1376" s="245" t="s">
        <v>3114</v>
      </c>
      <c r="C1376" s="225" t="s">
        <v>175</v>
      </c>
      <c r="D1376" s="225" t="s">
        <v>372</v>
      </c>
      <c r="E1376" s="226" t="s">
        <v>3115</v>
      </c>
      <c r="F1376" s="227" t="s">
        <v>392</v>
      </c>
      <c r="G1376" s="227" t="s">
        <v>24</v>
      </c>
      <c r="H1376" s="228">
        <v>2021</v>
      </c>
      <c r="I1376" s="86">
        <v>2021</v>
      </c>
      <c r="J1376" s="248">
        <v>20866</v>
      </c>
      <c r="K1376" s="249">
        <v>4</v>
      </c>
      <c r="L1376" s="249">
        <v>4</v>
      </c>
      <c r="M1376" s="249"/>
      <c r="N1376" s="86" t="s">
        <v>164</v>
      </c>
      <c r="O1376" s="153" t="s">
        <v>28</v>
      </c>
      <c r="P1376" s="250"/>
      <c r="Q1376" s="248"/>
      <c r="R1376" s="251"/>
      <c r="S1376" s="251"/>
      <c r="T1376" s="251"/>
      <c r="U1376" s="251"/>
      <c r="V1376" s="251">
        <f t="shared" si="80"/>
        <v>0</v>
      </c>
      <c r="W1376" s="247"/>
      <c r="X1376" s="247"/>
      <c r="Y1376" s="252" t="e">
        <f>IF(HRF[[#This Row],[31]]="WSKAŹNIK SPECYFICZNY",HRF[[#This Row],[15]]*#REF!,HRF[[#This Row],[32]]*#REF!+#REF!*#REF!+#REF!*#REF!)</f>
        <v>#REF!</v>
      </c>
      <c r="Z1376" s="252" t="e">
        <f>IF(HRF[[#This Row],[31]]="WSKAŹNIK SPECYFICZNY","nie zdefinowano",HRF[[#This Row],[32]]*#REF!+#REF!*#REF!+#REF!*#REF!)</f>
        <v>#REF!</v>
      </c>
      <c r="AA1376" s="252" t="e">
        <f>IF(HRF[[#This Row],[31]]="WSKAŹNIK SPECYFICZNY","nie zdefinowano",HRF[[#This Row],[32]]*#REF!+#REF!*#REF!+#REF!*#REF!)</f>
        <v>#REF!</v>
      </c>
      <c r="AB1376" s="252" t="e">
        <f>IF(HRF[[#This Row],[31]]="WSKAŹNIK SPECYFICZNY",HRF[[#This Row],[15]]*#REF!,HRF[[#This Row],[32]]*#REF!+#REF!*#REF!+#REF!*#REF!)</f>
        <v>#REF!</v>
      </c>
    </row>
    <row r="1377" spans="2:28" ht="24">
      <c r="B1377" s="245" t="s">
        <v>3116</v>
      </c>
      <c r="C1377" s="225" t="s">
        <v>175</v>
      </c>
      <c r="D1377" s="225" t="s">
        <v>372</v>
      </c>
      <c r="E1377" s="226" t="s">
        <v>3122</v>
      </c>
      <c r="F1377" s="227" t="s">
        <v>392</v>
      </c>
      <c r="G1377" s="227" t="s">
        <v>24</v>
      </c>
      <c r="H1377" s="228">
        <v>2021</v>
      </c>
      <c r="I1377" s="86">
        <v>2021</v>
      </c>
      <c r="J1377" s="248">
        <v>23000</v>
      </c>
      <c r="K1377" s="249">
        <v>5.5</v>
      </c>
      <c r="L1377" s="249">
        <v>5.5</v>
      </c>
      <c r="M1377" s="249"/>
      <c r="N1377" s="86" t="s">
        <v>1587</v>
      </c>
      <c r="O1377" s="153" t="s">
        <v>28</v>
      </c>
      <c r="P1377" s="250"/>
      <c r="Q1377" s="248"/>
      <c r="R1377" s="251"/>
      <c r="S1377" s="251"/>
      <c r="T1377" s="251"/>
      <c r="U1377" s="251"/>
      <c r="V1377" s="251">
        <f t="shared" si="80"/>
        <v>0</v>
      </c>
      <c r="W1377" s="247"/>
      <c r="X1377" s="247"/>
      <c r="Y1377" s="252" t="e">
        <f>IF(HRF[[#This Row],[31]]="WSKAŹNIK SPECYFICZNY",HRF[[#This Row],[15]]*#REF!,HRF[[#This Row],[32]]*#REF!+#REF!*#REF!+#REF!*#REF!)</f>
        <v>#REF!</v>
      </c>
      <c r="Z1377" s="252" t="e">
        <f>IF(HRF[[#This Row],[31]]="WSKAŹNIK SPECYFICZNY","nie zdefinowano",HRF[[#This Row],[32]]*#REF!+#REF!*#REF!+#REF!*#REF!)</f>
        <v>#REF!</v>
      </c>
      <c r="AA1377" s="252" t="e">
        <f>IF(HRF[[#This Row],[31]]="WSKAŹNIK SPECYFICZNY","nie zdefinowano",HRF[[#This Row],[32]]*#REF!+#REF!*#REF!+#REF!*#REF!)</f>
        <v>#REF!</v>
      </c>
      <c r="AB1377" s="252" t="e">
        <f>IF(HRF[[#This Row],[31]]="WSKAŹNIK SPECYFICZNY",HRF[[#This Row],[15]]*#REF!,HRF[[#This Row],[32]]*#REF!+#REF!*#REF!+#REF!*#REF!)</f>
        <v>#REF!</v>
      </c>
    </row>
    <row r="1378" spans="2:28" ht="24">
      <c r="B1378" s="245" t="s">
        <v>3117</v>
      </c>
      <c r="C1378" s="225" t="s">
        <v>175</v>
      </c>
      <c r="D1378" s="225" t="s">
        <v>372</v>
      </c>
      <c r="E1378" s="226" t="s">
        <v>3123</v>
      </c>
      <c r="F1378" s="227" t="s">
        <v>392</v>
      </c>
      <c r="G1378" s="227" t="s">
        <v>24</v>
      </c>
      <c r="H1378" s="228">
        <v>2021</v>
      </c>
      <c r="I1378" s="86">
        <v>2021</v>
      </c>
      <c r="J1378" s="248">
        <v>37900</v>
      </c>
      <c r="K1378" s="249">
        <v>5.5</v>
      </c>
      <c r="L1378" s="249">
        <v>5.5</v>
      </c>
      <c r="M1378" s="249"/>
      <c r="N1378" s="86" t="s">
        <v>164</v>
      </c>
      <c r="O1378" s="153" t="s">
        <v>28</v>
      </c>
      <c r="P1378" s="250"/>
      <c r="Q1378" s="248"/>
      <c r="R1378" s="251"/>
      <c r="S1378" s="251"/>
      <c r="T1378" s="251"/>
      <c r="U1378" s="251"/>
      <c r="V1378" s="251">
        <f t="shared" si="80"/>
        <v>0</v>
      </c>
      <c r="W1378" s="247"/>
      <c r="X1378" s="247"/>
      <c r="Y1378" s="252" t="e">
        <f>IF(HRF[[#This Row],[31]]="WSKAŹNIK SPECYFICZNY",HRF[[#This Row],[15]]*#REF!,HRF[[#This Row],[32]]*#REF!+#REF!*#REF!+#REF!*#REF!)</f>
        <v>#REF!</v>
      </c>
      <c r="Z1378" s="252" t="e">
        <f>IF(HRF[[#This Row],[31]]="WSKAŹNIK SPECYFICZNY","nie zdefinowano",HRF[[#This Row],[32]]*#REF!+#REF!*#REF!+#REF!*#REF!)</f>
        <v>#REF!</v>
      </c>
      <c r="AA1378" s="252" t="e">
        <f>IF(HRF[[#This Row],[31]]="WSKAŹNIK SPECYFICZNY","nie zdefinowano",HRF[[#This Row],[32]]*#REF!+#REF!*#REF!+#REF!*#REF!)</f>
        <v>#REF!</v>
      </c>
      <c r="AB1378" s="252" t="e">
        <f>IF(HRF[[#This Row],[31]]="WSKAŹNIK SPECYFICZNY",HRF[[#This Row],[15]]*#REF!,HRF[[#This Row],[32]]*#REF!+#REF!*#REF!+#REF!*#REF!)</f>
        <v>#REF!</v>
      </c>
    </row>
    <row r="1379" spans="2:28" ht="24">
      <c r="B1379" s="245" t="s">
        <v>3118</v>
      </c>
      <c r="C1379" s="225" t="s">
        <v>175</v>
      </c>
      <c r="D1379" s="225" t="s">
        <v>372</v>
      </c>
      <c r="E1379" s="226" t="s">
        <v>2462</v>
      </c>
      <c r="F1379" s="227" t="s">
        <v>392</v>
      </c>
      <c r="G1379" s="227" t="s">
        <v>24</v>
      </c>
      <c r="H1379" s="247">
        <v>2022</v>
      </c>
      <c r="I1379" s="247">
        <v>2022</v>
      </c>
      <c r="J1379" s="248">
        <v>31500</v>
      </c>
      <c r="K1379" s="249">
        <v>4.62</v>
      </c>
      <c r="L1379" s="249">
        <v>4.62</v>
      </c>
      <c r="M1379" s="249"/>
      <c r="N1379" s="86" t="s">
        <v>164</v>
      </c>
      <c r="O1379" s="153" t="s">
        <v>28</v>
      </c>
      <c r="P1379" s="250"/>
      <c r="Q1379" s="248"/>
      <c r="R1379" s="251"/>
      <c r="S1379" s="251"/>
      <c r="T1379" s="251"/>
      <c r="U1379" s="251"/>
      <c r="V1379" s="251">
        <f t="shared" si="80"/>
        <v>0</v>
      </c>
      <c r="W1379" s="247"/>
      <c r="X1379" s="247"/>
      <c r="Y1379" s="252" t="e">
        <f>IF(HRF[[#This Row],[31]]="WSKAŹNIK SPECYFICZNY",HRF[[#This Row],[15]]*#REF!,HRF[[#This Row],[32]]*#REF!+#REF!*#REF!+#REF!*#REF!)</f>
        <v>#REF!</v>
      </c>
      <c r="Z1379" s="252" t="e">
        <f>IF(HRF[[#This Row],[31]]="WSKAŹNIK SPECYFICZNY","nie zdefinowano",HRF[[#This Row],[32]]*#REF!+#REF!*#REF!+#REF!*#REF!)</f>
        <v>#REF!</v>
      </c>
      <c r="AA1379" s="252" t="e">
        <f>IF(HRF[[#This Row],[31]]="WSKAŹNIK SPECYFICZNY","nie zdefinowano",HRF[[#This Row],[32]]*#REF!+#REF!*#REF!+#REF!*#REF!)</f>
        <v>#REF!</v>
      </c>
      <c r="AB1379" s="252" t="e">
        <f>IF(HRF[[#This Row],[31]]="WSKAŹNIK SPECYFICZNY",HRF[[#This Row],[15]]*#REF!,HRF[[#This Row],[32]]*#REF!+#REF!*#REF!+#REF!*#REF!)</f>
        <v>#REF!</v>
      </c>
    </row>
    <row r="1380" spans="2:28" ht="24">
      <c r="B1380" s="245" t="s">
        <v>3119</v>
      </c>
      <c r="C1380" s="225" t="s">
        <v>175</v>
      </c>
      <c r="D1380" s="225" t="s">
        <v>372</v>
      </c>
      <c r="E1380" s="226" t="s">
        <v>3124</v>
      </c>
      <c r="F1380" s="227" t="s">
        <v>392</v>
      </c>
      <c r="G1380" s="227" t="s">
        <v>24</v>
      </c>
      <c r="H1380" s="228">
        <v>2021</v>
      </c>
      <c r="I1380" s="86">
        <v>2021</v>
      </c>
      <c r="J1380" s="248">
        <v>21000</v>
      </c>
      <c r="K1380" s="249">
        <v>3.7</v>
      </c>
      <c r="L1380" s="249">
        <v>3.7</v>
      </c>
      <c r="M1380" s="249"/>
      <c r="N1380" s="86" t="s">
        <v>164</v>
      </c>
      <c r="O1380" s="153" t="s">
        <v>28</v>
      </c>
      <c r="P1380" s="250"/>
      <c r="Q1380" s="248"/>
      <c r="R1380" s="251"/>
      <c r="S1380" s="251"/>
      <c r="T1380" s="251"/>
      <c r="U1380" s="251"/>
      <c r="V1380" s="251">
        <f t="shared" si="80"/>
        <v>0</v>
      </c>
      <c r="W1380" s="247"/>
      <c r="X1380" s="247"/>
      <c r="Y1380" s="252" t="e">
        <f>IF(HRF[[#This Row],[31]]="WSKAŹNIK SPECYFICZNY",HRF[[#This Row],[15]]*#REF!,HRF[[#This Row],[32]]*#REF!+#REF!*#REF!+#REF!*#REF!)</f>
        <v>#REF!</v>
      </c>
      <c r="Z1380" s="252" t="e">
        <f>IF(HRF[[#This Row],[31]]="WSKAŹNIK SPECYFICZNY","nie zdefinowano",HRF[[#This Row],[32]]*#REF!+#REF!*#REF!+#REF!*#REF!)</f>
        <v>#REF!</v>
      </c>
      <c r="AA1380" s="252" t="e">
        <f>IF(HRF[[#This Row],[31]]="WSKAŹNIK SPECYFICZNY","nie zdefinowano",HRF[[#This Row],[32]]*#REF!+#REF!*#REF!+#REF!*#REF!)</f>
        <v>#REF!</v>
      </c>
      <c r="AB1380" s="252" t="e">
        <f>IF(HRF[[#This Row],[31]]="WSKAŹNIK SPECYFICZNY",HRF[[#This Row],[15]]*#REF!,HRF[[#This Row],[32]]*#REF!+#REF!*#REF!+#REF!*#REF!)</f>
        <v>#REF!</v>
      </c>
    </row>
    <row r="1381" spans="2:28" ht="24">
      <c r="B1381" s="245" t="s">
        <v>3120</v>
      </c>
      <c r="C1381" s="225" t="s">
        <v>175</v>
      </c>
      <c r="D1381" s="225" t="s">
        <v>372</v>
      </c>
      <c r="E1381" s="226" t="s">
        <v>3125</v>
      </c>
      <c r="F1381" s="227" t="s">
        <v>392</v>
      </c>
      <c r="G1381" s="227" t="s">
        <v>24</v>
      </c>
      <c r="H1381" s="228">
        <v>2021</v>
      </c>
      <c r="I1381" s="86">
        <v>2021</v>
      </c>
      <c r="J1381" s="248">
        <v>16201</v>
      </c>
      <c r="K1381" s="249">
        <v>2.16</v>
      </c>
      <c r="L1381" s="249">
        <v>2.16</v>
      </c>
      <c r="M1381" s="249"/>
      <c r="N1381" s="86" t="s">
        <v>164</v>
      </c>
      <c r="O1381" s="153" t="s">
        <v>28</v>
      </c>
      <c r="P1381" s="250"/>
      <c r="Q1381" s="248"/>
      <c r="R1381" s="251"/>
      <c r="S1381" s="251"/>
      <c r="T1381" s="251"/>
      <c r="U1381" s="251"/>
      <c r="V1381" s="251">
        <f t="shared" si="80"/>
        <v>0</v>
      </c>
      <c r="W1381" s="247"/>
      <c r="X1381" s="247"/>
      <c r="Y1381" s="252" t="e">
        <f>IF(HRF[[#This Row],[31]]="WSKAŹNIK SPECYFICZNY",HRF[[#This Row],[15]]*#REF!,HRF[[#This Row],[32]]*#REF!+#REF!*#REF!+#REF!*#REF!)</f>
        <v>#REF!</v>
      </c>
      <c r="Z1381" s="252" t="e">
        <f>IF(HRF[[#This Row],[31]]="WSKAŹNIK SPECYFICZNY","nie zdefinowano",HRF[[#This Row],[32]]*#REF!+#REF!*#REF!+#REF!*#REF!)</f>
        <v>#REF!</v>
      </c>
      <c r="AA1381" s="252" t="e">
        <f>IF(HRF[[#This Row],[31]]="WSKAŹNIK SPECYFICZNY","nie zdefinowano",HRF[[#This Row],[32]]*#REF!+#REF!*#REF!+#REF!*#REF!)</f>
        <v>#REF!</v>
      </c>
      <c r="AB1381" s="252" t="e">
        <f>IF(HRF[[#This Row],[31]]="WSKAŹNIK SPECYFICZNY",HRF[[#This Row],[15]]*#REF!,HRF[[#This Row],[32]]*#REF!+#REF!*#REF!+#REF!*#REF!)</f>
        <v>#REF!</v>
      </c>
    </row>
    <row r="1382" spans="2:28" ht="24">
      <c r="B1382" s="245" t="s">
        <v>3121</v>
      </c>
      <c r="C1382" s="225" t="s">
        <v>175</v>
      </c>
      <c r="D1382" s="225" t="s">
        <v>372</v>
      </c>
      <c r="E1382" s="226" t="s">
        <v>3126</v>
      </c>
      <c r="F1382" s="227" t="s">
        <v>392</v>
      </c>
      <c r="G1382" s="227" t="s">
        <v>24</v>
      </c>
      <c r="H1382" s="228">
        <v>2021</v>
      </c>
      <c r="I1382" s="86">
        <v>2021</v>
      </c>
      <c r="J1382" s="248">
        <v>17000</v>
      </c>
      <c r="K1382" s="249">
        <v>3</v>
      </c>
      <c r="L1382" s="249">
        <v>3</v>
      </c>
      <c r="M1382" s="249"/>
      <c r="N1382" s="86" t="s">
        <v>164</v>
      </c>
      <c r="O1382" s="153" t="s">
        <v>28</v>
      </c>
      <c r="P1382" s="250"/>
      <c r="Q1382" s="248"/>
      <c r="R1382" s="251"/>
      <c r="S1382" s="251"/>
      <c r="T1382" s="251"/>
      <c r="U1382" s="251"/>
      <c r="V1382" s="251">
        <f t="shared" si="80"/>
        <v>0</v>
      </c>
      <c r="W1382" s="247"/>
      <c r="X1382" s="247"/>
      <c r="Y1382" s="252" t="e">
        <f>IF(HRF[[#This Row],[31]]="WSKAŹNIK SPECYFICZNY",HRF[[#This Row],[15]]*#REF!,HRF[[#This Row],[32]]*#REF!+#REF!*#REF!+#REF!*#REF!)</f>
        <v>#REF!</v>
      </c>
      <c r="Z1382" s="252" t="e">
        <f>IF(HRF[[#This Row],[31]]="WSKAŹNIK SPECYFICZNY","nie zdefinowano",HRF[[#This Row],[32]]*#REF!+#REF!*#REF!+#REF!*#REF!)</f>
        <v>#REF!</v>
      </c>
      <c r="AA1382" s="252" t="e">
        <f>IF(HRF[[#This Row],[31]]="WSKAŹNIK SPECYFICZNY","nie zdefinowano",HRF[[#This Row],[32]]*#REF!+#REF!*#REF!+#REF!*#REF!)</f>
        <v>#REF!</v>
      </c>
      <c r="AB1382" s="252" t="e">
        <f>IF(HRF[[#This Row],[31]]="WSKAŹNIK SPECYFICZNY",HRF[[#This Row],[15]]*#REF!,HRF[[#This Row],[32]]*#REF!+#REF!*#REF!+#REF!*#REF!)</f>
        <v>#REF!</v>
      </c>
    </row>
    <row r="1383" spans="2:28" ht="24">
      <c r="B1383" s="245" t="s">
        <v>3127</v>
      </c>
      <c r="C1383" s="225" t="s">
        <v>175</v>
      </c>
      <c r="D1383" s="225" t="s">
        <v>372</v>
      </c>
      <c r="E1383" s="226" t="s">
        <v>3132</v>
      </c>
      <c r="F1383" s="227" t="s">
        <v>392</v>
      </c>
      <c r="G1383" s="227" t="s">
        <v>24</v>
      </c>
      <c r="H1383" s="228">
        <v>2021</v>
      </c>
      <c r="I1383" s="86">
        <v>2021</v>
      </c>
      <c r="J1383" s="248">
        <v>36858.239999999998</v>
      </c>
      <c r="K1383" s="249">
        <v>4</v>
      </c>
      <c r="L1383" s="249">
        <v>4</v>
      </c>
      <c r="M1383" s="249"/>
      <c r="N1383" s="86" t="s">
        <v>164</v>
      </c>
      <c r="O1383" s="153" t="s">
        <v>28</v>
      </c>
      <c r="P1383" s="250"/>
      <c r="Q1383" s="248"/>
      <c r="R1383" s="251"/>
      <c r="S1383" s="251"/>
      <c r="T1383" s="251"/>
      <c r="U1383" s="251"/>
      <c r="V1383" s="251">
        <f t="shared" si="80"/>
        <v>0</v>
      </c>
      <c r="W1383" s="247"/>
      <c r="X1383" s="247"/>
      <c r="Y1383" s="252" t="e">
        <f>IF(HRF[[#This Row],[31]]="WSKAŹNIK SPECYFICZNY",HRF[[#This Row],[15]]*#REF!,HRF[[#This Row],[32]]*#REF!+#REF!*#REF!+#REF!*#REF!)</f>
        <v>#REF!</v>
      </c>
      <c r="Z1383" s="252" t="e">
        <f>IF(HRF[[#This Row],[31]]="WSKAŹNIK SPECYFICZNY","nie zdefinowano",HRF[[#This Row],[32]]*#REF!+#REF!*#REF!+#REF!*#REF!)</f>
        <v>#REF!</v>
      </c>
      <c r="AA1383" s="252" t="e">
        <f>IF(HRF[[#This Row],[31]]="WSKAŹNIK SPECYFICZNY","nie zdefinowano",HRF[[#This Row],[32]]*#REF!+#REF!*#REF!+#REF!*#REF!)</f>
        <v>#REF!</v>
      </c>
      <c r="AB1383" s="252" t="e">
        <f>IF(HRF[[#This Row],[31]]="WSKAŹNIK SPECYFICZNY",HRF[[#This Row],[15]]*#REF!,HRF[[#This Row],[32]]*#REF!+#REF!*#REF!+#REF!*#REF!)</f>
        <v>#REF!</v>
      </c>
    </row>
    <row r="1384" spans="2:28" ht="24">
      <c r="B1384" s="245" t="s">
        <v>3128</v>
      </c>
      <c r="C1384" s="225" t="s">
        <v>175</v>
      </c>
      <c r="D1384" s="225" t="s">
        <v>372</v>
      </c>
      <c r="E1384" s="226" t="s">
        <v>2143</v>
      </c>
      <c r="F1384" s="227" t="s">
        <v>392</v>
      </c>
      <c r="G1384" s="227" t="s">
        <v>24</v>
      </c>
      <c r="H1384" s="247">
        <v>2020</v>
      </c>
      <c r="I1384" s="247">
        <v>2020</v>
      </c>
      <c r="J1384" s="248">
        <v>18316.8</v>
      </c>
      <c r="K1384" s="249">
        <v>2.86</v>
      </c>
      <c r="L1384" s="249">
        <v>2.86</v>
      </c>
      <c r="M1384" s="249"/>
      <c r="N1384" s="86" t="s">
        <v>1587</v>
      </c>
      <c r="O1384" s="153" t="s">
        <v>28</v>
      </c>
      <c r="P1384" s="250"/>
      <c r="Q1384" s="248"/>
      <c r="R1384" s="251"/>
      <c r="S1384" s="251"/>
      <c r="T1384" s="251"/>
      <c r="U1384" s="251"/>
      <c r="V1384" s="251">
        <f t="shared" si="80"/>
        <v>0</v>
      </c>
      <c r="W1384" s="247"/>
      <c r="X1384" s="247"/>
      <c r="Y1384" s="252" t="e">
        <f>IF(HRF[[#This Row],[31]]="WSKAŹNIK SPECYFICZNY",HRF[[#This Row],[15]]*#REF!,HRF[[#This Row],[32]]*#REF!+#REF!*#REF!+#REF!*#REF!)</f>
        <v>#REF!</v>
      </c>
      <c r="Z1384" s="252" t="e">
        <f>IF(HRF[[#This Row],[31]]="WSKAŹNIK SPECYFICZNY","nie zdefinowano",HRF[[#This Row],[32]]*#REF!+#REF!*#REF!+#REF!*#REF!)</f>
        <v>#REF!</v>
      </c>
      <c r="AA1384" s="252" t="e">
        <f>IF(HRF[[#This Row],[31]]="WSKAŹNIK SPECYFICZNY","nie zdefinowano",HRF[[#This Row],[32]]*#REF!+#REF!*#REF!+#REF!*#REF!)</f>
        <v>#REF!</v>
      </c>
      <c r="AB1384" s="252" t="e">
        <f>IF(HRF[[#This Row],[31]]="WSKAŹNIK SPECYFICZNY",HRF[[#This Row],[15]]*#REF!,HRF[[#This Row],[32]]*#REF!+#REF!*#REF!+#REF!*#REF!)</f>
        <v>#REF!</v>
      </c>
    </row>
    <row r="1385" spans="2:28" ht="24">
      <c r="B1385" s="245" t="s">
        <v>3129</v>
      </c>
      <c r="C1385" s="225" t="s">
        <v>175</v>
      </c>
      <c r="D1385" s="225" t="s">
        <v>372</v>
      </c>
      <c r="E1385" s="226" t="s">
        <v>2270</v>
      </c>
      <c r="F1385" s="227" t="s">
        <v>392</v>
      </c>
      <c r="G1385" s="227" t="s">
        <v>24</v>
      </c>
      <c r="H1385" s="228">
        <v>2021</v>
      </c>
      <c r="I1385" s="86">
        <v>2021</v>
      </c>
      <c r="J1385" s="248">
        <v>43000</v>
      </c>
      <c r="K1385" s="249">
        <v>5.42</v>
      </c>
      <c r="L1385" s="249">
        <v>5.42</v>
      </c>
      <c r="M1385" s="249"/>
      <c r="N1385" s="86" t="s">
        <v>164</v>
      </c>
      <c r="O1385" s="153" t="s">
        <v>28</v>
      </c>
      <c r="P1385" s="250"/>
      <c r="Q1385" s="248"/>
      <c r="R1385" s="251"/>
      <c r="S1385" s="251"/>
      <c r="T1385" s="251"/>
      <c r="U1385" s="251"/>
      <c r="V1385" s="251">
        <f t="shared" si="80"/>
        <v>0</v>
      </c>
      <c r="W1385" s="247"/>
      <c r="X1385" s="247"/>
      <c r="Y1385" s="252" t="e">
        <f>IF(HRF[[#This Row],[31]]="WSKAŹNIK SPECYFICZNY",HRF[[#This Row],[15]]*#REF!,HRF[[#This Row],[32]]*#REF!+#REF!*#REF!+#REF!*#REF!)</f>
        <v>#REF!</v>
      </c>
      <c r="Z1385" s="252" t="e">
        <f>IF(HRF[[#This Row],[31]]="WSKAŹNIK SPECYFICZNY","nie zdefinowano",HRF[[#This Row],[32]]*#REF!+#REF!*#REF!+#REF!*#REF!)</f>
        <v>#REF!</v>
      </c>
      <c r="AA1385" s="252" t="e">
        <f>IF(HRF[[#This Row],[31]]="WSKAŹNIK SPECYFICZNY","nie zdefinowano",HRF[[#This Row],[32]]*#REF!+#REF!*#REF!+#REF!*#REF!)</f>
        <v>#REF!</v>
      </c>
      <c r="AB1385" s="252" t="e">
        <f>IF(HRF[[#This Row],[31]]="WSKAŹNIK SPECYFICZNY",HRF[[#This Row],[15]]*#REF!,HRF[[#This Row],[32]]*#REF!+#REF!*#REF!+#REF!*#REF!)</f>
        <v>#REF!</v>
      </c>
    </row>
    <row r="1386" spans="2:28" ht="24">
      <c r="B1386" s="245" t="s">
        <v>3130</v>
      </c>
      <c r="C1386" s="225" t="s">
        <v>175</v>
      </c>
      <c r="D1386" s="225" t="s">
        <v>372</v>
      </c>
      <c r="E1386" s="226" t="s">
        <v>3133</v>
      </c>
      <c r="F1386" s="227" t="s">
        <v>392</v>
      </c>
      <c r="G1386" s="227" t="s">
        <v>24</v>
      </c>
      <c r="H1386" s="247">
        <v>2022</v>
      </c>
      <c r="I1386" s="247">
        <v>2022</v>
      </c>
      <c r="J1386" s="248">
        <v>17945.39</v>
      </c>
      <c r="K1386" s="249">
        <v>3.77</v>
      </c>
      <c r="L1386" s="249">
        <v>3.77</v>
      </c>
      <c r="M1386" s="249"/>
      <c r="N1386" s="86" t="s">
        <v>164</v>
      </c>
      <c r="O1386" s="153" t="s">
        <v>28</v>
      </c>
      <c r="P1386" s="250"/>
      <c r="Q1386" s="248"/>
      <c r="R1386" s="251"/>
      <c r="S1386" s="251"/>
      <c r="T1386" s="251"/>
      <c r="U1386" s="251"/>
      <c r="V1386" s="251">
        <f t="shared" si="80"/>
        <v>0</v>
      </c>
      <c r="W1386" s="247"/>
      <c r="X1386" s="247"/>
      <c r="Y1386" s="252" t="e">
        <f>IF(HRF[[#This Row],[31]]="WSKAŹNIK SPECYFICZNY",HRF[[#This Row],[15]]*#REF!,HRF[[#This Row],[32]]*#REF!+#REF!*#REF!+#REF!*#REF!)</f>
        <v>#REF!</v>
      </c>
      <c r="Z1386" s="252" t="e">
        <f>IF(HRF[[#This Row],[31]]="WSKAŹNIK SPECYFICZNY","nie zdefinowano",HRF[[#This Row],[32]]*#REF!+#REF!*#REF!+#REF!*#REF!)</f>
        <v>#REF!</v>
      </c>
      <c r="AA1386" s="252" t="e">
        <f>IF(HRF[[#This Row],[31]]="WSKAŹNIK SPECYFICZNY","nie zdefinowano",HRF[[#This Row],[32]]*#REF!+#REF!*#REF!+#REF!*#REF!)</f>
        <v>#REF!</v>
      </c>
      <c r="AB1386" s="252" t="e">
        <f>IF(HRF[[#This Row],[31]]="WSKAŹNIK SPECYFICZNY",HRF[[#This Row],[15]]*#REF!,HRF[[#This Row],[32]]*#REF!+#REF!*#REF!+#REF!*#REF!)</f>
        <v>#REF!</v>
      </c>
    </row>
    <row r="1387" spans="2:28" ht="24">
      <c r="B1387" s="245" t="s">
        <v>3131</v>
      </c>
      <c r="C1387" s="225" t="s">
        <v>175</v>
      </c>
      <c r="D1387" s="225" t="s">
        <v>372</v>
      </c>
      <c r="E1387" s="226" t="s">
        <v>3134</v>
      </c>
      <c r="F1387" s="227" t="s">
        <v>392</v>
      </c>
      <c r="G1387" s="227" t="s">
        <v>24</v>
      </c>
      <c r="H1387" s="228">
        <v>2021</v>
      </c>
      <c r="I1387" s="86">
        <v>2021</v>
      </c>
      <c r="J1387" s="248">
        <v>34344</v>
      </c>
      <c r="K1387" s="249">
        <v>8</v>
      </c>
      <c r="L1387" s="249">
        <v>8</v>
      </c>
      <c r="M1387" s="249"/>
      <c r="N1387" s="86" t="s">
        <v>164</v>
      </c>
      <c r="O1387" s="153" t="s">
        <v>28</v>
      </c>
      <c r="P1387" s="250"/>
      <c r="Q1387" s="248"/>
      <c r="R1387" s="251"/>
      <c r="S1387" s="251"/>
      <c r="T1387" s="251"/>
      <c r="U1387" s="251"/>
      <c r="V1387" s="251">
        <f t="shared" si="80"/>
        <v>0</v>
      </c>
      <c r="W1387" s="247"/>
      <c r="X1387" s="247"/>
      <c r="Y1387" s="252" t="e">
        <f>IF(HRF[[#This Row],[31]]="WSKAŹNIK SPECYFICZNY",HRF[[#This Row],[15]]*#REF!,HRF[[#This Row],[32]]*#REF!+#REF!*#REF!+#REF!*#REF!)</f>
        <v>#REF!</v>
      </c>
      <c r="Z1387" s="252" t="e">
        <f>IF(HRF[[#This Row],[31]]="WSKAŹNIK SPECYFICZNY","nie zdefinowano",HRF[[#This Row],[32]]*#REF!+#REF!*#REF!+#REF!*#REF!)</f>
        <v>#REF!</v>
      </c>
      <c r="AA1387" s="252" t="e">
        <f>IF(HRF[[#This Row],[31]]="WSKAŹNIK SPECYFICZNY","nie zdefinowano",HRF[[#This Row],[32]]*#REF!+#REF!*#REF!+#REF!*#REF!)</f>
        <v>#REF!</v>
      </c>
      <c r="AB1387" s="252" t="e">
        <f>IF(HRF[[#This Row],[31]]="WSKAŹNIK SPECYFICZNY",HRF[[#This Row],[15]]*#REF!,HRF[[#This Row],[32]]*#REF!+#REF!*#REF!+#REF!*#REF!)</f>
        <v>#REF!</v>
      </c>
    </row>
    <row r="1388" spans="2:28" ht="24">
      <c r="B1388" s="245" t="s">
        <v>3135</v>
      </c>
      <c r="C1388" s="225" t="s">
        <v>175</v>
      </c>
      <c r="D1388" s="225" t="s">
        <v>372</v>
      </c>
      <c r="E1388" s="226" t="s">
        <v>3140</v>
      </c>
      <c r="F1388" s="227" t="s">
        <v>392</v>
      </c>
      <c r="G1388" s="227" t="s">
        <v>24</v>
      </c>
      <c r="H1388" s="228">
        <v>2021</v>
      </c>
      <c r="I1388" s="86">
        <v>2021</v>
      </c>
      <c r="J1388" s="248">
        <v>39995.370000000003</v>
      </c>
      <c r="K1388" s="249">
        <v>10</v>
      </c>
      <c r="L1388" s="249">
        <v>10</v>
      </c>
      <c r="M1388" s="249"/>
      <c r="N1388" s="86" t="s">
        <v>164</v>
      </c>
      <c r="O1388" s="153" t="s">
        <v>28</v>
      </c>
      <c r="P1388" s="250"/>
      <c r="Q1388" s="248"/>
      <c r="R1388" s="251"/>
      <c r="S1388" s="251"/>
      <c r="T1388" s="251"/>
      <c r="U1388" s="251"/>
      <c r="V1388" s="251">
        <f t="shared" si="80"/>
        <v>0</v>
      </c>
      <c r="W1388" s="247"/>
      <c r="X1388" s="247"/>
      <c r="Y1388" s="252" t="e">
        <f>IF(HRF[[#This Row],[31]]="WSKAŹNIK SPECYFICZNY",HRF[[#This Row],[15]]*#REF!,HRF[[#This Row],[32]]*#REF!+#REF!*#REF!+#REF!*#REF!)</f>
        <v>#REF!</v>
      </c>
      <c r="Z1388" s="252" t="e">
        <f>IF(HRF[[#This Row],[31]]="WSKAŹNIK SPECYFICZNY","nie zdefinowano",HRF[[#This Row],[32]]*#REF!+#REF!*#REF!+#REF!*#REF!)</f>
        <v>#REF!</v>
      </c>
      <c r="AA1388" s="252" t="e">
        <f>IF(HRF[[#This Row],[31]]="WSKAŹNIK SPECYFICZNY","nie zdefinowano",HRF[[#This Row],[32]]*#REF!+#REF!*#REF!+#REF!*#REF!)</f>
        <v>#REF!</v>
      </c>
      <c r="AB1388" s="252" t="e">
        <f>IF(HRF[[#This Row],[31]]="WSKAŹNIK SPECYFICZNY",HRF[[#This Row],[15]]*#REF!,HRF[[#This Row],[32]]*#REF!+#REF!*#REF!+#REF!*#REF!)</f>
        <v>#REF!</v>
      </c>
    </row>
    <row r="1389" spans="2:28" ht="24">
      <c r="B1389" s="245" t="s">
        <v>3136</v>
      </c>
      <c r="C1389" s="225" t="s">
        <v>175</v>
      </c>
      <c r="D1389" s="225" t="s">
        <v>372</v>
      </c>
      <c r="E1389" s="226" t="s">
        <v>2269</v>
      </c>
      <c r="F1389" s="227" t="s">
        <v>392</v>
      </c>
      <c r="G1389" s="227" t="s">
        <v>24</v>
      </c>
      <c r="H1389" s="228">
        <v>2021</v>
      </c>
      <c r="I1389" s="86">
        <v>2021</v>
      </c>
      <c r="J1389" s="248">
        <v>29584</v>
      </c>
      <c r="K1389" s="249">
        <v>4.5</v>
      </c>
      <c r="L1389" s="249">
        <v>4.5</v>
      </c>
      <c r="M1389" s="249"/>
      <c r="N1389" s="86" t="s">
        <v>1587</v>
      </c>
      <c r="O1389" s="153" t="s">
        <v>28</v>
      </c>
      <c r="P1389" s="250"/>
      <c r="Q1389" s="248"/>
      <c r="R1389" s="251"/>
      <c r="S1389" s="251"/>
      <c r="T1389" s="251"/>
      <c r="U1389" s="251"/>
      <c r="V1389" s="251">
        <f t="shared" si="80"/>
        <v>0</v>
      </c>
      <c r="W1389" s="247"/>
      <c r="X1389" s="247"/>
      <c r="Y1389" s="252" t="e">
        <f>IF(HRF[[#This Row],[31]]="WSKAŹNIK SPECYFICZNY",HRF[[#This Row],[15]]*#REF!,HRF[[#This Row],[32]]*#REF!+#REF!*#REF!+#REF!*#REF!)</f>
        <v>#REF!</v>
      </c>
      <c r="Z1389" s="252" t="e">
        <f>IF(HRF[[#This Row],[31]]="WSKAŹNIK SPECYFICZNY","nie zdefinowano",HRF[[#This Row],[32]]*#REF!+#REF!*#REF!+#REF!*#REF!)</f>
        <v>#REF!</v>
      </c>
      <c r="AA1389" s="252" t="e">
        <f>IF(HRF[[#This Row],[31]]="WSKAŹNIK SPECYFICZNY","nie zdefinowano",HRF[[#This Row],[32]]*#REF!+#REF!*#REF!+#REF!*#REF!)</f>
        <v>#REF!</v>
      </c>
      <c r="AB1389" s="252" t="e">
        <f>IF(HRF[[#This Row],[31]]="WSKAŹNIK SPECYFICZNY",HRF[[#This Row],[15]]*#REF!,HRF[[#This Row],[32]]*#REF!+#REF!*#REF!+#REF!*#REF!)</f>
        <v>#REF!</v>
      </c>
    </row>
    <row r="1390" spans="2:28" ht="24">
      <c r="B1390" s="245" t="s">
        <v>3137</v>
      </c>
      <c r="C1390" s="225" t="s">
        <v>175</v>
      </c>
      <c r="D1390" s="225" t="s">
        <v>372</v>
      </c>
      <c r="E1390" s="226" t="s">
        <v>3141</v>
      </c>
      <c r="F1390" s="227" t="s">
        <v>392</v>
      </c>
      <c r="G1390" s="227" t="s">
        <v>24</v>
      </c>
      <c r="H1390" s="228">
        <v>2021</v>
      </c>
      <c r="I1390" s="86">
        <v>2021</v>
      </c>
      <c r="J1390" s="248">
        <v>19980</v>
      </c>
      <c r="K1390" s="249">
        <v>4.4000000000000004</v>
      </c>
      <c r="L1390" s="249">
        <v>4.4000000000000004</v>
      </c>
      <c r="M1390" s="249"/>
      <c r="N1390" s="86" t="s">
        <v>164</v>
      </c>
      <c r="O1390" s="153" t="s">
        <v>28</v>
      </c>
      <c r="P1390" s="250"/>
      <c r="Q1390" s="248"/>
      <c r="R1390" s="251"/>
      <c r="S1390" s="251"/>
      <c r="T1390" s="251"/>
      <c r="U1390" s="251"/>
      <c r="V1390" s="251">
        <f t="shared" si="80"/>
        <v>0</v>
      </c>
      <c r="W1390" s="247"/>
      <c r="X1390" s="247"/>
      <c r="Y1390" s="252" t="e">
        <f>IF(HRF[[#This Row],[31]]="WSKAŹNIK SPECYFICZNY",HRF[[#This Row],[15]]*#REF!,HRF[[#This Row],[32]]*#REF!+#REF!*#REF!+#REF!*#REF!)</f>
        <v>#REF!</v>
      </c>
      <c r="Z1390" s="252" t="e">
        <f>IF(HRF[[#This Row],[31]]="WSKAŹNIK SPECYFICZNY","nie zdefinowano",HRF[[#This Row],[32]]*#REF!+#REF!*#REF!+#REF!*#REF!)</f>
        <v>#REF!</v>
      </c>
      <c r="AA1390" s="252" t="e">
        <f>IF(HRF[[#This Row],[31]]="WSKAŹNIK SPECYFICZNY","nie zdefinowano",HRF[[#This Row],[32]]*#REF!+#REF!*#REF!+#REF!*#REF!)</f>
        <v>#REF!</v>
      </c>
      <c r="AB1390" s="252" t="e">
        <f>IF(HRF[[#This Row],[31]]="WSKAŹNIK SPECYFICZNY",HRF[[#This Row],[15]]*#REF!,HRF[[#This Row],[32]]*#REF!+#REF!*#REF!+#REF!*#REF!)</f>
        <v>#REF!</v>
      </c>
    </row>
    <row r="1391" spans="2:28" ht="24">
      <c r="B1391" s="245" t="s">
        <v>3138</v>
      </c>
      <c r="C1391" s="225" t="s">
        <v>175</v>
      </c>
      <c r="D1391" s="225" t="s">
        <v>372</v>
      </c>
      <c r="E1391" s="226" t="s">
        <v>3142</v>
      </c>
      <c r="F1391" s="227" t="s">
        <v>392</v>
      </c>
      <c r="G1391" s="227" t="s">
        <v>24</v>
      </c>
      <c r="H1391" s="228">
        <v>2021</v>
      </c>
      <c r="I1391" s="86">
        <v>2021</v>
      </c>
      <c r="J1391" s="248">
        <v>49000</v>
      </c>
      <c r="K1391" s="249">
        <v>12</v>
      </c>
      <c r="L1391" s="249">
        <v>12</v>
      </c>
      <c r="M1391" s="249"/>
      <c r="N1391" s="86" t="s">
        <v>164</v>
      </c>
      <c r="O1391" s="153" t="s">
        <v>28</v>
      </c>
      <c r="P1391" s="250"/>
      <c r="Q1391" s="248"/>
      <c r="R1391" s="251"/>
      <c r="S1391" s="251"/>
      <c r="T1391" s="251"/>
      <c r="U1391" s="251"/>
      <c r="V1391" s="251">
        <f t="shared" si="80"/>
        <v>0</v>
      </c>
      <c r="W1391" s="247"/>
      <c r="X1391" s="247"/>
      <c r="Y1391" s="252" t="e">
        <f>IF(HRF[[#This Row],[31]]="WSKAŹNIK SPECYFICZNY",HRF[[#This Row],[15]]*#REF!,HRF[[#This Row],[32]]*#REF!+#REF!*#REF!+#REF!*#REF!)</f>
        <v>#REF!</v>
      </c>
      <c r="Z1391" s="252" t="e">
        <f>IF(HRF[[#This Row],[31]]="WSKAŹNIK SPECYFICZNY","nie zdefinowano",HRF[[#This Row],[32]]*#REF!+#REF!*#REF!+#REF!*#REF!)</f>
        <v>#REF!</v>
      </c>
      <c r="AA1391" s="252" t="e">
        <f>IF(HRF[[#This Row],[31]]="WSKAŹNIK SPECYFICZNY","nie zdefinowano",HRF[[#This Row],[32]]*#REF!+#REF!*#REF!+#REF!*#REF!)</f>
        <v>#REF!</v>
      </c>
      <c r="AB1391" s="252" t="e">
        <f>IF(HRF[[#This Row],[31]]="WSKAŹNIK SPECYFICZNY",HRF[[#This Row],[15]]*#REF!,HRF[[#This Row],[32]]*#REF!+#REF!*#REF!+#REF!*#REF!)</f>
        <v>#REF!</v>
      </c>
    </row>
    <row r="1392" spans="2:28" ht="24">
      <c r="B1392" s="245" t="s">
        <v>3139</v>
      </c>
      <c r="C1392" s="225" t="s">
        <v>175</v>
      </c>
      <c r="D1392" s="225" t="s">
        <v>372</v>
      </c>
      <c r="E1392" s="226" t="s">
        <v>3143</v>
      </c>
      <c r="F1392" s="227" t="s">
        <v>392</v>
      </c>
      <c r="G1392" s="227" t="s">
        <v>24</v>
      </c>
      <c r="H1392" s="228">
        <v>2021</v>
      </c>
      <c r="I1392" s="86">
        <v>2021</v>
      </c>
      <c r="J1392" s="248">
        <v>31500</v>
      </c>
      <c r="K1392" s="249">
        <v>5.52</v>
      </c>
      <c r="L1392" s="249">
        <v>5.52</v>
      </c>
      <c r="M1392" s="249"/>
      <c r="N1392" s="86" t="s">
        <v>164</v>
      </c>
      <c r="O1392" s="153" t="s">
        <v>28</v>
      </c>
      <c r="P1392" s="250"/>
      <c r="Q1392" s="248"/>
      <c r="R1392" s="251"/>
      <c r="S1392" s="251"/>
      <c r="T1392" s="251"/>
      <c r="U1392" s="251"/>
      <c r="V1392" s="251">
        <f t="shared" si="80"/>
        <v>0</v>
      </c>
      <c r="W1392" s="247"/>
      <c r="X1392" s="247"/>
      <c r="Y1392" s="252" t="e">
        <f>IF(HRF[[#This Row],[31]]="WSKAŹNIK SPECYFICZNY",HRF[[#This Row],[15]]*#REF!,HRF[[#This Row],[32]]*#REF!+#REF!*#REF!+#REF!*#REF!)</f>
        <v>#REF!</v>
      </c>
      <c r="Z1392" s="252" t="e">
        <f>IF(HRF[[#This Row],[31]]="WSKAŹNIK SPECYFICZNY","nie zdefinowano",HRF[[#This Row],[32]]*#REF!+#REF!*#REF!+#REF!*#REF!)</f>
        <v>#REF!</v>
      </c>
      <c r="AA1392" s="252" t="e">
        <f>IF(HRF[[#This Row],[31]]="WSKAŹNIK SPECYFICZNY","nie zdefinowano",HRF[[#This Row],[32]]*#REF!+#REF!*#REF!+#REF!*#REF!)</f>
        <v>#REF!</v>
      </c>
      <c r="AB1392" s="252" t="e">
        <f>IF(HRF[[#This Row],[31]]="WSKAŹNIK SPECYFICZNY",HRF[[#This Row],[15]]*#REF!,HRF[[#This Row],[32]]*#REF!+#REF!*#REF!+#REF!*#REF!)</f>
        <v>#REF!</v>
      </c>
    </row>
    <row r="1393" spans="2:28" ht="24">
      <c r="B1393" s="245" t="s">
        <v>3144</v>
      </c>
      <c r="C1393" s="225" t="s">
        <v>175</v>
      </c>
      <c r="D1393" s="225" t="s">
        <v>372</v>
      </c>
      <c r="E1393" s="226" t="s">
        <v>3147</v>
      </c>
      <c r="F1393" s="227" t="s">
        <v>392</v>
      </c>
      <c r="G1393" s="227" t="s">
        <v>24</v>
      </c>
      <c r="H1393" s="228">
        <v>2021</v>
      </c>
      <c r="I1393" s="86">
        <v>2021</v>
      </c>
      <c r="J1393" s="248">
        <v>35500</v>
      </c>
      <c r="K1393" s="249">
        <v>4.22</v>
      </c>
      <c r="L1393" s="249">
        <v>4.22</v>
      </c>
      <c r="M1393" s="249"/>
      <c r="N1393" s="86" t="s">
        <v>164</v>
      </c>
      <c r="O1393" s="153" t="s">
        <v>28</v>
      </c>
      <c r="P1393" s="250"/>
      <c r="Q1393" s="248"/>
      <c r="R1393" s="251"/>
      <c r="S1393" s="251"/>
      <c r="T1393" s="251"/>
      <c r="U1393" s="251"/>
      <c r="V1393" s="251">
        <f t="shared" si="80"/>
        <v>0</v>
      </c>
      <c r="W1393" s="247"/>
      <c r="X1393" s="247"/>
      <c r="Y1393" s="252" t="e">
        <f>IF(HRF[[#This Row],[31]]="WSKAŹNIK SPECYFICZNY",HRF[[#This Row],[15]]*#REF!,HRF[[#This Row],[32]]*#REF!+#REF!*#REF!+#REF!*#REF!)</f>
        <v>#REF!</v>
      </c>
      <c r="Z1393" s="252" t="e">
        <f>IF(HRF[[#This Row],[31]]="WSKAŹNIK SPECYFICZNY","nie zdefinowano",HRF[[#This Row],[32]]*#REF!+#REF!*#REF!+#REF!*#REF!)</f>
        <v>#REF!</v>
      </c>
      <c r="AA1393" s="252" t="e">
        <f>IF(HRF[[#This Row],[31]]="WSKAŹNIK SPECYFICZNY","nie zdefinowano",HRF[[#This Row],[32]]*#REF!+#REF!*#REF!+#REF!*#REF!)</f>
        <v>#REF!</v>
      </c>
      <c r="AB1393" s="252" t="e">
        <f>IF(HRF[[#This Row],[31]]="WSKAŹNIK SPECYFICZNY",HRF[[#This Row],[15]]*#REF!,HRF[[#This Row],[32]]*#REF!+#REF!*#REF!+#REF!*#REF!)</f>
        <v>#REF!</v>
      </c>
    </row>
    <row r="1394" spans="2:28" ht="24">
      <c r="B1394" s="245" t="s">
        <v>3145</v>
      </c>
      <c r="C1394" s="225" t="s">
        <v>175</v>
      </c>
      <c r="D1394" s="225" t="s">
        <v>372</v>
      </c>
      <c r="E1394" s="226" t="s">
        <v>3148</v>
      </c>
      <c r="F1394" s="227" t="s">
        <v>392</v>
      </c>
      <c r="G1394" s="227" t="s">
        <v>24</v>
      </c>
      <c r="H1394" s="228">
        <v>2021</v>
      </c>
      <c r="I1394" s="86">
        <v>2021</v>
      </c>
      <c r="J1394" s="248">
        <v>21500</v>
      </c>
      <c r="K1394" s="249">
        <v>5.8</v>
      </c>
      <c r="L1394" s="249">
        <v>5.8</v>
      </c>
      <c r="M1394" s="249"/>
      <c r="N1394" s="86" t="s">
        <v>164</v>
      </c>
      <c r="O1394" s="153" t="s">
        <v>28</v>
      </c>
      <c r="P1394" s="250"/>
      <c r="Q1394" s="248"/>
      <c r="R1394" s="251"/>
      <c r="S1394" s="251"/>
      <c r="T1394" s="251"/>
      <c r="U1394" s="251"/>
      <c r="V1394" s="251">
        <f t="shared" si="80"/>
        <v>0</v>
      </c>
      <c r="W1394" s="247"/>
      <c r="X1394" s="247"/>
      <c r="Y1394" s="252" t="e">
        <f>IF(HRF[[#This Row],[31]]="WSKAŹNIK SPECYFICZNY",HRF[[#This Row],[15]]*#REF!,HRF[[#This Row],[32]]*#REF!+#REF!*#REF!+#REF!*#REF!)</f>
        <v>#REF!</v>
      </c>
      <c r="Z1394" s="252" t="e">
        <f>IF(HRF[[#This Row],[31]]="WSKAŹNIK SPECYFICZNY","nie zdefinowano",HRF[[#This Row],[32]]*#REF!+#REF!*#REF!+#REF!*#REF!)</f>
        <v>#REF!</v>
      </c>
      <c r="AA1394" s="252" t="e">
        <f>IF(HRF[[#This Row],[31]]="WSKAŹNIK SPECYFICZNY","nie zdefinowano",HRF[[#This Row],[32]]*#REF!+#REF!*#REF!+#REF!*#REF!)</f>
        <v>#REF!</v>
      </c>
      <c r="AB1394" s="252" t="e">
        <f>IF(HRF[[#This Row],[31]]="WSKAŹNIK SPECYFICZNY",HRF[[#This Row],[15]]*#REF!,HRF[[#This Row],[32]]*#REF!+#REF!*#REF!+#REF!*#REF!)</f>
        <v>#REF!</v>
      </c>
    </row>
    <row r="1395" spans="2:28" ht="24">
      <c r="B1395" s="245" t="s">
        <v>3146</v>
      </c>
      <c r="C1395" s="225" t="s">
        <v>175</v>
      </c>
      <c r="D1395" s="225" t="s">
        <v>372</v>
      </c>
      <c r="E1395" s="226" t="s">
        <v>3122</v>
      </c>
      <c r="F1395" s="227" t="s">
        <v>392</v>
      </c>
      <c r="G1395" s="227" t="s">
        <v>24</v>
      </c>
      <c r="H1395" s="228">
        <v>2021</v>
      </c>
      <c r="I1395" s="86">
        <v>2021</v>
      </c>
      <c r="J1395" s="248">
        <v>37850</v>
      </c>
      <c r="K1395" s="249">
        <v>6</v>
      </c>
      <c r="L1395" s="249">
        <v>6</v>
      </c>
      <c r="M1395" s="249"/>
      <c r="N1395" s="86" t="s">
        <v>1587</v>
      </c>
      <c r="O1395" s="153" t="s">
        <v>28</v>
      </c>
      <c r="P1395" s="250"/>
      <c r="Q1395" s="248"/>
      <c r="R1395" s="251"/>
      <c r="S1395" s="251"/>
      <c r="T1395" s="251"/>
      <c r="U1395" s="251"/>
      <c r="V1395" s="251">
        <f t="shared" si="80"/>
        <v>0</v>
      </c>
      <c r="W1395" s="247"/>
      <c r="X1395" s="247"/>
      <c r="Y1395" s="252" t="e">
        <f>IF(HRF[[#This Row],[31]]="WSKAŹNIK SPECYFICZNY",HRF[[#This Row],[15]]*#REF!,HRF[[#This Row],[32]]*#REF!+#REF!*#REF!+#REF!*#REF!)</f>
        <v>#REF!</v>
      </c>
      <c r="Z1395" s="252" t="e">
        <f>IF(HRF[[#This Row],[31]]="WSKAŹNIK SPECYFICZNY","nie zdefinowano",HRF[[#This Row],[32]]*#REF!+#REF!*#REF!+#REF!*#REF!)</f>
        <v>#REF!</v>
      </c>
      <c r="AA1395" s="252" t="e">
        <f>IF(HRF[[#This Row],[31]]="WSKAŹNIK SPECYFICZNY","nie zdefinowano",HRF[[#This Row],[32]]*#REF!+#REF!*#REF!+#REF!*#REF!)</f>
        <v>#REF!</v>
      </c>
      <c r="AB1395" s="252" t="e">
        <f>IF(HRF[[#This Row],[31]]="WSKAŹNIK SPECYFICZNY",HRF[[#This Row],[15]]*#REF!,HRF[[#This Row],[32]]*#REF!+#REF!*#REF!+#REF!*#REF!)</f>
        <v>#REF!</v>
      </c>
    </row>
    <row r="1396" spans="2:28" ht="24">
      <c r="B1396" s="245" t="s">
        <v>3149</v>
      </c>
      <c r="C1396" s="225" t="s">
        <v>175</v>
      </c>
      <c r="D1396" s="225" t="s">
        <v>372</v>
      </c>
      <c r="E1396" s="226" t="s">
        <v>3157</v>
      </c>
      <c r="F1396" s="227" t="s">
        <v>392</v>
      </c>
      <c r="G1396" s="227" t="s">
        <v>24</v>
      </c>
      <c r="H1396" s="247">
        <v>2020</v>
      </c>
      <c r="I1396" s="247">
        <v>2020</v>
      </c>
      <c r="J1396" s="248">
        <v>19500</v>
      </c>
      <c r="K1396" s="249">
        <v>3.4</v>
      </c>
      <c r="L1396" s="249">
        <v>3.4</v>
      </c>
      <c r="M1396" s="249"/>
      <c r="N1396" s="86" t="s">
        <v>1587</v>
      </c>
      <c r="O1396" s="153" t="s">
        <v>28</v>
      </c>
      <c r="P1396" s="250"/>
      <c r="Q1396" s="248"/>
      <c r="R1396" s="251"/>
      <c r="S1396" s="251"/>
      <c r="T1396" s="251"/>
      <c r="U1396" s="251"/>
      <c r="V1396" s="251">
        <f t="shared" si="80"/>
        <v>0</v>
      </c>
      <c r="W1396" s="247"/>
      <c r="X1396" s="247"/>
      <c r="Y1396" s="252" t="e">
        <f>IF(HRF[[#This Row],[31]]="WSKAŹNIK SPECYFICZNY",HRF[[#This Row],[15]]*#REF!,HRF[[#This Row],[32]]*#REF!+#REF!*#REF!+#REF!*#REF!)</f>
        <v>#REF!</v>
      </c>
      <c r="Z1396" s="252" t="e">
        <f>IF(HRF[[#This Row],[31]]="WSKAŹNIK SPECYFICZNY","nie zdefinowano",HRF[[#This Row],[32]]*#REF!+#REF!*#REF!+#REF!*#REF!)</f>
        <v>#REF!</v>
      </c>
      <c r="AA1396" s="252" t="e">
        <f>IF(HRF[[#This Row],[31]]="WSKAŹNIK SPECYFICZNY","nie zdefinowano",HRF[[#This Row],[32]]*#REF!+#REF!*#REF!+#REF!*#REF!)</f>
        <v>#REF!</v>
      </c>
      <c r="AB1396" s="252" t="e">
        <f>IF(HRF[[#This Row],[31]]="WSKAŹNIK SPECYFICZNY",HRF[[#This Row],[15]]*#REF!,HRF[[#This Row],[32]]*#REF!+#REF!*#REF!+#REF!*#REF!)</f>
        <v>#REF!</v>
      </c>
    </row>
    <row r="1397" spans="2:28" ht="24">
      <c r="B1397" s="245" t="s">
        <v>3150</v>
      </c>
      <c r="C1397" s="225" t="s">
        <v>175</v>
      </c>
      <c r="D1397" s="225" t="s">
        <v>372</v>
      </c>
      <c r="E1397" s="226" t="s">
        <v>3158</v>
      </c>
      <c r="F1397" s="227" t="s">
        <v>392</v>
      </c>
      <c r="G1397" s="227" t="s">
        <v>24</v>
      </c>
      <c r="H1397" s="228">
        <v>2021</v>
      </c>
      <c r="I1397" s="86">
        <v>2021</v>
      </c>
      <c r="J1397" s="248">
        <v>16708.330000000002</v>
      </c>
      <c r="K1397" s="249">
        <v>2.7</v>
      </c>
      <c r="L1397" s="249">
        <v>2.7</v>
      </c>
      <c r="M1397" s="249"/>
      <c r="N1397" s="86" t="s">
        <v>164</v>
      </c>
      <c r="O1397" s="153" t="s">
        <v>28</v>
      </c>
      <c r="P1397" s="250"/>
      <c r="Q1397" s="248"/>
      <c r="R1397" s="251"/>
      <c r="S1397" s="251"/>
      <c r="T1397" s="251"/>
      <c r="U1397" s="251"/>
      <c r="V1397" s="251">
        <f t="shared" si="80"/>
        <v>0</v>
      </c>
      <c r="W1397" s="247"/>
      <c r="X1397" s="247"/>
      <c r="Y1397" s="252" t="e">
        <f>IF(HRF[[#This Row],[31]]="WSKAŹNIK SPECYFICZNY",HRF[[#This Row],[15]]*#REF!,HRF[[#This Row],[32]]*#REF!+#REF!*#REF!+#REF!*#REF!)</f>
        <v>#REF!</v>
      </c>
      <c r="Z1397" s="252" t="e">
        <f>IF(HRF[[#This Row],[31]]="WSKAŹNIK SPECYFICZNY","nie zdefinowano",HRF[[#This Row],[32]]*#REF!+#REF!*#REF!+#REF!*#REF!)</f>
        <v>#REF!</v>
      </c>
      <c r="AA1397" s="252" t="e">
        <f>IF(HRF[[#This Row],[31]]="WSKAŹNIK SPECYFICZNY","nie zdefinowano",HRF[[#This Row],[32]]*#REF!+#REF!*#REF!+#REF!*#REF!)</f>
        <v>#REF!</v>
      </c>
      <c r="AB1397" s="252" t="e">
        <f>IF(HRF[[#This Row],[31]]="WSKAŹNIK SPECYFICZNY",HRF[[#This Row],[15]]*#REF!,HRF[[#This Row],[32]]*#REF!+#REF!*#REF!+#REF!*#REF!)</f>
        <v>#REF!</v>
      </c>
    </row>
    <row r="1398" spans="2:28" ht="24">
      <c r="B1398" s="245" t="s">
        <v>3151</v>
      </c>
      <c r="C1398" s="225" t="s">
        <v>175</v>
      </c>
      <c r="D1398" s="225" t="s">
        <v>372</v>
      </c>
      <c r="E1398" s="226" t="s">
        <v>2468</v>
      </c>
      <c r="F1398" s="227" t="s">
        <v>392</v>
      </c>
      <c r="G1398" s="227" t="s">
        <v>24</v>
      </c>
      <c r="H1398" s="247">
        <v>2020</v>
      </c>
      <c r="I1398" s="247">
        <v>2020</v>
      </c>
      <c r="J1398" s="248">
        <v>35850</v>
      </c>
      <c r="K1398" s="249">
        <v>8.1</v>
      </c>
      <c r="L1398" s="249">
        <v>8.1</v>
      </c>
      <c r="M1398" s="249"/>
      <c r="N1398" s="86" t="s">
        <v>164</v>
      </c>
      <c r="O1398" s="153" t="s">
        <v>28</v>
      </c>
      <c r="P1398" s="250"/>
      <c r="Q1398" s="248"/>
      <c r="R1398" s="251"/>
      <c r="S1398" s="251"/>
      <c r="T1398" s="251"/>
      <c r="U1398" s="251"/>
      <c r="V1398" s="251">
        <f>SUM(R1398:U1398)</f>
        <v>0</v>
      </c>
      <c r="W1398" s="247"/>
      <c r="X1398" s="247"/>
      <c r="Y1398" s="252" t="e">
        <f>IF(HRF[[#This Row],[31]]="WSKAŹNIK SPECYFICZNY",HRF[[#This Row],[15]]*#REF!,HRF[[#This Row],[32]]*#REF!+#REF!*#REF!+#REF!*#REF!)</f>
        <v>#REF!</v>
      </c>
      <c r="Z1398" s="252" t="e">
        <f>IF(HRF[[#This Row],[31]]="WSKAŹNIK SPECYFICZNY","nie zdefinowano",HRF[[#This Row],[32]]*#REF!+#REF!*#REF!+#REF!*#REF!)</f>
        <v>#REF!</v>
      </c>
      <c r="AA1398" s="252" t="e">
        <f>IF(HRF[[#This Row],[31]]="WSKAŹNIK SPECYFICZNY","nie zdefinowano",HRF[[#This Row],[32]]*#REF!+#REF!*#REF!+#REF!*#REF!)</f>
        <v>#REF!</v>
      </c>
      <c r="AB1398" s="252" t="e">
        <f>IF(HRF[[#This Row],[31]]="WSKAŹNIK SPECYFICZNY",HRF[[#This Row],[15]]*#REF!,HRF[[#This Row],[32]]*#REF!+#REF!*#REF!+#REF!*#REF!)</f>
        <v>#REF!</v>
      </c>
    </row>
    <row r="1399" spans="2:28" ht="24">
      <c r="B1399" s="245" t="s">
        <v>3152</v>
      </c>
      <c r="C1399" s="225" t="s">
        <v>175</v>
      </c>
      <c r="D1399" s="225" t="s">
        <v>372</v>
      </c>
      <c r="E1399" s="226" t="s">
        <v>3156</v>
      </c>
      <c r="F1399" s="227" t="s">
        <v>392</v>
      </c>
      <c r="G1399" s="227" t="s">
        <v>24</v>
      </c>
      <c r="H1399" s="228">
        <v>2021</v>
      </c>
      <c r="I1399" s="86">
        <v>2021</v>
      </c>
      <c r="J1399" s="248">
        <v>24300</v>
      </c>
      <c r="K1399" s="249">
        <v>3</v>
      </c>
      <c r="L1399" s="249">
        <v>3</v>
      </c>
      <c r="M1399" s="249"/>
      <c r="N1399" s="86" t="s">
        <v>164</v>
      </c>
      <c r="O1399" s="153" t="s">
        <v>28</v>
      </c>
      <c r="P1399" s="250"/>
      <c r="Q1399" s="248"/>
      <c r="R1399" s="251"/>
      <c r="S1399" s="251"/>
      <c r="T1399" s="251"/>
      <c r="U1399" s="251"/>
      <c r="V1399" s="251">
        <f>SUM(R1399:U1399)</f>
        <v>0</v>
      </c>
      <c r="W1399" s="247"/>
      <c r="X1399" s="247"/>
      <c r="Y1399" s="252" t="e">
        <f>IF(HRF[[#This Row],[31]]="WSKAŹNIK SPECYFICZNY",HRF[[#This Row],[15]]*#REF!,HRF[[#This Row],[32]]*#REF!+#REF!*#REF!+#REF!*#REF!)</f>
        <v>#REF!</v>
      </c>
      <c r="Z1399" s="252" t="e">
        <f>IF(HRF[[#This Row],[31]]="WSKAŹNIK SPECYFICZNY","nie zdefinowano",HRF[[#This Row],[32]]*#REF!+#REF!*#REF!+#REF!*#REF!)</f>
        <v>#REF!</v>
      </c>
      <c r="AA1399" s="252" t="e">
        <f>IF(HRF[[#This Row],[31]]="WSKAŹNIK SPECYFICZNY","nie zdefinowano",HRF[[#This Row],[32]]*#REF!+#REF!*#REF!+#REF!*#REF!)</f>
        <v>#REF!</v>
      </c>
      <c r="AB1399" s="252" t="e">
        <f>IF(HRF[[#This Row],[31]]="WSKAŹNIK SPECYFICZNY",HRF[[#This Row],[15]]*#REF!,HRF[[#This Row],[32]]*#REF!+#REF!*#REF!+#REF!*#REF!)</f>
        <v>#REF!</v>
      </c>
    </row>
    <row r="1400" spans="2:28" ht="24">
      <c r="B1400" s="245" t="s">
        <v>3153</v>
      </c>
      <c r="C1400" s="225" t="s">
        <v>175</v>
      </c>
      <c r="D1400" s="225" t="s">
        <v>372</v>
      </c>
      <c r="E1400" s="226" t="s">
        <v>3159</v>
      </c>
      <c r="F1400" s="227" t="s">
        <v>392</v>
      </c>
      <c r="G1400" s="227" t="s">
        <v>24</v>
      </c>
      <c r="H1400" s="247">
        <v>2020</v>
      </c>
      <c r="I1400" s="247">
        <v>2020</v>
      </c>
      <c r="J1400" s="248">
        <v>22100</v>
      </c>
      <c r="K1400" s="249">
        <v>3.36</v>
      </c>
      <c r="L1400" s="249">
        <v>3.36</v>
      </c>
      <c r="M1400" s="249"/>
      <c r="N1400" s="86" t="s">
        <v>1587</v>
      </c>
      <c r="O1400" s="153" t="s">
        <v>28</v>
      </c>
      <c r="P1400" s="250"/>
      <c r="Q1400" s="248"/>
      <c r="R1400" s="251"/>
      <c r="S1400" s="251"/>
      <c r="T1400" s="251"/>
      <c r="U1400" s="251"/>
      <c r="V1400" s="251">
        <f>SUM(R1400:U1400)</f>
        <v>0</v>
      </c>
      <c r="W1400" s="247"/>
      <c r="X1400" s="247"/>
      <c r="Y1400" s="252" t="e">
        <f>IF(HRF[[#This Row],[31]]="WSKAŹNIK SPECYFICZNY",HRF[[#This Row],[15]]*#REF!,HRF[[#This Row],[32]]*#REF!+#REF!*#REF!+#REF!*#REF!)</f>
        <v>#REF!</v>
      </c>
      <c r="Z1400" s="252" t="e">
        <f>IF(HRF[[#This Row],[31]]="WSKAŹNIK SPECYFICZNY","nie zdefinowano",HRF[[#This Row],[32]]*#REF!+#REF!*#REF!+#REF!*#REF!)</f>
        <v>#REF!</v>
      </c>
      <c r="AA1400" s="252" t="e">
        <f>IF(HRF[[#This Row],[31]]="WSKAŹNIK SPECYFICZNY","nie zdefinowano",HRF[[#This Row],[32]]*#REF!+#REF!*#REF!+#REF!*#REF!)</f>
        <v>#REF!</v>
      </c>
      <c r="AB1400" s="252" t="e">
        <f>IF(HRF[[#This Row],[31]]="WSKAŹNIK SPECYFICZNY",HRF[[#This Row],[15]]*#REF!,HRF[[#This Row],[32]]*#REF!+#REF!*#REF!+#REF!*#REF!)</f>
        <v>#REF!</v>
      </c>
    </row>
    <row r="1401" spans="2:28" ht="24">
      <c r="B1401" s="245" t="s">
        <v>3154</v>
      </c>
      <c r="C1401" s="225" t="s">
        <v>175</v>
      </c>
      <c r="D1401" s="225" t="s">
        <v>372</v>
      </c>
      <c r="E1401" s="226" t="s">
        <v>3160</v>
      </c>
      <c r="F1401" s="227" t="s">
        <v>392</v>
      </c>
      <c r="G1401" s="227" t="s">
        <v>24</v>
      </c>
      <c r="H1401" s="228">
        <v>2021</v>
      </c>
      <c r="I1401" s="86">
        <v>2021</v>
      </c>
      <c r="J1401" s="248">
        <v>21743.56</v>
      </c>
      <c r="K1401" s="249">
        <v>4.8</v>
      </c>
      <c r="L1401" s="249">
        <v>4.8</v>
      </c>
      <c r="M1401" s="255"/>
      <c r="N1401" s="228" t="s">
        <v>164</v>
      </c>
      <c r="O1401" s="230" t="s">
        <v>28</v>
      </c>
      <c r="P1401" s="256"/>
      <c r="Q1401" s="248"/>
      <c r="R1401" s="251"/>
      <c r="S1401" s="251"/>
      <c r="T1401" s="251"/>
      <c r="U1401" s="251"/>
      <c r="V1401" s="251">
        <f>SUM(R1401:U1401)</f>
        <v>0</v>
      </c>
      <c r="W1401" s="247"/>
      <c r="X1401" s="247"/>
      <c r="Y1401" s="252" t="e">
        <f>IF(HRF[[#This Row],[31]]="WSKAŹNIK SPECYFICZNY",HRF[[#This Row],[15]]*#REF!,HRF[[#This Row],[32]]*#REF!+#REF!*#REF!+#REF!*#REF!)</f>
        <v>#REF!</v>
      </c>
      <c r="Z1401" s="252" t="e">
        <f>IF(HRF[[#This Row],[31]]="WSKAŹNIK SPECYFICZNY","nie zdefinowano",HRF[[#This Row],[32]]*#REF!+#REF!*#REF!+#REF!*#REF!)</f>
        <v>#REF!</v>
      </c>
      <c r="AA1401" s="252" t="e">
        <f>IF(HRF[[#This Row],[31]]="WSKAŹNIK SPECYFICZNY","nie zdefinowano",HRF[[#This Row],[32]]*#REF!+#REF!*#REF!+#REF!*#REF!)</f>
        <v>#REF!</v>
      </c>
      <c r="AB1401" s="252" t="e">
        <f>IF(HRF[[#This Row],[31]]="WSKAŹNIK SPECYFICZNY",HRF[[#This Row],[15]]*#REF!,HRF[[#This Row],[32]]*#REF!+#REF!*#REF!+#REF!*#REF!)</f>
        <v>#REF!</v>
      </c>
    </row>
    <row r="1402" spans="2:28" ht="24">
      <c r="B1402" s="245" t="s">
        <v>3155</v>
      </c>
      <c r="C1402" s="225" t="s">
        <v>175</v>
      </c>
      <c r="D1402" s="225" t="s">
        <v>372</v>
      </c>
      <c r="E1402" s="226" t="s">
        <v>3166</v>
      </c>
      <c r="F1402" s="227" t="s">
        <v>392</v>
      </c>
      <c r="G1402" s="227" t="s">
        <v>24</v>
      </c>
      <c r="H1402" s="247">
        <v>2022</v>
      </c>
      <c r="I1402" s="247">
        <v>2022</v>
      </c>
      <c r="J1402" s="248">
        <v>30304.799999999999</v>
      </c>
      <c r="K1402" s="249">
        <v>6.2</v>
      </c>
      <c r="L1402" s="253">
        <v>6.2</v>
      </c>
      <c r="M1402" s="257"/>
      <c r="N1402" s="86" t="s">
        <v>164</v>
      </c>
      <c r="O1402" s="153" t="s">
        <v>28</v>
      </c>
      <c r="P1402" s="258"/>
      <c r="Q1402" s="254"/>
      <c r="R1402" s="251"/>
      <c r="S1402" s="251"/>
      <c r="T1402" s="251"/>
      <c r="U1402" s="251"/>
      <c r="V1402" s="251">
        <f>SUM(R1402:U1402)</f>
        <v>0</v>
      </c>
      <c r="W1402" s="247"/>
      <c r="X1402" s="247"/>
      <c r="Y1402" s="252" t="e">
        <f>IF(HRF[[#This Row],[31]]="WSKAŹNIK SPECYFICZNY",HRF[[#This Row],[15]]*#REF!,HRF[[#This Row],[32]]*#REF!+#REF!*#REF!+#REF!*#REF!)</f>
        <v>#REF!</v>
      </c>
      <c r="Z1402" s="252" t="e">
        <f>IF(HRF[[#This Row],[31]]="WSKAŹNIK SPECYFICZNY","nie zdefinowano",HRF[[#This Row],[32]]*#REF!+#REF!*#REF!+#REF!*#REF!)</f>
        <v>#REF!</v>
      </c>
      <c r="AA1402" s="252" t="e">
        <f>IF(HRF[[#This Row],[31]]="WSKAŹNIK SPECYFICZNY","nie zdefinowano",HRF[[#This Row],[32]]*#REF!+#REF!*#REF!+#REF!*#REF!)</f>
        <v>#REF!</v>
      </c>
      <c r="AB1402" s="252" t="e">
        <f>IF(HRF[[#This Row],[31]]="WSKAŹNIK SPECYFICZNY",HRF[[#This Row],[15]]*#REF!,HRF[[#This Row],[32]]*#REF!+#REF!*#REF!+#REF!*#REF!)</f>
        <v>#REF!</v>
      </c>
    </row>
    <row r="1403" spans="2:28" ht="24">
      <c r="B1403" s="245" t="s">
        <v>3161</v>
      </c>
      <c r="C1403" s="225" t="s">
        <v>175</v>
      </c>
      <c r="D1403" s="225" t="s">
        <v>372</v>
      </c>
      <c r="E1403" s="226" t="s">
        <v>3167</v>
      </c>
      <c r="F1403" s="246" t="s">
        <v>3168</v>
      </c>
      <c r="G1403" s="227" t="s">
        <v>24</v>
      </c>
      <c r="H1403" s="247">
        <v>2022</v>
      </c>
      <c r="I1403" s="247">
        <v>2022</v>
      </c>
      <c r="J1403" s="248">
        <v>73800</v>
      </c>
      <c r="K1403" s="249">
        <v>18</v>
      </c>
      <c r="L1403" s="253">
        <v>18</v>
      </c>
      <c r="M1403" s="257"/>
      <c r="N1403" s="86" t="s">
        <v>164</v>
      </c>
      <c r="O1403" s="153" t="s">
        <v>28</v>
      </c>
      <c r="P1403" s="258"/>
      <c r="Q1403" s="254"/>
      <c r="R1403" s="251"/>
      <c r="S1403" s="251"/>
      <c r="T1403" s="251"/>
      <c r="U1403" s="251"/>
      <c r="V1403" s="251">
        <f t="shared" si="80"/>
        <v>0</v>
      </c>
      <c r="W1403" s="247"/>
      <c r="X1403" s="247"/>
      <c r="Y1403" s="252" t="e">
        <f>IF(HRF[[#This Row],[31]]="WSKAŹNIK SPECYFICZNY",HRF[[#This Row],[15]]*#REF!,HRF[[#This Row],[32]]*#REF!+#REF!*#REF!+#REF!*#REF!)</f>
        <v>#REF!</v>
      </c>
      <c r="Z1403" s="252" t="e">
        <f>IF(HRF[[#This Row],[31]]="WSKAŹNIK SPECYFICZNY","nie zdefinowano",HRF[[#This Row],[32]]*#REF!+#REF!*#REF!+#REF!*#REF!)</f>
        <v>#REF!</v>
      </c>
      <c r="AA1403" s="252" t="e">
        <f>IF(HRF[[#This Row],[31]]="WSKAŹNIK SPECYFICZNY","nie zdefinowano",HRF[[#This Row],[32]]*#REF!+#REF!*#REF!+#REF!*#REF!)</f>
        <v>#REF!</v>
      </c>
      <c r="AB1403" s="252" t="e">
        <f>IF(HRF[[#This Row],[31]]="WSKAŹNIK SPECYFICZNY",HRF[[#This Row],[15]]*#REF!,HRF[[#This Row],[32]]*#REF!+#REF!*#REF!+#REF!*#REF!)</f>
        <v>#REF!</v>
      </c>
    </row>
    <row r="1404" spans="2:28" ht="24">
      <c r="B1404" s="245" t="s">
        <v>3162</v>
      </c>
      <c r="C1404" s="225" t="s">
        <v>175</v>
      </c>
      <c r="D1404" s="225" t="s">
        <v>372</v>
      </c>
      <c r="E1404" s="226" t="s">
        <v>3169</v>
      </c>
      <c r="F1404" s="227" t="s">
        <v>392</v>
      </c>
      <c r="G1404" s="227" t="s">
        <v>24</v>
      </c>
      <c r="H1404" s="247">
        <v>2022</v>
      </c>
      <c r="I1404" s="247">
        <v>2022</v>
      </c>
      <c r="J1404" s="248">
        <v>45277.55</v>
      </c>
      <c r="K1404" s="249">
        <v>9.8800000000000008</v>
      </c>
      <c r="L1404" s="253">
        <v>9.8800000000000008</v>
      </c>
      <c r="M1404" s="257"/>
      <c r="N1404" s="86" t="s">
        <v>164</v>
      </c>
      <c r="O1404" s="153" t="s">
        <v>28</v>
      </c>
      <c r="P1404" s="258"/>
      <c r="Q1404" s="254"/>
      <c r="R1404" s="251"/>
      <c r="S1404" s="251"/>
      <c r="T1404" s="251"/>
      <c r="U1404" s="251"/>
      <c r="V1404" s="251">
        <f t="shared" si="80"/>
        <v>0</v>
      </c>
      <c r="W1404" s="247"/>
      <c r="X1404" s="247"/>
      <c r="Y1404" s="252" t="e">
        <f>IF(HRF[[#This Row],[31]]="WSKAŹNIK SPECYFICZNY",HRF[[#This Row],[15]]*#REF!,HRF[[#This Row],[32]]*#REF!+#REF!*#REF!+#REF!*#REF!)</f>
        <v>#REF!</v>
      </c>
      <c r="Z1404" s="252" t="e">
        <f>IF(HRF[[#This Row],[31]]="WSKAŹNIK SPECYFICZNY","nie zdefinowano",HRF[[#This Row],[32]]*#REF!+#REF!*#REF!+#REF!*#REF!)</f>
        <v>#REF!</v>
      </c>
      <c r="AA1404" s="252" t="e">
        <f>IF(HRF[[#This Row],[31]]="WSKAŹNIK SPECYFICZNY","nie zdefinowano",HRF[[#This Row],[32]]*#REF!+#REF!*#REF!+#REF!*#REF!)</f>
        <v>#REF!</v>
      </c>
      <c r="AB1404" s="252" t="e">
        <f>IF(HRF[[#This Row],[31]]="WSKAŹNIK SPECYFICZNY",HRF[[#This Row],[15]]*#REF!,HRF[[#This Row],[32]]*#REF!+#REF!*#REF!+#REF!*#REF!)</f>
        <v>#REF!</v>
      </c>
    </row>
    <row r="1405" spans="2:28" ht="24">
      <c r="B1405" s="245" t="s">
        <v>3163</v>
      </c>
      <c r="C1405" s="225" t="s">
        <v>175</v>
      </c>
      <c r="D1405" s="225" t="s">
        <v>372</v>
      </c>
      <c r="E1405" s="226" t="s">
        <v>3170</v>
      </c>
      <c r="F1405" s="227" t="s">
        <v>392</v>
      </c>
      <c r="G1405" s="227" t="s">
        <v>24</v>
      </c>
      <c r="H1405" s="247">
        <v>2019</v>
      </c>
      <c r="I1405" s="247">
        <v>2019</v>
      </c>
      <c r="J1405" s="248">
        <v>18000</v>
      </c>
      <c r="K1405" s="249">
        <v>3.7</v>
      </c>
      <c r="L1405" s="253">
        <v>3.7</v>
      </c>
      <c r="M1405" s="257"/>
      <c r="N1405" s="86" t="s">
        <v>164</v>
      </c>
      <c r="O1405" s="153" t="s">
        <v>28</v>
      </c>
      <c r="P1405" s="258"/>
      <c r="Q1405" s="254"/>
      <c r="R1405" s="251"/>
      <c r="S1405" s="251"/>
      <c r="T1405" s="251"/>
      <c r="U1405" s="251"/>
      <c r="V1405" s="251">
        <f t="shared" si="80"/>
        <v>0</v>
      </c>
      <c r="W1405" s="247"/>
      <c r="X1405" s="247"/>
      <c r="Y1405" s="252" t="e">
        <f>IF(HRF[[#This Row],[31]]="WSKAŹNIK SPECYFICZNY",HRF[[#This Row],[15]]*#REF!,HRF[[#This Row],[32]]*#REF!+#REF!*#REF!+#REF!*#REF!)</f>
        <v>#REF!</v>
      </c>
      <c r="Z1405" s="252" t="e">
        <f>IF(HRF[[#This Row],[31]]="WSKAŹNIK SPECYFICZNY","nie zdefinowano",HRF[[#This Row],[32]]*#REF!+#REF!*#REF!+#REF!*#REF!)</f>
        <v>#REF!</v>
      </c>
      <c r="AA1405" s="252" t="e">
        <f>IF(HRF[[#This Row],[31]]="WSKAŹNIK SPECYFICZNY","nie zdefinowano",HRF[[#This Row],[32]]*#REF!+#REF!*#REF!+#REF!*#REF!)</f>
        <v>#REF!</v>
      </c>
      <c r="AB1405" s="252" t="e">
        <f>IF(HRF[[#This Row],[31]]="WSKAŹNIK SPECYFICZNY",HRF[[#This Row],[15]]*#REF!,HRF[[#This Row],[32]]*#REF!+#REF!*#REF!+#REF!*#REF!)</f>
        <v>#REF!</v>
      </c>
    </row>
    <row r="1406" spans="2:28" ht="24">
      <c r="B1406" s="245" t="s">
        <v>3164</v>
      </c>
      <c r="C1406" s="225" t="s">
        <v>175</v>
      </c>
      <c r="D1406" s="225" t="s">
        <v>372</v>
      </c>
      <c r="E1406" s="226" t="s">
        <v>3171</v>
      </c>
      <c r="F1406" s="227" t="s">
        <v>392</v>
      </c>
      <c r="G1406" s="227" t="s">
        <v>24</v>
      </c>
      <c r="H1406" s="247">
        <v>2022</v>
      </c>
      <c r="I1406" s="247">
        <v>2022</v>
      </c>
      <c r="J1406" s="248">
        <v>55000</v>
      </c>
      <c r="K1406" s="249">
        <v>9.75</v>
      </c>
      <c r="L1406" s="253">
        <v>9.75</v>
      </c>
      <c r="M1406" s="257"/>
      <c r="N1406" s="86" t="s">
        <v>164</v>
      </c>
      <c r="O1406" s="259" t="s">
        <v>27</v>
      </c>
      <c r="P1406" s="258"/>
      <c r="Q1406" s="254"/>
      <c r="R1406" s="251"/>
      <c r="S1406" s="251"/>
      <c r="T1406" s="251"/>
      <c r="U1406" s="251"/>
      <c r="V1406" s="251">
        <f t="shared" si="80"/>
        <v>0</v>
      </c>
      <c r="W1406" s="247"/>
      <c r="X1406" s="247"/>
      <c r="Y1406" s="252" t="e">
        <f>IF(HRF[[#This Row],[31]]="WSKAŹNIK SPECYFICZNY",HRF[[#This Row],[15]]*#REF!,HRF[[#This Row],[32]]*#REF!+#REF!*#REF!+#REF!*#REF!)</f>
        <v>#REF!</v>
      </c>
      <c r="Z1406" s="252" t="e">
        <f>IF(HRF[[#This Row],[31]]="WSKAŹNIK SPECYFICZNY","nie zdefinowano",HRF[[#This Row],[32]]*#REF!+#REF!*#REF!+#REF!*#REF!)</f>
        <v>#REF!</v>
      </c>
      <c r="AA1406" s="252" t="e">
        <f>IF(HRF[[#This Row],[31]]="WSKAŹNIK SPECYFICZNY","nie zdefinowano",HRF[[#This Row],[32]]*#REF!+#REF!*#REF!+#REF!*#REF!)</f>
        <v>#REF!</v>
      </c>
      <c r="AB1406" s="252" t="e">
        <f>IF(HRF[[#This Row],[31]]="WSKAŹNIK SPECYFICZNY",HRF[[#This Row],[15]]*#REF!,HRF[[#This Row],[32]]*#REF!+#REF!*#REF!+#REF!*#REF!)</f>
        <v>#REF!</v>
      </c>
    </row>
    <row r="1407" spans="2:28" ht="24">
      <c r="B1407" s="245" t="s">
        <v>3165</v>
      </c>
      <c r="C1407" s="225" t="s">
        <v>175</v>
      </c>
      <c r="D1407" s="225" t="s">
        <v>372</v>
      </c>
      <c r="E1407" s="226" t="s">
        <v>2545</v>
      </c>
      <c r="F1407" s="227" t="s">
        <v>392</v>
      </c>
      <c r="G1407" s="227" t="s">
        <v>24</v>
      </c>
      <c r="H1407" s="247">
        <v>2020</v>
      </c>
      <c r="I1407" s="247">
        <v>2020</v>
      </c>
      <c r="J1407" s="248">
        <v>29500</v>
      </c>
      <c r="K1407" s="249">
        <v>6.88</v>
      </c>
      <c r="L1407" s="253">
        <v>6.88</v>
      </c>
      <c r="M1407" s="257"/>
      <c r="N1407" s="86" t="s">
        <v>164</v>
      </c>
      <c r="O1407" s="153" t="s">
        <v>28</v>
      </c>
      <c r="P1407" s="258"/>
      <c r="Q1407" s="254"/>
      <c r="R1407" s="251"/>
      <c r="S1407" s="251"/>
      <c r="T1407" s="251"/>
      <c r="U1407" s="251"/>
      <c r="V1407" s="251">
        <f t="shared" si="80"/>
        <v>0</v>
      </c>
      <c r="W1407" s="247"/>
      <c r="X1407" s="247"/>
      <c r="Y1407" s="252" t="e">
        <f>IF(HRF[[#This Row],[31]]="WSKAŹNIK SPECYFICZNY",HRF[[#This Row],[15]]*#REF!,HRF[[#This Row],[32]]*#REF!+#REF!*#REF!+#REF!*#REF!)</f>
        <v>#REF!</v>
      </c>
      <c r="Z1407" s="252" t="e">
        <f>IF(HRF[[#This Row],[31]]="WSKAŹNIK SPECYFICZNY","nie zdefinowano",HRF[[#This Row],[32]]*#REF!+#REF!*#REF!+#REF!*#REF!)</f>
        <v>#REF!</v>
      </c>
      <c r="AA1407" s="252" t="e">
        <f>IF(HRF[[#This Row],[31]]="WSKAŹNIK SPECYFICZNY","nie zdefinowano",HRF[[#This Row],[32]]*#REF!+#REF!*#REF!+#REF!*#REF!)</f>
        <v>#REF!</v>
      </c>
      <c r="AB1407" s="252" t="e">
        <f>IF(HRF[[#This Row],[31]]="WSKAŹNIK SPECYFICZNY",HRF[[#This Row],[15]]*#REF!,HRF[[#This Row],[32]]*#REF!+#REF!*#REF!+#REF!*#REF!)</f>
        <v>#REF!</v>
      </c>
    </row>
    <row r="1408" spans="2:28" ht="24">
      <c r="B1408" s="216" t="s">
        <v>3174</v>
      </c>
      <c r="C1408" s="225" t="s">
        <v>175</v>
      </c>
      <c r="D1408" s="225" t="s">
        <v>372</v>
      </c>
      <c r="E1408" s="226" t="s">
        <v>3175</v>
      </c>
      <c r="F1408" s="227" t="s">
        <v>392</v>
      </c>
      <c r="G1408" s="227" t="s">
        <v>24</v>
      </c>
      <c r="H1408" s="247">
        <v>2022</v>
      </c>
      <c r="I1408" s="247">
        <v>2022</v>
      </c>
      <c r="J1408" s="248">
        <v>44620</v>
      </c>
      <c r="K1408" s="249">
        <v>8.0220000000000002</v>
      </c>
      <c r="L1408" s="253">
        <v>8.0220000000000002</v>
      </c>
      <c r="M1408" s="257"/>
      <c r="N1408" s="86" t="s">
        <v>164</v>
      </c>
      <c r="O1408" s="153" t="s">
        <v>28</v>
      </c>
      <c r="P1408" s="258"/>
      <c r="Q1408" s="254"/>
      <c r="R1408" s="251"/>
      <c r="S1408" s="251"/>
      <c r="T1408" s="251"/>
      <c r="U1408" s="251"/>
      <c r="V1408" s="251">
        <f t="shared" ref="V1408:V1413" si="81">SUM(R1408:U1408)</f>
        <v>0</v>
      </c>
      <c r="W1408" s="247"/>
      <c r="X1408" s="247"/>
      <c r="Y1408" s="252" t="e">
        <f>IF(HRF[[#This Row],[31]]="WSKAŹNIK SPECYFICZNY",HRF[[#This Row],[15]]*#REF!,HRF[[#This Row],[32]]*#REF!+#REF!*#REF!+#REF!*#REF!)</f>
        <v>#REF!</v>
      </c>
      <c r="Z1408" s="252" t="e">
        <f>IF(HRF[[#This Row],[31]]="WSKAŹNIK SPECYFICZNY","nie zdefinowano",HRF[[#This Row],[32]]*#REF!+#REF!*#REF!+#REF!*#REF!)</f>
        <v>#REF!</v>
      </c>
      <c r="AA1408" s="252" t="e">
        <f>IF(HRF[[#This Row],[31]]="WSKAŹNIK SPECYFICZNY","nie zdefinowano",HRF[[#This Row],[32]]*#REF!+#REF!*#REF!+#REF!*#REF!)</f>
        <v>#REF!</v>
      </c>
      <c r="AB1408" s="252" t="e">
        <f>IF(HRF[[#This Row],[31]]="WSKAŹNIK SPECYFICZNY",HRF[[#This Row],[15]]*#REF!,HRF[[#This Row],[32]]*#REF!+#REF!*#REF!+#REF!*#REF!)</f>
        <v>#REF!</v>
      </c>
    </row>
    <row r="1409" spans="2:28" ht="36">
      <c r="B1409" s="216" t="s">
        <v>3176</v>
      </c>
      <c r="C1409" s="225" t="s">
        <v>175</v>
      </c>
      <c r="D1409" s="225" t="s">
        <v>372</v>
      </c>
      <c r="E1409" s="47" t="s">
        <v>3177</v>
      </c>
      <c r="F1409" s="217" t="s">
        <v>3173</v>
      </c>
      <c r="G1409" s="227" t="s">
        <v>24</v>
      </c>
      <c r="H1409" s="228">
        <v>2021</v>
      </c>
      <c r="I1409" s="86">
        <v>2021</v>
      </c>
      <c r="J1409" s="248">
        <v>157440</v>
      </c>
      <c r="K1409" s="249">
        <v>40.731000000000002</v>
      </c>
      <c r="L1409" s="253">
        <v>40.729999999999997</v>
      </c>
      <c r="M1409" s="257"/>
      <c r="N1409" s="86" t="s">
        <v>1665</v>
      </c>
      <c r="O1409" s="153" t="s">
        <v>28</v>
      </c>
      <c r="P1409" s="258"/>
      <c r="Q1409" s="254"/>
      <c r="R1409" s="251"/>
      <c r="S1409" s="251"/>
      <c r="T1409" s="251"/>
      <c r="U1409" s="251"/>
      <c r="V1409" s="251">
        <f t="shared" si="81"/>
        <v>0</v>
      </c>
      <c r="W1409" s="247"/>
      <c r="X1409" s="247"/>
      <c r="Y1409" s="252" t="e">
        <f>IF(HRF[[#This Row],[31]]="WSKAŹNIK SPECYFICZNY",HRF[[#This Row],[15]]*#REF!,HRF[[#This Row],[32]]*#REF!+#REF!*#REF!+#REF!*#REF!)</f>
        <v>#REF!</v>
      </c>
      <c r="Z1409" s="252" t="e">
        <f>IF(HRF[[#This Row],[31]]="WSKAŹNIK SPECYFICZNY","nie zdefinowano",HRF[[#This Row],[32]]*#REF!+#REF!*#REF!+#REF!*#REF!)</f>
        <v>#REF!</v>
      </c>
      <c r="AA1409" s="252" t="e">
        <f>IF(HRF[[#This Row],[31]]="WSKAŹNIK SPECYFICZNY","nie zdefinowano",HRF[[#This Row],[32]]*#REF!+#REF!*#REF!+#REF!*#REF!)</f>
        <v>#REF!</v>
      </c>
      <c r="AB1409" s="252" t="e">
        <f>IF(HRF[[#This Row],[31]]="WSKAŹNIK SPECYFICZNY",HRF[[#This Row],[15]]*#REF!,HRF[[#This Row],[32]]*#REF!+#REF!*#REF!+#REF!*#REF!)</f>
        <v>#REF!</v>
      </c>
    </row>
    <row r="1410" spans="2:28" ht="36">
      <c r="B1410" s="216" t="s">
        <v>3178</v>
      </c>
      <c r="C1410" s="225" t="s">
        <v>175</v>
      </c>
      <c r="D1410" s="225" t="s">
        <v>372</v>
      </c>
      <c r="E1410" s="226" t="s">
        <v>3179</v>
      </c>
      <c r="F1410" s="217" t="s">
        <v>3173</v>
      </c>
      <c r="G1410" s="227" t="s">
        <v>24</v>
      </c>
      <c r="H1410" s="228">
        <v>2021</v>
      </c>
      <c r="I1410" s="86">
        <v>2021</v>
      </c>
      <c r="J1410" s="248">
        <v>158916</v>
      </c>
      <c r="K1410" s="249">
        <v>34</v>
      </c>
      <c r="L1410" s="253">
        <v>34</v>
      </c>
      <c r="M1410" s="257"/>
      <c r="N1410" s="86" t="s">
        <v>1665</v>
      </c>
      <c r="O1410" s="153" t="s">
        <v>28</v>
      </c>
      <c r="P1410" s="258"/>
      <c r="Q1410" s="254"/>
      <c r="R1410" s="251"/>
      <c r="S1410" s="251"/>
      <c r="T1410" s="251"/>
      <c r="U1410" s="251"/>
      <c r="V1410" s="251">
        <f t="shared" si="81"/>
        <v>0</v>
      </c>
      <c r="W1410" s="247"/>
      <c r="X1410" s="247"/>
      <c r="Y1410" s="252" t="e">
        <f>IF(HRF[[#This Row],[31]]="WSKAŹNIK SPECYFICZNY",HRF[[#This Row],[15]]*#REF!,HRF[[#This Row],[32]]*#REF!+#REF!*#REF!+#REF!*#REF!)</f>
        <v>#REF!</v>
      </c>
      <c r="Z1410" s="252" t="e">
        <f>IF(HRF[[#This Row],[31]]="WSKAŹNIK SPECYFICZNY","nie zdefinowano",HRF[[#This Row],[32]]*#REF!+#REF!*#REF!+#REF!*#REF!)</f>
        <v>#REF!</v>
      </c>
      <c r="AA1410" s="252" t="e">
        <f>IF(HRF[[#This Row],[31]]="WSKAŹNIK SPECYFICZNY","nie zdefinowano",HRF[[#This Row],[32]]*#REF!+#REF!*#REF!+#REF!*#REF!)</f>
        <v>#REF!</v>
      </c>
      <c r="AB1410" s="252" t="e">
        <f>IF(HRF[[#This Row],[31]]="WSKAŹNIK SPECYFICZNY",HRF[[#This Row],[15]]*#REF!,HRF[[#This Row],[32]]*#REF!+#REF!*#REF!+#REF!*#REF!)</f>
        <v>#REF!</v>
      </c>
    </row>
    <row r="1411" spans="2:28" ht="36">
      <c r="B1411" s="216" t="s">
        <v>3180</v>
      </c>
      <c r="C1411" s="225" t="s">
        <v>175</v>
      </c>
      <c r="D1411" s="225" t="s">
        <v>372</v>
      </c>
      <c r="E1411" s="47" t="s">
        <v>3181</v>
      </c>
      <c r="F1411" s="217" t="s">
        <v>3173</v>
      </c>
      <c r="G1411" s="227" t="s">
        <v>24</v>
      </c>
      <c r="H1411" s="228">
        <v>2021</v>
      </c>
      <c r="I1411" s="86">
        <v>2021</v>
      </c>
      <c r="J1411" s="248">
        <v>22951.8</v>
      </c>
      <c r="K1411" s="249">
        <v>3.4289999999999998</v>
      </c>
      <c r="L1411" s="253">
        <v>3.43</v>
      </c>
      <c r="M1411" s="257"/>
      <c r="N1411" s="86" t="s">
        <v>1665</v>
      </c>
      <c r="O1411" s="153" t="s">
        <v>28</v>
      </c>
      <c r="P1411" s="258"/>
      <c r="Q1411" s="254"/>
      <c r="R1411" s="251"/>
      <c r="S1411" s="251"/>
      <c r="T1411" s="251"/>
      <c r="U1411" s="251"/>
      <c r="V1411" s="251">
        <f t="shared" si="81"/>
        <v>0</v>
      </c>
      <c r="W1411" s="247"/>
      <c r="X1411" s="247"/>
      <c r="Y1411" s="252" t="e">
        <f>IF(HRF[[#This Row],[31]]="WSKAŹNIK SPECYFICZNY",HRF[[#This Row],[15]]*#REF!,HRF[[#This Row],[32]]*#REF!+#REF!*#REF!+#REF!*#REF!)</f>
        <v>#REF!</v>
      </c>
      <c r="Z1411" s="252" t="e">
        <f>IF(HRF[[#This Row],[31]]="WSKAŹNIK SPECYFICZNY","nie zdefinowano",HRF[[#This Row],[32]]*#REF!+#REF!*#REF!+#REF!*#REF!)</f>
        <v>#REF!</v>
      </c>
      <c r="AA1411" s="252" t="e">
        <f>IF(HRF[[#This Row],[31]]="WSKAŹNIK SPECYFICZNY","nie zdefinowano",HRF[[#This Row],[32]]*#REF!+#REF!*#REF!+#REF!*#REF!)</f>
        <v>#REF!</v>
      </c>
      <c r="AB1411" s="252" t="e">
        <f>IF(HRF[[#This Row],[31]]="WSKAŹNIK SPECYFICZNY",HRF[[#This Row],[15]]*#REF!,HRF[[#This Row],[32]]*#REF!+#REF!*#REF!+#REF!*#REF!)</f>
        <v>#REF!</v>
      </c>
    </row>
    <row r="1412" spans="2:28" ht="36">
      <c r="B1412" s="216" t="s">
        <v>3182</v>
      </c>
      <c r="C1412" s="225" t="s">
        <v>175</v>
      </c>
      <c r="D1412" s="225" t="s">
        <v>372</v>
      </c>
      <c r="E1412" s="47" t="s">
        <v>3183</v>
      </c>
      <c r="F1412" s="217" t="s">
        <v>3173</v>
      </c>
      <c r="G1412" s="227" t="s">
        <v>24</v>
      </c>
      <c r="H1412" s="228">
        <v>2021</v>
      </c>
      <c r="I1412" s="86">
        <v>2021</v>
      </c>
      <c r="J1412" s="248">
        <v>58818.6</v>
      </c>
      <c r="K1412" s="249">
        <v>11.349</v>
      </c>
      <c r="L1412" s="253">
        <v>11.349</v>
      </c>
      <c r="M1412" s="257"/>
      <c r="N1412" s="86" t="s">
        <v>1665</v>
      </c>
      <c r="O1412" s="153" t="s">
        <v>28</v>
      </c>
      <c r="P1412" s="258"/>
      <c r="Q1412" s="254"/>
      <c r="R1412" s="251"/>
      <c r="S1412" s="251"/>
      <c r="T1412" s="251"/>
      <c r="U1412" s="251"/>
      <c r="V1412" s="251">
        <f t="shared" si="81"/>
        <v>0</v>
      </c>
      <c r="W1412" s="247"/>
      <c r="X1412" s="247"/>
      <c r="Y1412" s="252" t="e">
        <f>IF(HRF[[#This Row],[31]]="WSKAŹNIK SPECYFICZNY",HRF[[#This Row],[15]]*#REF!,HRF[[#This Row],[32]]*#REF!+#REF!*#REF!+#REF!*#REF!)</f>
        <v>#REF!</v>
      </c>
      <c r="Z1412" s="252" t="e">
        <f>IF(HRF[[#This Row],[31]]="WSKAŹNIK SPECYFICZNY","nie zdefinowano",HRF[[#This Row],[32]]*#REF!+#REF!*#REF!+#REF!*#REF!)</f>
        <v>#REF!</v>
      </c>
      <c r="AA1412" s="252" t="e">
        <f>IF(HRF[[#This Row],[31]]="WSKAŹNIK SPECYFICZNY","nie zdefinowano",HRF[[#This Row],[32]]*#REF!+#REF!*#REF!+#REF!*#REF!)</f>
        <v>#REF!</v>
      </c>
      <c r="AB1412" s="252" t="e">
        <f>IF(HRF[[#This Row],[31]]="WSKAŹNIK SPECYFICZNY",HRF[[#This Row],[15]]*#REF!,HRF[[#This Row],[32]]*#REF!+#REF!*#REF!+#REF!*#REF!)</f>
        <v>#REF!</v>
      </c>
    </row>
    <row r="1413" spans="2:28" ht="36">
      <c r="B1413" s="216" t="s">
        <v>3185</v>
      </c>
      <c r="C1413" s="225" t="s">
        <v>175</v>
      </c>
      <c r="D1413" s="225" t="s">
        <v>372</v>
      </c>
      <c r="E1413" s="226" t="s">
        <v>3184</v>
      </c>
      <c r="F1413" s="217" t="s">
        <v>3173</v>
      </c>
      <c r="G1413" s="227" t="s">
        <v>24</v>
      </c>
      <c r="H1413" s="228">
        <v>2021</v>
      </c>
      <c r="I1413" s="86">
        <v>2021</v>
      </c>
      <c r="J1413" s="248">
        <v>37638</v>
      </c>
      <c r="K1413" s="249">
        <v>6.8</v>
      </c>
      <c r="L1413" s="253">
        <v>6.8</v>
      </c>
      <c r="M1413" s="257"/>
      <c r="N1413" s="86" t="s">
        <v>1665</v>
      </c>
      <c r="O1413" s="153" t="s">
        <v>28</v>
      </c>
      <c r="P1413" s="258"/>
      <c r="Q1413" s="254"/>
      <c r="R1413" s="251"/>
      <c r="S1413" s="251"/>
      <c r="T1413" s="251"/>
      <c r="U1413" s="251"/>
      <c r="V1413" s="251">
        <f t="shared" si="81"/>
        <v>0</v>
      </c>
      <c r="W1413" s="247"/>
      <c r="X1413" s="247"/>
      <c r="Y1413" s="252" t="e">
        <f>IF(HRF[[#This Row],[31]]="WSKAŹNIK SPECYFICZNY",HRF[[#This Row],[15]]*#REF!,HRF[[#This Row],[32]]*#REF!+#REF!*#REF!+#REF!*#REF!)</f>
        <v>#REF!</v>
      </c>
      <c r="Z1413" s="252" t="e">
        <f>IF(HRF[[#This Row],[31]]="WSKAŹNIK SPECYFICZNY","nie zdefinowano",HRF[[#This Row],[32]]*#REF!+#REF!*#REF!+#REF!*#REF!)</f>
        <v>#REF!</v>
      </c>
      <c r="AA1413" s="252" t="e">
        <f>IF(HRF[[#This Row],[31]]="WSKAŹNIK SPECYFICZNY","nie zdefinowano",HRF[[#This Row],[32]]*#REF!+#REF!*#REF!+#REF!*#REF!)</f>
        <v>#REF!</v>
      </c>
      <c r="AB1413" s="252" t="e">
        <f>IF(HRF[[#This Row],[31]]="WSKAŹNIK SPECYFICZNY",HRF[[#This Row],[15]]*#REF!,HRF[[#This Row],[32]]*#REF!+#REF!*#REF!+#REF!*#REF!)</f>
        <v>#REF!</v>
      </c>
    </row>
    <row r="1414" spans="2:28" ht="24">
      <c r="B1414" s="245" t="s">
        <v>3186</v>
      </c>
      <c r="C1414" s="225" t="s">
        <v>175</v>
      </c>
      <c r="D1414" s="225" t="s">
        <v>372</v>
      </c>
      <c r="E1414" s="226" t="s">
        <v>3187</v>
      </c>
      <c r="F1414" s="227" t="s">
        <v>392</v>
      </c>
      <c r="G1414" s="227" t="s">
        <v>24</v>
      </c>
      <c r="H1414" s="228">
        <v>2021</v>
      </c>
      <c r="I1414" s="86">
        <v>2021</v>
      </c>
      <c r="J1414" s="248">
        <v>21536.93</v>
      </c>
      <c r="K1414" s="249">
        <v>3.5</v>
      </c>
      <c r="L1414" s="253">
        <v>3.5</v>
      </c>
      <c r="M1414" s="257"/>
      <c r="N1414" s="86" t="s">
        <v>164</v>
      </c>
      <c r="O1414" s="153" t="s">
        <v>28</v>
      </c>
      <c r="P1414" s="258"/>
      <c r="Q1414" s="254"/>
      <c r="R1414" s="251"/>
      <c r="S1414" s="251"/>
      <c r="T1414" s="251"/>
      <c r="U1414" s="251"/>
      <c r="V1414" s="251">
        <f t="shared" si="80"/>
        <v>0</v>
      </c>
      <c r="W1414" s="247"/>
      <c r="X1414" s="247"/>
      <c r="Y1414" s="252" t="e">
        <f>IF(HRF[[#This Row],[31]]="WSKAŹNIK SPECYFICZNY",HRF[[#This Row],[15]]*#REF!,HRF[[#This Row],[32]]*#REF!+#REF!*#REF!+#REF!*#REF!)</f>
        <v>#REF!</v>
      </c>
      <c r="Z1414" s="252" t="e">
        <f>IF(HRF[[#This Row],[31]]="WSKAŹNIK SPECYFICZNY","nie zdefinowano",HRF[[#This Row],[32]]*#REF!+#REF!*#REF!+#REF!*#REF!)</f>
        <v>#REF!</v>
      </c>
      <c r="AA1414" s="252" t="e">
        <f>IF(HRF[[#This Row],[31]]="WSKAŹNIK SPECYFICZNY","nie zdefinowano",HRF[[#This Row],[32]]*#REF!+#REF!*#REF!+#REF!*#REF!)</f>
        <v>#REF!</v>
      </c>
      <c r="AB1414" s="252" t="e">
        <f>IF(HRF[[#This Row],[31]]="WSKAŹNIK SPECYFICZNY",HRF[[#This Row],[15]]*#REF!,HRF[[#This Row],[32]]*#REF!+#REF!*#REF!+#REF!*#REF!)</f>
        <v>#REF!</v>
      </c>
    </row>
    <row r="1415" spans="2:28" ht="24">
      <c r="B1415" s="245" t="s">
        <v>3188</v>
      </c>
      <c r="C1415" s="225" t="s">
        <v>175</v>
      </c>
      <c r="D1415" s="225" t="s">
        <v>372</v>
      </c>
      <c r="E1415" s="226" t="s">
        <v>2044</v>
      </c>
      <c r="F1415" s="227" t="s">
        <v>392</v>
      </c>
      <c r="G1415" s="227" t="s">
        <v>24</v>
      </c>
      <c r="H1415" s="247">
        <v>2022</v>
      </c>
      <c r="I1415" s="247">
        <v>2022</v>
      </c>
      <c r="J1415" s="248">
        <v>25003.08</v>
      </c>
      <c r="K1415" s="249">
        <v>3.7</v>
      </c>
      <c r="L1415" s="253">
        <v>3.7</v>
      </c>
      <c r="M1415" s="257"/>
      <c r="N1415" s="86" t="s">
        <v>164</v>
      </c>
      <c r="O1415" s="153" t="s">
        <v>28</v>
      </c>
      <c r="P1415" s="258"/>
      <c r="Q1415" s="254"/>
      <c r="R1415" s="251"/>
      <c r="S1415" s="251"/>
      <c r="T1415" s="251"/>
      <c r="U1415" s="251"/>
      <c r="V1415" s="251">
        <f t="shared" si="80"/>
        <v>0</v>
      </c>
      <c r="W1415" s="247"/>
      <c r="X1415" s="247"/>
      <c r="Y1415" s="252" t="e">
        <f>IF(HRF[[#This Row],[31]]="WSKAŹNIK SPECYFICZNY",HRF[[#This Row],[15]]*#REF!,HRF[[#This Row],[32]]*#REF!+#REF!*#REF!+#REF!*#REF!)</f>
        <v>#REF!</v>
      </c>
      <c r="Z1415" s="252" t="e">
        <f>IF(HRF[[#This Row],[31]]="WSKAŹNIK SPECYFICZNY","nie zdefinowano",HRF[[#This Row],[32]]*#REF!+#REF!*#REF!+#REF!*#REF!)</f>
        <v>#REF!</v>
      </c>
      <c r="AA1415" s="252" t="e">
        <f>IF(HRF[[#This Row],[31]]="WSKAŹNIK SPECYFICZNY","nie zdefinowano",HRF[[#This Row],[32]]*#REF!+#REF!*#REF!+#REF!*#REF!)</f>
        <v>#REF!</v>
      </c>
      <c r="AB1415" s="252" t="e">
        <f>IF(HRF[[#This Row],[31]]="WSKAŹNIK SPECYFICZNY",HRF[[#This Row],[15]]*#REF!,HRF[[#This Row],[32]]*#REF!+#REF!*#REF!+#REF!*#REF!)</f>
        <v>#REF!</v>
      </c>
    </row>
    <row r="1416" spans="2:28" ht="24">
      <c r="B1416" s="245" t="s">
        <v>3189</v>
      </c>
      <c r="C1416" s="225" t="s">
        <v>175</v>
      </c>
      <c r="D1416" s="225" t="s">
        <v>372</v>
      </c>
      <c r="E1416" s="226" t="s">
        <v>3190</v>
      </c>
      <c r="F1416" s="227" t="s">
        <v>392</v>
      </c>
      <c r="G1416" s="227" t="s">
        <v>24</v>
      </c>
      <c r="H1416" s="228">
        <v>2021</v>
      </c>
      <c r="I1416" s="86">
        <v>2021</v>
      </c>
      <c r="J1416" s="248">
        <v>24503</v>
      </c>
      <c r="K1416" s="249">
        <v>6.46</v>
      </c>
      <c r="L1416" s="249">
        <v>6.46</v>
      </c>
      <c r="M1416" s="249"/>
      <c r="N1416" s="86" t="s">
        <v>1587</v>
      </c>
      <c r="O1416" s="153" t="s">
        <v>28</v>
      </c>
      <c r="P1416" s="250"/>
      <c r="Q1416" s="248"/>
      <c r="R1416" s="251"/>
      <c r="S1416" s="251"/>
      <c r="T1416" s="251"/>
      <c r="U1416" s="251"/>
      <c r="V1416" s="251">
        <f t="shared" ref="V1416:V1431" si="82">SUM(R1416:U1416)</f>
        <v>0</v>
      </c>
      <c r="W1416" s="247"/>
      <c r="X1416" s="247"/>
      <c r="Y1416" s="252" t="e">
        <f>IF(HRF[[#This Row],[31]]="WSKAŹNIK SPECYFICZNY",HRF[[#This Row],[15]]*#REF!,HRF[[#This Row],[32]]*#REF!+#REF!*#REF!+#REF!*#REF!)</f>
        <v>#REF!</v>
      </c>
      <c r="Z1416" s="252" t="e">
        <f>IF(HRF[[#This Row],[31]]="WSKAŹNIK SPECYFICZNY","nie zdefinowano",HRF[[#This Row],[32]]*#REF!+#REF!*#REF!+#REF!*#REF!)</f>
        <v>#REF!</v>
      </c>
      <c r="AA1416" s="252" t="e">
        <f>IF(HRF[[#This Row],[31]]="WSKAŹNIK SPECYFICZNY","nie zdefinowano",HRF[[#This Row],[32]]*#REF!+#REF!*#REF!+#REF!*#REF!)</f>
        <v>#REF!</v>
      </c>
      <c r="AB1416" s="252" t="e">
        <f>IF(HRF[[#This Row],[31]]="WSKAŹNIK SPECYFICZNY",HRF[[#This Row],[15]]*#REF!,HRF[[#This Row],[32]]*#REF!+#REF!*#REF!+#REF!*#REF!)</f>
        <v>#REF!</v>
      </c>
    </row>
    <row r="1417" spans="2:28" ht="24">
      <c r="B1417" s="245" t="s">
        <v>3191</v>
      </c>
      <c r="C1417" s="225" t="s">
        <v>175</v>
      </c>
      <c r="D1417" s="225" t="s">
        <v>372</v>
      </c>
      <c r="E1417" s="226" t="s">
        <v>3190</v>
      </c>
      <c r="F1417" s="227" t="s">
        <v>392</v>
      </c>
      <c r="G1417" s="227" t="s">
        <v>24</v>
      </c>
      <c r="H1417" s="228">
        <v>2021</v>
      </c>
      <c r="I1417" s="86">
        <v>2021</v>
      </c>
      <c r="J1417" s="248">
        <v>26862</v>
      </c>
      <c r="K1417" s="249">
        <v>8.5</v>
      </c>
      <c r="L1417" s="249">
        <v>8.5</v>
      </c>
      <c r="M1417" s="253"/>
      <c r="N1417" s="86" t="s">
        <v>1587</v>
      </c>
      <c r="O1417" s="153" t="s">
        <v>28</v>
      </c>
      <c r="P1417" s="260"/>
      <c r="Q1417" s="248"/>
      <c r="R1417" s="251"/>
      <c r="S1417" s="251"/>
      <c r="T1417" s="251"/>
      <c r="U1417" s="251"/>
      <c r="V1417" s="251">
        <f t="shared" si="82"/>
        <v>0</v>
      </c>
      <c r="W1417" s="247"/>
      <c r="X1417" s="247"/>
      <c r="Y1417" s="252" t="e">
        <f>IF(HRF[[#This Row],[31]]="WSKAŹNIK SPECYFICZNY",HRF[[#This Row],[15]]*#REF!,HRF[[#This Row],[32]]*#REF!+#REF!*#REF!+#REF!*#REF!)</f>
        <v>#REF!</v>
      </c>
      <c r="Z1417" s="252" t="e">
        <f>IF(HRF[[#This Row],[31]]="WSKAŹNIK SPECYFICZNY","nie zdefinowano",HRF[[#This Row],[32]]*#REF!+#REF!*#REF!+#REF!*#REF!)</f>
        <v>#REF!</v>
      </c>
      <c r="AA1417" s="252" t="e">
        <f>IF(HRF[[#This Row],[31]]="WSKAŹNIK SPECYFICZNY","nie zdefinowano",HRF[[#This Row],[32]]*#REF!+#REF!*#REF!+#REF!*#REF!)</f>
        <v>#REF!</v>
      </c>
      <c r="AB1417" s="252" t="e">
        <f>IF(HRF[[#This Row],[31]]="WSKAŹNIK SPECYFICZNY",HRF[[#This Row],[15]]*#REF!,HRF[[#This Row],[32]]*#REF!+#REF!*#REF!+#REF!*#REF!)</f>
        <v>#REF!</v>
      </c>
    </row>
    <row r="1418" spans="2:28" ht="24">
      <c r="B1418" s="245" t="s">
        <v>3192</v>
      </c>
      <c r="C1418" s="225" t="s">
        <v>175</v>
      </c>
      <c r="D1418" s="225" t="s">
        <v>372</v>
      </c>
      <c r="E1418" s="226" t="s">
        <v>3190</v>
      </c>
      <c r="F1418" s="227" t="s">
        <v>392</v>
      </c>
      <c r="G1418" s="227" t="s">
        <v>24</v>
      </c>
      <c r="H1418" s="228">
        <v>2021</v>
      </c>
      <c r="I1418" s="86">
        <v>2021</v>
      </c>
      <c r="J1418" s="248">
        <v>27391</v>
      </c>
      <c r="K1418" s="249">
        <v>4.8</v>
      </c>
      <c r="L1418" s="249">
        <v>4.8</v>
      </c>
      <c r="M1418" s="253"/>
      <c r="N1418" s="86" t="s">
        <v>1587</v>
      </c>
      <c r="O1418" s="153" t="s">
        <v>28</v>
      </c>
      <c r="P1418" s="260"/>
      <c r="Q1418" s="248"/>
      <c r="R1418" s="251"/>
      <c r="S1418" s="251"/>
      <c r="T1418" s="251"/>
      <c r="U1418" s="251"/>
      <c r="V1418" s="251">
        <f t="shared" si="82"/>
        <v>0</v>
      </c>
      <c r="W1418" s="247"/>
      <c r="X1418" s="247"/>
      <c r="Y1418" s="252" t="e">
        <f>IF(HRF[[#This Row],[31]]="WSKAŹNIK SPECYFICZNY",HRF[[#This Row],[15]]*#REF!,HRF[[#This Row],[32]]*#REF!+#REF!*#REF!+#REF!*#REF!)</f>
        <v>#REF!</v>
      </c>
      <c r="Z1418" s="252" t="e">
        <f>IF(HRF[[#This Row],[31]]="WSKAŹNIK SPECYFICZNY","nie zdefinowano",HRF[[#This Row],[32]]*#REF!+#REF!*#REF!+#REF!*#REF!)</f>
        <v>#REF!</v>
      </c>
      <c r="AA1418" s="252" t="e">
        <f>IF(HRF[[#This Row],[31]]="WSKAŹNIK SPECYFICZNY","nie zdefinowano",HRF[[#This Row],[32]]*#REF!+#REF!*#REF!+#REF!*#REF!)</f>
        <v>#REF!</v>
      </c>
      <c r="AB1418" s="252" t="e">
        <f>IF(HRF[[#This Row],[31]]="WSKAŹNIK SPECYFICZNY",HRF[[#This Row],[15]]*#REF!,HRF[[#This Row],[32]]*#REF!+#REF!*#REF!+#REF!*#REF!)</f>
        <v>#REF!</v>
      </c>
    </row>
    <row r="1419" spans="2:28" ht="24">
      <c r="B1419" s="245" t="s">
        <v>3193</v>
      </c>
      <c r="C1419" s="225" t="s">
        <v>175</v>
      </c>
      <c r="D1419" s="225" t="s">
        <v>372</v>
      </c>
      <c r="E1419" s="226" t="s">
        <v>3190</v>
      </c>
      <c r="F1419" s="227" t="s">
        <v>392</v>
      </c>
      <c r="G1419" s="227" t="s">
        <v>24</v>
      </c>
      <c r="H1419" s="228">
        <v>2021</v>
      </c>
      <c r="I1419" s="86">
        <v>2021</v>
      </c>
      <c r="J1419" s="248">
        <v>18000</v>
      </c>
      <c r="K1419" s="249">
        <v>2.5</v>
      </c>
      <c r="L1419" s="249">
        <v>2.5</v>
      </c>
      <c r="M1419" s="253"/>
      <c r="N1419" s="86" t="s">
        <v>164</v>
      </c>
      <c r="O1419" s="153" t="s">
        <v>28</v>
      </c>
      <c r="P1419" s="260"/>
      <c r="Q1419" s="248"/>
      <c r="R1419" s="251"/>
      <c r="S1419" s="251"/>
      <c r="T1419" s="251"/>
      <c r="U1419" s="251"/>
      <c r="V1419" s="251">
        <f t="shared" si="82"/>
        <v>0</v>
      </c>
      <c r="W1419" s="247"/>
      <c r="X1419" s="247"/>
      <c r="Y1419" s="252" t="e">
        <f>IF(HRF[[#This Row],[31]]="WSKAŹNIK SPECYFICZNY",HRF[[#This Row],[15]]*#REF!,HRF[[#This Row],[32]]*#REF!+#REF!*#REF!+#REF!*#REF!)</f>
        <v>#REF!</v>
      </c>
      <c r="Z1419" s="252" t="e">
        <f>IF(HRF[[#This Row],[31]]="WSKAŹNIK SPECYFICZNY","nie zdefinowano",HRF[[#This Row],[32]]*#REF!+#REF!*#REF!+#REF!*#REF!)</f>
        <v>#REF!</v>
      </c>
      <c r="AA1419" s="252" t="e">
        <f>IF(HRF[[#This Row],[31]]="WSKAŹNIK SPECYFICZNY","nie zdefinowano",HRF[[#This Row],[32]]*#REF!+#REF!*#REF!+#REF!*#REF!)</f>
        <v>#REF!</v>
      </c>
      <c r="AB1419" s="252" t="e">
        <f>IF(HRF[[#This Row],[31]]="WSKAŹNIK SPECYFICZNY",HRF[[#This Row],[15]]*#REF!,HRF[[#This Row],[32]]*#REF!+#REF!*#REF!+#REF!*#REF!)</f>
        <v>#REF!</v>
      </c>
    </row>
    <row r="1420" spans="2:28" ht="24">
      <c r="B1420" s="245" t="s">
        <v>3194</v>
      </c>
      <c r="C1420" s="225" t="s">
        <v>175</v>
      </c>
      <c r="D1420" s="225" t="s">
        <v>372</v>
      </c>
      <c r="E1420" s="226" t="s">
        <v>3190</v>
      </c>
      <c r="F1420" s="227" t="s">
        <v>392</v>
      </c>
      <c r="G1420" s="227" t="s">
        <v>24</v>
      </c>
      <c r="H1420" s="247">
        <v>2022</v>
      </c>
      <c r="I1420" s="247">
        <v>2022</v>
      </c>
      <c r="J1420" s="248">
        <v>26240</v>
      </c>
      <c r="K1420" s="249">
        <v>6.6</v>
      </c>
      <c r="L1420" s="249">
        <v>6.6</v>
      </c>
      <c r="M1420" s="253"/>
      <c r="N1420" s="86" t="s">
        <v>164</v>
      </c>
      <c r="O1420" s="153" t="s">
        <v>28</v>
      </c>
      <c r="P1420" s="260"/>
      <c r="Q1420" s="248"/>
      <c r="R1420" s="251"/>
      <c r="S1420" s="251"/>
      <c r="T1420" s="251"/>
      <c r="U1420" s="251"/>
      <c r="V1420" s="251">
        <f t="shared" si="82"/>
        <v>0</v>
      </c>
      <c r="W1420" s="247"/>
      <c r="X1420" s="247"/>
      <c r="Y1420" s="252" t="e">
        <f>IF(HRF[[#This Row],[31]]="WSKAŹNIK SPECYFICZNY",HRF[[#This Row],[15]]*#REF!,HRF[[#This Row],[32]]*#REF!+#REF!*#REF!+#REF!*#REF!)</f>
        <v>#REF!</v>
      </c>
      <c r="Z1420" s="252" t="e">
        <f>IF(HRF[[#This Row],[31]]="WSKAŹNIK SPECYFICZNY","nie zdefinowano",HRF[[#This Row],[32]]*#REF!+#REF!*#REF!+#REF!*#REF!)</f>
        <v>#REF!</v>
      </c>
      <c r="AA1420" s="252" t="e">
        <f>IF(HRF[[#This Row],[31]]="WSKAŹNIK SPECYFICZNY","nie zdefinowano",HRF[[#This Row],[32]]*#REF!+#REF!*#REF!+#REF!*#REF!)</f>
        <v>#REF!</v>
      </c>
      <c r="AB1420" s="252" t="e">
        <f>IF(HRF[[#This Row],[31]]="WSKAŹNIK SPECYFICZNY",HRF[[#This Row],[15]]*#REF!,HRF[[#This Row],[32]]*#REF!+#REF!*#REF!+#REF!*#REF!)</f>
        <v>#REF!</v>
      </c>
    </row>
    <row r="1421" spans="2:28" ht="24">
      <c r="B1421" s="245" t="s">
        <v>3195</v>
      </c>
      <c r="C1421" s="225" t="s">
        <v>175</v>
      </c>
      <c r="D1421" s="225" t="s">
        <v>372</v>
      </c>
      <c r="E1421" s="226" t="s">
        <v>3196</v>
      </c>
      <c r="F1421" s="246" t="s">
        <v>3197</v>
      </c>
      <c r="G1421" s="227" t="s">
        <v>24</v>
      </c>
      <c r="H1421" s="247">
        <v>2022</v>
      </c>
      <c r="I1421" s="247">
        <v>2022</v>
      </c>
      <c r="J1421" s="248">
        <v>76600</v>
      </c>
      <c r="K1421" s="249">
        <v>19.309999999999999</v>
      </c>
      <c r="L1421" s="249">
        <v>19.309999999999999</v>
      </c>
      <c r="M1421" s="253"/>
      <c r="N1421" s="86" t="s">
        <v>164</v>
      </c>
      <c r="O1421" s="259" t="s">
        <v>28</v>
      </c>
      <c r="P1421" s="260"/>
      <c r="Q1421" s="248"/>
      <c r="R1421" s="251"/>
      <c r="S1421" s="251"/>
      <c r="T1421" s="251"/>
      <c r="U1421" s="251"/>
      <c r="V1421" s="251">
        <f t="shared" si="82"/>
        <v>0</v>
      </c>
      <c r="W1421" s="247"/>
      <c r="X1421" s="247"/>
      <c r="Y1421" s="252" t="e">
        <f>IF(HRF[[#This Row],[31]]="WSKAŹNIK SPECYFICZNY",HRF[[#This Row],[15]]*#REF!,HRF[[#This Row],[32]]*#REF!+#REF!*#REF!+#REF!*#REF!)</f>
        <v>#REF!</v>
      </c>
      <c r="Z1421" s="252" t="e">
        <f>IF(HRF[[#This Row],[31]]="WSKAŹNIK SPECYFICZNY","nie zdefinowano",HRF[[#This Row],[32]]*#REF!+#REF!*#REF!+#REF!*#REF!)</f>
        <v>#REF!</v>
      </c>
      <c r="AA1421" s="252" t="e">
        <f>IF(HRF[[#This Row],[31]]="WSKAŹNIK SPECYFICZNY","nie zdefinowano",HRF[[#This Row],[32]]*#REF!+#REF!*#REF!+#REF!*#REF!)</f>
        <v>#REF!</v>
      </c>
      <c r="AB1421" s="252" t="e">
        <f>IF(HRF[[#This Row],[31]]="WSKAŹNIK SPECYFICZNY",HRF[[#This Row],[15]]*#REF!,HRF[[#This Row],[32]]*#REF!+#REF!*#REF!+#REF!*#REF!)</f>
        <v>#REF!</v>
      </c>
    </row>
    <row r="1422" spans="2:28" ht="24">
      <c r="B1422" s="245" t="s">
        <v>3198</v>
      </c>
      <c r="C1422" s="225" t="s">
        <v>175</v>
      </c>
      <c r="D1422" s="225" t="s">
        <v>372</v>
      </c>
      <c r="E1422" s="226" t="s">
        <v>3190</v>
      </c>
      <c r="F1422" s="227" t="s">
        <v>392</v>
      </c>
      <c r="G1422" s="227" t="s">
        <v>24</v>
      </c>
      <c r="H1422" s="228">
        <v>2021</v>
      </c>
      <c r="I1422" s="86">
        <v>2021</v>
      </c>
      <c r="J1422" s="248">
        <v>20300</v>
      </c>
      <c r="K1422" s="249">
        <v>3</v>
      </c>
      <c r="L1422" s="249">
        <v>3</v>
      </c>
      <c r="M1422" s="253"/>
      <c r="N1422" s="86" t="s">
        <v>164</v>
      </c>
      <c r="O1422" s="153" t="s">
        <v>28</v>
      </c>
      <c r="P1422" s="260"/>
      <c r="Q1422" s="248"/>
      <c r="R1422" s="251"/>
      <c r="S1422" s="251"/>
      <c r="T1422" s="251"/>
      <c r="U1422" s="251"/>
      <c r="V1422" s="251">
        <f t="shared" si="82"/>
        <v>0</v>
      </c>
      <c r="W1422" s="247"/>
      <c r="X1422" s="247"/>
      <c r="Y1422" s="252" t="e">
        <f>IF(HRF[[#This Row],[31]]="WSKAŹNIK SPECYFICZNY",HRF[[#This Row],[15]]*#REF!,HRF[[#This Row],[32]]*#REF!+#REF!*#REF!+#REF!*#REF!)</f>
        <v>#REF!</v>
      </c>
      <c r="Z1422" s="252" t="e">
        <f>IF(HRF[[#This Row],[31]]="WSKAŹNIK SPECYFICZNY","nie zdefinowano",HRF[[#This Row],[32]]*#REF!+#REF!*#REF!+#REF!*#REF!)</f>
        <v>#REF!</v>
      </c>
      <c r="AA1422" s="252" t="e">
        <f>IF(HRF[[#This Row],[31]]="WSKAŹNIK SPECYFICZNY","nie zdefinowano",HRF[[#This Row],[32]]*#REF!+#REF!*#REF!+#REF!*#REF!)</f>
        <v>#REF!</v>
      </c>
      <c r="AB1422" s="252" t="e">
        <f>IF(HRF[[#This Row],[31]]="WSKAŹNIK SPECYFICZNY",HRF[[#This Row],[15]]*#REF!,HRF[[#This Row],[32]]*#REF!+#REF!*#REF!+#REF!*#REF!)</f>
        <v>#REF!</v>
      </c>
    </row>
    <row r="1423" spans="2:28" ht="48">
      <c r="B1423" s="245" t="s">
        <v>3199</v>
      </c>
      <c r="C1423" s="225" t="s">
        <v>175</v>
      </c>
      <c r="D1423" s="225" t="s">
        <v>372</v>
      </c>
      <c r="E1423" s="226" t="s">
        <v>3200</v>
      </c>
      <c r="F1423" s="246" t="s">
        <v>252</v>
      </c>
      <c r="G1423" s="227" t="s">
        <v>24</v>
      </c>
      <c r="H1423" s="247">
        <v>2022</v>
      </c>
      <c r="I1423" s="247">
        <v>2022</v>
      </c>
      <c r="J1423" s="248">
        <v>53664.9</v>
      </c>
      <c r="K1423" s="249">
        <v>11</v>
      </c>
      <c r="L1423" s="249">
        <v>11</v>
      </c>
      <c r="M1423" s="253"/>
      <c r="N1423" s="86" t="s">
        <v>164</v>
      </c>
      <c r="O1423" s="259" t="s">
        <v>27</v>
      </c>
      <c r="P1423" s="260"/>
      <c r="Q1423" s="248"/>
      <c r="R1423" s="251"/>
      <c r="S1423" s="251"/>
      <c r="T1423" s="251"/>
      <c r="U1423" s="251"/>
      <c r="V1423" s="251">
        <f t="shared" si="82"/>
        <v>0</v>
      </c>
      <c r="W1423" s="247"/>
      <c r="X1423" s="247"/>
      <c r="Y1423" s="252" t="e">
        <f>IF(HRF[[#This Row],[31]]="WSKAŹNIK SPECYFICZNY",HRF[[#This Row],[15]]*#REF!,HRF[[#This Row],[32]]*#REF!+#REF!*#REF!+#REF!*#REF!)</f>
        <v>#REF!</v>
      </c>
      <c r="Z1423" s="252" t="e">
        <f>IF(HRF[[#This Row],[31]]="WSKAŹNIK SPECYFICZNY","nie zdefinowano",HRF[[#This Row],[32]]*#REF!+#REF!*#REF!+#REF!*#REF!)</f>
        <v>#REF!</v>
      </c>
      <c r="AA1423" s="252" t="e">
        <f>IF(HRF[[#This Row],[31]]="WSKAŹNIK SPECYFICZNY","nie zdefinowano",HRF[[#This Row],[32]]*#REF!+#REF!*#REF!+#REF!*#REF!)</f>
        <v>#REF!</v>
      </c>
      <c r="AB1423" s="252" t="e">
        <f>IF(HRF[[#This Row],[31]]="WSKAŹNIK SPECYFICZNY",HRF[[#This Row],[15]]*#REF!,HRF[[#This Row],[32]]*#REF!+#REF!*#REF!+#REF!*#REF!)</f>
        <v>#REF!</v>
      </c>
    </row>
    <row r="1424" spans="2:28" ht="24">
      <c r="B1424" s="245" t="s">
        <v>3201</v>
      </c>
      <c r="C1424" s="225" t="s">
        <v>175</v>
      </c>
      <c r="D1424" s="225" t="s">
        <v>372</v>
      </c>
      <c r="E1424" s="226" t="s">
        <v>3203</v>
      </c>
      <c r="F1424" s="227" t="s">
        <v>392</v>
      </c>
      <c r="G1424" s="227" t="s">
        <v>24</v>
      </c>
      <c r="H1424" s="247">
        <v>2022</v>
      </c>
      <c r="I1424" s="247">
        <v>2022</v>
      </c>
      <c r="J1424" s="248">
        <v>49500</v>
      </c>
      <c r="K1424" s="249">
        <v>8</v>
      </c>
      <c r="L1424" s="249">
        <v>8</v>
      </c>
      <c r="M1424" s="253"/>
      <c r="N1424" s="86" t="s">
        <v>164</v>
      </c>
      <c r="O1424" s="153" t="s">
        <v>28</v>
      </c>
      <c r="P1424" s="260"/>
      <c r="Q1424" s="248"/>
      <c r="R1424" s="251"/>
      <c r="S1424" s="251"/>
      <c r="T1424" s="251"/>
      <c r="U1424" s="251"/>
      <c r="V1424" s="251">
        <f t="shared" si="82"/>
        <v>0</v>
      </c>
      <c r="W1424" s="247"/>
      <c r="X1424" s="247"/>
      <c r="Y1424" s="252" t="e">
        <f>IF(HRF[[#This Row],[31]]="WSKAŹNIK SPECYFICZNY",HRF[[#This Row],[15]]*#REF!,HRF[[#This Row],[32]]*#REF!+#REF!*#REF!+#REF!*#REF!)</f>
        <v>#REF!</v>
      </c>
      <c r="Z1424" s="252" t="e">
        <f>IF(HRF[[#This Row],[31]]="WSKAŹNIK SPECYFICZNY","nie zdefinowano",HRF[[#This Row],[32]]*#REF!+#REF!*#REF!+#REF!*#REF!)</f>
        <v>#REF!</v>
      </c>
      <c r="AA1424" s="252" t="e">
        <f>IF(HRF[[#This Row],[31]]="WSKAŹNIK SPECYFICZNY","nie zdefinowano",HRF[[#This Row],[32]]*#REF!+#REF!*#REF!+#REF!*#REF!)</f>
        <v>#REF!</v>
      </c>
      <c r="AB1424" s="252" t="e">
        <f>IF(HRF[[#This Row],[31]]="WSKAŹNIK SPECYFICZNY",HRF[[#This Row],[15]]*#REF!,HRF[[#This Row],[32]]*#REF!+#REF!*#REF!+#REF!*#REF!)</f>
        <v>#REF!</v>
      </c>
    </row>
    <row r="1425" spans="2:28" ht="24">
      <c r="B1425" s="245" t="s">
        <v>3202</v>
      </c>
      <c r="C1425" s="225" t="s">
        <v>175</v>
      </c>
      <c r="D1425" s="225" t="s">
        <v>372</v>
      </c>
      <c r="E1425" s="226" t="s">
        <v>3190</v>
      </c>
      <c r="F1425" s="227" t="s">
        <v>392</v>
      </c>
      <c r="G1425" s="227" t="s">
        <v>24</v>
      </c>
      <c r="H1425" s="247">
        <v>2022</v>
      </c>
      <c r="I1425" s="247">
        <v>2022</v>
      </c>
      <c r="J1425" s="248">
        <v>44601</v>
      </c>
      <c r="K1425" s="249">
        <v>3.65</v>
      </c>
      <c r="L1425" s="249">
        <v>3.65</v>
      </c>
      <c r="M1425" s="253"/>
      <c r="N1425" s="86" t="s">
        <v>164</v>
      </c>
      <c r="O1425" s="153" t="s">
        <v>28</v>
      </c>
      <c r="P1425" s="260"/>
      <c r="Q1425" s="248"/>
      <c r="R1425" s="251"/>
      <c r="S1425" s="251"/>
      <c r="T1425" s="251"/>
      <c r="U1425" s="251"/>
      <c r="V1425" s="251">
        <f t="shared" si="82"/>
        <v>0</v>
      </c>
      <c r="W1425" s="247"/>
      <c r="X1425" s="247"/>
      <c r="Y1425" s="252" t="e">
        <f>IF(HRF[[#This Row],[31]]="WSKAŹNIK SPECYFICZNY",HRF[[#This Row],[15]]*#REF!,HRF[[#This Row],[32]]*#REF!+#REF!*#REF!+#REF!*#REF!)</f>
        <v>#REF!</v>
      </c>
      <c r="Z1425" s="252" t="e">
        <f>IF(HRF[[#This Row],[31]]="WSKAŹNIK SPECYFICZNY","nie zdefinowano",HRF[[#This Row],[32]]*#REF!+#REF!*#REF!+#REF!*#REF!)</f>
        <v>#REF!</v>
      </c>
      <c r="AA1425" s="252" t="e">
        <f>IF(HRF[[#This Row],[31]]="WSKAŹNIK SPECYFICZNY","nie zdefinowano",HRF[[#This Row],[32]]*#REF!+#REF!*#REF!+#REF!*#REF!)</f>
        <v>#REF!</v>
      </c>
      <c r="AB1425" s="252" t="e">
        <f>IF(HRF[[#This Row],[31]]="WSKAŹNIK SPECYFICZNY",HRF[[#This Row],[15]]*#REF!,HRF[[#This Row],[32]]*#REF!+#REF!*#REF!+#REF!*#REF!)</f>
        <v>#REF!</v>
      </c>
    </row>
    <row r="1426" spans="2:28" ht="24">
      <c r="B1426" s="245" t="s">
        <v>3204</v>
      </c>
      <c r="C1426" s="225" t="s">
        <v>175</v>
      </c>
      <c r="D1426" s="225" t="s">
        <v>372</v>
      </c>
      <c r="E1426" s="226" t="s">
        <v>3205</v>
      </c>
      <c r="F1426" s="227" t="s">
        <v>392</v>
      </c>
      <c r="G1426" s="227" t="s">
        <v>24</v>
      </c>
      <c r="H1426" s="228">
        <v>2021</v>
      </c>
      <c r="I1426" s="86">
        <v>2021</v>
      </c>
      <c r="J1426" s="248">
        <v>60270</v>
      </c>
      <c r="K1426" s="249">
        <v>10</v>
      </c>
      <c r="L1426" s="249">
        <v>10</v>
      </c>
      <c r="M1426" s="253"/>
      <c r="N1426" s="86" t="s">
        <v>164</v>
      </c>
      <c r="O1426" s="153" t="s">
        <v>28</v>
      </c>
      <c r="P1426" s="260"/>
      <c r="Q1426" s="248"/>
      <c r="R1426" s="251"/>
      <c r="S1426" s="251"/>
      <c r="T1426" s="251"/>
      <c r="U1426" s="251"/>
      <c r="V1426" s="251">
        <f t="shared" si="82"/>
        <v>0</v>
      </c>
      <c r="W1426" s="247"/>
      <c r="X1426" s="247"/>
      <c r="Y1426" s="252" t="e">
        <f>IF(HRF[[#This Row],[31]]="WSKAŹNIK SPECYFICZNY",HRF[[#This Row],[15]]*#REF!,HRF[[#This Row],[32]]*#REF!+#REF!*#REF!+#REF!*#REF!)</f>
        <v>#REF!</v>
      </c>
      <c r="Z1426" s="252" t="e">
        <f>IF(HRF[[#This Row],[31]]="WSKAŹNIK SPECYFICZNY","nie zdefinowano",HRF[[#This Row],[32]]*#REF!+#REF!*#REF!+#REF!*#REF!)</f>
        <v>#REF!</v>
      </c>
      <c r="AA1426" s="252" t="e">
        <f>IF(HRF[[#This Row],[31]]="WSKAŹNIK SPECYFICZNY","nie zdefinowano",HRF[[#This Row],[32]]*#REF!+#REF!*#REF!+#REF!*#REF!)</f>
        <v>#REF!</v>
      </c>
      <c r="AB1426" s="252" t="e">
        <f>IF(HRF[[#This Row],[31]]="WSKAŹNIK SPECYFICZNY",HRF[[#This Row],[15]]*#REF!,HRF[[#This Row],[32]]*#REF!+#REF!*#REF!+#REF!*#REF!)</f>
        <v>#REF!</v>
      </c>
    </row>
    <row r="1427" spans="2:28" ht="24">
      <c r="B1427" s="245" t="s">
        <v>3206</v>
      </c>
      <c r="C1427" s="225" t="s">
        <v>175</v>
      </c>
      <c r="D1427" s="225" t="s">
        <v>372</v>
      </c>
      <c r="E1427" s="226" t="s">
        <v>3207</v>
      </c>
      <c r="F1427" s="227" t="s">
        <v>392</v>
      </c>
      <c r="G1427" s="227" t="s">
        <v>24</v>
      </c>
      <c r="H1427" s="247">
        <v>2022</v>
      </c>
      <c r="I1427" s="247">
        <v>2022</v>
      </c>
      <c r="J1427" s="248">
        <v>39992.839999999997</v>
      </c>
      <c r="K1427" s="249">
        <v>8</v>
      </c>
      <c r="L1427" s="249">
        <v>8</v>
      </c>
      <c r="M1427" s="253"/>
      <c r="N1427" s="86" t="s">
        <v>164</v>
      </c>
      <c r="O1427" s="153" t="s">
        <v>28</v>
      </c>
      <c r="P1427" s="260"/>
      <c r="Q1427" s="248"/>
      <c r="R1427" s="251"/>
      <c r="S1427" s="251"/>
      <c r="T1427" s="251"/>
      <c r="U1427" s="251"/>
      <c r="V1427" s="251">
        <f t="shared" si="82"/>
        <v>0</v>
      </c>
      <c r="W1427" s="247"/>
      <c r="X1427" s="247"/>
      <c r="Y1427" s="252" t="e">
        <f>IF(HRF[[#This Row],[31]]="WSKAŹNIK SPECYFICZNY",HRF[[#This Row],[15]]*#REF!,HRF[[#This Row],[32]]*#REF!+#REF!*#REF!+#REF!*#REF!)</f>
        <v>#REF!</v>
      </c>
      <c r="Z1427" s="252" t="e">
        <f>IF(HRF[[#This Row],[31]]="WSKAŹNIK SPECYFICZNY","nie zdefinowano",HRF[[#This Row],[32]]*#REF!+#REF!*#REF!+#REF!*#REF!)</f>
        <v>#REF!</v>
      </c>
      <c r="AA1427" s="252" t="e">
        <f>IF(HRF[[#This Row],[31]]="WSKAŹNIK SPECYFICZNY","nie zdefinowano",HRF[[#This Row],[32]]*#REF!+#REF!*#REF!+#REF!*#REF!)</f>
        <v>#REF!</v>
      </c>
      <c r="AB1427" s="252" t="e">
        <f>IF(HRF[[#This Row],[31]]="WSKAŹNIK SPECYFICZNY",HRF[[#This Row],[15]]*#REF!,HRF[[#This Row],[32]]*#REF!+#REF!*#REF!+#REF!*#REF!)</f>
        <v>#REF!</v>
      </c>
    </row>
    <row r="1428" spans="2:28" ht="24">
      <c r="B1428" s="261" t="s">
        <v>3208</v>
      </c>
      <c r="C1428" s="80" t="s">
        <v>175</v>
      </c>
      <c r="D1428" s="80" t="s">
        <v>372</v>
      </c>
      <c r="E1428" s="121" t="s">
        <v>3207</v>
      </c>
      <c r="F1428" s="82" t="s">
        <v>392</v>
      </c>
      <c r="G1428" s="82" t="s">
        <v>24</v>
      </c>
      <c r="H1428" s="259">
        <v>2022</v>
      </c>
      <c r="I1428" s="259">
        <v>2022</v>
      </c>
      <c r="J1428" s="262">
        <v>37000</v>
      </c>
      <c r="K1428" s="257">
        <v>7.2</v>
      </c>
      <c r="L1428" s="257">
        <v>7.2</v>
      </c>
      <c r="M1428" s="257"/>
      <c r="N1428" s="86" t="s">
        <v>164</v>
      </c>
      <c r="O1428" s="153" t="s">
        <v>28</v>
      </c>
      <c r="P1428" s="258"/>
      <c r="Q1428" s="248"/>
      <c r="R1428" s="251"/>
      <c r="S1428" s="251"/>
      <c r="T1428" s="251"/>
      <c r="U1428" s="251"/>
      <c r="V1428" s="251">
        <f t="shared" si="82"/>
        <v>0</v>
      </c>
      <c r="W1428" s="247"/>
      <c r="X1428" s="247"/>
      <c r="Y1428" s="252" t="e">
        <f>IF(HRF[[#This Row],[31]]="WSKAŹNIK SPECYFICZNY",HRF[[#This Row],[15]]*#REF!,HRF[[#This Row],[32]]*#REF!+#REF!*#REF!+#REF!*#REF!)</f>
        <v>#REF!</v>
      </c>
      <c r="Z1428" s="252" t="e">
        <f>IF(HRF[[#This Row],[31]]="WSKAŹNIK SPECYFICZNY","nie zdefinowano",HRF[[#This Row],[32]]*#REF!+#REF!*#REF!+#REF!*#REF!)</f>
        <v>#REF!</v>
      </c>
      <c r="AA1428" s="252" t="e">
        <f>IF(HRF[[#This Row],[31]]="WSKAŹNIK SPECYFICZNY","nie zdefinowano",HRF[[#This Row],[32]]*#REF!+#REF!*#REF!+#REF!*#REF!)</f>
        <v>#REF!</v>
      </c>
      <c r="AB1428" s="252" t="e">
        <f>IF(HRF[[#This Row],[31]]="WSKAŹNIK SPECYFICZNY",HRF[[#This Row],[15]]*#REF!,HRF[[#This Row],[32]]*#REF!+#REF!*#REF!+#REF!*#REF!)</f>
        <v>#REF!</v>
      </c>
    </row>
    <row r="1429" spans="2:28" ht="24">
      <c r="B1429" s="261" t="s">
        <v>3209</v>
      </c>
      <c r="C1429" s="225" t="s">
        <v>175</v>
      </c>
      <c r="D1429" s="225" t="s">
        <v>372</v>
      </c>
      <c r="E1429" s="226" t="s">
        <v>3210</v>
      </c>
      <c r="F1429" s="227" t="s">
        <v>392</v>
      </c>
      <c r="G1429" s="227" t="s">
        <v>24</v>
      </c>
      <c r="H1429" s="228">
        <v>2021</v>
      </c>
      <c r="I1429" s="228">
        <v>2021</v>
      </c>
      <c r="J1429" s="262">
        <v>39906</v>
      </c>
      <c r="K1429" s="257">
        <v>7.66</v>
      </c>
      <c r="L1429" s="257">
        <v>7.66</v>
      </c>
      <c r="M1429" s="257"/>
      <c r="N1429" s="86" t="s">
        <v>164</v>
      </c>
      <c r="O1429" s="153" t="s">
        <v>28</v>
      </c>
      <c r="P1429" s="258"/>
      <c r="Q1429" s="248"/>
      <c r="R1429" s="251"/>
      <c r="S1429" s="251"/>
      <c r="T1429" s="251"/>
      <c r="U1429" s="251"/>
      <c r="V1429" s="251">
        <f t="shared" si="82"/>
        <v>0</v>
      </c>
      <c r="W1429" s="247"/>
      <c r="X1429" s="247"/>
      <c r="Y1429" s="252" t="e">
        <f>IF(HRF[[#This Row],[31]]="WSKAŹNIK SPECYFICZNY",HRF[[#This Row],[15]]*#REF!,HRF[[#This Row],[32]]*#REF!+#REF!*#REF!+#REF!*#REF!)</f>
        <v>#REF!</v>
      </c>
      <c r="Z1429" s="252" t="e">
        <f>IF(HRF[[#This Row],[31]]="WSKAŹNIK SPECYFICZNY","nie zdefinowano",HRF[[#This Row],[32]]*#REF!+#REF!*#REF!+#REF!*#REF!)</f>
        <v>#REF!</v>
      </c>
      <c r="AA1429" s="252" t="e">
        <f>IF(HRF[[#This Row],[31]]="WSKAŹNIK SPECYFICZNY","nie zdefinowano",HRF[[#This Row],[32]]*#REF!+#REF!*#REF!+#REF!*#REF!)</f>
        <v>#REF!</v>
      </c>
      <c r="AB1429" s="252" t="e">
        <f>IF(HRF[[#This Row],[31]]="WSKAŹNIK SPECYFICZNY",HRF[[#This Row],[15]]*#REF!,HRF[[#This Row],[32]]*#REF!+#REF!*#REF!+#REF!*#REF!)</f>
        <v>#REF!</v>
      </c>
    </row>
    <row r="1430" spans="2:28" ht="24">
      <c r="B1430" s="261" t="s">
        <v>3211</v>
      </c>
      <c r="C1430" s="80" t="s">
        <v>175</v>
      </c>
      <c r="D1430" s="80" t="s">
        <v>372</v>
      </c>
      <c r="E1430" s="121" t="s">
        <v>3207</v>
      </c>
      <c r="F1430" s="82" t="s">
        <v>392</v>
      </c>
      <c r="G1430" s="82" t="s">
        <v>24</v>
      </c>
      <c r="H1430" s="259">
        <v>2021</v>
      </c>
      <c r="I1430" s="259">
        <v>2021</v>
      </c>
      <c r="J1430" s="262">
        <v>38000</v>
      </c>
      <c r="K1430" s="257">
        <v>9.9</v>
      </c>
      <c r="L1430" s="257">
        <v>9.9</v>
      </c>
      <c r="M1430" s="257"/>
      <c r="N1430" s="86" t="s">
        <v>164</v>
      </c>
      <c r="O1430" s="153" t="s">
        <v>28</v>
      </c>
      <c r="P1430" s="258"/>
      <c r="Q1430" s="248"/>
      <c r="R1430" s="251"/>
      <c r="S1430" s="251"/>
      <c r="T1430" s="251"/>
      <c r="U1430" s="251"/>
      <c r="V1430" s="251">
        <f t="shared" si="82"/>
        <v>0</v>
      </c>
      <c r="W1430" s="247"/>
      <c r="X1430" s="247"/>
      <c r="Y1430" s="252" t="e">
        <f>IF(HRF[[#This Row],[31]]="WSKAŹNIK SPECYFICZNY",HRF[[#This Row],[15]]*#REF!,HRF[[#This Row],[32]]*#REF!+#REF!*#REF!+#REF!*#REF!)</f>
        <v>#REF!</v>
      </c>
      <c r="Z1430" s="252" t="e">
        <f>IF(HRF[[#This Row],[31]]="WSKAŹNIK SPECYFICZNY","nie zdefinowano",HRF[[#This Row],[32]]*#REF!+#REF!*#REF!+#REF!*#REF!)</f>
        <v>#REF!</v>
      </c>
      <c r="AA1430" s="252" t="e">
        <f>IF(HRF[[#This Row],[31]]="WSKAŹNIK SPECYFICZNY","nie zdefinowano",HRF[[#This Row],[32]]*#REF!+#REF!*#REF!+#REF!*#REF!)</f>
        <v>#REF!</v>
      </c>
      <c r="AB1430" s="252" t="e">
        <f>IF(HRF[[#This Row],[31]]="WSKAŹNIK SPECYFICZNY",HRF[[#This Row],[15]]*#REF!,HRF[[#This Row],[32]]*#REF!+#REF!*#REF!+#REF!*#REF!)</f>
        <v>#REF!</v>
      </c>
    </row>
    <row r="1431" spans="2:28" ht="24">
      <c r="B1431" s="261" t="s">
        <v>3212</v>
      </c>
      <c r="C1431" s="80" t="s">
        <v>175</v>
      </c>
      <c r="D1431" s="80" t="s">
        <v>372</v>
      </c>
      <c r="E1431" s="121" t="s">
        <v>3207</v>
      </c>
      <c r="F1431" s="82" t="s">
        <v>392</v>
      </c>
      <c r="G1431" s="82" t="s">
        <v>24</v>
      </c>
      <c r="H1431" s="259">
        <v>2021</v>
      </c>
      <c r="I1431" s="259">
        <v>2021</v>
      </c>
      <c r="J1431" s="262">
        <v>15120</v>
      </c>
      <c r="K1431" s="257">
        <v>3.2</v>
      </c>
      <c r="L1431" s="257">
        <v>3.2</v>
      </c>
      <c r="M1431" s="257"/>
      <c r="N1431" s="86" t="s">
        <v>164</v>
      </c>
      <c r="O1431" s="153" t="s">
        <v>28</v>
      </c>
      <c r="P1431" s="258"/>
      <c r="Q1431" s="248"/>
      <c r="R1431" s="251"/>
      <c r="S1431" s="251"/>
      <c r="T1431" s="251"/>
      <c r="U1431" s="251"/>
      <c r="V1431" s="251">
        <f t="shared" si="82"/>
        <v>0</v>
      </c>
      <c r="W1431" s="247"/>
      <c r="X1431" s="247"/>
      <c r="Y1431" s="252" t="e">
        <f>IF(HRF[[#This Row],[31]]="WSKAŹNIK SPECYFICZNY",HRF[[#This Row],[15]]*#REF!,HRF[[#This Row],[32]]*#REF!+#REF!*#REF!+#REF!*#REF!)</f>
        <v>#REF!</v>
      </c>
      <c r="Z1431" s="252" t="e">
        <f>IF(HRF[[#This Row],[31]]="WSKAŹNIK SPECYFICZNY","nie zdefinowano",HRF[[#This Row],[32]]*#REF!+#REF!*#REF!+#REF!*#REF!)</f>
        <v>#REF!</v>
      </c>
      <c r="AA1431" s="252" t="e">
        <f>IF(HRF[[#This Row],[31]]="WSKAŹNIK SPECYFICZNY","nie zdefinowano",HRF[[#This Row],[32]]*#REF!+#REF!*#REF!+#REF!*#REF!)</f>
        <v>#REF!</v>
      </c>
      <c r="AB1431" s="252" t="e">
        <f>IF(HRF[[#This Row],[31]]="WSKAŹNIK SPECYFICZNY",HRF[[#This Row],[15]]*#REF!,HRF[[#This Row],[32]]*#REF!+#REF!*#REF!+#REF!*#REF!)</f>
        <v>#REF!</v>
      </c>
    </row>
    <row r="1432" spans="2:28" ht="24">
      <c r="B1432" s="261" t="s">
        <v>3213</v>
      </c>
      <c r="C1432" s="80" t="s">
        <v>175</v>
      </c>
      <c r="D1432" s="80" t="s">
        <v>372</v>
      </c>
      <c r="E1432" s="121" t="s">
        <v>3207</v>
      </c>
      <c r="F1432" s="82" t="s">
        <v>392</v>
      </c>
      <c r="G1432" s="82" t="s">
        <v>24</v>
      </c>
      <c r="H1432" s="259">
        <v>2021</v>
      </c>
      <c r="I1432" s="259">
        <v>2021</v>
      </c>
      <c r="J1432" s="262">
        <v>15940.8</v>
      </c>
      <c r="K1432" s="257">
        <v>3.7</v>
      </c>
      <c r="L1432" s="257">
        <v>3.7</v>
      </c>
      <c r="M1432" s="257"/>
      <c r="N1432" s="86" t="s">
        <v>164</v>
      </c>
      <c r="O1432" s="153" t="s">
        <v>28</v>
      </c>
      <c r="P1432" s="258"/>
      <c r="Q1432" s="90"/>
      <c r="R1432" s="17"/>
      <c r="S1432" s="17"/>
      <c r="T1432" s="17"/>
      <c r="U1432" s="17"/>
      <c r="V1432" s="17">
        <f t="shared" si="1"/>
        <v>0</v>
      </c>
      <c r="W1432" s="5" t="s">
        <v>94</v>
      </c>
      <c r="X1432" s="5"/>
      <c r="Y1432" s="35" t="e">
        <f>IF(HRF[[#This Row],[31]]="WSKAŹNIK SPECYFICZNY",HRF[[#This Row],[15]]*#REF!,HRF[[#This Row],[32]]*#REF!+#REF!*#REF!+#REF!*#REF!)</f>
        <v>#REF!</v>
      </c>
      <c r="Z1432" s="35" t="str">
        <f>IF(HRF[[#This Row],[31]]="WSKAŹNIK SPECYFICZNY","nie zdefinowano",HRF[[#This Row],[32]]*#REF!+#REF!*#REF!+#REF!*#REF!)</f>
        <v>nie zdefinowano</v>
      </c>
      <c r="AA1432" s="35" t="str">
        <f>IF(HRF[[#This Row],[31]]="WSKAŹNIK SPECYFICZNY","nie zdefinowano",HRF[[#This Row],[32]]*#REF!+#REF!*#REF!+#REF!*#REF!)</f>
        <v>nie zdefinowano</v>
      </c>
      <c r="AB1432" s="36" t="e">
        <f>IF(HRF[[#This Row],[31]]="WSKAŹNIK SPECYFICZNY",HRF[[#This Row],[15]]*#REF!,HRF[[#This Row],[32]]*#REF!+#REF!*#REF!+#REF!*#REF!)</f>
        <v>#REF!</v>
      </c>
    </row>
    <row r="1433" spans="2:28" ht="24">
      <c r="B1433" s="261" t="s">
        <v>3214</v>
      </c>
      <c r="C1433" s="225" t="s">
        <v>175</v>
      </c>
      <c r="D1433" s="225" t="s">
        <v>372</v>
      </c>
      <c r="E1433" s="226" t="s">
        <v>3210</v>
      </c>
      <c r="F1433" s="227" t="s">
        <v>392</v>
      </c>
      <c r="G1433" s="227" t="s">
        <v>24</v>
      </c>
      <c r="H1433" s="228">
        <v>2020</v>
      </c>
      <c r="I1433" s="228">
        <v>2020</v>
      </c>
      <c r="J1433" s="262">
        <v>15776.82</v>
      </c>
      <c r="K1433" s="257">
        <v>3.3</v>
      </c>
      <c r="L1433" s="257">
        <v>3.3</v>
      </c>
      <c r="M1433" s="257"/>
      <c r="N1433" s="86" t="s">
        <v>164</v>
      </c>
      <c r="O1433" s="153" t="s">
        <v>28</v>
      </c>
      <c r="P1433" s="258"/>
      <c r="Q1433" s="90"/>
      <c r="R1433" s="17"/>
      <c r="S1433" s="17"/>
      <c r="T1433" s="17"/>
      <c r="U1433" s="17"/>
      <c r="V1433" s="17">
        <f t="shared" si="1"/>
        <v>0</v>
      </c>
      <c r="W1433" s="5" t="s">
        <v>94</v>
      </c>
      <c r="X1433" s="5"/>
      <c r="Y1433" s="35" t="e">
        <f>IF(HRF[[#This Row],[31]]="WSKAŹNIK SPECYFICZNY",HRF[[#This Row],[15]]*#REF!,HRF[[#This Row],[32]]*#REF!+#REF!*#REF!+#REF!*#REF!)</f>
        <v>#REF!</v>
      </c>
      <c r="Z1433" s="35" t="str">
        <f>IF(HRF[[#This Row],[31]]="WSKAŹNIK SPECYFICZNY","nie zdefinowano",HRF[[#This Row],[32]]*#REF!+#REF!*#REF!+#REF!*#REF!)</f>
        <v>nie zdefinowano</v>
      </c>
      <c r="AA1433" s="35" t="str">
        <f>IF(HRF[[#This Row],[31]]="WSKAŹNIK SPECYFICZNY","nie zdefinowano",HRF[[#This Row],[32]]*#REF!+#REF!*#REF!+#REF!*#REF!)</f>
        <v>nie zdefinowano</v>
      </c>
      <c r="AB1433" s="36" t="e">
        <f>IF(HRF[[#This Row],[31]]="WSKAŹNIK SPECYFICZNY",HRF[[#This Row],[15]]*#REF!,HRF[[#This Row],[32]]*#REF!+#REF!*#REF!+#REF!*#REF!)</f>
        <v>#REF!</v>
      </c>
    </row>
    <row r="1434" spans="2:28" ht="24">
      <c r="B1434" s="261" t="s">
        <v>3215</v>
      </c>
      <c r="C1434" s="80" t="s">
        <v>175</v>
      </c>
      <c r="D1434" s="80" t="s">
        <v>372</v>
      </c>
      <c r="E1434" s="121" t="s">
        <v>3190</v>
      </c>
      <c r="F1434" s="82" t="s">
        <v>392</v>
      </c>
      <c r="G1434" s="82" t="s">
        <v>24</v>
      </c>
      <c r="H1434" s="259">
        <v>2021</v>
      </c>
      <c r="I1434" s="259">
        <v>2021</v>
      </c>
      <c r="J1434" s="262">
        <v>15000</v>
      </c>
      <c r="K1434" s="257">
        <v>3.7229999999999999</v>
      </c>
      <c r="L1434" s="257">
        <v>3.72</v>
      </c>
      <c r="M1434" s="257"/>
      <c r="N1434" s="86" t="s">
        <v>164</v>
      </c>
      <c r="O1434" s="153" t="s">
        <v>28</v>
      </c>
      <c r="P1434" s="258"/>
      <c r="Q1434" s="90"/>
      <c r="R1434" s="17"/>
      <c r="S1434" s="17"/>
      <c r="T1434" s="17"/>
      <c r="U1434" s="17"/>
      <c r="V1434" s="17">
        <f t="shared" si="1"/>
        <v>0</v>
      </c>
      <c r="W1434" s="5"/>
      <c r="X1434" s="5"/>
      <c r="Y1434" s="35" t="e">
        <f>IF(HRF[[#This Row],[31]]="WSKAŹNIK SPECYFICZNY",HRF[[#This Row],[15]]*#REF!,HRF[[#This Row],[32]]*#REF!+#REF!*#REF!+#REF!*#REF!)</f>
        <v>#REF!</v>
      </c>
      <c r="Z1434" s="35" t="e">
        <f>IF(HRF[[#This Row],[31]]="WSKAŹNIK SPECYFICZNY","nie zdefinowano",HRF[[#This Row],[32]]*#REF!+#REF!*#REF!+#REF!*#REF!)</f>
        <v>#REF!</v>
      </c>
      <c r="AA1434" s="35" t="e">
        <f>IF(HRF[[#This Row],[31]]="WSKAŹNIK SPECYFICZNY","nie zdefinowano",HRF[[#This Row],[32]]*#REF!+#REF!*#REF!+#REF!*#REF!)</f>
        <v>#REF!</v>
      </c>
      <c r="AB1434" s="36" t="e">
        <f>IF(HRF[[#This Row],[31]]="WSKAŹNIK SPECYFICZNY",HRF[[#This Row],[15]]*#REF!,HRF[[#This Row],[32]]*#REF!+#REF!*#REF!+#REF!*#REF!)</f>
        <v>#REF!</v>
      </c>
    </row>
    <row r="1435" spans="2:28" ht="24">
      <c r="B1435" s="261" t="s">
        <v>3216</v>
      </c>
      <c r="C1435" s="80" t="s">
        <v>175</v>
      </c>
      <c r="D1435" s="80" t="s">
        <v>372</v>
      </c>
      <c r="E1435" s="121" t="s">
        <v>3190</v>
      </c>
      <c r="F1435" s="82" t="s">
        <v>392</v>
      </c>
      <c r="G1435" s="82" t="s">
        <v>24</v>
      </c>
      <c r="H1435" s="259">
        <v>2021</v>
      </c>
      <c r="I1435" s="259">
        <v>2021</v>
      </c>
      <c r="J1435" s="262">
        <v>33000</v>
      </c>
      <c r="K1435" s="257">
        <v>8</v>
      </c>
      <c r="L1435" s="257">
        <v>8</v>
      </c>
      <c r="M1435" s="257"/>
      <c r="N1435" s="86" t="s">
        <v>164</v>
      </c>
      <c r="O1435" s="153" t="s">
        <v>28</v>
      </c>
      <c r="P1435" s="258"/>
      <c r="Q1435" s="90"/>
      <c r="R1435" s="17"/>
      <c r="S1435" s="17"/>
      <c r="T1435" s="17"/>
      <c r="U1435" s="17"/>
      <c r="V1435" s="17">
        <f t="shared" ref="V1435:V1444" si="83">SUM(R1435:U1435)</f>
        <v>0</v>
      </c>
      <c r="W1435" s="5"/>
      <c r="X1435" s="5"/>
      <c r="Y1435" s="35" t="e">
        <f>IF(HRF[[#This Row],[31]]="WSKAŹNIK SPECYFICZNY",HRF[[#This Row],[15]]*#REF!,HRF[[#This Row],[32]]*#REF!+#REF!*#REF!+#REF!*#REF!)</f>
        <v>#REF!</v>
      </c>
      <c r="Z1435" s="35" t="e">
        <f>IF(HRF[[#This Row],[31]]="WSKAŹNIK SPECYFICZNY","nie zdefinowano",HRF[[#This Row],[32]]*#REF!+#REF!*#REF!+#REF!*#REF!)</f>
        <v>#REF!</v>
      </c>
      <c r="AA1435" s="35" t="e">
        <f>IF(HRF[[#This Row],[31]]="WSKAŹNIK SPECYFICZNY","nie zdefinowano",HRF[[#This Row],[32]]*#REF!+#REF!*#REF!+#REF!*#REF!)</f>
        <v>#REF!</v>
      </c>
      <c r="AB1435" s="36" t="e">
        <f>IF(HRF[[#This Row],[31]]="WSKAŹNIK SPECYFICZNY",HRF[[#This Row],[15]]*#REF!,HRF[[#This Row],[32]]*#REF!+#REF!*#REF!+#REF!*#REF!)</f>
        <v>#REF!</v>
      </c>
    </row>
    <row r="1436" spans="2:28" ht="24">
      <c r="B1436" s="261" t="s">
        <v>3217</v>
      </c>
      <c r="C1436" s="80" t="s">
        <v>175</v>
      </c>
      <c r="D1436" s="80" t="s">
        <v>372</v>
      </c>
      <c r="E1436" s="121" t="s">
        <v>3190</v>
      </c>
      <c r="F1436" s="82" t="s">
        <v>392</v>
      </c>
      <c r="G1436" s="82" t="s">
        <v>24</v>
      </c>
      <c r="H1436" s="259">
        <v>2022</v>
      </c>
      <c r="I1436" s="259">
        <v>2022</v>
      </c>
      <c r="J1436" s="262">
        <v>18300</v>
      </c>
      <c r="K1436" s="257">
        <v>3.6</v>
      </c>
      <c r="L1436" s="257">
        <v>3.6</v>
      </c>
      <c r="M1436" s="257"/>
      <c r="N1436" s="86" t="s">
        <v>164</v>
      </c>
      <c r="O1436" s="153" t="s">
        <v>28</v>
      </c>
      <c r="P1436" s="258"/>
      <c r="Q1436" s="90"/>
      <c r="R1436" s="17"/>
      <c r="S1436" s="17"/>
      <c r="T1436" s="17"/>
      <c r="U1436" s="17"/>
      <c r="V1436" s="17">
        <f t="shared" si="83"/>
        <v>0</v>
      </c>
      <c r="W1436" s="5"/>
      <c r="X1436" s="5"/>
      <c r="Y1436" s="35" t="e">
        <f>IF(HRF[[#This Row],[31]]="WSKAŹNIK SPECYFICZNY",HRF[[#This Row],[15]]*#REF!,HRF[[#This Row],[32]]*#REF!+#REF!*#REF!+#REF!*#REF!)</f>
        <v>#REF!</v>
      </c>
      <c r="Z1436" s="35" t="e">
        <f>IF(HRF[[#This Row],[31]]="WSKAŹNIK SPECYFICZNY","nie zdefinowano",HRF[[#This Row],[32]]*#REF!+#REF!*#REF!+#REF!*#REF!)</f>
        <v>#REF!</v>
      </c>
      <c r="AA1436" s="35" t="e">
        <f>IF(HRF[[#This Row],[31]]="WSKAŹNIK SPECYFICZNY","nie zdefinowano",HRF[[#This Row],[32]]*#REF!+#REF!*#REF!+#REF!*#REF!)</f>
        <v>#REF!</v>
      </c>
      <c r="AB1436" s="36" t="e">
        <f>IF(HRF[[#This Row],[31]]="WSKAŹNIK SPECYFICZNY",HRF[[#This Row],[15]]*#REF!,HRF[[#This Row],[32]]*#REF!+#REF!*#REF!+#REF!*#REF!)</f>
        <v>#REF!</v>
      </c>
    </row>
    <row r="1437" spans="2:28" ht="24">
      <c r="B1437" s="261" t="s">
        <v>3218</v>
      </c>
      <c r="C1437" s="80" t="s">
        <v>175</v>
      </c>
      <c r="D1437" s="80" t="s">
        <v>372</v>
      </c>
      <c r="E1437" s="121" t="s">
        <v>3219</v>
      </c>
      <c r="F1437" s="82" t="s">
        <v>392</v>
      </c>
      <c r="G1437" s="82" t="s">
        <v>24</v>
      </c>
      <c r="H1437" s="259">
        <v>2022</v>
      </c>
      <c r="I1437" s="259">
        <v>2022</v>
      </c>
      <c r="J1437" s="262">
        <v>38000</v>
      </c>
      <c r="K1437" s="257">
        <v>6.2</v>
      </c>
      <c r="L1437" s="257">
        <v>6.2</v>
      </c>
      <c r="M1437" s="257"/>
      <c r="N1437" s="86" t="s">
        <v>164</v>
      </c>
      <c r="O1437" s="153" t="s">
        <v>28</v>
      </c>
      <c r="P1437" s="258"/>
      <c r="Q1437" s="90"/>
      <c r="R1437" s="17"/>
      <c r="S1437" s="17"/>
      <c r="T1437" s="17"/>
      <c r="U1437" s="17"/>
      <c r="V1437" s="17">
        <f t="shared" si="83"/>
        <v>0</v>
      </c>
      <c r="W1437" s="5"/>
      <c r="X1437" s="5"/>
      <c r="Y1437" s="35" t="e">
        <f>IF(HRF[[#This Row],[31]]="WSKAŹNIK SPECYFICZNY",HRF[[#This Row],[15]]*#REF!,HRF[[#This Row],[32]]*#REF!+#REF!*#REF!+#REF!*#REF!)</f>
        <v>#REF!</v>
      </c>
      <c r="Z1437" s="35" t="e">
        <f>IF(HRF[[#This Row],[31]]="WSKAŹNIK SPECYFICZNY","nie zdefinowano",HRF[[#This Row],[32]]*#REF!+#REF!*#REF!+#REF!*#REF!)</f>
        <v>#REF!</v>
      </c>
      <c r="AA1437" s="35" t="e">
        <f>IF(HRF[[#This Row],[31]]="WSKAŹNIK SPECYFICZNY","nie zdefinowano",HRF[[#This Row],[32]]*#REF!+#REF!*#REF!+#REF!*#REF!)</f>
        <v>#REF!</v>
      </c>
      <c r="AB1437" s="36" t="e">
        <f>IF(HRF[[#This Row],[31]]="WSKAŹNIK SPECYFICZNY",HRF[[#This Row],[15]]*#REF!,HRF[[#This Row],[32]]*#REF!+#REF!*#REF!+#REF!*#REF!)</f>
        <v>#REF!</v>
      </c>
    </row>
    <row r="1438" spans="2:28" ht="24">
      <c r="B1438" s="261" t="s">
        <v>3220</v>
      </c>
      <c r="C1438" s="80" t="s">
        <v>175</v>
      </c>
      <c r="D1438" s="80" t="s">
        <v>372</v>
      </c>
      <c r="E1438" s="121" t="s">
        <v>3190</v>
      </c>
      <c r="F1438" s="82" t="s">
        <v>392</v>
      </c>
      <c r="G1438" s="82" t="s">
        <v>24</v>
      </c>
      <c r="H1438" s="259">
        <v>2022</v>
      </c>
      <c r="I1438" s="259">
        <v>2022</v>
      </c>
      <c r="J1438" s="262">
        <v>17600</v>
      </c>
      <c r="K1438" s="257">
        <v>2.5</v>
      </c>
      <c r="L1438" s="257">
        <v>2.5</v>
      </c>
      <c r="M1438" s="257"/>
      <c r="N1438" s="86" t="s">
        <v>164</v>
      </c>
      <c r="O1438" s="153" t="s">
        <v>28</v>
      </c>
      <c r="P1438" s="258"/>
      <c r="Q1438" s="90"/>
      <c r="R1438" s="17"/>
      <c r="S1438" s="17"/>
      <c r="T1438" s="17"/>
      <c r="U1438" s="17"/>
      <c r="V1438" s="17">
        <f t="shared" si="83"/>
        <v>0</v>
      </c>
      <c r="W1438" s="5"/>
      <c r="X1438" s="5"/>
      <c r="Y1438" s="35" t="e">
        <f>IF(HRF[[#This Row],[31]]="WSKAŹNIK SPECYFICZNY",HRF[[#This Row],[15]]*#REF!,HRF[[#This Row],[32]]*#REF!+#REF!*#REF!+#REF!*#REF!)</f>
        <v>#REF!</v>
      </c>
      <c r="Z1438" s="35" t="e">
        <f>IF(HRF[[#This Row],[31]]="WSKAŹNIK SPECYFICZNY","nie zdefinowano",HRF[[#This Row],[32]]*#REF!+#REF!*#REF!+#REF!*#REF!)</f>
        <v>#REF!</v>
      </c>
      <c r="AA1438" s="35" t="e">
        <f>IF(HRF[[#This Row],[31]]="WSKAŹNIK SPECYFICZNY","nie zdefinowano",HRF[[#This Row],[32]]*#REF!+#REF!*#REF!+#REF!*#REF!)</f>
        <v>#REF!</v>
      </c>
      <c r="AB1438" s="36" t="e">
        <f>IF(HRF[[#This Row],[31]]="WSKAŹNIK SPECYFICZNY",HRF[[#This Row],[15]]*#REF!,HRF[[#This Row],[32]]*#REF!+#REF!*#REF!+#REF!*#REF!)</f>
        <v>#REF!</v>
      </c>
    </row>
    <row r="1439" spans="2:28" ht="24">
      <c r="B1439" s="261" t="s">
        <v>3221</v>
      </c>
      <c r="C1439" s="80" t="s">
        <v>175</v>
      </c>
      <c r="D1439" s="80" t="s">
        <v>372</v>
      </c>
      <c r="E1439" s="121" t="s">
        <v>3190</v>
      </c>
      <c r="F1439" s="82" t="s">
        <v>392</v>
      </c>
      <c r="G1439" s="82" t="s">
        <v>24</v>
      </c>
      <c r="H1439" s="259">
        <v>2022</v>
      </c>
      <c r="I1439" s="259">
        <v>2022</v>
      </c>
      <c r="J1439" s="262">
        <v>28525.85</v>
      </c>
      <c r="K1439" s="257">
        <v>5.3</v>
      </c>
      <c r="L1439" s="257">
        <v>5.3</v>
      </c>
      <c r="M1439" s="257"/>
      <c r="N1439" s="86" t="s">
        <v>164</v>
      </c>
      <c r="O1439" s="153" t="s">
        <v>28</v>
      </c>
      <c r="P1439" s="258"/>
      <c r="Q1439" s="90"/>
      <c r="R1439" s="17"/>
      <c r="S1439" s="17"/>
      <c r="T1439" s="17"/>
      <c r="U1439" s="17"/>
      <c r="V1439" s="17">
        <f t="shared" si="83"/>
        <v>0</v>
      </c>
      <c r="W1439" s="5"/>
      <c r="X1439" s="5"/>
      <c r="Y1439" s="35" t="e">
        <f>IF(HRF[[#This Row],[31]]="WSKAŹNIK SPECYFICZNY",HRF[[#This Row],[15]]*#REF!,HRF[[#This Row],[32]]*#REF!+#REF!*#REF!+#REF!*#REF!)</f>
        <v>#REF!</v>
      </c>
      <c r="Z1439" s="35" t="e">
        <f>IF(HRF[[#This Row],[31]]="WSKAŹNIK SPECYFICZNY","nie zdefinowano",HRF[[#This Row],[32]]*#REF!+#REF!*#REF!+#REF!*#REF!)</f>
        <v>#REF!</v>
      </c>
      <c r="AA1439" s="35" t="e">
        <f>IF(HRF[[#This Row],[31]]="WSKAŹNIK SPECYFICZNY","nie zdefinowano",HRF[[#This Row],[32]]*#REF!+#REF!*#REF!+#REF!*#REF!)</f>
        <v>#REF!</v>
      </c>
      <c r="AB1439" s="36" t="e">
        <f>IF(HRF[[#This Row],[31]]="WSKAŹNIK SPECYFICZNY",HRF[[#This Row],[15]]*#REF!,HRF[[#This Row],[32]]*#REF!+#REF!*#REF!+#REF!*#REF!)</f>
        <v>#REF!</v>
      </c>
    </row>
    <row r="1440" spans="2:28" ht="24">
      <c r="B1440" s="261" t="s">
        <v>3222</v>
      </c>
      <c r="C1440" s="80" t="s">
        <v>175</v>
      </c>
      <c r="D1440" s="80" t="s">
        <v>372</v>
      </c>
      <c r="E1440" s="121" t="s">
        <v>3207</v>
      </c>
      <c r="F1440" s="82" t="s">
        <v>392</v>
      </c>
      <c r="G1440" s="82" t="s">
        <v>24</v>
      </c>
      <c r="H1440" s="259">
        <v>2021</v>
      </c>
      <c r="I1440" s="259">
        <v>2021</v>
      </c>
      <c r="J1440" s="262">
        <v>31019</v>
      </c>
      <c r="K1440" s="257">
        <v>5</v>
      </c>
      <c r="L1440" s="257">
        <v>5</v>
      </c>
      <c r="M1440" s="257"/>
      <c r="N1440" s="86" t="s">
        <v>164</v>
      </c>
      <c r="O1440" s="153" t="s">
        <v>28</v>
      </c>
      <c r="P1440" s="258"/>
      <c r="Q1440" s="90"/>
      <c r="R1440" s="17"/>
      <c r="S1440" s="17"/>
      <c r="T1440" s="17"/>
      <c r="U1440" s="17"/>
      <c r="V1440" s="17">
        <f t="shared" si="83"/>
        <v>0</v>
      </c>
      <c r="W1440" s="5"/>
      <c r="X1440" s="5"/>
      <c r="Y1440" s="35" t="e">
        <f>IF(HRF[[#This Row],[31]]="WSKAŹNIK SPECYFICZNY",HRF[[#This Row],[15]]*#REF!,HRF[[#This Row],[32]]*#REF!+#REF!*#REF!+#REF!*#REF!)</f>
        <v>#REF!</v>
      </c>
      <c r="Z1440" s="35" t="e">
        <f>IF(HRF[[#This Row],[31]]="WSKAŹNIK SPECYFICZNY","nie zdefinowano",HRF[[#This Row],[32]]*#REF!+#REF!*#REF!+#REF!*#REF!)</f>
        <v>#REF!</v>
      </c>
      <c r="AA1440" s="35" t="e">
        <f>IF(HRF[[#This Row],[31]]="WSKAŹNIK SPECYFICZNY","nie zdefinowano",HRF[[#This Row],[32]]*#REF!+#REF!*#REF!+#REF!*#REF!)</f>
        <v>#REF!</v>
      </c>
      <c r="AB1440" s="36" t="e">
        <f>IF(HRF[[#This Row],[31]]="WSKAŹNIK SPECYFICZNY",HRF[[#This Row],[15]]*#REF!,HRF[[#This Row],[32]]*#REF!+#REF!*#REF!+#REF!*#REF!)</f>
        <v>#REF!</v>
      </c>
    </row>
    <row r="1441" spans="2:28" ht="24">
      <c r="B1441" s="261" t="s">
        <v>3223</v>
      </c>
      <c r="C1441" s="80" t="s">
        <v>175</v>
      </c>
      <c r="D1441" s="80" t="s">
        <v>372</v>
      </c>
      <c r="E1441" s="121" t="s">
        <v>3190</v>
      </c>
      <c r="F1441" s="82" t="s">
        <v>392</v>
      </c>
      <c r="G1441" s="82" t="s">
        <v>24</v>
      </c>
      <c r="H1441" s="259">
        <v>2021</v>
      </c>
      <c r="I1441" s="259">
        <v>2021</v>
      </c>
      <c r="J1441" s="262">
        <v>42500</v>
      </c>
      <c r="K1441" s="257">
        <v>6.4</v>
      </c>
      <c r="L1441" s="257">
        <v>6.4</v>
      </c>
      <c r="M1441" s="257"/>
      <c r="N1441" s="86" t="s">
        <v>164</v>
      </c>
      <c r="O1441" s="153" t="s">
        <v>28</v>
      </c>
      <c r="P1441" s="258"/>
      <c r="Q1441" s="90"/>
      <c r="R1441" s="17"/>
      <c r="S1441" s="17"/>
      <c r="T1441" s="17"/>
      <c r="U1441" s="17"/>
      <c r="V1441" s="17">
        <f t="shared" si="83"/>
        <v>0</v>
      </c>
      <c r="W1441" s="5"/>
      <c r="X1441" s="5"/>
      <c r="Y1441" s="35" t="e">
        <f>IF(HRF[[#This Row],[31]]="WSKAŹNIK SPECYFICZNY",HRF[[#This Row],[15]]*#REF!,HRF[[#This Row],[32]]*#REF!+#REF!*#REF!+#REF!*#REF!)</f>
        <v>#REF!</v>
      </c>
      <c r="Z1441" s="35" t="e">
        <f>IF(HRF[[#This Row],[31]]="WSKAŹNIK SPECYFICZNY","nie zdefinowano",HRF[[#This Row],[32]]*#REF!+#REF!*#REF!+#REF!*#REF!)</f>
        <v>#REF!</v>
      </c>
      <c r="AA1441" s="35" t="e">
        <f>IF(HRF[[#This Row],[31]]="WSKAŹNIK SPECYFICZNY","nie zdefinowano",HRF[[#This Row],[32]]*#REF!+#REF!*#REF!+#REF!*#REF!)</f>
        <v>#REF!</v>
      </c>
      <c r="AB1441" s="36" t="e">
        <f>IF(HRF[[#This Row],[31]]="WSKAŹNIK SPECYFICZNY",HRF[[#This Row],[15]]*#REF!,HRF[[#This Row],[32]]*#REF!+#REF!*#REF!+#REF!*#REF!)</f>
        <v>#REF!</v>
      </c>
    </row>
    <row r="1442" spans="2:28" ht="24">
      <c r="B1442" s="261" t="s">
        <v>3224</v>
      </c>
      <c r="C1442" s="80" t="s">
        <v>175</v>
      </c>
      <c r="D1442" s="80" t="s">
        <v>372</v>
      </c>
      <c r="E1442" s="121" t="s">
        <v>3190</v>
      </c>
      <c r="F1442" s="82" t="s">
        <v>392</v>
      </c>
      <c r="G1442" s="82" t="s">
        <v>24</v>
      </c>
      <c r="H1442" s="259">
        <v>2022</v>
      </c>
      <c r="I1442" s="259">
        <v>2022</v>
      </c>
      <c r="J1442" s="262">
        <v>23000</v>
      </c>
      <c r="K1442" s="257">
        <v>2.5</v>
      </c>
      <c r="L1442" s="257">
        <v>2.5</v>
      </c>
      <c r="M1442" s="257"/>
      <c r="N1442" s="86" t="s">
        <v>164</v>
      </c>
      <c r="O1442" s="86" t="s">
        <v>28</v>
      </c>
      <c r="P1442" s="258"/>
      <c r="Q1442" s="90"/>
      <c r="R1442" s="17"/>
      <c r="S1442" s="17"/>
      <c r="T1442" s="17"/>
      <c r="U1442" s="17"/>
      <c r="V1442" s="17">
        <f>SUM(R1442:U1442)</f>
        <v>0</v>
      </c>
      <c r="W1442" s="5"/>
      <c r="X1442" s="5"/>
      <c r="Y1442" s="35" t="e">
        <f>IF(HRF[[#This Row],[31]]="WSKAŹNIK SPECYFICZNY",HRF[[#This Row],[15]]*#REF!,HRF[[#This Row],[32]]*#REF!+#REF!*#REF!+#REF!*#REF!)</f>
        <v>#REF!</v>
      </c>
      <c r="Z1442" s="35" t="e">
        <f>IF(HRF[[#This Row],[31]]="WSKAŹNIK SPECYFICZNY","nie zdefinowano",HRF[[#This Row],[32]]*#REF!+#REF!*#REF!+#REF!*#REF!)</f>
        <v>#REF!</v>
      </c>
      <c r="AA1442" s="35" t="e">
        <f>IF(HRF[[#This Row],[31]]="WSKAŹNIK SPECYFICZNY","nie zdefinowano",HRF[[#This Row],[32]]*#REF!+#REF!*#REF!+#REF!*#REF!)</f>
        <v>#REF!</v>
      </c>
      <c r="AB1442" s="36" t="e">
        <f>IF(HRF[[#This Row],[31]]="WSKAŹNIK SPECYFICZNY",HRF[[#This Row],[15]]*#REF!,HRF[[#This Row],[32]]*#REF!+#REF!*#REF!+#REF!*#REF!)</f>
        <v>#REF!</v>
      </c>
    </row>
    <row r="1443" spans="2:28" ht="24">
      <c r="B1443" s="261" t="s">
        <v>3225</v>
      </c>
      <c r="C1443" s="80" t="s">
        <v>175</v>
      </c>
      <c r="D1443" s="80" t="s">
        <v>372</v>
      </c>
      <c r="E1443" s="121" t="s">
        <v>3226</v>
      </c>
      <c r="F1443" s="82" t="s">
        <v>392</v>
      </c>
      <c r="G1443" s="82" t="s">
        <v>24</v>
      </c>
      <c r="H1443" s="259">
        <v>2022</v>
      </c>
      <c r="I1443" s="259">
        <v>2022</v>
      </c>
      <c r="J1443" s="262">
        <v>23000</v>
      </c>
      <c r="K1443" s="257">
        <v>4.5</v>
      </c>
      <c r="L1443" s="257">
        <v>4.5</v>
      </c>
      <c r="M1443" s="257"/>
      <c r="N1443" s="86" t="s">
        <v>164</v>
      </c>
      <c r="O1443" s="86" t="s">
        <v>28</v>
      </c>
      <c r="P1443" s="258"/>
      <c r="Q1443" s="90"/>
      <c r="R1443" s="17"/>
      <c r="S1443" s="17"/>
      <c r="T1443" s="17"/>
      <c r="U1443" s="17"/>
      <c r="V1443" s="17">
        <f>SUM(R1443:U1443)</f>
        <v>0</v>
      </c>
      <c r="W1443" s="5"/>
      <c r="X1443" s="5"/>
      <c r="Y1443" s="35" t="e">
        <f>IF(HRF[[#This Row],[31]]="WSKAŹNIK SPECYFICZNY",HRF[[#This Row],[15]]*#REF!,HRF[[#This Row],[32]]*#REF!+#REF!*#REF!+#REF!*#REF!)</f>
        <v>#REF!</v>
      </c>
      <c r="Z1443" s="35" t="e">
        <f>IF(HRF[[#This Row],[31]]="WSKAŹNIK SPECYFICZNY","nie zdefinowano",HRF[[#This Row],[32]]*#REF!+#REF!*#REF!+#REF!*#REF!)</f>
        <v>#REF!</v>
      </c>
      <c r="AA1443" s="35" t="e">
        <f>IF(HRF[[#This Row],[31]]="WSKAŹNIK SPECYFICZNY","nie zdefinowano",HRF[[#This Row],[32]]*#REF!+#REF!*#REF!+#REF!*#REF!)</f>
        <v>#REF!</v>
      </c>
      <c r="AB1443" s="36" t="e">
        <f>IF(HRF[[#This Row],[31]]="WSKAŹNIK SPECYFICZNY",HRF[[#This Row],[15]]*#REF!,HRF[[#This Row],[32]]*#REF!+#REF!*#REF!+#REF!*#REF!)</f>
        <v>#REF!</v>
      </c>
    </row>
    <row r="1444" spans="2:28" ht="36">
      <c r="B1444" s="261" t="s">
        <v>3227</v>
      </c>
      <c r="C1444" s="80" t="s">
        <v>175</v>
      </c>
      <c r="D1444" s="80" t="s">
        <v>372</v>
      </c>
      <c r="E1444" s="121" t="s">
        <v>3229</v>
      </c>
      <c r="F1444" s="82" t="s">
        <v>3228</v>
      </c>
      <c r="G1444" s="82" t="s">
        <v>24</v>
      </c>
      <c r="H1444" s="259">
        <v>2022</v>
      </c>
      <c r="I1444" s="259">
        <v>2022</v>
      </c>
      <c r="J1444" s="262">
        <v>191880</v>
      </c>
      <c r="K1444" s="257">
        <v>33</v>
      </c>
      <c r="L1444" s="257">
        <v>33</v>
      </c>
      <c r="M1444" s="257"/>
      <c r="N1444" s="86" t="s">
        <v>164</v>
      </c>
      <c r="O1444" s="86" t="s">
        <v>28</v>
      </c>
      <c r="P1444" s="258"/>
      <c r="Q1444" s="90"/>
      <c r="R1444" s="17"/>
      <c r="S1444" s="17"/>
      <c r="T1444" s="17"/>
      <c r="U1444" s="17"/>
      <c r="V1444" s="17">
        <f t="shared" si="83"/>
        <v>0</v>
      </c>
      <c r="W1444" s="5"/>
      <c r="X1444" s="5"/>
      <c r="Y1444" s="35" t="e">
        <f>IF(HRF[[#This Row],[31]]="WSKAŹNIK SPECYFICZNY",HRF[[#This Row],[15]]*#REF!,HRF[[#This Row],[32]]*#REF!+#REF!*#REF!+#REF!*#REF!)</f>
        <v>#REF!</v>
      </c>
      <c r="Z1444" s="35" t="e">
        <f>IF(HRF[[#This Row],[31]]="WSKAŹNIK SPECYFICZNY","nie zdefinowano",HRF[[#This Row],[32]]*#REF!+#REF!*#REF!+#REF!*#REF!)</f>
        <v>#REF!</v>
      </c>
      <c r="AA1444" s="35" t="e">
        <f>IF(HRF[[#This Row],[31]]="WSKAŹNIK SPECYFICZNY","nie zdefinowano",HRF[[#This Row],[32]]*#REF!+#REF!*#REF!+#REF!*#REF!)</f>
        <v>#REF!</v>
      </c>
      <c r="AB1444" s="36" t="e">
        <f>IF(HRF[[#This Row],[31]]="WSKAŹNIK SPECYFICZNY",HRF[[#This Row],[15]]*#REF!,HRF[[#This Row],[32]]*#REF!+#REF!*#REF!+#REF!*#REF!)</f>
        <v>#REF!</v>
      </c>
    </row>
    <row r="1445" spans="2:28" ht="24">
      <c r="B1445" s="261" t="s">
        <v>3230</v>
      </c>
      <c r="C1445" s="80" t="s">
        <v>175</v>
      </c>
      <c r="D1445" s="80" t="s">
        <v>372</v>
      </c>
      <c r="E1445" s="121" t="s">
        <v>3190</v>
      </c>
      <c r="F1445" s="82" t="s">
        <v>392</v>
      </c>
      <c r="G1445" s="82" t="s">
        <v>24</v>
      </c>
      <c r="H1445" s="259">
        <v>2020</v>
      </c>
      <c r="I1445" s="259">
        <v>2020</v>
      </c>
      <c r="J1445" s="262">
        <v>27334.35</v>
      </c>
      <c r="K1445" s="257">
        <v>4.67</v>
      </c>
      <c r="L1445" s="257">
        <v>4.67</v>
      </c>
      <c r="M1445" s="257"/>
      <c r="N1445" s="86" t="s">
        <v>164</v>
      </c>
      <c r="O1445" s="86" t="s">
        <v>28</v>
      </c>
      <c r="P1445" s="258"/>
      <c r="Q1445" s="90"/>
      <c r="R1445" s="17"/>
      <c r="S1445" s="17"/>
      <c r="T1445" s="17"/>
      <c r="U1445" s="17"/>
      <c r="V1445" s="17">
        <f t="shared" ref="V1445:V1459" si="84">SUM(R1445:U1445)</f>
        <v>0</v>
      </c>
      <c r="W1445" s="5"/>
      <c r="X1445" s="5"/>
      <c r="Y1445" s="35" t="e">
        <f>IF(HRF[[#This Row],[31]]="WSKAŹNIK SPECYFICZNY",HRF[[#This Row],[15]]*#REF!,HRF[[#This Row],[32]]*#REF!+#REF!*#REF!+#REF!*#REF!)</f>
        <v>#REF!</v>
      </c>
      <c r="Z1445" s="35" t="e">
        <f>IF(HRF[[#This Row],[31]]="WSKAŹNIK SPECYFICZNY","nie zdefinowano",HRF[[#This Row],[32]]*#REF!+#REF!*#REF!+#REF!*#REF!)</f>
        <v>#REF!</v>
      </c>
      <c r="AA1445" s="35" t="e">
        <f>IF(HRF[[#This Row],[31]]="WSKAŹNIK SPECYFICZNY","nie zdefinowano",HRF[[#This Row],[32]]*#REF!+#REF!*#REF!+#REF!*#REF!)</f>
        <v>#REF!</v>
      </c>
      <c r="AB1445" s="36" t="e">
        <f>IF(HRF[[#This Row],[31]]="WSKAŹNIK SPECYFICZNY",HRF[[#This Row],[15]]*#REF!,HRF[[#This Row],[32]]*#REF!+#REF!*#REF!+#REF!*#REF!)</f>
        <v>#REF!</v>
      </c>
    </row>
    <row r="1446" spans="2:28" ht="24">
      <c r="B1446" s="261" t="s">
        <v>3231</v>
      </c>
      <c r="C1446" s="80" t="s">
        <v>175</v>
      </c>
      <c r="D1446" s="80" t="s">
        <v>372</v>
      </c>
      <c r="E1446" s="121" t="s">
        <v>3210</v>
      </c>
      <c r="F1446" s="82" t="s">
        <v>3232</v>
      </c>
      <c r="G1446" s="82" t="s">
        <v>24</v>
      </c>
      <c r="H1446" s="259">
        <v>2022</v>
      </c>
      <c r="I1446" s="259">
        <v>2022</v>
      </c>
      <c r="J1446" s="262">
        <v>88000</v>
      </c>
      <c r="K1446" s="257">
        <v>19.440000000000001</v>
      </c>
      <c r="L1446" s="257">
        <v>19.440000000000001</v>
      </c>
      <c r="M1446" s="257"/>
      <c r="N1446" s="86" t="s">
        <v>164</v>
      </c>
      <c r="O1446" s="86" t="s">
        <v>28</v>
      </c>
      <c r="P1446" s="258"/>
      <c r="Q1446" s="90"/>
      <c r="R1446" s="17"/>
      <c r="S1446" s="17"/>
      <c r="T1446" s="17"/>
      <c r="U1446" s="17"/>
      <c r="V1446" s="17">
        <f t="shared" si="84"/>
        <v>0</v>
      </c>
      <c r="W1446" s="5"/>
      <c r="X1446" s="5"/>
      <c r="Y1446" s="35" t="e">
        <f>IF(HRF[[#This Row],[31]]="WSKAŹNIK SPECYFICZNY",HRF[[#This Row],[15]]*#REF!,HRF[[#This Row],[32]]*#REF!+#REF!*#REF!+#REF!*#REF!)</f>
        <v>#REF!</v>
      </c>
      <c r="Z1446" s="35" t="e">
        <f>IF(HRF[[#This Row],[31]]="WSKAŹNIK SPECYFICZNY","nie zdefinowano",HRF[[#This Row],[32]]*#REF!+#REF!*#REF!+#REF!*#REF!)</f>
        <v>#REF!</v>
      </c>
      <c r="AA1446" s="35" t="e">
        <f>IF(HRF[[#This Row],[31]]="WSKAŹNIK SPECYFICZNY","nie zdefinowano",HRF[[#This Row],[32]]*#REF!+#REF!*#REF!+#REF!*#REF!)</f>
        <v>#REF!</v>
      </c>
      <c r="AB1446" s="36" t="e">
        <f>IF(HRF[[#This Row],[31]]="WSKAŹNIK SPECYFICZNY",HRF[[#This Row],[15]]*#REF!,HRF[[#This Row],[32]]*#REF!+#REF!*#REF!+#REF!*#REF!)</f>
        <v>#REF!</v>
      </c>
    </row>
    <row r="1447" spans="2:28" ht="24">
      <c r="B1447" s="261" t="s">
        <v>3233</v>
      </c>
      <c r="C1447" s="80" t="s">
        <v>175</v>
      </c>
      <c r="D1447" s="80" t="s">
        <v>372</v>
      </c>
      <c r="E1447" s="121" t="s">
        <v>3210</v>
      </c>
      <c r="F1447" s="82" t="s">
        <v>3234</v>
      </c>
      <c r="G1447" s="82" t="s">
        <v>24</v>
      </c>
      <c r="H1447" s="259">
        <v>2022</v>
      </c>
      <c r="I1447" s="259">
        <v>2022</v>
      </c>
      <c r="J1447" s="262">
        <v>52890</v>
      </c>
      <c r="K1447" s="257">
        <v>10.3</v>
      </c>
      <c r="L1447" s="257">
        <v>10.3</v>
      </c>
      <c r="M1447" s="257"/>
      <c r="N1447" s="86" t="s">
        <v>164</v>
      </c>
      <c r="O1447" s="86" t="s">
        <v>28</v>
      </c>
      <c r="P1447" s="258"/>
      <c r="Q1447" s="90"/>
      <c r="R1447" s="17"/>
      <c r="S1447" s="17"/>
      <c r="T1447" s="17"/>
      <c r="U1447" s="17"/>
      <c r="V1447" s="17">
        <f t="shared" si="84"/>
        <v>0</v>
      </c>
      <c r="W1447" s="5"/>
      <c r="X1447" s="5"/>
      <c r="Y1447" s="35" t="e">
        <f>IF(HRF[[#This Row],[31]]="WSKAŹNIK SPECYFICZNY",HRF[[#This Row],[15]]*#REF!,HRF[[#This Row],[32]]*#REF!+#REF!*#REF!+#REF!*#REF!)</f>
        <v>#REF!</v>
      </c>
      <c r="Z1447" s="35" t="e">
        <f>IF(HRF[[#This Row],[31]]="WSKAŹNIK SPECYFICZNY","nie zdefinowano",HRF[[#This Row],[32]]*#REF!+#REF!*#REF!+#REF!*#REF!)</f>
        <v>#REF!</v>
      </c>
      <c r="AA1447" s="35" t="e">
        <f>IF(HRF[[#This Row],[31]]="WSKAŹNIK SPECYFICZNY","nie zdefinowano",HRF[[#This Row],[32]]*#REF!+#REF!*#REF!+#REF!*#REF!)</f>
        <v>#REF!</v>
      </c>
      <c r="AB1447" s="36" t="e">
        <f>IF(HRF[[#This Row],[31]]="WSKAŹNIK SPECYFICZNY",HRF[[#This Row],[15]]*#REF!,HRF[[#This Row],[32]]*#REF!+#REF!*#REF!+#REF!*#REF!)</f>
        <v>#REF!</v>
      </c>
    </row>
    <row r="1448" spans="2:28" ht="24">
      <c r="B1448" s="261" t="s">
        <v>3235</v>
      </c>
      <c r="C1448" s="80" t="s">
        <v>175</v>
      </c>
      <c r="D1448" s="80" t="s">
        <v>372</v>
      </c>
      <c r="E1448" s="121" t="s">
        <v>3207</v>
      </c>
      <c r="F1448" s="82" t="s">
        <v>392</v>
      </c>
      <c r="G1448" s="82" t="s">
        <v>24</v>
      </c>
      <c r="H1448" s="259">
        <v>2022</v>
      </c>
      <c r="I1448" s="259">
        <v>2022</v>
      </c>
      <c r="J1448" s="262">
        <v>31800</v>
      </c>
      <c r="K1448" s="257">
        <v>5.12</v>
      </c>
      <c r="L1448" s="257">
        <v>5.12</v>
      </c>
      <c r="M1448" s="257"/>
      <c r="N1448" s="86" t="s">
        <v>164</v>
      </c>
      <c r="O1448" s="86" t="s">
        <v>28</v>
      </c>
      <c r="P1448" s="258"/>
      <c r="Q1448" s="90"/>
      <c r="R1448" s="17"/>
      <c r="S1448" s="17"/>
      <c r="T1448" s="17"/>
      <c r="U1448" s="17"/>
      <c r="V1448" s="17">
        <f t="shared" si="84"/>
        <v>0</v>
      </c>
      <c r="W1448" s="5"/>
      <c r="X1448" s="5"/>
      <c r="Y1448" s="35" t="e">
        <f>IF(HRF[[#This Row],[31]]="WSKAŹNIK SPECYFICZNY",HRF[[#This Row],[15]]*#REF!,HRF[[#This Row],[32]]*#REF!+#REF!*#REF!+#REF!*#REF!)</f>
        <v>#REF!</v>
      </c>
      <c r="Z1448" s="35" t="e">
        <f>IF(HRF[[#This Row],[31]]="WSKAŹNIK SPECYFICZNY","nie zdefinowano",HRF[[#This Row],[32]]*#REF!+#REF!*#REF!+#REF!*#REF!)</f>
        <v>#REF!</v>
      </c>
      <c r="AA1448" s="35" t="e">
        <f>IF(HRF[[#This Row],[31]]="WSKAŹNIK SPECYFICZNY","nie zdefinowano",HRF[[#This Row],[32]]*#REF!+#REF!*#REF!+#REF!*#REF!)</f>
        <v>#REF!</v>
      </c>
      <c r="AB1448" s="36" t="e">
        <f>IF(HRF[[#This Row],[31]]="WSKAŹNIK SPECYFICZNY",HRF[[#This Row],[15]]*#REF!,HRF[[#This Row],[32]]*#REF!+#REF!*#REF!+#REF!*#REF!)</f>
        <v>#REF!</v>
      </c>
    </row>
    <row r="1449" spans="2:28" ht="24">
      <c r="B1449" s="261" t="s">
        <v>3236</v>
      </c>
      <c r="C1449" s="80" t="s">
        <v>175</v>
      </c>
      <c r="D1449" s="80" t="s">
        <v>372</v>
      </c>
      <c r="E1449" s="121" t="s">
        <v>3226</v>
      </c>
      <c r="F1449" s="82" t="s">
        <v>392</v>
      </c>
      <c r="G1449" s="82" t="s">
        <v>24</v>
      </c>
      <c r="H1449" s="259">
        <v>2021</v>
      </c>
      <c r="I1449" s="259">
        <v>2021</v>
      </c>
      <c r="J1449" s="262">
        <v>20800</v>
      </c>
      <c r="K1449" s="257">
        <v>5.4</v>
      </c>
      <c r="L1449" s="257">
        <v>5.4</v>
      </c>
      <c r="M1449" s="257"/>
      <c r="N1449" s="86" t="s">
        <v>164</v>
      </c>
      <c r="O1449" s="86" t="s">
        <v>28</v>
      </c>
      <c r="P1449" s="258"/>
      <c r="Q1449" s="90"/>
      <c r="R1449" s="17"/>
      <c r="S1449" s="17"/>
      <c r="T1449" s="17"/>
      <c r="U1449" s="17"/>
      <c r="V1449" s="17">
        <f t="shared" si="84"/>
        <v>0</v>
      </c>
      <c r="W1449" s="5"/>
      <c r="X1449" s="5"/>
      <c r="Y1449" s="35" t="e">
        <f>IF(HRF[[#This Row],[31]]="WSKAŹNIK SPECYFICZNY",HRF[[#This Row],[15]]*#REF!,HRF[[#This Row],[32]]*#REF!+#REF!*#REF!+#REF!*#REF!)</f>
        <v>#REF!</v>
      </c>
      <c r="Z1449" s="35" t="e">
        <f>IF(HRF[[#This Row],[31]]="WSKAŹNIK SPECYFICZNY","nie zdefinowano",HRF[[#This Row],[32]]*#REF!+#REF!*#REF!+#REF!*#REF!)</f>
        <v>#REF!</v>
      </c>
      <c r="AA1449" s="35" t="e">
        <f>IF(HRF[[#This Row],[31]]="WSKAŹNIK SPECYFICZNY","nie zdefinowano",HRF[[#This Row],[32]]*#REF!+#REF!*#REF!+#REF!*#REF!)</f>
        <v>#REF!</v>
      </c>
      <c r="AB1449" s="36" t="e">
        <f>IF(HRF[[#This Row],[31]]="WSKAŹNIK SPECYFICZNY",HRF[[#This Row],[15]]*#REF!,HRF[[#This Row],[32]]*#REF!+#REF!*#REF!+#REF!*#REF!)</f>
        <v>#REF!</v>
      </c>
    </row>
    <row r="1450" spans="2:28" ht="24">
      <c r="B1450" s="95" t="s">
        <v>3237</v>
      </c>
      <c r="C1450" s="80" t="s">
        <v>175</v>
      </c>
      <c r="D1450" s="80" t="s">
        <v>372</v>
      </c>
      <c r="E1450" s="121" t="s">
        <v>3207</v>
      </c>
      <c r="F1450" s="82" t="s">
        <v>392</v>
      </c>
      <c r="G1450" s="82" t="s">
        <v>24</v>
      </c>
      <c r="H1450" s="86">
        <v>2021</v>
      </c>
      <c r="I1450" s="86">
        <v>2021</v>
      </c>
      <c r="J1450" s="89">
        <v>44000</v>
      </c>
      <c r="K1450" s="122">
        <v>9.1999999999999993</v>
      </c>
      <c r="L1450" s="122">
        <v>9.1999999999999993</v>
      </c>
      <c r="M1450" s="122"/>
      <c r="N1450" s="86" t="s">
        <v>164</v>
      </c>
      <c r="O1450" s="86" t="s">
        <v>28</v>
      </c>
      <c r="P1450" s="258"/>
      <c r="Q1450" s="90"/>
      <c r="R1450" s="17"/>
      <c r="S1450" s="17"/>
      <c r="T1450" s="17"/>
      <c r="U1450" s="17"/>
      <c r="V1450" s="17">
        <f t="shared" si="84"/>
        <v>0</v>
      </c>
      <c r="W1450" s="5"/>
      <c r="X1450" s="5"/>
      <c r="Y1450" s="35" t="e">
        <f>IF(HRF[[#This Row],[31]]="WSKAŹNIK SPECYFICZNY",HRF[[#This Row],[15]]*#REF!,HRF[[#This Row],[32]]*#REF!+#REF!*#REF!+#REF!*#REF!)</f>
        <v>#REF!</v>
      </c>
      <c r="Z1450" s="35" t="e">
        <f>IF(HRF[[#This Row],[31]]="WSKAŹNIK SPECYFICZNY","nie zdefinowano",HRF[[#This Row],[32]]*#REF!+#REF!*#REF!+#REF!*#REF!)</f>
        <v>#REF!</v>
      </c>
      <c r="AA1450" s="35" t="e">
        <f>IF(HRF[[#This Row],[31]]="WSKAŹNIK SPECYFICZNY","nie zdefinowano",HRF[[#This Row],[32]]*#REF!+#REF!*#REF!+#REF!*#REF!)</f>
        <v>#REF!</v>
      </c>
      <c r="AB1450" s="36" t="e">
        <f>IF(HRF[[#This Row],[31]]="WSKAŹNIK SPECYFICZNY",HRF[[#This Row],[15]]*#REF!,HRF[[#This Row],[32]]*#REF!+#REF!*#REF!+#REF!*#REF!)</f>
        <v>#REF!</v>
      </c>
    </row>
    <row r="1451" spans="2:28" ht="24">
      <c r="B1451" s="95" t="s">
        <v>3238</v>
      </c>
      <c r="C1451" s="80" t="s">
        <v>175</v>
      </c>
      <c r="D1451" s="80" t="s">
        <v>372</v>
      </c>
      <c r="E1451" s="121" t="s">
        <v>3207</v>
      </c>
      <c r="F1451" s="82" t="s">
        <v>392</v>
      </c>
      <c r="G1451" s="82" t="s">
        <v>24</v>
      </c>
      <c r="H1451" s="86">
        <v>2021</v>
      </c>
      <c r="I1451" s="86">
        <v>2021</v>
      </c>
      <c r="J1451" s="89">
        <v>42901</v>
      </c>
      <c r="K1451" s="122">
        <v>8.6</v>
      </c>
      <c r="L1451" s="122">
        <v>8.6</v>
      </c>
      <c r="M1451" s="122"/>
      <c r="N1451" s="86" t="s">
        <v>164</v>
      </c>
      <c r="O1451" s="86" t="s">
        <v>28</v>
      </c>
      <c r="P1451" s="258"/>
      <c r="Q1451" s="90"/>
      <c r="R1451" s="17"/>
      <c r="S1451" s="17"/>
      <c r="T1451" s="17"/>
      <c r="U1451" s="17"/>
      <c r="V1451" s="17">
        <f t="shared" si="84"/>
        <v>0</v>
      </c>
      <c r="W1451" s="5"/>
      <c r="X1451" s="5"/>
      <c r="Y1451" s="35" t="e">
        <f>IF(HRF[[#This Row],[31]]="WSKAŹNIK SPECYFICZNY",HRF[[#This Row],[15]]*#REF!,HRF[[#This Row],[32]]*#REF!+#REF!*#REF!+#REF!*#REF!)</f>
        <v>#REF!</v>
      </c>
      <c r="Z1451" s="35" t="e">
        <f>IF(HRF[[#This Row],[31]]="WSKAŹNIK SPECYFICZNY","nie zdefinowano",HRF[[#This Row],[32]]*#REF!+#REF!*#REF!+#REF!*#REF!)</f>
        <v>#REF!</v>
      </c>
      <c r="AA1451" s="35" t="e">
        <f>IF(HRF[[#This Row],[31]]="WSKAŹNIK SPECYFICZNY","nie zdefinowano",HRF[[#This Row],[32]]*#REF!+#REF!*#REF!+#REF!*#REF!)</f>
        <v>#REF!</v>
      </c>
      <c r="AB1451" s="36" t="e">
        <f>IF(HRF[[#This Row],[31]]="WSKAŹNIK SPECYFICZNY",HRF[[#This Row],[15]]*#REF!,HRF[[#This Row],[32]]*#REF!+#REF!*#REF!+#REF!*#REF!)</f>
        <v>#REF!</v>
      </c>
    </row>
    <row r="1452" spans="2:28" ht="24">
      <c r="B1452" s="95" t="s">
        <v>3239</v>
      </c>
      <c r="C1452" s="80" t="s">
        <v>175</v>
      </c>
      <c r="D1452" s="80" t="s">
        <v>372</v>
      </c>
      <c r="E1452" s="121" t="s">
        <v>3240</v>
      </c>
      <c r="F1452" s="82" t="s">
        <v>392</v>
      </c>
      <c r="G1452" s="82" t="s">
        <v>24</v>
      </c>
      <c r="H1452" s="86">
        <v>2021</v>
      </c>
      <c r="I1452" s="86">
        <v>2021</v>
      </c>
      <c r="J1452" s="89">
        <v>35289</v>
      </c>
      <c r="K1452" s="122">
        <v>6.7</v>
      </c>
      <c r="L1452" s="122">
        <v>6.7</v>
      </c>
      <c r="M1452" s="122"/>
      <c r="N1452" s="86" t="s">
        <v>164</v>
      </c>
      <c r="O1452" s="86" t="s">
        <v>28</v>
      </c>
      <c r="P1452" s="258"/>
      <c r="Q1452" s="90"/>
      <c r="R1452" s="17"/>
      <c r="S1452" s="17"/>
      <c r="T1452" s="17"/>
      <c r="U1452" s="17"/>
      <c r="V1452" s="17">
        <f t="shared" si="84"/>
        <v>0</v>
      </c>
      <c r="W1452" s="5"/>
      <c r="X1452" s="5"/>
      <c r="Y1452" s="35" t="e">
        <f>IF(HRF[[#This Row],[31]]="WSKAŹNIK SPECYFICZNY",HRF[[#This Row],[15]]*#REF!,HRF[[#This Row],[32]]*#REF!+#REF!*#REF!+#REF!*#REF!)</f>
        <v>#REF!</v>
      </c>
      <c r="Z1452" s="35" t="e">
        <f>IF(HRF[[#This Row],[31]]="WSKAŹNIK SPECYFICZNY","nie zdefinowano",HRF[[#This Row],[32]]*#REF!+#REF!*#REF!+#REF!*#REF!)</f>
        <v>#REF!</v>
      </c>
      <c r="AA1452" s="35" t="e">
        <f>IF(HRF[[#This Row],[31]]="WSKAŹNIK SPECYFICZNY","nie zdefinowano",HRF[[#This Row],[32]]*#REF!+#REF!*#REF!+#REF!*#REF!)</f>
        <v>#REF!</v>
      </c>
      <c r="AB1452" s="36" t="e">
        <f>IF(HRF[[#This Row],[31]]="WSKAŹNIK SPECYFICZNY",HRF[[#This Row],[15]]*#REF!,HRF[[#This Row],[32]]*#REF!+#REF!*#REF!+#REF!*#REF!)</f>
        <v>#REF!</v>
      </c>
    </row>
    <row r="1453" spans="2:28" ht="24">
      <c r="B1453" s="95" t="s">
        <v>3241</v>
      </c>
      <c r="C1453" s="80" t="s">
        <v>175</v>
      </c>
      <c r="D1453" s="80" t="s">
        <v>372</v>
      </c>
      <c r="E1453" s="121" t="s">
        <v>3242</v>
      </c>
      <c r="F1453" s="82" t="s">
        <v>392</v>
      </c>
      <c r="G1453" s="82" t="s">
        <v>24</v>
      </c>
      <c r="H1453" s="86">
        <v>2022</v>
      </c>
      <c r="I1453" s="86">
        <v>2022</v>
      </c>
      <c r="J1453" s="89">
        <v>37000</v>
      </c>
      <c r="K1453" s="122">
        <v>6.29</v>
      </c>
      <c r="L1453" s="122">
        <v>6.29</v>
      </c>
      <c r="M1453" s="122"/>
      <c r="N1453" s="86" t="s">
        <v>164</v>
      </c>
      <c r="O1453" s="86" t="s">
        <v>28</v>
      </c>
      <c r="P1453" s="258"/>
      <c r="Q1453" s="90"/>
      <c r="R1453" s="17"/>
      <c r="S1453" s="17"/>
      <c r="T1453" s="17"/>
      <c r="U1453" s="17"/>
      <c r="V1453" s="17">
        <f t="shared" si="84"/>
        <v>0</v>
      </c>
      <c r="W1453" s="5"/>
      <c r="X1453" s="5"/>
      <c r="Y1453" s="35" t="e">
        <f>IF(HRF[[#This Row],[31]]="WSKAŹNIK SPECYFICZNY",HRF[[#This Row],[15]]*#REF!,HRF[[#This Row],[32]]*#REF!+#REF!*#REF!+#REF!*#REF!)</f>
        <v>#REF!</v>
      </c>
      <c r="Z1453" s="35" t="e">
        <f>IF(HRF[[#This Row],[31]]="WSKAŹNIK SPECYFICZNY","nie zdefinowano",HRF[[#This Row],[32]]*#REF!+#REF!*#REF!+#REF!*#REF!)</f>
        <v>#REF!</v>
      </c>
      <c r="AA1453" s="35" t="e">
        <f>IF(HRF[[#This Row],[31]]="WSKAŹNIK SPECYFICZNY","nie zdefinowano",HRF[[#This Row],[32]]*#REF!+#REF!*#REF!+#REF!*#REF!)</f>
        <v>#REF!</v>
      </c>
      <c r="AB1453" s="36" t="e">
        <f>IF(HRF[[#This Row],[31]]="WSKAŹNIK SPECYFICZNY",HRF[[#This Row],[15]]*#REF!,HRF[[#This Row],[32]]*#REF!+#REF!*#REF!+#REF!*#REF!)</f>
        <v>#REF!</v>
      </c>
    </row>
    <row r="1454" spans="2:28" ht="24">
      <c r="B1454" s="261" t="s">
        <v>3243</v>
      </c>
      <c r="C1454" s="80" t="s">
        <v>175</v>
      </c>
      <c r="D1454" s="80" t="s">
        <v>372</v>
      </c>
      <c r="E1454" s="121" t="s">
        <v>3207</v>
      </c>
      <c r="F1454" s="82" t="s">
        <v>392</v>
      </c>
      <c r="G1454" s="82" t="s">
        <v>24</v>
      </c>
      <c r="H1454" s="259">
        <v>2021</v>
      </c>
      <c r="I1454" s="259">
        <v>2021</v>
      </c>
      <c r="J1454" s="262">
        <v>31220</v>
      </c>
      <c r="K1454" s="257">
        <v>5.5</v>
      </c>
      <c r="L1454" s="257">
        <v>5.5</v>
      </c>
      <c r="M1454" s="257"/>
      <c r="N1454" s="86" t="s">
        <v>164</v>
      </c>
      <c r="O1454" s="86" t="s">
        <v>28</v>
      </c>
      <c r="P1454" s="258"/>
      <c r="Q1454" s="90"/>
      <c r="R1454" s="17"/>
      <c r="S1454" s="17"/>
      <c r="T1454" s="17"/>
      <c r="U1454" s="17"/>
      <c r="V1454" s="17">
        <f t="shared" si="84"/>
        <v>0</v>
      </c>
      <c r="W1454" s="5"/>
      <c r="X1454" s="5"/>
      <c r="Y1454" s="35" t="e">
        <f>IF(HRF[[#This Row],[31]]="WSKAŹNIK SPECYFICZNY",HRF[[#This Row],[15]]*#REF!,HRF[[#This Row],[32]]*#REF!+#REF!*#REF!+#REF!*#REF!)</f>
        <v>#REF!</v>
      </c>
      <c r="Z1454" s="35" t="e">
        <f>IF(HRF[[#This Row],[31]]="WSKAŹNIK SPECYFICZNY","nie zdefinowano",HRF[[#This Row],[32]]*#REF!+#REF!*#REF!+#REF!*#REF!)</f>
        <v>#REF!</v>
      </c>
      <c r="AA1454" s="35" t="e">
        <f>IF(HRF[[#This Row],[31]]="WSKAŹNIK SPECYFICZNY","nie zdefinowano",HRF[[#This Row],[32]]*#REF!+#REF!*#REF!+#REF!*#REF!)</f>
        <v>#REF!</v>
      </c>
      <c r="AB1454" s="36" t="e">
        <f>IF(HRF[[#This Row],[31]]="WSKAŹNIK SPECYFICZNY",HRF[[#This Row],[15]]*#REF!,HRF[[#This Row],[32]]*#REF!+#REF!*#REF!+#REF!*#REF!)</f>
        <v>#REF!</v>
      </c>
    </row>
    <row r="1455" spans="2:28" ht="24">
      <c r="B1455" s="261" t="s">
        <v>3244</v>
      </c>
      <c r="C1455" s="80" t="s">
        <v>175</v>
      </c>
      <c r="D1455" s="80" t="s">
        <v>372</v>
      </c>
      <c r="E1455" s="121" t="s">
        <v>3240</v>
      </c>
      <c r="F1455" s="82" t="s">
        <v>392</v>
      </c>
      <c r="G1455" s="82" t="s">
        <v>24</v>
      </c>
      <c r="H1455" s="259">
        <v>2022</v>
      </c>
      <c r="I1455" s="259">
        <v>2022</v>
      </c>
      <c r="J1455" s="262">
        <v>41040</v>
      </c>
      <c r="K1455" s="257">
        <v>9.6</v>
      </c>
      <c r="L1455" s="257">
        <v>9.6</v>
      </c>
      <c r="M1455" s="257"/>
      <c r="N1455" s="86" t="s">
        <v>164</v>
      </c>
      <c r="O1455" s="86" t="s">
        <v>28</v>
      </c>
      <c r="P1455" s="250"/>
      <c r="Q1455" s="248"/>
      <c r="R1455" s="251"/>
      <c r="S1455" s="251"/>
      <c r="T1455" s="251"/>
      <c r="U1455" s="251"/>
      <c r="V1455" s="251">
        <f>SUM(R1455:U1455)</f>
        <v>0</v>
      </c>
      <c r="W1455" s="247"/>
      <c r="X1455" s="247"/>
      <c r="Y1455" s="252" t="e">
        <f>IF(HRF[[#This Row],[31]]="WSKAŹNIK SPECYFICZNY",HRF[[#This Row],[15]]*#REF!,HRF[[#This Row],[32]]*#REF!+#REF!*#REF!+#REF!*#REF!)</f>
        <v>#REF!</v>
      </c>
      <c r="Z1455" s="252" t="e">
        <f>IF(HRF[[#This Row],[31]]="WSKAŹNIK SPECYFICZNY","nie zdefinowano",HRF[[#This Row],[32]]*#REF!+#REF!*#REF!+#REF!*#REF!)</f>
        <v>#REF!</v>
      </c>
      <c r="AA1455" s="252" t="e">
        <f>IF(HRF[[#This Row],[31]]="WSKAŹNIK SPECYFICZNY","nie zdefinowano",HRF[[#This Row],[32]]*#REF!+#REF!*#REF!+#REF!*#REF!)</f>
        <v>#REF!</v>
      </c>
      <c r="AB1455" s="252" t="e">
        <f>IF(HRF[[#This Row],[31]]="WSKAŹNIK SPECYFICZNY",HRF[[#This Row],[15]]*#REF!,HRF[[#This Row],[32]]*#REF!+#REF!*#REF!+#REF!*#REF!)</f>
        <v>#REF!</v>
      </c>
    </row>
    <row r="1456" spans="2:28" ht="24">
      <c r="B1456" s="245" t="s">
        <v>3245</v>
      </c>
      <c r="C1456" s="80" t="s">
        <v>175</v>
      </c>
      <c r="D1456" s="80" t="s">
        <v>372</v>
      </c>
      <c r="E1456" s="121" t="s">
        <v>3240</v>
      </c>
      <c r="F1456" s="82" t="s">
        <v>392</v>
      </c>
      <c r="G1456" s="82" t="s">
        <v>24</v>
      </c>
      <c r="H1456" s="259">
        <v>2022</v>
      </c>
      <c r="I1456" s="259">
        <v>2022</v>
      </c>
      <c r="J1456" s="248">
        <v>41040</v>
      </c>
      <c r="K1456" s="249">
        <v>9.5</v>
      </c>
      <c r="L1456" s="249">
        <v>9.5</v>
      </c>
      <c r="M1456" s="249"/>
      <c r="N1456" s="86" t="s">
        <v>164</v>
      </c>
      <c r="O1456" s="86" t="s">
        <v>28</v>
      </c>
      <c r="P1456" s="250"/>
      <c r="Q1456" s="248"/>
      <c r="R1456" s="251"/>
      <c r="S1456" s="251"/>
      <c r="T1456" s="251"/>
      <c r="U1456" s="251"/>
      <c r="V1456" s="251">
        <f>SUM(R1456:U1456)</f>
        <v>0</v>
      </c>
      <c r="W1456" s="247"/>
      <c r="X1456" s="247"/>
      <c r="Y1456" s="252" t="e">
        <f>IF(HRF[[#This Row],[31]]="WSKAŹNIK SPECYFICZNY",HRF[[#This Row],[15]]*#REF!,HRF[[#This Row],[32]]*#REF!+#REF!*#REF!+#REF!*#REF!)</f>
        <v>#REF!</v>
      </c>
      <c r="Z1456" s="252" t="e">
        <f>IF(HRF[[#This Row],[31]]="WSKAŹNIK SPECYFICZNY","nie zdefinowano",HRF[[#This Row],[32]]*#REF!+#REF!*#REF!+#REF!*#REF!)</f>
        <v>#REF!</v>
      </c>
      <c r="AA1456" s="252" t="e">
        <f>IF(HRF[[#This Row],[31]]="WSKAŹNIK SPECYFICZNY","nie zdefinowano",HRF[[#This Row],[32]]*#REF!+#REF!*#REF!+#REF!*#REF!)</f>
        <v>#REF!</v>
      </c>
      <c r="AB1456" s="252" t="e">
        <f>IF(HRF[[#This Row],[31]]="WSKAŹNIK SPECYFICZNY",HRF[[#This Row],[15]]*#REF!,HRF[[#This Row],[32]]*#REF!+#REF!*#REF!+#REF!*#REF!)</f>
        <v>#REF!</v>
      </c>
    </row>
    <row r="1457" spans="2:28" ht="24">
      <c r="B1457" s="245" t="s">
        <v>3246</v>
      </c>
      <c r="C1457" s="80" t="s">
        <v>175</v>
      </c>
      <c r="D1457" s="80" t="s">
        <v>372</v>
      </c>
      <c r="E1457" s="121" t="s">
        <v>3240</v>
      </c>
      <c r="F1457" s="82" t="s">
        <v>392</v>
      </c>
      <c r="G1457" s="82" t="s">
        <v>24</v>
      </c>
      <c r="H1457" s="259">
        <v>2022</v>
      </c>
      <c r="I1457" s="259">
        <v>2022</v>
      </c>
      <c r="J1457" s="248">
        <v>99556.2</v>
      </c>
      <c r="K1457" s="249">
        <v>20</v>
      </c>
      <c r="L1457" s="249">
        <v>20</v>
      </c>
      <c r="M1457" s="249"/>
      <c r="N1457" s="86" t="s">
        <v>164</v>
      </c>
      <c r="O1457" s="86" t="s">
        <v>28</v>
      </c>
      <c r="P1457" s="250"/>
      <c r="Q1457" s="248"/>
      <c r="R1457" s="251"/>
      <c r="S1457" s="251"/>
      <c r="T1457" s="251"/>
      <c r="U1457" s="251"/>
      <c r="V1457" s="251">
        <f>SUM(R1457:U1457)</f>
        <v>0</v>
      </c>
      <c r="W1457" s="247"/>
      <c r="X1457" s="247"/>
      <c r="Y1457" s="252" t="e">
        <f>IF(HRF[[#This Row],[31]]="WSKAŹNIK SPECYFICZNY",HRF[[#This Row],[15]]*#REF!,HRF[[#This Row],[32]]*#REF!+#REF!*#REF!+#REF!*#REF!)</f>
        <v>#REF!</v>
      </c>
      <c r="Z1457" s="252" t="e">
        <f>IF(HRF[[#This Row],[31]]="WSKAŹNIK SPECYFICZNY","nie zdefinowano",HRF[[#This Row],[32]]*#REF!+#REF!*#REF!+#REF!*#REF!)</f>
        <v>#REF!</v>
      </c>
      <c r="AA1457" s="252" t="e">
        <f>IF(HRF[[#This Row],[31]]="WSKAŹNIK SPECYFICZNY","nie zdefinowano",HRF[[#This Row],[32]]*#REF!+#REF!*#REF!+#REF!*#REF!)</f>
        <v>#REF!</v>
      </c>
      <c r="AB1457" s="252" t="e">
        <f>IF(HRF[[#This Row],[31]]="WSKAŹNIK SPECYFICZNY",HRF[[#This Row],[15]]*#REF!,HRF[[#This Row],[32]]*#REF!+#REF!*#REF!+#REF!*#REF!)</f>
        <v>#REF!</v>
      </c>
    </row>
    <row r="1458" spans="2:28" ht="24">
      <c r="B1458" s="245" t="s">
        <v>3247</v>
      </c>
      <c r="C1458" s="80" t="s">
        <v>175</v>
      </c>
      <c r="D1458" s="80" t="s">
        <v>372</v>
      </c>
      <c r="E1458" s="121" t="s">
        <v>3190</v>
      </c>
      <c r="F1458" s="82" t="s">
        <v>392</v>
      </c>
      <c r="G1458" s="82" t="s">
        <v>24</v>
      </c>
      <c r="H1458" s="259">
        <v>2022</v>
      </c>
      <c r="I1458" s="259">
        <v>2022</v>
      </c>
      <c r="J1458" s="248">
        <v>21968.26</v>
      </c>
      <c r="K1458" s="249">
        <v>3.07</v>
      </c>
      <c r="L1458" s="249">
        <v>3.07</v>
      </c>
      <c r="M1458" s="249"/>
      <c r="N1458" s="86" t="s">
        <v>164</v>
      </c>
      <c r="O1458" s="86" t="s">
        <v>28</v>
      </c>
      <c r="P1458" s="250"/>
      <c r="Q1458" s="248"/>
      <c r="R1458" s="251"/>
      <c r="S1458" s="251"/>
      <c r="T1458" s="251"/>
      <c r="U1458" s="251"/>
      <c r="V1458" s="251">
        <f>SUM(R1458:U1458)</f>
        <v>0</v>
      </c>
      <c r="W1458" s="247"/>
      <c r="X1458" s="247"/>
      <c r="Y1458" s="252" t="e">
        <f>IF(HRF[[#This Row],[31]]="WSKAŹNIK SPECYFICZNY",HRF[[#This Row],[15]]*#REF!,HRF[[#This Row],[32]]*#REF!+#REF!*#REF!+#REF!*#REF!)</f>
        <v>#REF!</v>
      </c>
      <c r="Z1458" s="252" t="e">
        <f>IF(HRF[[#This Row],[31]]="WSKAŹNIK SPECYFICZNY","nie zdefinowano",HRF[[#This Row],[32]]*#REF!+#REF!*#REF!+#REF!*#REF!)</f>
        <v>#REF!</v>
      </c>
      <c r="AA1458" s="252" t="e">
        <f>IF(HRF[[#This Row],[31]]="WSKAŹNIK SPECYFICZNY","nie zdefinowano",HRF[[#This Row],[32]]*#REF!+#REF!*#REF!+#REF!*#REF!)</f>
        <v>#REF!</v>
      </c>
      <c r="AB1458" s="252" t="e">
        <f>IF(HRF[[#This Row],[31]]="WSKAŹNIK SPECYFICZNY",HRF[[#This Row],[15]]*#REF!,HRF[[#This Row],[32]]*#REF!+#REF!*#REF!+#REF!*#REF!)</f>
        <v>#REF!</v>
      </c>
    </row>
    <row r="1459" spans="2:28" ht="24">
      <c r="B1459" s="245" t="s">
        <v>3248</v>
      </c>
      <c r="C1459" s="80" t="s">
        <v>175</v>
      </c>
      <c r="D1459" s="80" t="s">
        <v>372</v>
      </c>
      <c r="E1459" s="121" t="s">
        <v>3190</v>
      </c>
      <c r="F1459" s="82" t="s">
        <v>392</v>
      </c>
      <c r="G1459" s="82" t="s">
        <v>24</v>
      </c>
      <c r="H1459" s="259">
        <v>2022</v>
      </c>
      <c r="I1459" s="259">
        <v>2022</v>
      </c>
      <c r="J1459" s="248">
        <v>23480</v>
      </c>
      <c r="K1459" s="249">
        <v>2.4</v>
      </c>
      <c r="L1459" s="249">
        <v>2.4</v>
      </c>
      <c r="M1459" s="249"/>
      <c r="N1459" s="86" t="s">
        <v>164</v>
      </c>
      <c r="O1459" s="86" t="s">
        <v>28</v>
      </c>
      <c r="P1459" s="258"/>
      <c r="Q1459" s="90"/>
      <c r="R1459" s="17"/>
      <c r="S1459" s="17"/>
      <c r="T1459" s="17"/>
      <c r="U1459" s="17"/>
      <c r="V1459" s="17">
        <f t="shared" si="84"/>
        <v>0</v>
      </c>
      <c r="W1459" s="5"/>
      <c r="X1459" s="5"/>
      <c r="Y1459" s="35" t="e">
        <f>IF(HRF[[#This Row],[31]]="WSKAŹNIK SPECYFICZNY",HRF[[#This Row],[15]]*#REF!,HRF[[#This Row],[32]]*#REF!+#REF!*#REF!+#REF!*#REF!)</f>
        <v>#REF!</v>
      </c>
      <c r="Z1459" s="35" t="e">
        <f>IF(HRF[[#This Row],[31]]="WSKAŹNIK SPECYFICZNY","nie zdefinowano",HRF[[#This Row],[32]]*#REF!+#REF!*#REF!+#REF!*#REF!)</f>
        <v>#REF!</v>
      </c>
      <c r="AA1459" s="35" t="e">
        <f>IF(HRF[[#This Row],[31]]="WSKAŹNIK SPECYFICZNY","nie zdefinowano",HRF[[#This Row],[32]]*#REF!+#REF!*#REF!+#REF!*#REF!)</f>
        <v>#REF!</v>
      </c>
      <c r="AB1459" s="36" t="e">
        <f>IF(HRF[[#This Row],[31]]="WSKAŹNIK SPECYFICZNY",HRF[[#This Row],[15]]*#REF!,HRF[[#This Row],[32]]*#REF!+#REF!*#REF!+#REF!*#REF!)</f>
        <v>#REF!</v>
      </c>
    </row>
    <row r="1460" spans="2:28" ht="24">
      <c r="B1460" s="245" t="s">
        <v>3249</v>
      </c>
      <c r="C1460" s="80" t="s">
        <v>175</v>
      </c>
      <c r="D1460" s="80" t="s">
        <v>372</v>
      </c>
      <c r="E1460" s="121" t="s">
        <v>3240</v>
      </c>
      <c r="F1460" s="246" t="s">
        <v>3250</v>
      </c>
      <c r="G1460" s="82" t="s">
        <v>24</v>
      </c>
      <c r="H1460" s="259">
        <v>2022</v>
      </c>
      <c r="I1460" s="259">
        <v>2022</v>
      </c>
      <c r="J1460" s="248">
        <v>112914</v>
      </c>
      <c r="K1460" s="249">
        <v>29.16</v>
      </c>
      <c r="L1460" s="249">
        <v>29.16</v>
      </c>
      <c r="M1460" s="249"/>
      <c r="N1460" s="86" t="s">
        <v>164</v>
      </c>
      <c r="O1460" s="86" t="s">
        <v>28</v>
      </c>
      <c r="P1460" s="250"/>
      <c r="Q1460" s="248"/>
      <c r="R1460" s="251"/>
      <c r="S1460" s="251"/>
      <c r="T1460" s="251"/>
      <c r="U1460" s="251"/>
      <c r="V1460" s="251">
        <f t="shared" ref="V1460:V1481" si="85">SUM(R1460:U1460)</f>
        <v>0</v>
      </c>
      <c r="W1460" s="247"/>
      <c r="X1460" s="247"/>
      <c r="Y1460" s="252" t="e">
        <f>IF(HRF[[#This Row],[31]]="WSKAŹNIK SPECYFICZNY",HRF[[#This Row],[15]]*#REF!,HRF[[#This Row],[32]]*#REF!+#REF!*#REF!+#REF!*#REF!)</f>
        <v>#REF!</v>
      </c>
      <c r="Z1460" s="252" t="e">
        <f>IF(HRF[[#This Row],[31]]="WSKAŹNIK SPECYFICZNY","nie zdefinowano",HRF[[#This Row],[32]]*#REF!+#REF!*#REF!+#REF!*#REF!)</f>
        <v>#REF!</v>
      </c>
      <c r="AA1460" s="252" t="e">
        <f>IF(HRF[[#This Row],[31]]="WSKAŹNIK SPECYFICZNY","nie zdefinowano",HRF[[#This Row],[32]]*#REF!+#REF!*#REF!+#REF!*#REF!)</f>
        <v>#REF!</v>
      </c>
      <c r="AB1460" s="252" t="e">
        <f>IF(HRF[[#This Row],[31]]="WSKAŹNIK SPECYFICZNY",HRF[[#This Row],[15]]*#REF!,HRF[[#This Row],[32]]*#REF!+#REF!*#REF!+#REF!*#REF!)</f>
        <v>#REF!</v>
      </c>
    </row>
    <row r="1461" spans="2:28" ht="24">
      <c r="B1461" s="245" t="s">
        <v>3251</v>
      </c>
      <c r="C1461" s="80" t="s">
        <v>175</v>
      </c>
      <c r="D1461" s="80" t="s">
        <v>372</v>
      </c>
      <c r="E1461" s="121" t="s">
        <v>3190</v>
      </c>
      <c r="F1461" s="82" t="s">
        <v>392</v>
      </c>
      <c r="G1461" s="82" t="s">
        <v>24</v>
      </c>
      <c r="H1461" s="259">
        <v>2021</v>
      </c>
      <c r="I1461" s="259">
        <v>2021</v>
      </c>
      <c r="J1461" s="248">
        <v>22939.84</v>
      </c>
      <c r="K1461" s="249">
        <v>3.08</v>
      </c>
      <c r="L1461" s="249">
        <v>3.08</v>
      </c>
      <c r="M1461" s="249"/>
      <c r="N1461" s="86" t="s">
        <v>164</v>
      </c>
      <c r="O1461" s="86" t="s">
        <v>28</v>
      </c>
      <c r="P1461" s="250"/>
      <c r="Q1461" s="248"/>
      <c r="R1461" s="251"/>
      <c r="S1461" s="251"/>
      <c r="T1461" s="251"/>
      <c r="U1461" s="251"/>
      <c r="V1461" s="251">
        <f t="shared" si="85"/>
        <v>0</v>
      </c>
      <c r="W1461" s="247"/>
      <c r="X1461" s="247"/>
      <c r="Y1461" s="252" t="e">
        <f>IF(HRF[[#This Row],[31]]="WSKAŹNIK SPECYFICZNY",HRF[[#This Row],[15]]*#REF!,HRF[[#This Row],[32]]*#REF!+#REF!*#REF!+#REF!*#REF!)</f>
        <v>#REF!</v>
      </c>
      <c r="Z1461" s="252" t="e">
        <f>IF(HRF[[#This Row],[31]]="WSKAŹNIK SPECYFICZNY","nie zdefinowano",HRF[[#This Row],[32]]*#REF!+#REF!*#REF!+#REF!*#REF!)</f>
        <v>#REF!</v>
      </c>
      <c r="AA1461" s="252" t="e">
        <f>IF(HRF[[#This Row],[31]]="WSKAŹNIK SPECYFICZNY","nie zdefinowano",HRF[[#This Row],[32]]*#REF!+#REF!*#REF!+#REF!*#REF!)</f>
        <v>#REF!</v>
      </c>
      <c r="AB1461" s="252" t="e">
        <f>IF(HRF[[#This Row],[31]]="WSKAŹNIK SPECYFICZNY",HRF[[#This Row],[15]]*#REF!,HRF[[#This Row],[32]]*#REF!+#REF!*#REF!+#REF!*#REF!)</f>
        <v>#REF!</v>
      </c>
    </row>
    <row r="1462" spans="2:28" ht="24">
      <c r="B1462" s="245" t="s">
        <v>3252</v>
      </c>
      <c r="C1462" s="80" t="s">
        <v>175</v>
      </c>
      <c r="D1462" s="80" t="s">
        <v>372</v>
      </c>
      <c r="E1462" s="121" t="s">
        <v>3190</v>
      </c>
      <c r="F1462" s="82" t="s">
        <v>392</v>
      </c>
      <c r="G1462" s="82" t="s">
        <v>24</v>
      </c>
      <c r="H1462" s="259">
        <v>2021</v>
      </c>
      <c r="I1462" s="259">
        <v>2021</v>
      </c>
      <c r="J1462" s="248">
        <v>21551</v>
      </c>
      <c r="K1462" s="249">
        <v>4.95</v>
      </c>
      <c r="L1462" s="249">
        <v>4.95</v>
      </c>
      <c r="M1462" s="249"/>
      <c r="N1462" s="86" t="s">
        <v>1587</v>
      </c>
      <c r="O1462" s="86" t="s">
        <v>28</v>
      </c>
      <c r="P1462" s="250"/>
      <c r="Q1462" s="248"/>
      <c r="R1462" s="251"/>
      <c r="S1462" s="251"/>
      <c r="T1462" s="251"/>
      <c r="U1462" s="251"/>
      <c r="V1462" s="251">
        <f t="shared" si="85"/>
        <v>0</v>
      </c>
      <c r="W1462" s="247"/>
      <c r="X1462" s="247"/>
      <c r="Y1462" s="252" t="e">
        <f>IF(HRF[[#This Row],[31]]="WSKAŹNIK SPECYFICZNY",HRF[[#This Row],[15]]*#REF!,HRF[[#This Row],[32]]*#REF!+#REF!*#REF!+#REF!*#REF!)</f>
        <v>#REF!</v>
      </c>
      <c r="Z1462" s="252" t="e">
        <f>IF(HRF[[#This Row],[31]]="WSKAŹNIK SPECYFICZNY","nie zdefinowano",HRF[[#This Row],[32]]*#REF!+#REF!*#REF!+#REF!*#REF!)</f>
        <v>#REF!</v>
      </c>
      <c r="AA1462" s="252" t="e">
        <f>IF(HRF[[#This Row],[31]]="WSKAŹNIK SPECYFICZNY","nie zdefinowano",HRF[[#This Row],[32]]*#REF!+#REF!*#REF!+#REF!*#REF!)</f>
        <v>#REF!</v>
      </c>
      <c r="AB1462" s="252" t="e">
        <f>IF(HRF[[#This Row],[31]]="WSKAŹNIK SPECYFICZNY",HRF[[#This Row],[15]]*#REF!,HRF[[#This Row],[32]]*#REF!+#REF!*#REF!+#REF!*#REF!)</f>
        <v>#REF!</v>
      </c>
    </row>
    <row r="1463" spans="2:28" ht="24">
      <c r="B1463" s="245" t="s">
        <v>3253</v>
      </c>
      <c r="C1463" s="80" t="s">
        <v>175</v>
      </c>
      <c r="D1463" s="80" t="s">
        <v>372</v>
      </c>
      <c r="E1463" s="121" t="s">
        <v>3240</v>
      </c>
      <c r="F1463" s="82" t="s">
        <v>392</v>
      </c>
      <c r="G1463" s="82" t="s">
        <v>24</v>
      </c>
      <c r="H1463" s="259">
        <v>2022</v>
      </c>
      <c r="I1463" s="259">
        <v>2022</v>
      </c>
      <c r="J1463" s="248">
        <v>34000</v>
      </c>
      <c r="K1463" s="249">
        <v>4.4000000000000004</v>
      </c>
      <c r="L1463" s="249">
        <v>4.4000000000000004</v>
      </c>
      <c r="M1463" s="249"/>
      <c r="N1463" s="86" t="s">
        <v>164</v>
      </c>
      <c r="O1463" s="86" t="s">
        <v>28</v>
      </c>
      <c r="P1463" s="250"/>
      <c r="Q1463" s="248"/>
      <c r="R1463" s="251"/>
      <c r="S1463" s="251"/>
      <c r="T1463" s="251"/>
      <c r="U1463" s="251"/>
      <c r="V1463" s="251">
        <f t="shared" si="85"/>
        <v>0</v>
      </c>
      <c r="W1463" s="247"/>
      <c r="X1463" s="247"/>
      <c r="Y1463" s="252" t="e">
        <f>IF(HRF[[#This Row],[31]]="WSKAŹNIK SPECYFICZNY",HRF[[#This Row],[15]]*#REF!,HRF[[#This Row],[32]]*#REF!+#REF!*#REF!+#REF!*#REF!)</f>
        <v>#REF!</v>
      </c>
      <c r="Z1463" s="252" t="e">
        <f>IF(HRF[[#This Row],[31]]="WSKAŹNIK SPECYFICZNY","nie zdefinowano",HRF[[#This Row],[32]]*#REF!+#REF!*#REF!+#REF!*#REF!)</f>
        <v>#REF!</v>
      </c>
      <c r="AA1463" s="252" t="e">
        <f>IF(HRF[[#This Row],[31]]="WSKAŹNIK SPECYFICZNY","nie zdefinowano",HRF[[#This Row],[32]]*#REF!+#REF!*#REF!+#REF!*#REF!)</f>
        <v>#REF!</v>
      </c>
      <c r="AB1463" s="252" t="e">
        <f>IF(HRF[[#This Row],[31]]="WSKAŹNIK SPECYFICZNY",HRF[[#This Row],[15]]*#REF!,HRF[[#This Row],[32]]*#REF!+#REF!*#REF!+#REF!*#REF!)</f>
        <v>#REF!</v>
      </c>
    </row>
    <row r="1464" spans="2:28" ht="24">
      <c r="B1464" s="245" t="s">
        <v>3254</v>
      </c>
      <c r="C1464" s="80" t="s">
        <v>175</v>
      </c>
      <c r="D1464" s="80" t="s">
        <v>372</v>
      </c>
      <c r="E1464" s="121" t="s">
        <v>3190</v>
      </c>
      <c r="F1464" s="82" t="s">
        <v>392</v>
      </c>
      <c r="G1464" s="82" t="s">
        <v>24</v>
      </c>
      <c r="H1464" s="247">
        <v>2020</v>
      </c>
      <c r="I1464" s="247">
        <v>2020</v>
      </c>
      <c r="J1464" s="248">
        <v>24860</v>
      </c>
      <c r="K1464" s="249">
        <v>4.5</v>
      </c>
      <c r="L1464" s="249">
        <v>4.5</v>
      </c>
      <c r="M1464" s="249"/>
      <c r="N1464" s="86" t="s">
        <v>164</v>
      </c>
      <c r="O1464" s="86" t="s">
        <v>28</v>
      </c>
      <c r="P1464" s="250"/>
      <c r="Q1464" s="248"/>
      <c r="R1464" s="251"/>
      <c r="S1464" s="251"/>
      <c r="T1464" s="251"/>
      <c r="U1464" s="251"/>
      <c r="V1464" s="251">
        <f t="shared" si="85"/>
        <v>0</v>
      </c>
      <c r="W1464" s="247"/>
      <c r="X1464" s="247"/>
      <c r="Y1464" s="252" t="e">
        <f>IF(HRF[[#This Row],[31]]="WSKAŹNIK SPECYFICZNY",HRF[[#This Row],[15]]*#REF!,HRF[[#This Row],[32]]*#REF!+#REF!*#REF!+#REF!*#REF!)</f>
        <v>#REF!</v>
      </c>
      <c r="Z1464" s="252" t="e">
        <f>IF(HRF[[#This Row],[31]]="WSKAŹNIK SPECYFICZNY","nie zdefinowano",HRF[[#This Row],[32]]*#REF!+#REF!*#REF!+#REF!*#REF!)</f>
        <v>#REF!</v>
      </c>
      <c r="AA1464" s="252" t="e">
        <f>IF(HRF[[#This Row],[31]]="WSKAŹNIK SPECYFICZNY","nie zdefinowano",HRF[[#This Row],[32]]*#REF!+#REF!*#REF!+#REF!*#REF!)</f>
        <v>#REF!</v>
      </c>
      <c r="AB1464" s="252" t="e">
        <f>IF(HRF[[#This Row],[31]]="WSKAŹNIK SPECYFICZNY",HRF[[#This Row],[15]]*#REF!,HRF[[#This Row],[32]]*#REF!+#REF!*#REF!+#REF!*#REF!)</f>
        <v>#REF!</v>
      </c>
    </row>
    <row r="1465" spans="2:28" ht="24">
      <c r="B1465" s="245" t="s">
        <v>3255</v>
      </c>
      <c r="C1465" s="80" t="s">
        <v>175</v>
      </c>
      <c r="D1465" s="80" t="s">
        <v>372</v>
      </c>
      <c r="E1465" s="121" t="s">
        <v>3256</v>
      </c>
      <c r="F1465" s="82" t="s">
        <v>392</v>
      </c>
      <c r="G1465" s="82" t="s">
        <v>24</v>
      </c>
      <c r="H1465" s="259">
        <v>2021</v>
      </c>
      <c r="I1465" s="259">
        <v>2022</v>
      </c>
      <c r="J1465" s="248">
        <v>95906.9</v>
      </c>
      <c r="K1465" s="249">
        <v>9.5</v>
      </c>
      <c r="L1465" s="249">
        <v>9.5</v>
      </c>
      <c r="M1465" s="249"/>
      <c r="N1465" s="86" t="s">
        <v>164</v>
      </c>
      <c r="O1465" s="86" t="s">
        <v>28</v>
      </c>
      <c r="P1465" s="250"/>
      <c r="Q1465" s="248"/>
      <c r="R1465" s="251"/>
      <c r="S1465" s="251"/>
      <c r="T1465" s="251"/>
      <c r="U1465" s="251"/>
      <c r="V1465" s="251">
        <f t="shared" si="85"/>
        <v>0</v>
      </c>
      <c r="W1465" s="247"/>
      <c r="X1465" s="247"/>
      <c r="Y1465" s="252" t="e">
        <f>IF(HRF[[#This Row],[31]]="WSKAŹNIK SPECYFICZNY",HRF[[#This Row],[15]]*#REF!,HRF[[#This Row],[32]]*#REF!+#REF!*#REF!+#REF!*#REF!)</f>
        <v>#REF!</v>
      </c>
      <c r="Z1465" s="252" t="e">
        <f>IF(HRF[[#This Row],[31]]="WSKAŹNIK SPECYFICZNY","nie zdefinowano",HRF[[#This Row],[32]]*#REF!+#REF!*#REF!+#REF!*#REF!)</f>
        <v>#REF!</v>
      </c>
      <c r="AA1465" s="252" t="e">
        <f>IF(HRF[[#This Row],[31]]="WSKAŹNIK SPECYFICZNY","nie zdefinowano",HRF[[#This Row],[32]]*#REF!+#REF!*#REF!+#REF!*#REF!)</f>
        <v>#REF!</v>
      </c>
      <c r="AB1465" s="252" t="e">
        <f>IF(HRF[[#This Row],[31]]="WSKAŹNIK SPECYFICZNY",HRF[[#This Row],[15]]*#REF!,HRF[[#This Row],[32]]*#REF!+#REF!*#REF!+#REF!*#REF!)</f>
        <v>#REF!</v>
      </c>
    </row>
    <row r="1466" spans="2:28" ht="24">
      <c r="B1466" s="245" t="s">
        <v>3257</v>
      </c>
      <c r="C1466" s="80" t="s">
        <v>175</v>
      </c>
      <c r="D1466" s="80" t="s">
        <v>372</v>
      </c>
      <c r="E1466" s="121" t="s">
        <v>3258</v>
      </c>
      <c r="F1466" s="82" t="s">
        <v>392</v>
      </c>
      <c r="G1466" s="82" t="s">
        <v>24</v>
      </c>
      <c r="H1466" s="247">
        <v>2019</v>
      </c>
      <c r="I1466" s="247">
        <v>2019</v>
      </c>
      <c r="J1466" s="248">
        <v>42400</v>
      </c>
      <c r="K1466" s="249">
        <v>6.3449999999999998</v>
      </c>
      <c r="L1466" s="249">
        <v>6.3449999999999998</v>
      </c>
      <c r="M1466" s="249"/>
      <c r="N1466" s="86" t="s">
        <v>164</v>
      </c>
      <c r="O1466" s="86" t="s">
        <v>28</v>
      </c>
      <c r="P1466" s="250"/>
      <c r="Q1466" s="248"/>
      <c r="R1466" s="251"/>
      <c r="S1466" s="251"/>
      <c r="T1466" s="251"/>
      <c r="U1466" s="251"/>
      <c r="V1466" s="251">
        <f t="shared" si="85"/>
        <v>0</v>
      </c>
      <c r="W1466" s="247"/>
      <c r="X1466" s="247"/>
      <c r="Y1466" s="252" t="e">
        <f>IF(HRF[[#This Row],[31]]="WSKAŹNIK SPECYFICZNY",HRF[[#This Row],[15]]*#REF!,HRF[[#This Row],[32]]*#REF!+#REF!*#REF!+#REF!*#REF!)</f>
        <v>#REF!</v>
      </c>
      <c r="Z1466" s="252" t="e">
        <f>IF(HRF[[#This Row],[31]]="WSKAŹNIK SPECYFICZNY","nie zdefinowano",HRF[[#This Row],[32]]*#REF!+#REF!*#REF!+#REF!*#REF!)</f>
        <v>#REF!</v>
      </c>
      <c r="AA1466" s="252" t="e">
        <f>IF(HRF[[#This Row],[31]]="WSKAŹNIK SPECYFICZNY","nie zdefinowano",HRF[[#This Row],[32]]*#REF!+#REF!*#REF!+#REF!*#REF!)</f>
        <v>#REF!</v>
      </c>
      <c r="AB1466" s="252" t="e">
        <f>IF(HRF[[#This Row],[31]]="WSKAŹNIK SPECYFICZNY",HRF[[#This Row],[15]]*#REF!,HRF[[#This Row],[32]]*#REF!+#REF!*#REF!+#REF!*#REF!)</f>
        <v>#REF!</v>
      </c>
    </row>
    <row r="1467" spans="2:28" ht="24">
      <c r="B1467" s="245" t="s">
        <v>3259</v>
      </c>
      <c r="C1467" s="80" t="s">
        <v>175</v>
      </c>
      <c r="D1467" s="80" t="s">
        <v>372</v>
      </c>
      <c r="E1467" s="121" t="s">
        <v>3190</v>
      </c>
      <c r="F1467" s="82" t="s">
        <v>392</v>
      </c>
      <c r="G1467" s="82" t="s">
        <v>24</v>
      </c>
      <c r="H1467" s="259">
        <v>2022</v>
      </c>
      <c r="I1467" s="259">
        <v>2022</v>
      </c>
      <c r="J1467" s="248">
        <v>23600</v>
      </c>
      <c r="K1467" s="249">
        <v>4.03</v>
      </c>
      <c r="L1467" s="249">
        <v>4.03</v>
      </c>
      <c r="M1467" s="249"/>
      <c r="N1467" s="86" t="s">
        <v>164</v>
      </c>
      <c r="O1467" s="86" t="s">
        <v>28</v>
      </c>
      <c r="P1467" s="250"/>
      <c r="Q1467" s="248"/>
      <c r="R1467" s="251"/>
      <c r="S1467" s="251"/>
      <c r="T1467" s="251"/>
      <c r="U1467" s="251"/>
      <c r="V1467" s="251">
        <f t="shared" si="85"/>
        <v>0</v>
      </c>
      <c r="W1467" s="247"/>
      <c r="X1467" s="247"/>
      <c r="Y1467" s="252" t="e">
        <f>IF(HRF[[#This Row],[31]]="WSKAŹNIK SPECYFICZNY",HRF[[#This Row],[15]]*#REF!,HRF[[#This Row],[32]]*#REF!+#REF!*#REF!+#REF!*#REF!)</f>
        <v>#REF!</v>
      </c>
      <c r="Z1467" s="252" t="e">
        <f>IF(HRF[[#This Row],[31]]="WSKAŹNIK SPECYFICZNY","nie zdefinowano",HRF[[#This Row],[32]]*#REF!+#REF!*#REF!+#REF!*#REF!)</f>
        <v>#REF!</v>
      </c>
      <c r="AA1467" s="252" t="e">
        <f>IF(HRF[[#This Row],[31]]="WSKAŹNIK SPECYFICZNY","nie zdefinowano",HRF[[#This Row],[32]]*#REF!+#REF!*#REF!+#REF!*#REF!)</f>
        <v>#REF!</v>
      </c>
      <c r="AB1467" s="252" t="e">
        <f>IF(HRF[[#This Row],[31]]="WSKAŹNIK SPECYFICZNY",HRF[[#This Row],[15]]*#REF!,HRF[[#This Row],[32]]*#REF!+#REF!*#REF!+#REF!*#REF!)</f>
        <v>#REF!</v>
      </c>
    </row>
    <row r="1468" spans="2:28" ht="24">
      <c r="B1468" s="245" t="s">
        <v>3260</v>
      </c>
      <c r="C1468" s="80" t="s">
        <v>175</v>
      </c>
      <c r="D1468" s="80" t="s">
        <v>372</v>
      </c>
      <c r="E1468" s="121" t="s">
        <v>3240</v>
      </c>
      <c r="F1468" s="246" t="s">
        <v>3261</v>
      </c>
      <c r="G1468" s="82" t="s">
        <v>24</v>
      </c>
      <c r="H1468" s="259">
        <v>2022</v>
      </c>
      <c r="I1468" s="259">
        <v>2022</v>
      </c>
      <c r="J1468" s="248">
        <v>32765</v>
      </c>
      <c r="K1468" s="249">
        <v>6.1</v>
      </c>
      <c r="L1468" s="249">
        <v>6.1</v>
      </c>
      <c r="M1468" s="249"/>
      <c r="N1468" s="86" t="s">
        <v>164</v>
      </c>
      <c r="O1468" s="86" t="s">
        <v>28</v>
      </c>
      <c r="P1468" s="250"/>
      <c r="Q1468" s="248"/>
      <c r="R1468" s="251"/>
      <c r="S1468" s="251"/>
      <c r="T1468" s="251"/>
      <c r="U1468" s="251"/>
      <c r="V1468" s="251">
        <f t="shared" si="85"/>
        <v>0</v>
      </c>
      <c r="W1468" s="247"/>
      <c r="X1468" s="247"/>
      <c r="Y1468" s="252" t="e">
        <f>IF(HRF[[#This Row],[31]]="WSKAŹNIK SPECYFICZNY",HRF[[#This Row],[15]]*#REF!,HRF[[#This Row],[32]]*#REF!+#REF!*#REF!+#REF!*#REF!)</f>
        <v>#REF!</v>
      </c>
      <c r="Z1468" s="252" t="e">
        <f>IF(HRF[[#This Row],[31]]="WSKAŹNIK SPECYFICZNY","nie zdefinowano",HRF[[#This Row],[32]]*#REF!+#REF!*#REF!+#REF!*#REF!)</f>
        <v>#REF!</v>
      </c>
      <c r="AA1468" s="252" t="e">
        <f>IF(HRF[[#This Row],[31]]="WSKAŹNIK SPECYFICZNY","nie zdefinowano",HRF[[#This Row],[32]]*#REF!+#REF!*#REF!+#REF!*#REF!)</f>
        <v>#REF!</v>
      </c>
      <c r="AB1468" s="252" t="e">
        <f>IF(HRF[[#This Row],[31]]="WSKAŹNIK SPECYFICZNY",HRF[[#This Row],[15]]*#REF!,HRF[[#This Row],[32]]*#REF!+#REF!*#REF!+#REF!*#REF!)</f>
        <v>#REF!</v>
      </c>
    </row>
    <row r="1469" spans="2:28" ht="24">
      <c r="B1469" s="245" t="s">
        <v>3262</v>
      </c>
      <c r="C1469" s="80" t="s">
        <v>175</v>
      </c>
      <c r="D1469" s="80" t="s">
        <v>372</v>
      </c>
      <c r="E1469" s="121" t="s">
        <v>3264</v>
      </c>
      <c r="F1469" s="246" t="s">
        <v>3263</v>
      </c>
      <c r="G1469" s="82" t="s">
        <v>24</v>
      </c>
      <c r="H1469" s="259">
        <v>2022</v>
      </c>
      <c r="I1469" s="259">
        <v>2022</v>
      </c>
      <c r="J1469" s="248">
        <v>392663.97</v>
      </c>
      <c r="K1469" s="249">
        <v>80</v>
      </c>
      <c r="L1469" s="249">
        <v>80</v>
      </c>
      <c r="M1469" s="249"/>
      <c r="N1469" s="86" t="s">
        <v>164</v>
      </c>
      <c r="O1469" s="86" t="s">
        <v>28</v>
      </c>
      <c r="P1469" s="250"/>
      <c r="Q1469" s="248"/>
      <c r="R1469" s="251"/>
      <c r="S1469" s="251"/>
      <c r="T1469" s="251"/>
      <c r="U1469" s="251"/>
      <c r="V1469" s="251">
        <f t="shared" si="85"/>
        <v>0</v>
      </c>
      <c r="W1469" s="247"/>
      <c r="X1469" s="247"/>
      <c r="Y1469" s="252" t="e">
        <f>IF(HRF[[#This Row],[31]]="WSKAŹNIK SPECYFICZNY",HRF[[#This Row],[15]]*#REF!,HRF[[#This Row],[32]]*#REF!+#REF!*#REF!+#REF!*#REF!)</f>
        <v>#REF!</v>
      </c>
      <c r="Z1469" s="252" t="e">
        <f>IF(HRF[[#This Row],[31]]="WSKAŹNIK SPECYFICZNY","nie zdefinowano",HRF[[#This Row],[32]]*#REF!+#REF!*#REF!+#REF!*#REF!)</f>
        <v>#REF!</v>
      </c>
      <c r="AA1469" s="252" t="e">
        <f>IF(HRF[[#This Row],[31]]="WSKAŹNIK SPECYFICZNY","nie zdefinowano",HRF[[#This Row],[32]]*#REF!+#REF!*#REF!+#REF!*#REF!)</f>
        <v>#REF!</v>
      </c>
      <c r="AB1469" s="252" t="e">
        <f>IF(HRF[[#This Row],[31]]="WSKAŹNIK SPECYFICZNY",HRF[[#This Row],[15]]*#REF!,HRF[[#This Row],[32]]*#REF!+#REF!*#REF!+#REF!*#REF!)</f>
        <v>#REF!</v>
      </c>
    </row>
    <row r="1470" spans="2:28" ht="24">
      <c r="B1470" s="245" t="s">
        <v>3265</v>
      </c>
      <c r="C1470" s="80" t="s">
        <v>175</v>
      </c>
      <c r="D1470" s="80" t="s">
        <v>372</v>
      </c>
      <c r="E1470" s="121" t="s">
        <v>3267</v>
      </c>
      <c r="F1470" s="246" t="s">
        <v>3266</v>
      </c>
      <c r="G1470" s="82" t="s">
        <v>24</v>
      </c>
      <c r="H1470" s="259">
        <v>2021</v>
      </c>
      <c r="I1470" s="259">
        <v>2021</v>
      </c>
      <c r="J1470" s="248">
        <v>211961.2</v>
      </c>
      <c r="K1470" s="249">
        <v>39.6</v>
      </c>
      <c r="L1470" s="249">
        <v>39.6</v>
      </c>
      <c r="M1470" s="249"/>
      <c r="N1470" s="86" t="s">
        <v>164</v>
      </c>
      <c r="O1470" s="86" t="s">
        <v>28</v>
      </c>
      <c r="P1470" s="250"/>
      <c r="Q1470" s="248"/>
      <c r="R1470" s="251"/>
      <c r="S1470" s="251"/>
      <c r="T1470" s="251"/>
      <c r="U1470" s="251"/>
      <c r="V1470" s="251">
        <f t="shared" si="85"/>
        <v>0</v>
      </c>
      <c r="W1470" s="247"/>
      <c r="X1470" s="247"/>
      <c r="Y1470" s="252" t="e">
        <f>IF(HRF[[#This Row],[31]]="WSKAŹNIK SPECYFICZNY",HRF[[#This Row],[15]]*#REF!,HRF[[#This Row],[32]]*#REF!+#REF!*#REF!+#REF!*#REF!)</f>
        <v>#REF!</v>
      </c>
      <c r="Z1470" s="252" t="e">
        <f>IF(HRF[[#This Row],[31]]="WSKAŹNIK SPECYFICZNY","nie zdefinowano",HRF[[#This Row],[32]]*#REF!+#REF!*#REF!+#REF!*#REF!)</f>
        <v>#REF!</v>
      </c>
      <c r="AA1470" s="252" t="e">
        <f>IF(HRF[[#This Row],[31]]="WSKAŹNIK SPECYFICZNY","nie zdefinowano",HRF[[#This Row],[32]]*#REF!+#REF!*#REF!+#REF!*#REF!)</f>
        <v>#REF!</v>
      </c>
      <c r="AB1470" s="252" t="e">
        <f>IF(HRF[[#This Row],[31]]="WSKAŹNIK SPECYFICZNY",HRF[[#This Row],[15]]*#REF!,HRF[[#This Row],[32]]*#REF!+#REF!*#REF!+#REF!*#REF!)</f>
        <v>#REF!</v>
      </c>
    </row>
    <row r="1471" spans="2:28" ht="24">
      <c r="B1471" s="245">
        <v>1559</v>
      </c>
      <c r="C1471" s="80" t="s">
        <v>175</v>
      </c>
      <c r="D1471" s="80" t="s">
        <v>372</v>
      </c>
      <c r="E1471" s="121" t="s">
        <v>3269</v>
      </c>
      <c r="F1471" s="246" t="s">
        <v>3268</v>
      </c>
      <c r="G1471" s="82" t="s">
        <v>24</v>
      </c>
      <c r="H1471" s="247">
        <v>2015</v>
      </c>
      <c r="I1471" s="247">
        <v>2021</v>
      </c>
      <c r="J1471" s="248">
        <v>842471.06</v>
      </c>
      <c r="K1471" s="249">
        <v>100</v>
      </c>
      <c r="L1471" s="249">
        <v>100</v>
      </c>
      <c r="M1471" s="249"/>
      <c r="N1471" s="86" t="s">
        <v>164</v>
      </c>
      <c r="O1471" s="86" t="s">
        <v>28</v>
      </c>
      <c r="P1471" s="250"/>
      <c r="Q1471" s="248"/>
      <c r="R1471" s="251"/>
      <c r="S1471" s="251"/>
      <c r="T1471" s="251"/>
      <c r="U1471" s="251"/>
      <c r="V1471" s="251">
        <f t="shared" si="85"/>
        <v>0</v>
      </c>
      <c r="W1471" s="247"/>
      <c r="X1471" s="247"/>
      <c r="Y1471" s="252" t="e">
        <f>IF(HRF[[#This Row],[31]]="WSKAŹNIK SPECYFICZNY",HRF[[#This Row],[15]]*#REF!,HRF[[#This Row],[32]]*#REF!+#REF!*#REF!+#REF!*#REF!)</f>
        <v>#REF!</v>
      </c>
      <c r="Z1471" s="252" t="e">
        <f>IF(HRF[[#This Row],[31]]="WSKAŹNIK SPECYFICZNY","nie zdefinowano",HRF[[#This Row],[32]]*#REF!+#REF!*#REF!+#REF!*#REF!)</f>
        <v>#REF!</v>
      </c>
      <c r="AA1471" s="252" t="e">
        <f>IF(HRF[[#This Row],[31]]="WSKAŹNIK SPECYFICZNY","nie zdefinowano",HRF[[#This Row],[32]]*#REF!+#REF!*#REF!+#REF!*#REF!)</f>
        <v>#REF!</v>
      </c>
      <c r="AB1471" s="252" t="e">
        <f>IF(HRF[[#This Row],[31]]="WSKAŹNIK SPECYFICZNY",HRF[[#This Row],[15]]*#REF!,HRF[[#This Row],[32]]*#REF!+#REF!*#REF!+#REF!*#REF!)</f>
        <v>#REF!</v>
      </c>
    </row>
    <row r="1472" spans="2:28" ht="24">
      <c r="B1472" s="245" t="s">
        <v>3270</v>
      </c>
      <c r="C1472" s="80" t="s">
        <v>175</v>
      </c>
      <c r="D1472" s="80" t="s">
        <v>372</v>
      </c>
      <c r="E1472" s="121" t="s">
        <v>3269</v>
      </c>
      <c r="F1472" s="246" t="s">
        <v>3268</v>
      </c>
      <c r="G1472" s="82" t="s">
        <v>24</v>
      </c>
      <c r="H1472" s="247">
        <v>2015</v>
      </c>
      <c r="I1472" s="247">
        <v>2022</v>
      </c>
      <c r="J1472" s="248">
        <v>546533</v>
      </c>
      <c r="K1472" s="249">
        <v>100</v>
      </c>
      <c r="L1472" s="249">
        <v>100</v>
      </c>
      <c r="M1472" s="249"/>
      <c r="N1472" s="86" t="s">
        <v>164</v>
      </c>
      <c r="O1472" s="86" t="s">
        <v>28</v>
      </c>
      <c r="P1472" s="250"/>
      <c r="Q1472" s="248"/>
      <c r="R1472" s="251"/>
      <c r="S1472" s="251"/>
      <c r="T1472" s="251"/>
      <c r="U1472" s="251"/>
      <c r="V1472" s="251">
        <f t="shared" si="85"/>
        <v>0</v>
      </c>
      <c r="W1472" s="247"/>
      <c r="X1472" s="247"/>
      <c r="Y1472" s="252" t="e">
        <f>IF(HRF[[#This Row],[31]]="WSKAŹNIK SPECYFICZNY",HRF[[#This Row],[15]]*#REF!,HRF[[#This Row],[32]]*#REF!+#REF!*#REF!+#REF!*#REF!)</f>
        <v>#REF!</v>
      </c>
      <c r="Z1472" s="252" t="e">
        <f>IF(HRF[[#This Row],[31]]="WSKAŹNIK SPECYFICZNY","nie zdefinowano",HRF[[#This Row],[32]]*#REF!+#REF!*#REF!+#REF!*#REF!)</f>
        <v>#REF!</v>
      </c>
      <c r="AA1472" s="252" t="e">
        <f>IF(HRF[[#This Row],[31]]="WSKAŹNIK SPECYFICZNY","nie zdefinowano",HRF[[#This Row],[32]]*#REF!+#REF!*#REF!+#REF!*#REF!)</f>
        <v>#REF!</v>
      </c>
      <c r="AB1472" s="252" t="e">
        <f>IF(HRF[[#This Row],[31]]="WSKAŹNIK SPECYFICZNY",HRF[[#This Row],[15]]*#REF!,HRF[[#This Row],[32]]*#REF!+#REF!*#REF!+#REF!*#REF!)</f>
        <v>#REF!</v>
      </c>
    </row>
    <row r="1473" spans="2:28" ht="24">
      <c r="B1473" s="265" t="s">
        <v>3271</v>
      </c>
      <c r="C1473" s="80" t="s">
        <v>175</v>
      </c>
      <c r="D1473" s="80" t="s">
        <v>372</v>
      </c>
      <c r="E1473" s="121" t="s">
        <v>3272</v>
      </c>
      <c r="F1473" s="82" t="s">
        <v>392</v>
      </c>
      <c r="G1473" s="82" t="s">
        <v>24</v>
      </c>
      <c r="H1473" s="247">
        <v>2022</v>
      </c>
      <c r="I1473" s="247">
        <v>2022</v>
      </c>
      <c r="J1473" s="262">
        <v>47255</v>
      </c>
      <c r="K1473" s="257">
        <v>25</v>
      </c>
      <c r="L1473" s="257">
        <v>25</v>
      </c>
      <c r="M1473" s="257"/>
      <c r="N1473" s="228" t="s">
        <v>1587</v>
      </c>
      <c r="O1473" s="228" t="s">
        <v>28</v>
      </c>
      <c r="P1473" s="250"/>
      <c r="Q1473" s="248"/>
      <c r="R1473" s="251"/>
      <c r="S1473" s="251"/>
      <c r="T1473" s="251"/>
      <c r="U1473" s="251"/>
      <c r="V1473" s="251">
        <f t="shared" si="85"/>
        <v>0</v>
      </c>
      <c r="W1473" s="247"/>
      <c r="X1473" s="247"/>
      <c r="Y1473" s="252" t="e">
        <f>IF(HRF[[#This Row],[31]]="WSKAŹNIK SPECYFICZNY",HRF[[#This Row],[15]]*#REF!,HRF[[#This Row],[32]]*#REF!+#REF!*#REF!+#REF!*#REF!)</f>
        <v>#REF!</v>
      </c>
      <c r="Z1473" s="252" t="e">
        <f>IF(HRF[[#This Row],[31]]="WSKAŹNIK SPECYFICZNY","nie zdefinowano",HRF[[#This Row],[32]]*#REF!+#REF!*#REF!+#REF!*#REF!)</f>
        <v>#REF!</v>
      </c>
      <c r="AA1473" s="252" t="e">
        <f>IF(HRF[[#This Row],[31]]="WSKAŹNIK SPECYFICZNY","nie zdefinowano",HRF[[#This Row],[32]]*#REF!+#REF!*#REF!+#REF!*#REF!)</f>
        <v>#REF!</v>
      </c>
      <c r="AB1473" s="252" t="e">
        <f>IF(HRF[[#This Row],[31]]="WSKAŹNIK SPECYFICZNY",HRF[[#This Row],[15]]*#REF!,HRF[[#This Row],[32]]*#REF!+#REF!*#REF!+#REF!*#REF!)</f>
        <v>#REF!</v>
      </c>
    </row>
    <row r="1474" spans="2:28" ht="24">
      <c r="B1474" s="261" t="s">
        <v>3273</v>
      </c>
      <c r="C1474" s="80" t="s">
        <v>175</v>
      </c>
      <c r="D1474" s="80" t="s">
        <v>372</v>
      </c>
      <c r="E1474" s="121" t="s">
        <v>3190</v>
      </c>
      <c r="F1474" s="82" t="s">
        <v>392</v>
      </c>
      <c r="G1474" s="82" t="s">
        <v>24</v>
      </c>
      <c r="H1474" s="247">
        <v>2022</v>
      </c>
      <c r="I1474" s="247">
        <v>2022</v>
      </c>
      <c r="J1474" s="262">
        <v>48800</v>
      </c>
      <c r="K1474" s="257">
        <v>8</v>
      </c>
      <c r="L1474" s="257">
        <v>8</v>
      </c>
      <c r="M1474" s="257"/>
      <c r="N1474" s="228" t="s">
        <v>164</v>
      </c>
      <c r="O1474" s="228" t="s">
        <v>28</v>
      </c>
      <c r="P1474" s="250"/>
      <c r="Q1474" s="248"/>
      <c r="R1474" s="251"/>
      <c r="S1474" s="251"/>
      <c r="T1474" s="251"/>
      <c r="U1474" s="251"/>
      <c r="V1474" s="251">
        <f t="shared" ref="V1474:V1480" si="86">SUM(R1474:U1474)</f>
        <v>0</v>
      </c>
      <c r="W1474" s="247"/>
      <c r="X1474" s="247"/>
      <c r="Y1474" s="252" t="e">
        <f>IF(HRF[[#This Row],[31]]="WSKAŹNIK SPECYFICZNY",HRF[[#This Row],[15]]*#REF!,HRF[[#This Row],[32]]*#REF!+#REF!*#REF!+#REF!*#REF!)</f>
        <v>#REF!</v>
      </c>
      <c r="Z1474" s="252" t="e">
        <f>IF(HRF[[#This Row],[31]]="WSKAŹNIK SPECYFICZNY","nie zdefinowano",HRF[[#This Row],[32]]*#REF!+#REF!*#REF!+#REF!*#REF!)</f>
        <v>#REF!</v>
      </c>
      <c r="AA1474" s="252" t="e">
        <f>IF(HRF[[#This Row],[31]]="WSKAŹNIK SPECYFICZNY","nie zdefinowano",HRF[[#This Row],[32]]*#REF!+#REF!*#REF!+#REF!*#REF!)</f>
        <v>#REF!</v>
      </c>
      <c r="AB1474" s="252" t="e">
        <f>IF(HRF[[#This Row],[31]]="WSKAŹNIK SPECYFICZNY",HRF[[#This Row],[15]]*#REF!,HRF[[#This Row],[32]]*#REF!+#REF!*#REF!+#REF!*#REF!)</f>
        <v>#REF!</v>
      </c>
    </row>
    <row r="1475" spans="2:28" ht="24">
      <c r="B1475" s="266" t="s">
        <v>3274</v>
      </c>
      <c r="C1475" s="80" t="s">
        <v>175</v>
      </c>
      <c r="D1475" s="80" t="s">
        <v>372</v>
      </c>
      <c r="E1475" s="121" t="s">
        <v>3190</v>
      </c>
      <c r="F1475" s="82" t="s">
        <v>392</v>
      </c>
      <c r="G1475" s="82" t="s">
        <v>24</v>
      </c>
      <c r="H1475" s="247">
        <v>2022</v>
      </c>
      <c r="I1475" s="247">
        <v>2022</v>
      </c>
      <c r="J1475" s="262">
        <v>33100</v>
      </c>
      <c r="K1475" s="257">
        <v>9.9</v>
      </c>
      <c r="L1475" s="257">
        <v>9.9</v>
      </c>
      <c r="M1475" s="257"/>
      <c r="N1475" s="228" t="s">
        <v>164</v>
      </c>
      <c r="O1475" s="228" t="s">
        <v>28</v>
      </c>
      <c r="P1475" s="250"/>
      <c r="Q1475" s="248"/>
      <c r="R1475" s="251"/>
      <c r="S1475" s="251"/>
      <c r="T1475" s="251"/>
      <c r="U1475" s="251"/>
      <c r="V1475" s="251">
        <f t="shared" si="86"/>
        <v>0</v>
      </c>
      <c r="W1475" s="247"/>
      <c r="X1475" s="247"/>
      <c r="Y1475" s="252" t="e">
        <f>IF(HRF[[#This Row],[31]]="WSKAŹNIK SPECYFICZNY",HRF[[#This Row],[15]]*#REF!,HRF[[#This Row],[32]]*#REF!+#REF!*#REF!+#REF!*#REF!)</f>
        <v>#REF!</v>
      </c>
      <c r="Z1475" s="252" t="e">
        <f>IF(HRF[[#This Row],[31]]="WSKAŹNIK SPECYFICZNY","nie zdefinowano",HRF[[#This Row],[32]]*#REF!+#REF!*#REF!+#REF!*#REF!)</f>
        <v>#REF!</v>
      </c>
      <c r="AA1475" s="252" t="e">
        <f>IF(HRF[[#This Row],[31]]="WSKAŹNIK SPECYFICZNY","nie zdefinowano",HRF[[#This Row],[32]]*#REF!+#REF!*#REF!+#REF!*#REF!)</f>
        <v>#REF!</v>
      </c>
      <c r="AB1475" s="252" t="e">
        <f>IF(HRF[[#This Row],[31]]="WSKAŹNIK SPECYFICZNY",HRF[[#This Row],[15]]*#REF!,HRF[[#This Row],[32]]*#REF!+#REF!*#REF!+#REF!*#REF!)</f>
        <v>#REF!</v>
      </c>
    </row>
    <row r="1476" spans="2:28" ht="24">
      <c r="B1476" s="266" t="s">
        <v>3275</v>
      </c>
      <c r="C1476" s="80" t="s">
        <v>175</v>
      </c>
      <c r="D1476" s="80" t="s">
        <v>372</v>
      </c>
      <c r="E1476" s="121" t="s">
        <v>3190</v>
      </c>
      <c r="F1476" s="82" t="s">
        <v>392</v>
      </c>
      <c r="G1476" s="82" t="s">
        <v>24</v>
      </c>
      <c r="H1476" s="247">
        <v>2021</v>
      </c>
      <c r="I1476" s="247">
        <v>2021</v>
      </c>
      <c r="J1476" s="262">
        <v>20936</v>
      </c>
      <c r="K1476" s="257">
        <v>3.3</v>
      </c>
      <c r="L1476" s="257">
        <v>3.3</v>
      </c>
      <c r="M1476" s="257"/>
      <c r="N1476" s="228" t="s">
        <v>164</v>
      </c>
      <c r="O1476" s="228" t="s">
        <v>28</v>
      </c>
      <c r="P1476" s="250"/>
      <c r="Q1476" s="248"/>
      <c r="R1476" s="251"/>
      <c r="S1476" s="251"/>
      <c r="T1476" s="251"/>
      <c r="U1476" s="251"/>
      <c r="V1476" s="251">
        <f t="shared" si="86"/>
        <v>0</v>
      </c>
      <c r="W1476" s="247"/>
      <c r="X1476" s="247"/>
      <c r="Y1476" s="252" t="e">
        <f>IF(HRF[[#This Row],[31]]="WSKAŹNIK SPECYFICZNY",HRF[[#This Row],[15]]*#REF!,HRF[[#This Row],[32]]*#REF!+#REF!*#REF!+#REF!*#REF!)</f>
        <v>#REF!</v>
      </c>
      <c r="Z1476" s="252" t="e">
        <f>IF(HRF[[#This Row],[31]]="WSKAŹNIK SPECYFICZNY","nie zdefinowano",HRF[[#This Row],[32]]*#REF!+#REF!*#REF!+#REF!*#REF!)</f>
        <v>#REF!</v>
      </c>
      <c r="AA1476" s="252" t="e">
        <f>IF(HRF[[#This Row],[31]]="WSKAŹNIK SPECYFICZNY","nie zdefinowano",HRF[[#This Row],[32]]*#REF!+#REF!*#REF!+#REF!*#REF!)</f>
        <v>#REF!</v>
      </c>
      <c r="AB1476" s="252" t="e">
        <f>IF(HRF[[#This Row],[31]]="WSKAŹNIK SPECYFICZNY",HRF[[#This Row],[15]]*#REF!,HRF[[#This Row],[32]]*#REF!+#REF!*#REF!+#REF!*#REF!)</f>
        <v>#REF!</v>
      </c>
    </row>
    <row r="1477" spans="2:28" ht="24">
      <c r="B1477" s="266" t="s">
        <v>3276</v>
      </c>
      <c r="C1477" s="80" t="s">
        <v>175</v>
      </c>
      <c r="D1477" s="80" t="s">
        <v>372</v>
      </c>
      <c r="E1477" s="121" t="s">
        <v>3240</v>
      </c>
      <c r="F1477" s="82" t="s">
        <v>392</v>
      </c>
      <c r="G1477" s="82" t="s">
        <v>24</v>
      </c>
      <c r="H1477" s="247">
        <v>2021</v>
      </c>
      <c r="I1477" s="247">
        <v>2021</v>
      </c>
      <c r="J1477" s="262">
        <v>74196.06</v>
      </c>
      <c r="K1477" s="257">
        <v>11.6</v>
      </c>
      <c r="L1477" s="257">
        <v>11.6</v>
      </c>
      <c r="M1477" s="257"/>
      <c r="N1477" s="228" t="s">
        <v>164</v>
      </c>
      <c r="O1477" s="228" t="s">
        <v>28</v>
      </c>
      <c r="P1477" s="250"/>
      <c r="Q1477" s="248"/>
      <c r="R1477" s="251"/>
      <c r="S1477" s="251"/>
      <c r="T1477" s="251"/>
      <c r="U1477" s="251"/>
      <c r="V1477" s="251">
        <f t="shared" si="86"/>
        <v>0</v>
      </c>
      <c r="W1477" s="247"/>
      <c r="X1477" s="247"/>
      <c r="Y1477" s="252" t="e">
        <f>IF(HRF[[#This Row],[31]]="WSKAŹNIK SPECYFICZNY",HRF[[#This Row],[15]]*#REF!,HRF[[#This Row],[32]]*#REF!+#REF!*#REF!+#REF!*#REF!)</f>
        <v>#REF!</v>
      </c>
      <c r="Z1477" s="252" t="e">
        <f>IF(HRF[[#This Row],[31]]="WSKAŹNIK SPECYFICZNY","nie zdefinowano",HRF[[#This Row],[32]]*#REF!+#REF!*#REF!+#REF!*#REF!)</f>
        <v>#REF!</v>
      </c>
      <c r="AA1477" s="252" t="e">
        <f>IF(HRF[[#This Row],[31]]="WSKAŹNIK SPECYFICZNY","nie zdefinowano",HRF[[#This Row],[32]]*#REF!+#REF!*#REF!+#REF!*#REF!)</f>
        <v>#REF!</v>
      </c>
      <c r="AB1477" s="252" t="e">
        <f>IF(HRF[[#This Row],[31]]="WSKAŹNIK SPECYFICZNY",HRF[[#This Row],[15]]*#REF!,HRF[[#This Row],[32]]*#REF!+#REF!*#REF!+#REF!*#REF!)</f>
        <v>#REF!</v>
      </c>
    </row>
    <row r="1478" spans="2:28" ht="24">
      <c r="B1478" s="266" t="s">
        <v>3277</v>
      </c>
      <c r="C1478" s="80" t="s">
        <v>175</v>
      </c>
      <c r="D1478" s="80" t="s">
        <v>372</v>
      </c>
      <c r="E1478" s="121" t="s">
        <v>3190</v>
      </c>
      <c r="F1478" s="82" t="s">
        <v>392</v>
      </c>
      <c r="G1478" s="82" t="s">
        <v>24</v>
      </c>
      <c r="H1478" s="247">
        <v>2022</v>
      </c>
      <c r="I1478" s="247">
        <v>2022</v>
      </c>
      <c r="J1478" s="262">
        <v>32000</v>
      </c>
      <c r="K1478" s="257">
        <v>5</v>
      </c>
      <c r="L1478" s="257">
        <v>5</v>
      </c>
      <c r="M1478" s="257"/>
      <c r="N1478" s="228" t="s">
        <v>164</v>
      </c>
      <c r="O1478" s="228" t="s">
        <v>28</v>
      </c>
      <c r="P1478" s="250"/>
      <c r="Q1478" s="248"/>
      <c r="R1478" s="251"/>
      <c r="S1478" s="251"/>
      <c r="T1478" s="251"/>
      <c r="U1478" s="251"/>
      <c r="V1478" s="251">
        <f t="shared" si="86"/>
        <v>0</v>
      </c>
      <c r="W1478" s="247"/>
      <c r="X1478" s="247"/>
      <c r="Y1478" s="252" t="e">
        <f>IF(HRF[[#This Row],[31]]="WSKAŹNIK SPECYFICZNY",HRF[[#This Row],[15]]*#REF!,HRF[[#This Row],[32]]*#REF!+#REF!*#REF!+#REF!*#REF!)</f>
        <v>#REF!</v>
      </c>
      <c r="Z1478" s="252" t="e">
        <f>IF(HRF[[#This Row],[31]]="WSKAŹNIK SPECYFICZNY","nie zdefinowano",HRF[[#This Row],[32]]*#REF!+#REF!*#REF!+#REF!*#REF!)</f>
        <v>#REF!</v>
      </c>
      <c r="AA1478" s="252" t="e">
        <f>IF(HRF[[#This Row],[31]]="WSKAŹNIK SPECYFICZNY","nie zdefinowano",HRF[[#This Row],[32]]*#REF!+#REF!*#REF!+#REF!*#REF!)</f>
        <v>#REF!</v>
      </c>
      <c r="AB1478" s="252" t="e">
        <f>IF(HRF[[#This Row],[31]]="WSKAŹNIK SPECYFICZNY",HRF[[#This Row],[15]]*#REF!,HRF[[#This Row],[32]]*#REF!+#REF!*#REF!+#REF!*#REF!)</f>
        <v>#REF!</v>
      </c>
    </row>
    <row r="1479" spans="2:28" ht="24">
      <c r="B1479" s="266" t="s">
        <v>3278</v>
      </c>
      <c r="C1479" s="80" t="s">
        <v>175</v>
      </c>
      <c r="D1479" s="80" t="s">
        <v>372</v>
      </c>
      <c r="E1479" s="121" t="s">
        <v>3190</v>
      </c>
      <c r="F1479" s="82" t="s">
        <v>392</v>
      </c>
      <c r="G1479" s="82" t="s">
        <v>24</v>
      </c>
      <c r="H1479" s="247">
        <v>2021</v>
      </c>
      <c r="I1479" s="247">
        <v>2021</v>
      </c>
      <c r="J1479" s="262">
        <v>21000</v>
      </c>
      <c r="K1479" s="257">
        <v>6</v>
      </c>
      <c r="L1479" s="257">
        <v>6</v>
      </c>
      <c r="M1479" s="257"/>
      <c r="N1479" s="228" t="s">
        <v>164</v>
      </c>
      <c r="O1479" s="228" t="s">
        <v>28</v>
      </c>
      <c r="P1479" s="250"/>
      <c r="Q1479" s="248"/>
      <c r="R1479" s="251"/>
      <c r="S1479" s="251"/>
      <c r="T1479" s="251"/>
      <c r="U1479" s="251"/>
      <c r="V1479" s="251">
        <f t="shared" si="86"/>
        <v>0</v>
      </c>
      <c r="W1479" s="247"/>
      <c r="X1479" s="247"/>
      <c r="Y1479" s="252" t="e">
        <f>IF(HRF[[#This Row],[31]]="WSKAŹNIK SPECYFICZNY",HRF[[#This Row],[15]]*#REF!,HRF[[#This Row],[32]]*#REF!+#REF!*#REF!+#REF!*#REF!)</f>
        <v>#REF!</v>
      </c>
      <c r="Z1479" s="252" t="e">
        <f>IF(HRF[[#This Row],[31]]="WSKAŹNIK SPECYFICZNY","nie zdefinowano",HRF[[#This Row],[32]]*#REF!+#REF!*#REF!+#REF!*#REF!)</f>
        <v>#REF!</v>
      </c>
      <c r="AA1479" s="252" t="e">
        <f>IF(HRF[[#This Row],[31]]="WSKAŹNIK SPECYFICZNY","nie zdefinowano",HRF[[#This Row],[32]]*#REF!+#REF!*#REF!+#REF!*#REF!)</f>
        <v>#REF!</v>
      </c>
      <c r="AB1479" s="252" t="e">
        <f>IF(HRF[[#This Row],[31]]="WSKAŹNIK SPECYFICZNY",HRF[[#This Row],[15]]*#REF!,HRF[[#This Row],[32]]*#REF!+#REF!*#REF!+#REF!*#REF!)</f>
        <v>#REF!</v>
      </c>
    </row>
    <row r="1480" spans="2:28" ht="24">
      <c r="B1480" s="266" t="s">
        <v>3279</v>
      </c>
      <c r="C1480" s="80" t="s">
        <v>175</v>
      </c>
      <c r="D1480" s="80" t="s">
        <v>372</v>
      </c>
      <c r="E1480" s="121" t="s">
        <v>3207</v>
      </c>
      <c r="F1480" s="82" t="s">
        <v>392</v>
      </c>
      <c r="G1480" s="82" t="s">
        <v>24</v>
      </c>
      <c r="H1480" s="247">
        <v>2022</v>
      </c>
      <c r="I1480" s="247">
        <v>2022</v>
      </c>
      <c r="J1480" s="262">
        <v>25499</v>
      </c>
      <c r="K1480" s="257">
        <v>4.2610000000000001</v>
      </c>
      <c r="L1480" s="257">
        <v>4.26</v>
      </c>
      <c r="M1480" s="257"/>
      <c r="N1480" s="228" t="s">
        <v>164</v>
      </c>
      <c r="O1480" s="228" t="s">
        <v>28</v>
      </c>
      <c r="P1480" s="250"/>
      <c r="Q1480" s="248"/>
      <c r="R1480" s="251"/>
      <c r="S1480" s="251"/>
      <c r="T1480" s="251"/>
      <c r="U1480" s="251"/>
      <c r="V1480" s="251">
        <f t="shared" si="86"/>
        <v>0</v>
      </c>
      <c r="W1480" s="247"/>
      <c r="X1480" s="247"/>
      <c r="Y1480" s="252" t="e">
        <f>IF(HRF[[#This Row],[31]]="WSKAŹNIK SPECYFICZNY",HRF[[#This Row],[15]]*#REF!,HRF[[#This Row],[32]]*#REF!+#REF!*#REF!+#REF!*#REF!)</f>
        <v>#REF!</v>
      </c>
      <c r="Z1480" s="252" t="e">
        <f>IF(HRF[[#This Row],[31]]="WSKAŹNIK SPECYFICZNY","nie zdefinowano",HRF[[#This Row],[32]]*#REF!+#REF!*#REF!+#REF!*#REF!)</f>
        <v>#REF!</v>
      </c>
      <c r="AA1480" s="252" t="e">
        <f>IF(HRF[[#This Row],[31]]="WSKAŹNIK SPECYFICZNY","nie zdefinowano",HRF[[#This Row],[32]]*#REF!+#REF!*#REF!+#REF!*#REF!)</f>
        <v>#REF!</v>
      </c>
      <c r="AB1480" s="252" t="e">
        <f>IF(HRF[[#This Row],[31]]="WSKAŹNIK SPECYFICZNY",HRF[[#This Row],[15]]*#REF!,HRF[[#This Row],[32]]*#REF!+#REF!*#REF!+#REF!*#REF!)</f>
        <v>#REF!</v>
      </c>
    </row>
    <row r="1481" spans="2:28" ht="24">
      <c r="B1481" s="266" t="s">
        <v>3280</v>
      </c>
      <c r="C1481" s="80" t="s">
        <v>175</v>
      </c>
      <c r="D1481" s="80" t="s">
        <v>372</v>
      </c>
      <c r="E1481" s="121" t="s">
        <v>3190</v>
      </c>
      <c r="F1481" s="82" t="s">
        <v>392</v>
      </c>
      <c r="G1481" s="82" t="s">
        <v>24</v>
      </c>
      <c r="H1481" s="247">
        <v>2022</v>
      </c>
      <c r="I1481" s="247">
        <v>2022</v>
      </c>
      <c r="J1481" s="262">
        <v>15982.92</v>
      </c>
      <c r="K1481" s="257">
        <v>3</v>
      </c>
      <c r="L1481" s="257">
        <v>3</v>
      </c>
      <c r="M1481" s="257"/>
      <c r="N1481" s="228" t="s">
        <v>164</v>
      </c>
      <c r="O1481" s="228" t="s">
        <v>28</v>
      </c>
      <c r="P1481" s="250"/>
      <c r="Q1481" s="248"/>
      <c r="R1481" s="251"/>
      <c r="S1481" s="251"/>
      <c r="T1481" s="251"/>
      <c r="U1481" s="251"/>
      <c r="V1481" s="251">
        <f t="shared" si="85"/>
        <v>0</v>
      </c>
      <c r="W1481" s="247"/>
      <c r="X1481" s="247"/>
      <c r="Y1481" s="252" t="e">
        <f>IF(HRF[[#This Row],[31]]="WSKAŹNIK SPECYFICZNY",HRF[[#This Row],[15]]*#REF!,HRF[[#This Row],[32]]*#REF!+#REF!*#REF!+#REF!*#REF!)</f>
        <v>#REF!</v>
      </c>
      <c r="Z1481" s="252" t="e">
        <f>IF(HRF[[#This Row],[31]]="WSKAŹNIK SPECYFICZNY","nie zdefinowano",HRF[[#This Row],[32]]*#REF!+#REF!*#REF!+#REF!*#REF!)</f>
        <v>#REF!</v>
      </c>
      <c r="AA1481" s="252" t="e">
        <f>IF(HRF[[#This Row],[31]]="WSKAŹNIK SPECYFICZNY","nie zdefinowano",HRF[[#This Row],[32]]*#REF!+#REF!*#REF!+#REF!*#REF!)</f>
        <v>#REF!</v>
      </c>
      <c r="AB1481" s="252" t="e">
        <f>IF(HRF[[#This Row],[31]]="WSKAŹNIK SPECYFICZNY",HRF[[#This Row],[15]]*#REF!,HRF[[#This Row],[32]]*#REF!+#REF!*#REF!+#REF!*#REF!)</f>
        <v>#REF!</v>
      </c>
    </row>
    <row r="1482" spans="2:28" ht="24">
      <c r="B1482" s="266" t="s">
        <v>3281</v>
      </c>
      <c r="C1482" s="80" t="s">
        <v>175</v>
      </c>
      <c r="D1482" s="80" t="s">
        <v>372</v>
      </c>
      <c r="E1482" s="121" t="s">
        <v>3282</v>
      </c>
      <c r="F1482" s="82" t="s">
        <v>392</v>
      </c>
      <c r="G1482" s="82" t="s">
        <v>24</v>
      </c>
      <c r="H1482" s="247">
        <v>2022</v>
      </c>
      <c r="I1482" s="247">
        <v>2022</v>
      </c>
      <c r="J1482" s="262">
        <v>40905.5</v>
      </c>
      <c r="K1482" s="257">
        <v>7</v>
      </c>
      <c r="L1482" s="257">
        <v>7</v>
      </c>
      <c r="M1482" s="257"/>
      <c r="N1482" s="228" t="s">
        <v>164</v>
      </c>
      <c r="O1482" s="228" t="s">
        <v>28</v>
      </c>
      <c r="P1482" s="250"/>
      <c r="Q1482" s="248"/>
      <c r="R1482" s="251"/>
      <c r="S1482" s="251"/>
      <c r="T1482" s="251"/>
      <c r="U1482" s="251"/>
      <c r="V1482" s="251">
        <f t="shared" ref="V1482:V1491" si="87">SUM(R1482:U1482)</f>
        <v>0</v>
      </c>
      <c r="W1482" s="247"/>
      <c r="X1482" s="247"/>
      <c r="Y1482" s="252" t="e">
        <f>IF(HRF[[#This Row],[31]]="WSKAŹNIK SPECYFICZNY",HRF[[#This Row],[15]]*#REF!,HRF[[#This Row],[32]]*#REF!+#REF!*#REF!+#REF!*#REF!)</f>
        <v>#REF!</v>
      </c>
      <c r="Z1482" s="252" t="e">
        <f>IF(HRF[[#This Row],[31]]="WSKAŹNIK SPECYFICZNY","nie zdefinowano",HRF[[#This Row],[32]]*#REF!+#REF!*#REF!+#REF!*#REF!)</f>
        <v>#REF!</v>
      </c>
      <c r="AA1482" s="252" t="e">
        <f>IF(HRF[[#This Row],[31]]="WSKAŹNIK SPECYFICZNY","nie zdefinowano",HRF[[#This Row],[32]]*#REF!+#REF!*#REF!+#REF!*#REF!)</f>
        <v>#REF!</v>
      </c>
      <c r="AB1482" s="252" t="e">
        <f>IF(HRF[[#This Row],[31]]="WSKAŹNIK SPECYFICZNY",HRF[[#This Row],[15]]*#REF!,HRF[[#This Row],[32]]*#REF!+#REF!*#REF!+#REF!*#REF!)</f>
        <v>#REF!</v>
      </c>
    </row>
    <row r="1483" spans="2:28" ht="24">
      <c r="B1483" s="245" t="s">
        <v>3283</v>
      </c>
      <c r="C1483" s="80" t="s">
        <v>175</v>
      </c>
      <c r="D1483" s="80" t="s">
        <v>372</v>
      </c>
      <c r="E1483" s="121" t="s">
        <v>3190</v>
      </c>
      <c r="F1483" s="82" t="s">
        <v>392</v>
      </c>
      <c r="G1483" s="82" t="s">
        <v>24</v>
      </c>
      <c r="H1483" s="247">
        <v>2021</v>
      </c>
      <c r="I1483" s="247">
        <v>2021</v>
      </c>
      <c r="J1483" s="248">
        <v>20993.4</v>
      </c>
      <c r="K1483" s="249">
        <v>3.5</v>
      </c>
      <c r="L1483" s="249">
        <v>3.5</v>
      </c>
      <c r="M1483" s="249"/>
      <c r="N1483" s="228" t="s">
        <v>164</v>
      </c>
      <c r="O1483" s="228" t="s">
        <v>28</v>
      </c>
      <c r="P1483" s="250"/>
      <c r="Q1483" s="248"/>
      <c r="R1483" s="251"/>
      <c r="S1483" s="251"/>
      <c r="T1483" s="251"/>
      <c r="U1483" s="251"/>
      <c r="V1483" s="251">
        <f t="shared" si="87"/>
        <v>0</v>
      </c>
      <c r="W1483" s="247"/>
      <c r="X1483" s="247"/>
      <c r="Y1483" s="252" t="e">
        <f>IF(HRF[[#This Row],[31]]="WSKAŹNIK SPECYFICZNY",HRF[[#This Row],[15]]*#REF!,HRF[[#This Row],[32]]*#REF!+#REF!*#REF!+#REF!*#REF!)</f>
        <v>#REF!</v>
      </c>
      <c r="Z1483" s="252" t="e">
        <f>IF(HRF[[#This Row],[31]]="WSKAŹNIK SPECYFICZNY","nie zdefinowano",HRF[[#This Row],[32]]*#REF!+#REF!*#REF!+#REF!*#REF!)</f>
        <v>#REF!</v>
      </c>
      <c r="AA1483" s="252" t="e">
        <f>IF(HRF[[#This Row],[31]]="WSKAŹNIK SPECYFICZNY","nie zdefinowano",HRF[[#This Row],[32]]*#REF!+#REF!*#REF!+#REF!*#REF!)</f>
        <v>#REF!</v>
      </c>
      <c r="AB1483" s="252" t="e">
        <f>IF(HRF[[#This Row],[31]]="WSKAŹNIK SPECYFICZNY",HRF[[#This Row],[15]]*#REF!,HRF[[#This Row],[32]]*#REF!+#REF!*#REF!+#REF!*#REF!)</f>
        <v>#REF!</v>
      </c>
    </row>
    <row r="1484" spans="2:28" ht="24">
      <c r="B1484" s="245" t="s">
        <v>3284</v>
      </c>
      <c r="C1484" s="80" t="s">
        <v>175</v>
      </c>
      <c r="D1484" s="80" t="s">
        <v>372</v>
      </c>
      <c r="E1484" s="121" t="s">
        <v>3190</v>
      </c>
      <c r="F1484" s="82" t="s">
        <v>392</v>
      </c>
      <c r="G1484" s="82" t="s">
        <v>24</v>
      </c>
      <c r="H1484" s="247">
        <v>2022</v>
      </c>
      <c r="I1484" s="247">
        <v>2022</v>
      </c>
      <c r="J1484" s="248">
        <v>35557.57</v>
      </c>
      <c r="K1484" s="249">
        <v>8</v>
      </c>
      <c r="L1484" s="249">
        <v>8</v>
      </c>
      <c r="M1484" s="249"/>
      <c r="N1484" s="228" t="s">
        <v>164</v>
      </c>
      <c r="O1484" s="228" t="s">
        <v>28</v>
      </c>
      <c r="P1484" s="250"/>
      <c r="Q1484" s="248"/>
      <c r="R1484" s="251"/>
      <c r="S1484" s="251"/>
      <c r="T1484" s="251"/>
      <c r="U1484" s="251"/>
      <c r="V1484" s="251">
        <f t="shared" si="87"/>
        <v>0</v>
      </c>
      <c r="W1484" s="247"/>
      <c r="X1484" s="247"/>
      <c r="Y1484" s="252" t="e">
        <f>IF(HRF[[#This Row],[31]]="WSKAŹNIK SPECYFICZNY",HRF[[#This Row],[15]]*#REF!,HRF[[#This Row],[32]]*#REF!+#REF!*#REF!+#REF!*#REF!)</f>
        <v>#REF!</v>
      </c>
      <c r="Z1484" s="252" t="e">
        <f>IF(HRF[[#This Row],[31]]="WSKAŹNIK SPECYFICZNY","nie zdefinowano",HRF[[#This Row],[32]]*#REF!+#REF!*#REF!+#REF!*#REF!)</f>
        <v>#REF!</v>
      </c>
      <c r="AA1484" s="252" t="e">
        <f>IF(HRF[[#This Row],[31]]="WSKAŹNIK SPECYFICZNY","nie zdefinowano",HRF[[#This Row],[32]]*#REF!+#REF!*#REF!+#REF!*#REF!)</f>
        <v>#REF!</v>
      </c>
      <c r="AB1484" s="252" t="e">
        <f>IF(HRF[[#This Row],[31]]="WSKAŹNIK SPECYFICZNY",HRF[[#This Row],[15]]*#REF!,HRF[[#This Row],[32]]*#REF!+#REF!*#REF!+#REF!*#REF!)</f>
        <v>#REF!</v>
      </c>
    </row>
    <row r="1485" spans="2:28" ht="24">
      <c r="B1485" s="245" t="s">
        <v>3285</v>
      </c>
      <c r="C1485" s="80" t="s">
        <v>175</v>
      </c>
      <c r="D1485" s="80" t="s">
        <v>372</v>
      </c>
      <c r="E1485" s="263" t="s">
        <v>3286</v>
      </c>
      <c r="F1485" s="82" t="s">
        <v>392</v>
      </c>
      <c r="G1485" s="82" t="s">
        <v>24</v>
      </c>
      <c r="H1485" s="247">
        <v>2020</v>
      </c>
      <c r="I1485" s="247">
        <v>2020</v>
      </c>
      <c r="J1485" s="248">
        <v>15228</v>
      </c>
      <c r="K1485" s="249">
        <v>1.2549999999999999</v>
      </c>
      <c r="L1485" s="249">
        <v>1.2549999999999999</v>
      </c>
      <c r="M1485" s="249"/>
      <c r="N1485" s="228" t="s">
        <v>1587</v>
      </c>
      <c r="O1485" s="228" t="s">
        <v>28</v>
      </c>
      <c r="P1485" s="250"/>
      <c r="Q1485" s="248"/>
      <c r="R1485" s="251"/>
      <c r="S1485" s="251"/>
      <c r="T1485" s="251"/>
      <c r="U1485" s="251"/>
      <c r="V1485" s="251">
        <f t="shared" si="87"/>
        <v>0</v>
      </c>
      <c r="W1485" s="247"/>
      <c r="X1485" s="247"/>
      <c r="Y1485" s="252" t="e">
        <f>IF(HRF[[#This Row],[31]]="WSKAŹNIK SPECYFICZNY",HRF[[#This Row],[15]]*#REF!,HRF[[#This Row],[32]]*#REF!+#REF!*#REF!+#REF!*#REF!)</f>
        <v>#REF!</v>
      </c>
      <c r="Z1485" s="252" t="e">
        <f>IF(HRF[[#This Row],[31]]="WSKAŹNIK SPECYFICZNY","nie zdefinowano",HRF[[#This Row],[32]]*#REF!+#REF!*#REF!+#REF!*#REF!)</f>
        <v>#REF!</v>
      </c>
      <c r="AA1485" s="252" t="e">
        <f>IF(HRF[[#This Row],[31]]="WSKAŹNIK SPECYFICZNY","nie zdefinowano",HRF[[#This Row],[32]]*#REF!+#REF!*#REF!+#REF!*#REF!)</f>
        <v>#REF!</v>
      </c>
      <c r="AB1485" s="252" t="e">
        <f>IF(HRF[[#This Row],[31]]="WSKAŹNIK SPECYFICZNY",HRF[[#This Row],[15]]*#REF!,HRF[[#This Row],[32]]*#REF!+#REF!*#REF!+#REF!*#REF!)</f>
        <v>#REF!</v>
      </c>
    </row>
    <row r="1486" spans="2:28" ht="24">
      <c r="B1486" s="245" t="s">
        <v>3287</v>
      </c>
      <c r="C1486" s="80" t="s">
        <v>175</v>
      </c>
      <c r="D1486" s="80" t="s">
        <v>372</v>
      </c>
      <c r="E1486" s="121" t="s">
        <v>3190</v>
      </c>
      <c r="F1486" s="82" t="s">
        <v>392</v>
      </c>
      <c r="G1486" s="82" t="s">
        <v>24</v>
      </c>
      <c r="H1486" s="247">
        <v>2021</v>
      </c>
      <c r="I1486" s="247">
        <v>2021</v>
      </c>
      <c r="J1486" s="248">
        <v>29401.19</v>
      </c>
      <c r="K1486" s="249">
        <v>2.3898000000000001</v>
      </c>
      <c r="L1486" s="249">
        <v>2.3898000000000001</v>
      </c>
      <c r="M1486" s="249"/>
      <c r="N1486" s="228" t="s">
        <v>164</v>
      </c>
      <c r="O1486" s="228" t="s">
        <v>28</v>
      </c>
      <c r="P1486" s="250"/>
      <c r="Q1486" s="248"/>
      <c r="R1486" s="251"/>
      <c r="S1486" s="251"/>
      <c r="T1486" s="251"/>
      <c r="U1486" s="251"/>
      <c r="V1486" s="251">
        <f t="shared" si="87"/>
        <v>0</v>
      </c>
      <c r="W1486" s="247"/>
      <c r="X1486" s="247"/>
      <c r="Y1486" s="252" t="e">
        <f>IF(HRF[[#This Row],[31]]="WSKAŹNIK SPECYFICZNY",HRF[[#This Row],[15]]*#REF!,HRF[[#This Row],[32]]*#REF!+#REF!*#REF!+#REF!*#REF!)</f>
        <v>#REF!</v>
      </c>
      <c r="Z1486" s="252" t="e">
        <f>IF(HRF[[#This Row],[31]]="WSKAŹNIK SPECYFICZNY","nie zdefinowano",HRF[[#This Row],[32]]*#REF!+#REF!*#REF!+#REF!*#REF!)</f>
        <v>#REF!</v>
      </c>
      <c r="AA1486" s="252" t="e">
        <f>IF(HRF[[#This Row],[31]]="WSKAŹNIK SPECYFICZNY","nie zdefinowano",HRF[[#This Row],[32]]*#REF!+#REF!*#REF!+#REF!*#REF!)</f>
        <v>#REF!</v>
      </c>
      <c r="AB1486" s="252" t="e">
        <f>IF(HRF[[#This Row],[31]]="WSKAŹNIK SPECYFICZNY",HRF[[#This Row],[15]]*#REF!,HRF[[#This Row],[32]]*#REF!+#REF!*#REF!+#REF!*#REF!)</f>
        <v>#REF!</v>
      </c>
    </row>
    <row r="1487" spans="2:28" ht="24">
      <c r="B1487" s="245" t="s">
        <v>3288</v>
      </c>
      <c r="C1487" s="80" t="s">
        <v>175</v>
      </c>
      <c r="D1487" s="80" t="s">
        <v>372</v>
      </c>
      <c r="E1487" s="121" t="s">
        <v>3290</v>
      </c>
      <c r="F1487" s="246" t="s">
        <v>3289</v>
      </c>
      <c r="G1487" s="82" t="s">
        <v>24</v>
      </c>
      <c r="H1487" s="247">
        <v>2021</v>
      </c>
      <c r="I1487" s="247">
        <v>2021</v>
      </c>
      <c r="J1487" s="248">
        <v>209700</v>
      </c>
      <c r="K1487" s="249">
        <v>49</v>
      </c>
      <c r="L1487" s="249">
        <v>49</v>
      </c>
      <c r="M1487" s="249"/>
      <c r="N1487" s="228" t="s">
        <v>164</v>
      </c>
      <c r="O1487" s="228" t="s">
        <v>28</v>
      </c>
      <c r="P1487" s="250"/>
      <c r="Q1487" s="248"/>
      <c r="R1487" s="251"/>
      <c r="S1487" s="251"/>
      <c r="T1487" s="251"/>
      <c r="U1487" s="251"/>
      <c r="V1487" s="251">
        <f t="shared" si="87"/>
        <v>0</v>
      </c>
      <c r="W1487" s="247"/>
      <c r="X1487" s="247"/>
      <c r="Y1487" s="252" t="e">
        <f>IF(HRF[[#This Row],[31]]="WSKAŹNIK SPECYFICZNY",HRF[[#This Row],[15]]*#REF!,HRF[[#This Row],[32]]*#REF!+#REF!*#REF!+#REF!*#REF!)</f>
        <v>#REF!</v>
      </c>
      <c r="Z1487" s="252" t="e">
        <f>IF(HRF[[#This Row],[31]]="WSKAŹNIK SPECYFICZNY","nie zdefinowano",HRF[[#This Row],[32]]*#REF!+#REF!*#REF!+#REF!*#REF!)</f>
        <v>#REF!</v>
      </c>
      <c r="AA1487" s="252" t="e">
        <f>IF(HRF[[#This Row],[31]]="WSKAŹNIK SPECYFICZNY","nie zdefinowano",HRF[[#This Row],[32]]*#REF!+#REF!*#REF!+#REF!*#REF!)</f>
        <v>#REF!</v>
      </c>
      <c r="AB1487" s="252" t="e">
        <f>IF(HRF[[#This Row],[31]]="WSKAŹNIK SPECYFICZNY",HRF[[#This Row],[15]]*#REF!,HRF[[#This Row],[32]]*#REF!+#REF!*#REF!+#REF!*#REF!)</f>
        <v>#REF!</v>
      </c>
    </row>
    <row r="1488" spans="2:28" ht="24">
      <c r="B1488" s="245" t="s">
        <v>3291</v>
      </c>
      <c r="C1488" s="80" t="s">
        <v>175</v>
      </c>
      <c r="D1488" s="80" t="s">
        <v>372</v>
      </c>
      <c r="E1488" s="121" t="s">
        <v>3290</v>
      </c>
      <c r="F1488" s="246" t="s">
        <v>3289</v>
      </c>
      <c r="G1488" s="82" t="s">
        <v>24</v>
      </c>
      <c r="H1488" s="247">
        <v>2021</v>
      </c>
      <c r="I1488" s="247">
        <v>2021</v>
      </c>
      <c r="J1488" s="248">
        <v>145000</v>
      </c>
      <c r="K1488" s="249">
        <v>32</v>
      </c>
      <c r="L1488" s="249">
        <v>32</v>
      </c>
      <c r="M1488" s="249"/>
      <c r="N1488" s="228" t="s">
        <v>164</v>
      </c>
      <c r="O1488" s="228" t="s">
        <v>28</v>
      </c>
      <c r="P1488" s="250"/>
      <c r="Q1488" s="248"/>
      <c r="R1488" s="251"/>
      <c r="S1488" s="251"/>
      <c r="T1488" s="251"/>
      <c r="U1488" s="251"/>
      <c r="V1488" s="251">
        <f t="shared" si="87"/>
        <v>0</v>
      </c>
      <c r="W1488" s="247"/>
      <c r="X1488" s="247"/>
      <c r="Y1488" s="252" t="e">
        <f>IF(HRF[[#This Row],[31]]="WSKAŹNIK SPECYFICZNY",HRF[[#This Row],[15]]*#REF!,HRF[[#This Row],[32]]*#REF!+#REF!*#REF!+#REF!*#REF!)</f>
        <v>#REF!</v>
      </c>
      <c r="Z1488" s="252" t="e">
        <f>IF(HRF[[#This Row],[31]]="WSKAŹNIK SPECYFICZNY","nie zdefinowano",HRF[[#This Row],[32]]*#REF!+#REF!*#REF!+#REF!*#REF!)</f>
        <v>#REF!</v>
      </c>
      <c r="AA1488" s="252" t="e">
        <f>IF(HRF[[#This Row],[31]]="WSKAŹNIK SPECYFICZNY","nie zdefinowano",HRF[[#This Row],[32]]*#REF!+#REF!*#REF!+#REF!*#REF!)</f>
        <v>#REF!</v>
      </c>
      <c r="AB1488" s="252" t="e">
        <f>IF(HRF[[#This Row],[31]]="WSKAŹNIK SPECYFICZNY",HRF[[#This Row],[15]]*#REF!,HRF[[#This Row],[32]]*#REF!+#REF!*#REF!+#REF!*#REF!)</f>
        <v>#REF!</v>
      </c>
    </row>
    <row r="1489" spans="2:28" ht="24">
      <c r="B1489" s="245" t="s">
        <v>3292</v>
      </c>
      <c r="C1489" s="80" t="s">
        <v>175</v>
      </c>
      <c r="D1489" s="80" t="s">
        <v>372</v>
      </c>
      <c r="E1489" s="121" t="s">
        <v>3190</v>
      </c>
      <c r="F1489" s="82" t="s">
        <v>392</v>
      </c>
      <c r="G1489" s="82" t="s">
        <v>24</v>
      </c>
      <c r="H1489" s="247">
        <v>2022</v>
      </c>
      <c r="I1489" s="247">
        <v>2022</v>
      </c>
      <c r="J1489" s="248">
        <v>20674</v>
      </c>
      <c r="K1489" s="249">
        <v>2.7</v>
      </c>
      <c r="L1489" s="249">
        <v>2.7</v>
      </c>
      <c r="M1489" s="249"/>
      <c r="N1489" s="228" t="s">
        <v>164</v>
      </c>
      <c r="O1489" s="228" t="s">
        <v>28</v>
      </c>
      <c r="P1489" s="250"/>
      <c r="Q1489" s="248"/>
      <c r="R1489" s="251"/>
      <c r="S1489" s="251"/>
      <c r="T1489" s="251"/>
      <c r="U1489" s="251"/>
      <c r="V1489" s="251">
        <f t="shared" si="87"/>
        <v>0</v>
      </c>
      <c r="W1489" s="247"/>
      <c r="X1489" s="247"/>
      <c r="Y1489" s="252" t="e">
        <f>IF(HRF[[#This Row],[31]]="WSKAŹNIK SPECYFICZNY",HRF[[#This Row],[15]]*#REF!,HRF[[#This Row],[32]]*#REF!+#REF!*#REF!+#REF!*#REF!)</f>
        <v>#REF!</v>
      </c>
      <c r="Z1489" s="252" t="e">
        <f>IF(HRF[[#This Row],[31]]="WSKAŹNIK SPECYFICZNY","nie zdefinowano",HRF[[#This Row],[32]]*#REF!+#REF!*#REF!+#REF!*#REF!)</f>
        <v>#REF!</v>
      </c>
      <c r="AA1489" s="252" t="e">
        <f>IF(HRF[[#This Row],[31]]="WSKAŹNIK SPECYFICZNY","nie zdefinowano",HRF[[#This Row],[32]]*#REF!+#REF!*#REF!+#REF!*#REF!)</f>
        <v>#REF!</v>
      </c>
      <c r="AB1489" s="252" t="e">
        <f>IF(HRF[[#This Row],[31]]="WSKAŹNIK SPECYFICZNY",HRF[[#This Row],[15]]*#REF!,HRF[[#This Row],[32]]*#REF!+#REF!*#REF!+#REF!*#REF!)</f>
        <v>#REF!</v>
      </c>
    </row>
    <row r="1490" spans="2:28" ht="24">
      <c r="B1490" s="245" t="s">
        <v>3293</v>
      </c>
      <c r="C1490" s="80" t="s">
        <v>175</v>
      </c>
      <c r="D1490" s="80" t="s">
        <v>372</v>
      </c>
      <c r="E1490" s="121" t="s">
        <v>3240</v>
      </c>
      <c r="F1490" s="82" t="s">
        <v>392</v>
      </c>
      <c r="G1490" s="82" t="s">
        <v>24</v>
      </c>
      <c r="H1490" s="247">
        <v>2021</v>
      </c>
      <c r="I1490" s="247">
        <v>2021</v>
      </c>
      <c r="J1490" s="248">
        <v>20500</v>
      </c>
      <c r="K1490" s="249">
        <v>4.42</v>
      </c>
      <c r="L1490" s="249">
        <v>4.42</v>
      </c>
      <c r="M1490" s="249"/>
      <c r="N1490" s="86" t="s">
        <v>1665</v>
      </c>
      <c r="O1490" s="228" t="s">
        <v>28</v>
      </c>
      <c r="P1490" s="250"/>
      <c r="Q1490" s="248"/>
      <c r="R1490" s="251"/>
      <c r="S1490" s="251"/>
      <c r="T1490" s="251"/>
      <c r="U1490" s="251"/>
      <c r="V1490" s="251">
        <f t="shared" si="87"/>
        <v>0</v>
      </c>
      <c r="W1490" s="247"/>
      <c r="X1490" s="247"/>
      <c r="Y1490" s="252" t="e">
        <f>IF(HRF[[#This Row],[31]]="WSKAŹNIK SPECYFICZNY",HRF[[#This Row],[15]]*#REF!,HRF[[#This Row],[32]]*#REF!+#REF!*#REF!+#REF!*#REF!)</f>
        <v>#REF!</v>
      </c>
      <c r="Z1490" s="252" t="e">
        <f>IF(HRF[[#This Row],[31]]="WSKAŹNIK SPECYFICZNY","nie zdefinowano",HRF[[#This Row],[32]]*#REF!+#REF!*#REF!+#REF!*#REF!)</f>
        <v>#REF!</v>
      </c>
      <c r="AA1490" s="252" t="e">
        <f>IF(HRF[[#This Row],[31]]="WSKAŹNIK SPECYFICZNY","nie zdefinowano",HRF[[#This Row],[32]]*#REF!+#REF!*#REF!+#REF!*#REF!)</f>
        <v>#REF!</v>
      </c>
      <c r="AB1490" s="252" t="e">
        <f>IF(HRF[[#This Row],[31]]="WSKAŹNIK SPECYFICZNY",HRF[[#This Row],[15]]*#REF!,HRF[[#This Row],[32]]*#REF!+#REF!*#REF!+#REF!*#REF!)</f>
        <v>#REF!</v>
      </c>
    </row>
    <row r="1491" spans="2:28" ht="24">
      <c r="B1491" s="245" t="s">
        <v>3294</v>
      </c>
      <c r="C1491" s="80" t="s">
        <v>175</v>
      </c>
      <c r="D1491" s="80" t="s">
        <v>372</v>
      </c>
      <c r="E1491" s="121" t="s">
        <v>3240</v>
      </c>
      <c r="F1491" s="82" t="s">
        <v>392</v>
      </c>
      <c r="G1491" s="82" t="s">
        <v>24</v>
      </c>
      <c r="H1491" s="247">
        <v>2022</v>
      </c>
      <c r="I1491" s="247">
        <v>2022</v>
      </c>
      <c r="J1491" s="248">
        <v>24900</v>
      </c>
      <c r="K1491" s="249">
        <v>3.1</v>
      </c>
      <c r="L1491" s="249">
        <v>3.1</v>
      </c>
      <c r="M1491" s="249"/>
      <c r="N1491" s="228" t="s">
        <v>164</v>
      </c>
      <c r="O1491" s="228" t="s">
        <v>28</v>
      </c>
      <c r="P1491" s="250"/>
      <c r="Q1491" s="248"/>
      <c r="R1491" s="251"/>
      <c r="S1491" s="251"/>
      <c r="T1491" s="251"/>
      <c r="U1491" s="251"/>
      <c r="V1491" s="251">
        <f t="shared" si="87"/>
        <v>0</v>
      </c>
      <c r="W1491" s="247"/>
      <c r="X1491" s="247"/>
      <c r="Y1491" s="252" t="e">
        <f>IF(HRF[[#This Row],[31]]="WSKAŹNIK SPECYFICZNY",HRF[[#This Row],[15]]*#REF!,HRF[[#This Row],[32]]*#REF!+#REF!*#REF!+#REF!*#REF!)</f>
        <v>#REF!</v>
      </c>
      <c r="Z1491" s="252" t="e">
        <f>IF(HRF[[#This Row],[31]]="WSKAŹNIK SPECYFICZNY","nie zdefinowano",HRF[[#This Row],[32]]*#REF!+#REF!*#REF!+#REF!*#REF!)</f>
        <v>#REF!</v>
      </c>
      <c r="AA1491" s="252" t="e">
        <f>IF(HRF[[#This Row],[31]]="WSKAŹNIK SPECYFICZNY","nie zdefinowano",HRF[[#This Row],[32]]*#REF!+#REF!*#REF!+#REF!*#REF!)</f>
        <v>#REF!</v>
      </c>
      <c r="AB1491" s="252" t="e">
        <f>IF(HRF[[#This Row],[31]]="WSKAŹNIK SPECYFICZNY",HRF[[#This Row],[15]]*#REF!,HRF[[#This Row],[32]]*#REF!+#REF!*#REF!+#REF!*#REF!)</f>
        <v>#REF!</v>
      </c>
    </row>
    <row r="1492" spans="2:28" ht="24">
      <c r="B1492" s="245" t="s">
        <v>3295</v>
      </c>
      <c r="C1492" s="80" t="s">
        <v>175</v>
      </c>
      <c r="D1492" s="80" t="s">
        <v>372</v>
      </c>
      <c r="E1492" s="121" t="s">
        <v>3296</v>
      </c>
      <c r="F1492" s="82" t="s">
        <v>392</v>
      </c>
      <c r="G1492" s="82" t="s">
        <v>24</v>
      </c>
      <c r="H1492" s="247">
        <v>2021</v>
      </c>
      <c r="I1492" s="247">
        <v>2021</v>
      </c>
      <c r="J1492" s="248">
        <v>26147.19</v>
      </c>
      <c r="K1492" s="249">
        <v>4.5</v>
      </c>
      <c r="L1492" s="249">
        <v>4.5</v>
      </c>
      <c r="M1492" s="249"/>
      <c r="N1492" s="228" t="s">
        <v>164</v>
      </c>
      <c r="O1492" s="228" t="s">
        <v>28</v>
      </c>
      <c r="P1492" s="250"/>
      <c r="Q1492" s="248"/>
      <c r="R1492" s="251"/>
      <c r="S1492" s="251"/>
      <c r="T1492" s="251"/>
      <c r="U1492" s="251"/>
      <c r="V1492" s="251">
        <f t="shared" ref="V1492:V1511" si="88">SUM(R1492:U1492)</f>
        <v>0</v>
      </c>
      <c r="W1492" s="247"/>
      <c r="X1492" s="247"/>
      <c r="Y1492" s="252" t="e">
        <f>IF([2]!HRF_4[[#This Row],[31]]="WSKAŹNIK SPECYFICZNY",[2]!HRF_4[[#This Row],[15]]*#REF!,[2]!HRF_4[[#This Row],[32]]*#REF!+#REF!*#REF!+#REF!*#REF!)</f>
        <v>#REF!</v>
      </c>
      <c r="Z1492" s="252" t="e">
        <f>IF([2]!HRF_4[[#This Row],[31]]="WSKAŹNIK SPECYFICZNY","nie zdefinowano",[2]!HRF_4[[#This Row],[32]]*#REF!+#REF!*#REF!+#REF!*#REF!)</f>
        <v>#REF!</v>
      </c>
      <c r="AA1492" s="252" t="e">
        <f>IF([2]!HRF_4[[#This Row],[31]]="WSKAŹNIK SPECYFICZNY","nie zdefinowano",[2]!HRF_4[[#This Row],[32]]*#REF!+#REF!*#REF!+#REF!*#REF!)</f>
        <v>#REF!</v>
      </c>
      <c r="AB1492" s="252" t="e">
        <f>IF([2]!HRF_4[[#This Row],[31]]="WSKAŹNIK SPECYFICZNY",[2]!HRF_4[[#This Row],[15]]*#REF!,[2]!HRF_4[[#This Row],[32]]*#REF!+#REF!*#REF!+#REF!*#REF!)</f>
        <v>#REF!</v>
      </c>
    </row>
    <row r="1493" spans="2:28" ht="24">
      <c r="B1493" s="245" t="s">
        <v>3297</v>
      </c>
      <c r="C1493" s="80" t="s">
        <v>175</v>
      </c>
      <c r="D1493" s="80" t="s">
        <v>372</v>
      </c>
      <c r="E1493" s="121" t="s">
        <v>3240</v>
      </c>
      <c r="F1493" s="82" t="s">
        <v>392</v>
      </c>
      <c r="G1493" s="82" t="s">
        <v>24</v>
      </c>
      <c r="H1493" s="247">
        <v>2021</v>
      </c>
      <c r="I1493" s="247">
        <v>2021</v>
      </c>
      <c r="J1493" s="248">
        <v>37700</v>
      </c>
      <c r="K1493" s="249">
        <v>9.4</v>
      </c>
      <c r="L1493" s="249">
        <v>9.4</v>
      </c>
      <c r="M1493" s="249"/>
      <c r="N1493" s="228" t="s">
        <v>164</v>
      </c>
      <c r="O1493" s="228" t="s">
        <v>28</v>
      </c>
      <c r="P1493" s="250"/>
      <c r="Q1493" s="248"/>
      <c r="R1493" s="251"/>
      <c r="S1493" s="251"/>
      <c r="T1493" s="251"/>
      <c r="U1493" s="251"/>
      <c r="V1493" s="251">
        <f t="shared" si="88"/>
        <v>0</v>
      </c>
      <c r="W1493" s="247"/>
      <c r="X1493" s="247"/>
      <c r="Y1493" s="252" t="e">
        <f>IF([2]!HRF_4[[#This Row],[31]]="WSKAŹNIK SPECYFICZNY",[2]!HRF_4[[#This Row],[15]]*#REF!,[2]!HRF_4[[#This Row],[32]]*#REF!+#REF!*#REF!+#REF!*#REF!)</f>
        <v>#REF!</v>
      </c>
      <c r="Z1493" s="252" t="e">
        <f>IF([2]!HRF_4[[#This Row],[31]]="WSKAŹNIK SPECYFICZNY","nie zdefinowano",[2]!HRF_4[[#This Row],[32]]*#REF!+#REF!*#REF!+#REF!*#REF!)</f>
        <v>#REF!</v>
      </c>
      <c r="AA1493" s="252" t="e">
        <f>IF([2]!HRF_4[[#This Row],[31]]="WSKAŹNIK SPECYFICZNY","nie zdefinowano",[2]!HRF_4[[#This Row],[32]]*#REF!+#REF!*#REF!+#REF!*#REF!)</f>
        <v>#REF!</v>
      </c>
      <c r="AB1493" s="252" t="e">
        <f>IF([2]!HRF_4[[#This Row],[31]]="WSKAŹNIK SPECYFICZNY",[2]!HRF_4[[#This Row],[15]]*#REF!,[2]!HRF_4[[#This Row],[32]]*#REF!+#REF!*#REF!+#REF!*#REF!)</f>
        <v>#REF!</v>
      </c>
    </row>
    <row r="1494" spans="2:28" ht="24">
      <c r="B1494" s="245" t="s">
        <v>3298</v>
      </c>
      <c r="C1494" s="80" t="s">
        <v>175</v>
      </c>
      <c r="D1494" s="80" t="s">
        <v>372</v>
      </c>
      <c r="E1494" s="121" t="s">
        <v>3190</v>
      </c>
      <c r="F1494" s="82" t="s">
        <v>392</v>
      </c>
      <c r="G1494" s="82" t="s">
        <v>24</v>
      </c>
      <c r="H1494" s="247">
        <v>2021</v>
      </c>
      <c r="I1494" s="247">
        <v>2021</v>
      </c>
      <c r="J1494" s="248">
        <v>25000</v>
      </c>
      <c r="K1494" s="249">
        <v>5.4</v>
      </c>
      <c r="L1494" s="249">
        <v>5.4</v>
      </c>
      <c r="M1494" s="249"/>
      <c r="N1494" s="228" t="s">
        <v>164</v>
      </c>
      <c r="O1494" s="228" t="s">
        <v>28</v>
      </c>
      <c r="P1494" s="250"/>
      <c r="Q1494" s="248"/>
      <c r="R1494" s="251"/>
      <c r="S1494" s="251"/>
      <c r="T1494" s="251"/>
      <c r="U1494" s="251"/>
      <c r="V1494" s="251">
        <f t="shared" si="88"/>
        <v>0</v>
      </c>
      <c r="W1494" s="247"/>
      <c r="X1494" s="247"/>
      <c r="Y1494" s="252" t="e">
        <f>IF([2]!HRF_4[[#This Row],[31]]="WSKAŹNIK SPECYFICZNY",[2]!HRF_4[[#This Row],[15]]*#REF!,[2]!HRF_4[[#This Row],[32]]*#REF!+#REF!*#REF!+#REF!*#REF!)</f>
        <v>#REF!</v>
      </c>
      <c r="Z1494" s="252" t="e">
        <f>IF([2]!HRF_4[[#This Row],[31]]="WSKAŹNIK SPECYFICZNY","nie zdefinowano",[2]!HRF_4[[#This Row],[32]]*#REF!+#REF!*#REF!+#REF!*#REF!)</f>
        <v>#REF!</v>
      </c>
      <c r="AA1494" s="252" t="e">
        <f>IF([2]!HRF_4[[#This Row],[31]]="WSKAŹNIK SPECYFICZNY","nie zdefinowano",[2]!HRF_4[[#This Row],[32]]*#REF!+#REF!*#REF!+#REF!*#REF!)</f>
        <v>#REF!</v>
      </c>
      <c r="AB1494" s="252" t="e">
        <f>IF([2]!HRF_4[[#This Row],[31]]="WSKAŹNIK SPECYFICZNY",[2]!HRF_4[[#This Row],[15]]*#REF!,[2]!HRF_4[[#This Row],[32]]*#REF!+#REF!*#REF!+#REF!*#REF!)</f>
        <v>#REF!</v>
      </c>
    </row>
    <row r="1495" spans="2:28" ht="24">
      <c r="B1495" s="245" t="s">
        <v>3299</v>
      </c>
      <c r="C1495" s="80" t="s">
        <v>175</v>
      </c>
      <c r="D1495" s="80" t="s">
        <v>372</v>
      </c>
      <c r="E1495" s="121" t="s">
        <v>3240</v>
      </c>
      <c r="F1495" s="82" t="s">
        <v>392</v>
      </c>
      <c r="G1495" s="82" t="s">
        <v>24</v>
      </c>
      <c r="H1495" s="247">
        <v>2021</v>
      </c>
      <c r="I1495" s="247">
        <v>2021</v>
      </c>
      <c r="J1495" s="248">
        <v>46000</v>
      </c>
      <c r="K1495" s="249">
        <v>9.9</v>
      </c>
      <c r="L1495" s="249">
        <v>9.9</v>
      </c>
      <c r="M1495" s="249"/>
      <c r="N1495" s="228" t="s">
        <v>164</v>
      </c>
      <c r="O1495" s="228" t="s">
        <v>28</v>
      </c>
      <c r="P1495" s="250"/>
      <c r="Q1495" s="248"/>
      <c r="R1495" s="251"/>
      <c r="S1495" s="251"/>
      <c r="T1495" s="251"/>
      <c r="U1495" s="251"/>
      <c r="V1495" s="251">
        <f t="shared" si="88"/>
        <v>0</v>
      </c>
      <c r="W1495" s="247"/>
      <c r="X1495" s="247"/>
      <c r="Y1495" s="252" t="e">
        <f>IF([2]!HRF_4[[#This Row],[31]]="WSKAŹNIK SPECYFICZNY",[2]!HRF_4[[#This Row],[15]]*#REF!,[2]!HRF_4[[#This Row],[32]]*#REF!+#REF!*#REF!+#REF!*#REF!)</f>
        <v>#REF!</v>
      </c>
      <c r="Z1495" s="252" t="e">
        <f>IF([2]!HRF_4[[#This Row],[31]]="WSKAŹNIK SPECYFICZNY","nie zdefinowano",[2]!HRF_4[[#This Row],[32]]*#REF!+#REF!*#REF!+#REF!*#REF!)</f>
        <v>#REF!</v>
      </c>
      <c r="AA1495" s="252" t="e">
        <f>IF([2]!HRF_4[[#This Row],[31]]="WSKAŹNIK SPECYFICZNY","nie zdefinowano",[2]!HRF_4[[#This Row],[32]]*#REF!+#REF!*#REF!+#REF!*#REF!)</f>
        <v>#REF!</v>
      </c>
      <c r="AB1495" s="252" t="e">
        <f>IF([2]!HRF_4[[#This Row],[31]]="WSKAŹNIK SPECYFICZNY",[2]!HRF_4[[#This Row],[15]]*#REF!,[2]!HRF_4[[#This Row],[32]]*#REF!+#REF!*#REF!+#REF!*#REF!)</f>
        <v>#REF!</v>
      </c>
    </row>
    <row r="1496" spans="2:28" ht="24">
      <c r="B1496" s="245" t="s">
        <v>3300</v>
      </c>
      <c r="C1496" s="80" t="s">
        <v>175</v>
      </c>
      <c r="D1496" s="80" t="s">
        <v>372</v>
      </c>
      <c r="E1496" s="121" t="s">
        <v>3240</v>
      </c>
      <c r="F1496" s="82" t="s">
        <v>392</v>
      </c>
      <c r="G1496" s="82" t="s">
        <v>24</v>
      </c>
      <c r="H1496" s="247">
        <v>2021</v>
      </c>
      <c r="I1496" s="247">
        <v>2021</v>
      </c>
      <c r="J1496" s="248">
        <v>31119.759999999998</v>
      </c>
      <c r="K1496" s="249">
        <v>5.8</v>
      </c>
      <c r="L1496" s="249">
        <v>5.8</v>
      </c>
      <c r="M1496" s="249"/>
      <c r="N1496" s="86" t="s">
        <v>1265</v>
      </c>
      <c r="O1496" s="228" t="s">
        <v>28</v>
      </c>
      <c r="P1496" s="250"/>
      <c r="Q1496" s="248"/>
      <c r="R1496" s="251"/>
      <c r="S1496" s="251"/>
      <c r="T1496" s="251"/>
      <c r="U1496" s="251"/>
      <c r="V1496" s="251">
        <f t="shared" si="88"/>
        <v>0</v>
      </c>
      <c r="W1496" s="247"/>
      <c r="X1496" s="247"/>
      <c r="Y1496" s="252" t="e">
        <f>IF([2]!HRF_4[[#This Row],[31]]="WSKAŹNIK SPECYFICZNY",[2]!HRF_4[[#This Row],[15]]*#REF!,[2]!HRF_4[[#This Row],[32]]*#REF!+#REF!*#REF!+#REF!*#REF!)</f>
        <v>#REF!</v>
      </c>
      <c r="Z1496" s="252" t="e">
        <f>IF([2]!HRF_4[[#This Row],[31]]="WSKAŹNIK SPECYFICZNY","nie zdefinowano",[2]!HRF_4[[#This Row],[32]]*#REF!+#REF!*#REF!+#REF!*#REF!)</f>
        <v>#REF!</v>
      </c>
      <c r="AA1496" s="252" t="e">
        <f>IF([2]!HRF_4[[#This Row],[31]]="WSKAŹNIK SPECYFICZNY","nie zdefinowano",[2]!HRF_4[[#This Row],[32]]*#REF!+#REF!*#REF!+#REF!*#REF!)</f>
        <v>#REF!</v>
      </c>
      <c r="AB1496" s="252" t="e">
        <f>IF([2]!HRF_4[[#This Row],[31]]="WSKAŹNIK SPECYFICZNY",[2]!HRF_4[[#This Row],[15]]*#REF!,[2]!HRF_4[[#This Row],[32]]*#REF!+#REF!*#REF!+#REF!*#REF!)</f>
        <v>#REF!</v>
      </c>
    </row>
    <row r="1497" spans="2:28" ht="24">
      <c r="B1497" s="245" t="s">
        <v>3301</v>
      </c>
      <c r="C1497" s="80" t="s">
        <v>175</v>
      </c>
      <c r="D1497" s="80" t="s">
        <v>372</v>
      </c>
      <c r="E1497" s="121" t="s">
        <v>3240</v>
      </c>
      <c r="F1497" s="246" t="s">
        <v>3302</v>
      </c>
      <c r="G1497" s="82" t="s">
        <v>24</v>
      </c>
      <c r="H1497" s="247">
        <v>2022</v>
      </c>
      <c r="I1497" s="247">
        <v>2022</v>
      </c>
      <c r="J1497" s="248">
        <v>274500</v>
      </c>
      <c r="K1497" s="267" t="s">
        <v>3303</v>
      </c>
      <c r="L1497" s="267" t="s">
        <v>3304</v>
      </c>
      <c r="M1497" s="249"/>
      <c r="N1497" s="228" t="s">
        <v>164</v>
      </c>
      <c r="O1497" s="228" t="s">
        <v>28</v>
      </c>
      <c r="P1497" s="250"/>
      <c r="Q1497" s="248"/>
      <c r="R1497" s="251"/>
      <c r="S1497" s="251"/>
      <c r="T1497" s="251"/>
      <c r="U1497" s="251"/>
      <c r="V1497" s="251">
        <f t="shared" si="88"/>
        <v>0</v>
      </c>
      <c r="W1497" s="247"/>
      <c r="X1497" s="247"/>
      <c r="Y1497" s="252" t="e">
        <f>IF([2]!HRF_4[[#This Row],[31]]="WSKAŹNIK SPECYFICZNY",[2]!HRF_4[[#This Row],[15]]*#REF!,[2]!HRF_4[[#This Row],[32]]*#REF!+#REF!*#REF!+#REF!*#REF!)</f>
        <v>#REF!</v>
      </c>
      <c r="Z1497" s="252" t="e">
        <f>IF([2]!HRF_4[[#This Row],[31]]="WSKAŹNIK SPECYFICZNY","nie zdefinowano",[2]!HRF_4[[#This Row],[32]]*#REF!+#REF!*#REF!+#REF!*#REF!)</f>
        <v>#REF!</v>
      </c>
      <c r="AA1497" s="252" t="e">
        <f>IF([2]!HRF_4[[#This Row],[31]]="WSKAŹNIK SPECYFICZNY","nie zdefinowano",[2]!HRF_4[[#This Row],[32]]*#REF!+#REF!*#REF!+#REF!*#REF!)</f>
        <v>#REF!</v>
      </c>
      <c r="AB1497" s="252" t="e">
        <f>IF([2]!HRF_4[[#This Row],[31]]="WSKAŹNIK SPECYFICZNY",[2]!HRF_4[[#This Row],[15]]*#REF!,[2]!HRF_4[[#This Row],[32]]*#REF!+#REF!*#REF!+#REF!*#REF!)</f>
        <v>#REF!</v>
      </c>
    </row>
    <row r="1498" spans="2:28" ht="24">
      <c r="B1498" s="245" t="s">
        <v>3305</v>
      </c>
      <c r="C1498" s="80" t="s">
        <v>175</v>
      </c>
      <c r="D1498" s="80" t="s">
        <v>372</v>
      </c>
      <c r="E1498" s="121" t="s">
        <v>3190</v>
      </c>
      <c r="F1498" s="82" t="s">
        <v>392</v>
      </c>
      <c r="G1498" s="82" t="s">
        <v>24</v>
      </c>
      <c r="H1498" s="247">
        <v>2022</v>
      </c>
      <c r="I1498" s="247">
        <v>2022</v>
      </c>
      <c r="J1498" s="248">
        <v>22000</v>
      </c>
      <c r="K1498" s="249">
        <v>4.7</v>
      </c>
      <c r="L1498" s="249">
        <v>4.7</v>
      </c>
      <c r="M1498" s="249"/>
      <c r="N1498" s="228" t="s">
        <v>164</v>
      </c>
      <c r="O1498" s="228" t="s">
        <v>28</v>
      </c>
      <c r="P1498" s="250"/>
      <c r="Q1498" s="248"/>
      <c r="R1498" s="251"/>
      <c r="S1498" s="251"/>
      <c r="T1498" s="251"/>
      <c r="U1498" s="251"/>
      <c r="V1498" s="251">
        <f t="shared" ref="V1498:V1510" si="89">SUM(R1498:U1498)</f>
        <v>0</v>
      </c>
      <c r="W1498" s="247"/>
      <c r="X1498" s="247"/>
      <c r="Y1498" s="252" t="e">
        <f>IF(HRF[[#This Row],[31]]="WSKAŹNIK SPECYFICZNY",HRF[[#This Row],[15]]*#REF!,HRF[[#This Row],[32]]*#REF!+#REF!*#REF!+#REF!*#REF!)</f>
        <v>#REF!</v>
      </c>
      <c r="Z1498" s="252" t="e">
        <f>IF(HRF[[#This Row],[31]]="WSKAŹNIK SPECYFICZNY","nie zdefinowano",HRF[[#This Row],[32]]*#REF!+#REF!*#REF!+#REF!*#REF!)</f>
        <v>#REF!</v>
      </c>
      <c r="AA1498" s="252" t="e">
        <f>IF(HRF[[#This Row],[31]]="WSKAŹNIK SPECYFICZNY","nie zdefinowano",HRF[[#This Row],[32]]*#REF!+#REF!*#REF!+#REF!*#REF!)</f>
        <v>#REF!</v>
      </c>
      <c r="AB1498" s="252" t="e">
        <f>IF(HRF[[#This Row],[31]]="WSKAŹNIK SPECYFICZNY",HRF[[#This Row],[15]]*#REF!,HRF[[#This Row],[32]]*#REF!+#REF!*#REF!+#REF!*#REF!)</f>
        <v>#REF!</v>
      </c>
    </row>
    <row r="1499" spans="2:28" ht="24">
      <c r="B1499" s="245" t="s">
        <v>3306</v>
      </c>
      <c r="C1499" s="80" t="s">
        <v>175</v>
      </c>
      <c r="D1499" s="80" t="s">
        <v>372</v>
      </c>
      <c r="E1499" s="121" t="s">
        <v>3240</v>
      </c>
      <c r="F1499" s="82" t="s">
        <v>392</v>
      </c>
      <c r="G1499" s="82" t="s">
        <v>24</v>
      </c>
      <c r="H1499" s="247">
        <v>2021</v>
      </c>
      <c r="I1499" s="247">
        <v>2021</v>
      </c>
      <c r="J1499" s="248">
        <v>29616.44</v>
      </c>
      <c r="K1499" s="249">
        <v>5.1566999999999998</v>
      </c>
      <c r="L1499" s="249">
        <v>5.1566999999999998</v>
      </c>
      <c r="M1499" s="249"/>
      <c r="N1499" s="228" t="s">
        <v>164</v>
      </c>
      <c r="O1499" s="228" t="s">
        <v>28</v>
      </c>
      <c r="P1499" s="250"/>
      <c r="Q1499" s="248"/>
      <c r="R1499" s="251"/>
      <c r="S1499" s="251"/>
      <c r="T1499" s="251"/>
      <c r="U1499" s="251"/>
      <c r="V1499" s="251">
        <f t="shared" si="89"/>
        <v>0</v>
      </c>
      <c r="W1499" s="247"/>
      <c r="X1499" s="247"/>
      <c r="Y1499" s="252" t="e">
        <f>IF(HRF[[#This Row],[31]]="WSKAŹNIK SPECYFICZNY",HRF[[#This Row],[15]]*#REF!,HRF[[#This Row],[32]]*#REF!+#REF!*#REF!+#REF!*#REF!)</f>
        <v>#REF!</v>
      </c>
      <c r="Z1499" s="252" t="e">
        <f>IF(HRF[[#This Row],[31]]="WSKAŹNIK SPECYFICZNY","nie zdefinowano",HRF[[#This Row],[32]]*#REF!+#REF!*#REF!+#REF!*#REF!)</f>
        <v>#REF!</v>
      </c>
      <c r="AA1499" s="252" t="e">
        <f>IF(HRF[[#This Row],[31]]="WSKAŹNIK SPECYFICZNY","nie zdefinowano",HRF[[#This Row],[32]]*#REF!+#REF!*#REF!+#REF!*#REF!)</f>
        <v>#REF!</v>
      </c>
      <c r="AB1499" s="252" t="e">
        <f>IF(HRF[[#This Row],[31]]="WSKAŹNIK SPECYFICZNY",HRF[[#This Row],[15]]*#REF!,HRF[[#This Row],[32]]*#REF!+#REF!*#REF!+#REF!*#REF!)</f>
        <v>#REF!</v>
      </c>
    </row>
    <row r="1500" spans="2:28" ht="24">
      <c r="B1500" s="245" t="s">
        <v>3307</v>
      </c>
      <c r="C1500" s="80" t="s">
        <v>175</v>
      </c>
      <c r="D1500" s="80" t="s">
        <v>372</v>
      </c>
      <c r="E1500" s="121" t="s">
        <v>3190</v>
      </c>
      <c r="F1500" s="82" t="s">
        <v>392</v>
      </c>
      <c r="G1500" s="82" t="s">
        <v>24</v>
      </c>
      <c r="H1500" s="247">
        <v>2020</v>
      </c>
      <c r="I1500" s="247">
        <v>2020</v>
      </c>
      <c r="J1500" s="248">
        <v>17901</v>
      </c>
      <c r="K1500" s="249">
        <v>3.7</v>
      </c>
      <c r="L1500" s="249">
        <v>3.7</v>
      </c>
      <c r="M1500" s="249"/>
      <c r="N1500" s="228" t="s">
        <v>164</v>
      </c>
      <c r="O1500" s="228" t="s">
        <v>28</v>
      </c>
      <c r="P1500" s="250"/>
      <c r="Q1500" s="248"/>
      <c r="R1500" s="251"/>
      <c r="S1500" s="251"/>
      <c r="T1500" s="251"/>
      <c r="U1500" s="251"/>
      <c r="V1500" s="251">
        <f t="shared" si="89"/>
        <v>0</v>
      </c>
      <c r="W1500" s="247"/>
      <c r="X1500" s="247"/>
      <c r="Y1500" s="252" t="e">
        <f>IF(HRF[[#This Row],[31]]="WSKAŹNIK SPECYFICZNY",HRF[[#This Row],[15]]*#REF!,HRF[[#This Row],[32]]*#REF!+#REF!*#REF!+#REF!*#REF!)</f>
        <v>#REF!</v>
      </c>
      <c r="Z1500" s="252" t="e">
        <f>IF(HRF[[#This Row],[31]]="WSKAŹNIK SPECYFICZNY","nie zdefinowano",HRF[[#This Row],[32]]*#REF!+#REF!*#REF!+#REF!*#REF!)</f>
        <v>#REF!</v>
      </c>
      <c r="AA1500" s="252" t="e">
        <f>IF(HRF[[#This Row],[31]]="WSKAŹNIK SPECYFICZNY","nie zdefinowano",HRF[[#This Row],[32]]*#REF!+#REF!*#REF!+#REF!*#REF!)</f>
        <v>#REF!</v>
      </c>
      <c r="AB1500" s="252" t="e">
        <f>IF(HRF[[#This Row],[31]]="WSKAŹNIK SPECYFICZNY",HRF[[#This Row],[15]]*#REF!,HRF[[#This Row],[32]]*#REF!+#REF!*#REF!+#REF!*#REF!)</f>
        <v>#REF!</v>
      </c>
    </row>
    <row r="1501" spans="2:28" ht="24">
      <c r="B1501" s="245" t="s">
        <v>3308</v>
      </c>
      <c r="C1501" s="80" t="s">
        <v>175</v>
      </c>
      <c r="D1501" s="80" t="s">
        <v>372</v>
      </c>
      <c r="E1501" s="121" t="s">
        <v>3310</v>
      </c>
      <c r="F1501" s="82" t="s">
        <v>392</v>
      </c>
      <c r="G1501" s="82" t="s">
        <v>24</v>
      </c>
      <c r="H1501" s="247">
        <v>2022</v>
      </c>
      <c r="I1501" s="247">
        <v>2022</v>
      </c>
      <c r="J1501" s="248">
        <v>32130</v>
      </c>
      <c r="K1501" s="249">
        <v>32</v>
      </c>
      <c r="L1501" s="249">
        <v>32</v>
      </c>
      <c r="M1501" s="249"/>
      <c r="N1501" s="228" t="s">
        <v>164</v>
      </c>
      <c r="O1501" s="228" t="s">
        <v>28</v>
      </c>
      <c r="P1501" s="250"/>
      <c r="Q1501" s="248"/>
      <c r="R1501" s="251"/>
      <c r="S1501" s="251"/>
      <c r="T1501" s="251"/>
      <c r="U1501" s="251"/>
      <c r="V1501" s="251">
        <f t="shared" si="89"/>
        <v>0</v>
      </c>
      <c r="W1501" s="247"/>
      <c r="X1501" s="247"/>
      <c r="Y1501" s="252" t="e">
        <f>IF(HRF[[#This Row],[31]]="WSKAŹNIK SPECYFICZNY",HRF[[#This Row],[15]]*#REF!,HRF[[#This Row],[32]]*#REF!+#REF!*#REF!+#REF!*#REF!)</f>
        <v>#REF!</v>
      </c>
      <c r="Z1501" s="252" t="e">
        <f>IF(HRF[[#This Row],[31]]="WSKAŹNIK SPECYFICZNY","nie zdefinowano",HRF[[#This Row],[32]]*#REF!+#REF!*#REF!+#REF!*#REF!)</f>
        <v>#REF!</v>
      </c>
      <c r="AA1501" s="252" t="e">
        <f>IF(HRF[[#This Row],[31]]="WSKAŹNIK SPECYFICZNY","nie zdefinowano",HRF[[#This Row],[32]]*#REF!+#REF!*#REF!+#REF!*#REF!)</f>
        <v>#REF!</v>
      </c>
      <c r="AB1501" s="252" t="e">
        <f>IF(HRF[[#This Row],[31]]="WSKAŹNIK SPECYFICZNY",HRF[[#This Row],[15]]*#REF!,HRF[[#This Row],[32]]*#REF!+#REF!*#REF!+#REF!*#REF!)</f>
        <v>#REF!</v>
      </c>
    </row>
    <row r="1502" spans="2:28" ht="24">
      <c r="B1502" s="245" t="s">
        <v>3309</v>
      </c>
      <c r="C1502" s="80" t="s">
        <v>175</v>
      </c>
      <c r="D1502" s="80" t="s">
        <v>372</v>
      </c>
      <c r="E1502" s="121" t="s">
        <v>3190</v>
      </c>
      <c r="F1502" s="82" t="s">
        <v>392</v>
      </c>
      <c r="G1502" s="82" t="s">
        <v>24</v>
      </c>
      <c r="H1502" s="247">
        <v>2021</v>
      </c>
      <c r="I1502" s="247">
        <v>2021</v>
      </c>
      <c r="J1502" s="248">
        <v>32685.66</v>
      </c>
      <c r="K1502" s="249">
        <v>6.7</v>
      </c>
      <c r="L1502" s="249">
        <v>6.7</v>
      </c>
      <c r="M1502" s="249"/>
      <c r="N1502" s="228" t="s">
        <v>164</v>
      </c>
      <c r="O1502" s="228" t="s">
        <v>28</v>
      </c>
      <c r="P1502" s="250"/>
      <c r="Q1502" s="248"/>
      <c r="R1502" s="251"/>
      <c r="S1502" s="251"/>
      <c r="T1502" s="251"/>
      <c r="U1502" s="251"/>
      <c r="V1502" s="251">
        <f t="shared" si="89"/>
        <v>0</v>
      </c>
      <c r="W1502" s="247"/>
      <c r="X1502" s="247"/>
      <c r="Y1502" s="252" t="e">
        <f>IF(HRF[[#This Row],[31]]="WSKAŹNIK SPECYFICZNY",HRF[[#This Row],[15]]*#REF!,HRF[[#This Row],[32]]*#REF!+#REF!*#REF!+#REF!*#REF!)</f>
        <v>#REF!</v>
      </c>
      <c r="Z1502" s="252" t="e">
        <f>IF(HRF[[#This Row],[31]]="WSKAŹNIK SPECYFICZNY","nie zdefinowano",HRF[[#This Row],[32]]*#REF!+#REF!*#REF!+#REF!*#REF!)</f>
        <v>#REF!</v>
      </c>
      <c r="AA1502" s="252" t="e">
        <f>IF(HRF[[#This Row],[31]]="WSKAŹNIK SPECYFICZNY","nie zdefinowano",HRF[[#This Row],[32]]*#REF!+#REF!*#REF!+#REF!*#REF!)</f>
        <v>#REF!</v>
      </c>
      <c r="AB1502" s="252" t="e">
        <f>IF(HRF[[#This Row],[31]]="WSKAŹNIK SPECYFICZNY",HRF[[#This Row],[15]]*#REF!,HRF[[#This Row],[32]]*#REF!+#REF!*#REF!+#REF!*#REF!)</f>
        <v>#REF!</v>
      </c>
    </row>
    <row r="1503" spans="2:28" ht="24">
      <c r="B1503" s="245" t="s">
        <v>3311</v>
      </c>
      <c r="C1503" s="80" t="s">
        <v>175</v>
      </c>
      <c r="D1503" s="80" t="s">
        <v>372</v>
      </c>
      <c r="E1503" s="121" t="s">
        <v>3190</v>
      </c>
      <c r="F1503" s="82" t="s">
        <v>392</v>
      </c>
      <c r="G1503" s="82" t="s">
        <v>24</v>
      </c>
      <c r="H1503" s="247">
        <v>2022</v>
      </c>
      <c r="I1503" s="247">
        <v>2022</v>
      </c>
      <c r="J1503" s="248">
        <v>25300</v>
      </c>
      <c r="K1503" s="249">
        <v>4.9000000000000004</v>
      </c>
      <c r="L1503" s="249">
        <v>4.9000000000000004</v>
      </c>
      <c r="M1503" s="249"/>
      <c r="N1503" s="228" t="s">
        <v>164</v>
      </c>
      <c r="O1503" s="228" t="s">
        <v>28</v>
      </c>
      <c r="P1503" s="250"/>
      <c r="Q1503" s="248"/>
      <c r="R1503" s="251"/>
      <c r="S1503" s="251"/>
      <c r="T1503" s="251"/>
      <c r="U1503" s="251"/>
      <c r="V1503" s="251">
        <f t="shared" si="89"/>
        <v>0</v>
      </c>
      <c r="W1503" s="247"/>
      <c r="X1503" s="247"/>
      <c r="Y1503" s="252" t="e">
        <f>IF(HRF[[#This Row],[31]]="WSKAŹNIK SPECYFICZNY",HRF[[#This Row],[15]]*#REF!,HRF[[#This Row],[32]]*#REF!+#REF!*#REF!+#REF!*#REF!)</f>
        <v>#REF!</v>
      </c>
      <c r="Z1503" s="252" t="e">
        <f>IF(HRF[[#This Row],[31]]="WSKAŹNIK SPECYFICZNY","nie zdefinowano",HRF[[#This Row],[32]]*#REF!+#REF!*#REF!+#REF!*#REF!)</f>
        <v>#REF!</v>
      </c>
      <c r="AA1503" s="252" t="e">
        <f>IF(HRF[[#This Row],[31]]="WSKAŹNIK SPECYFICZNY","nie zdefinowano",HRF[[#This Row],[32]]*#REF!+#REF!*#REF!+#REF!*#REF!)</f>
        <v>#REF!</v>
      </c>
      <c r="AB1503" s="252" t="e">
        <f>IF(HRF[[#This Row],[31]]="WSKAŹNIK SPECYFICZNY",HRF[[#This Row],[15]]*#REF!,HRF[[#This Row],[32]]*#REF!+#REF!*#REF!+#REF!*#REF!)</f>
        <v>#REF!</v>
      </c>
    </row>
    <row r="1504" spans="2:28" ht="24">
      <c r="B1504" s="245" t="s">
        <v>3312</v>
      </c>
      <c r="C1504" s="80" t="s">
        <v>175</v>
      </c>
      <c r="D1504" s="80" t="s">
        <v>372</v>
      </c>
      <c r="E1504" s="121" t="s">
        <v>3190</v>
      </c>
      <c r="F1504" s="82" t="s">
        <v>392</v>
      </c>
      <c r="G1504" s="82" t="s">
        <v>24</v>
      </c>
      <c r="H1504" s="247">
        <v>2021</v>
      </c>
      <c r="I1504" s="247">
        <v>2022</v>
      </c>
      <c r="J1504" s="248">
        <v>38412</v>
      </c>
      <c r="K1504" s="249">
        <v>7.2</v>
      </c>
      <c r="L1504" s="249">
        <v>7.2</v>
      </c>
      <c r="M1504" s="249"/>
      <c r="N1504" s="228" t="s">
        <v>164</v>
      </c>
      <c r="O1504" s="228" t="s">
        <v>28</v>
      </c>
      <c r="P1504" s="250"/>
      <c r="Q1504" s="248"/>
      <c r="R1504" s="251"/>
      <c r="S1504" s="251"/>
      <c r="T1504" s="251"/>
      <c r="U1504" s="251"/>
      <c r="V1504" s="251">
        <f t="shared" si="89"/>
        <v>0</v>
      </c>
      <c r="W1504" s="247"/>
      <c r="X1504" s="247"/>
      <c r="Y1504" s="252" t="e">
        <f>IF(HRF[[#This Row],[31]]="WSKAŹNIK SPECYFICZNY",HRF[[#This Row],[15]]*#REF!,HRF[[#This Row],[32]]*#REF!+#REF!*#REF!+#REF!*#REF!)</f>
        <v>#REF!</v>
      </c>
      <c r="Z1504" s="252" t="e">
        <f>IF(HRF[[#This Row],[31]]="WSKAŹNIK SPECYFICZNY","nie zdefinowano",HRF[[#This Row],[32]]*#REF!+#REF!*#REF!+#REF!*#REF!)</f>
        <v>#REF!</v>
      </c>
      <c r="AA1504" s="252" t="e">
        <f>IF(HRF[[#This Row],[31]]="WSKAŹNIK SPECYFICZNY","nie zdefinowano",HRF[[#This Row],[32]]*#REF!+#REF!*#REF!+#REF!*#REF!)</f>
        <v>#REF!</v>
      </c>
      <c r="AB1504" s="252" t="e">
        <f>IF(HRF[[#This Row],[31]]="WSKAŹNIK SPECYFICZNY",HRF[[#This Row],[15]]*#REF!,HRF[[#This Row],[32]]*#REF!+#REF!*#REF!+#REF!*#REF!)</f>
        <v>#REF!</v>
      </c>
    </row>
    <row r="1505" spans="2:28" ht="24">
      <c r="B1505" s="245" t="s">
        <v>3313</v>
      </c>
      <c r="C1505" s="80" t="s">
        <v>175</v>
      </c>
      <c r="D1505" s="80" t="s">
        <v>372</v>
      </c>
      <c r="E1505" s="121" t="s">
        <v>3316</v>
      </c>
      <c r="F1505" s="82" t="s">
        <v>392</v>
      </c>
      <c r="G1505" s="82" t="s">
        <v>24</v>
      </c>
      <c r="H1505" s="247">
        <v>2022</v>
      </c>
      <c r="I1505" s="247">
        <v>2022</v>
      </c>
      <c r="J1505" s="248">
        <v>41500</v>
      </c>
      <c r="K1505" s="249">
        <v>5.6950000000000003</v>
      </c>
      <c r="L1505" s="249">
        <v>5.6950000000000003</v>
      </c>
      <c r="M1505" s="249"/>
      <c r="N1505" s="228" t="s">
        <v>164</v>
      </c>
      <c r="O1505" s="228" t="s">
        <v>28</v>
      </c>
      <c r="P1505" s="250"/>
      <c r="Q1505" s="248"/>
      <c r="R1505" s="251"/>
      <c r="S1505" s="251"/>
      <c r="T1505" s="251"/>
      <c r="U1505" s="251"/>
      <c r="V1505" s="251">
        <f t="shared" si="89"/>
        <v>0</v>
      </c>
      <c r="W1505" s="247"/>
      <c r="X1505" s="247"/>
      <c r="Y1505" s="252" t="e">
        <f>IF(HRF[[#This Row],[31]]="WSKAŹNIK SPECYFICZNY",HRF[[#This Row],[15]]*#REF!,HRF[[#This Row],[32]]*#REF!+#REF!*#REF!+#REF!*#REF!)</f>
        <v>#REF!</v>
      </c>
      <c r="Z1505" s="252" t="e">
        <f>IF(HRF[[#This Row],[31]]="WSKAŹNIK SPECYFICZNY","nie zdefinowano",HRF[[#This Row],[32]]*#REF!+#REF!*#REF!+#REF!*#REF!)</f>
        <v>#REF!</v>
      </c>
      <c r="AA1505" s="252" t="e">
        <f>IF(HRF[[#This Row],[31]]="WSKAŹNIK SPECYFICZNY","nie zdefinowano",HRF[[#This Row],[32]]*#REF!+#REF!*#REF!+#REF!*#REF!)</f>
        <v>#REF!</v>
      </c>
      <c r="AB1505" s="252" t="e">
        <f>IF(HRF[[#This Row],[31]]="WSKAŹNIK SPECYFICZNY",HRF[[#This Row],[15]]*#REF!,HRF[[#This Row],[32]]*#REF!+#REF!*#REF!+#REF!*#REF!)</f>
        <v>#REF!</v>
      </c>
    </row>
    <row r="1506" spans="2:28" ht="24">
      <c r="B1506" s="245" t="s">
        <v>3314</v>
      </c>
      <c r="C1506" s="80" t="s">
        <v>175</v>
      </c>
      <c r="D1506" s="80" t="s">
        <v>372</v>
      </c>
      <c r="E1506" s="121" t="s">
        <v>3317</v>
      </c>
      <c r="F1506" s="82" t="s">
        <v>392</v>
      </c>
      <c r="G1506" s="82" t="s">
        <v>24</v>
      </c>
      <c r="H1506" s="247">
        <v>2021</v>
      </c>
      <c r="I1506" s="247">
        <v>2021</v>
      </c>
      <c r="J1506" s="248">
        <v>16702.72</v>
      </c>
      <c r="K1506" s="249">
        <v>2.4573299999999998</v>
      </c>
      <c r="L1506" s="249">
        <v>2.4573299999999998</v>
      </c>
      <c r="M1506" s="249"/>
      <c r="N1506" s="228" t="s">
        <v>1587</v>
      </c>
      <c r="O1506" s="228" t="s">
        <v>28</v>
      </c>
      <c r="P1506" s="250"/>
      <c r="Q1506" s="248"/>
      <c r="R1506" s="251"/>
      <c r="S1506" s="251"/>
      <c r="T1506" s="251"/>
      <c r="U1506" s="251"/>
      <c r="V1506" s="251">
        <f t="shared" si="89"/>
        <v>0</v>
      </c>
      <c r="W1506" s="247"/>
      <c r="X1506" s="247"/>
      <c r="Y1506" s="252" t="e">
        <f>IF(HRF[[#This Row],[31]]="WSKAŹNIK SPECYFICZNY",HRF[[#This Row],[15]]*#REF!,HRF[[#This Row],[32]]*#REF!+#REF!*#REF!+#REF!*#REF!)</f>
        <v>#REF!</v>
      </c>
      <c r="Z1506" s="252" t="e">
        <f>IF(HRF[[#This Row],[31]]="WSKAŹNIK SPECYFICZNY","nie zdefinowano",HRF[[#This Row],[32]]*#REF!+#REF!*#REF!+#REF!*#REF!)</f>
        <v>#REF!</v>
      </c>
      <c r="AA1506" s="252" t="e">
        <f>IF(HRF[[#This Row],[31]]="WSKAŹNIK SPECYFICZNY","nie zdefinowano",HRF[[#This Row],[32]]*#REF!+#REF!*#REF!+#REF!*#REF!)</f>
        <v>#REF!</v>
      </c>
      <c r="AB1506" s="252" t="e">
        <f>IF(HRF[[#This Row],[31]]="WSKAŹNIK SPECYFICZNY",HRF[[#This Row],[15]]*#REF!,HRF[[#This Row],[32]]*#REF!+#REF!*#REF!+#REF!*#REF!)</f>
        <v>#REF!</v>
      </c>
    </row>
    <row r="1507" spans="2:28" ht="36">
      <c r="B1507" s="245" t="s">
        <v>3315</v>
      </c>
      <c r="C1507" s="80" t="s">
        <v>175</v>
      </c>
      <c r="D1507" s="80" t="s">
        <v>372</v>
      </c>
      <c r="E1507" s="121" t="s">
        <v>3319</v>
      </c>
      <c r="F1507" s="246" t="s">
        <v>3318</v>
      </c>
      <c r="G1507" s="82" t="s">
        <v>24</v>
      </c>
      <c r="H1507" s="247">
        <v>2022</v>
      </c>
      <c r="I1507" s="247">
        <v>2022</v>
      </c>
      <c r="J1507" s="248">
        <v>175000</v>
      </c>
      <c r="K1507" s="249">
        <v>49.35</v>
      </c>
      <c r="L1507" s="249">
        <v>49.35</v>
      </c>
      <c r="M1507" s="249"/>
      <c r="N1507" s="228" t="s">
        <v>164</v>
      </c>
      <c r="O1507" s="264" t="s">
        <v>27</v>
      </c>
      <c r="P1507" s="250"/>
      <c r="Q1507" s="248"/>
      <c r="R1507" s="251"/>
      <c r="S1507" s="251"/>
      <c r="T1507" s="251"/>
      <c r="U1507" s="251"/>
      <c r="V1507" s="251">
        <f t="shared" si="89"/>
        <v>0</v>
      </c>
      <c r="W1507" s="247"/>
      <c r="X1507" s="247"/>
      <c r="Y1507" s="252" t="e">
        <f>IF(HRF[[#This Row],[31]]="WSKAŹNIK SPECYFICZNY",HRF[[#This Row],[15]]*#REF!,HRF[[#This Row],[32]]*#REF!+#REF!*#REF!+#REF!*#REF!)</f>
        <v>#REF!</v>
      </c>
      <c r="Z1507" s="252" t="e">
        <f>IF(HRF[[#This Row],[31]]="WSKAŹNIK SPECYFICZNY","nie zdefinowano",HRF[[#This Row],[32]]*#REF!+#REF!*#REF!+#REF!*#REF!)</f>
        <v>#REF!</v>
      </c>
      <c r="AA1507" s="252" t="e">
        <f>IF(HRF[[#This Row],[31]]="WSKAŹNIK SPECYFICZNY","nie zdefinowano",HRF[[#This Row],[32]]*#REF!+#REF!*#REF!+#REF!*#REF!)</f>
        <v>#REF!</v>
      </c>
      <c r="AB1507" s="252" t="e">
        <f>IF(HRF[[#This Row],[31]]="WSKAŹNIK SPECYFICZNY",HRF[[#This Row],[15]]*#REF!,HRF[[#This Row],[32]]*#REF!+#REF!*#REF!+#REF!*#REF!)</f>
        <v>#REF!</v>
      </c>
    </row>
    <row r="1508" spans="2:28" ht="24">
      <c r="B1508" s="245" t="s">
        <v>3320</v>
      </c>
      <c r="C1508" s="80" t="s">
        <v>175</v>
      </c>
      <c r="D1508" s="80" t="s">
        <v>372</v>
      </c>
      <c r="E1508" s="121" t="s">
        <v>3207</v>
      </c>
      <c r="F1508" s="82" t="s">
        <v>392</v>
      </c>
      <c r="G1508" s="82" t="s">
        <v>24</v>
      </c>
      <c r="H1508" s="247">
        <v>2021</v>
      </c>
      <c r="I1508" s="247">
        <v>2021</v>
      </c>
      <c r="J1508" s="248">
        <v>18500</v>
      </c>
      <c r="K1508" s="249">
        <v>2.9</v>
      </c>
      <c r="L1508" s="249">
        <v>2.9</v>
      </c>
      <c r="M1508" s="249"/>
      <c r="N1508" s="228" t="s">
        <v>1587</v>
      </c>
      <c r="O1508" s="228" t="s">
        <v>28</v>
      </c>
      <c r="P1508" s="250"/>
      <c r="Q1508" s="248"/>
      <c r="R1508" s="251"/>
      <c r="S1508" s="251"/>
      <c r="T1508" s="251"/>
      <c r="U1508" s="251"/>
      <c r="V1508" s="251">
        <f t="shared" si="89"/>
        <v>0</v>
      </c>
      <c r="W1508" s="247"/>
      <c r="X1508" s="247"/>
      <c r="Y1508" s="252" t="e">
        <f>IF(HRF[[#This Row],[31]]="WSKAŹNIK SPECYFICZNY",HRF[[#This Row],[15]]*#REF!,HRF[[#This Row],[32]]*#REF!+#REF!*#REF!+#REF!*#REF!)</f>
        <v>#REF!</v>
      </c>
      <c r="Z1508" s="252" t="e">
        <f>IF(HRF[[#This Row],[31]]="WSKAŹNIK SPECYFICZNY","nie zdefinowano",HRF[[#This Row],[32]]*#REF!+#REF!*#REF!+#REF!*#REF!)</f>
        <v>#REF!</v>
      </c>
      <c r="AA1508" s="252" t="e">
        <f>IF(HRF[[#This Row],[31]]="WSKAŹNIK SPECYFICZNY","nie zdefinowano",HRF[[#This Row],[32]]*#REF!+#REF!*#REF!+#REF!*#REF!)</f>
        <v>#REF!</v>
      </c>
      <c r="AB1508" s="252" t="e">
        <f>IF(HRF[[#This Row],[31]]="WSKAŹNIK SPECYFICZNY",HRF[[#This Row],[15]]*#REF!,HRF[[#This Row],[32]]*#REF!+#REF!*#REF!+#REF!*#REF!)</f>
        <v>#REF!</v>
      </c>
    </row>
    <row r="1509" spans="2:28" ht="24">
      <c r="B1509" s="245" t="s">
        <v>3321</v>
      </c>
      <c r="C1509" s="80" t="s">
        <v>175</v>
      </c>
      <c r="D1509" s="80" t="s">
        <v>372</v>
      </c>
      <c r="E1509" s="121" t="s">
        <v>3190</v>
      </c>
      <c r="F1509" s="82" t="s">
        <v>392</v>
      </c>
      <c r="G1509" s="82" t="s">
        <v>24</v>
      </c>
      <c r="H1509" s="247">
        <v>2021</v>
      </c>
      <c r="I1509" s="247">
        <v>2021</v>
      </c>
      <c r="J1509" s="248">
        <v>33089</v>
      </c>
      <c r="K1509" s="249">
        <v>6.8</v>
      </c>
      <c r="L1509" s="249">
        <v>6.8</v>
      </c>
      <c r="M1509" s="249"/>
      <c r="N1509" s="228" t="s">
        <v>164</v>
      </c>
      <c r="O1509" s="228" t="s">
        <v>28</v>
      </c>
      <c r="P1509" s="250"/>
      <c r="Q1509" s="248"/>
      <c r="R1509" s="251"/>
      <c r="S1509" s="251"/>
      <c r="T1509" s="251"/>
      <c r="U1509" s="251"/>
      <c r="V1509" s="251">
        <f t="shared" si="89"/>
        <v>0</v>
      </c>
      <c r="W1509" s="247"/>
      <c r="X1509" s="247"/>
      <c r="Y1509" s="252" t="e">
        <f>IF(HRF[[#This Row],[31]]="WSKAŹNIK SPECYFICZNY",HRF[[#This Row],[15]]*#REF!,HRF[[#This Row],[32]]*#REF!+#REF!*#REF!+#REF!*#REF!)</f>
        <v>#REF!</v>
      </c>
      <c r="Z1509" s="252" t="e">
        <f>IF(HRF[[#This Row],[31]]="WSKAŹNIK SPECYFICZNY","nie zdefinowano",HRF[[#This Row],[32]]*#REF!+#REF!*#REF!+#REF!*#REF!)</f>
        <v>#REF!</v>
      </c>
      <c r="AA1509" s="252" t="e">
        <f>IF(HRF[[#This Row],[31]]="WSKAŹNIK SPECYFICZNY","nie zdefinowano",HRF[[#This Row],[32]]*#REF!+#REF!*#REF!+#REF!*#REF!)</f>
        <v>#REF!</v>
      </c>
      <c r="AB1509" s="252" t="e">
        <f>IF(HRF[[#This Row],[31]]="WSKAŹNIK SPECYFICZNY",HRF[[#This Row],[15]]*#REF!,HRF[[#This Row],[32]]*#REF!+#REF!*#REF!+#REF!*#REF!)</f>
        <v>#REF!</v>
      </c>
    </row>
    <row r="1510" spans="2:28" ht="24">
      <c r="B1510" s="245" t="s">
        <v>3322</v>
      </c>
      <c r="C1510" s="80" t="s">
        <v>175</v>
      </c>
      <c r="D1510" s="80" t="s">
        <v>372</v>
      </c>
      <c r="E1510" s="263" t="s">
        <v>3326</v>
      </c>
      <c r="F1510" s="246" t="s">
        <v>3325</v>
      </c>
      <c r="G1510" s="82" t="s">
        <v>24</v>
      </c>
      <c r="H1510" s="247">
        <v>2022</v>
      </c>
      <c r="I1510" s="247">
        <v>2022</v>
      </c>
      <c r="J1510" s="248">
        <v>94000</v>
      </c>
      <c r="K1510" s="249">
        <v>60</v>
      </c>
      <c r="L1510" s="249">
        <v>60</v>
      </c>
      <c r="M1510" s="249"/>
      <c r="N1510" s="228" t="s">
        <v>164</v>
      </c>
      <c r="O1510" s="264" t="s">
        <v>27</v>
      </c>
      <c r="P1510" s="250"/>
      <c r="Q1510" s="248"/>
      <c r="R1510" s="251"/>
      <c r="S1510" s="251"/>
      <c r="T1510" s="251"/>
      <c r="U1510" s="251"/>
      <c r="V1510" s="251">
        <f t="shared" si="89"/>
        <v>0</v>
      </c>
      <c r="W1510" s="247"/>
      <c r="X1510" s="247"/>
      <c r="Y1510" s="252" t="e">
        <f>IF(HRF[[#This Row],[31]]="WSKAŹNIK SPECYFICZNY",HRF[[#This Row],[15]]*#REF!,HRF[[#This Row],[32]]*#REF!+#REF!*#REF!+#REF!*#REF!)</f>
        <v>#REF!</v>
      </c>
      <c r="Z1510" s="252" t="e">
        <f>IF(HRF[[#This Row],[31]]="WSKAŹNIK SPECYFICZNY","nie zdefinowano",HRF[[#This Row],[32]]*#REF!+#REF!*#REF!+#REF!*#REF!)</f>
        <v>#REF!</v>
      </c>
      <c r="AA1510" s="252" t="e">
        <f>IF(HRF[[#This Row],[31]]="WSKAŹNIK SPECYFICZNY","nie zdefinowano",HRF[[#This Row],[32]]*#REF!+#REF!*#REF!+#REF!*#REF!)</f>
        <v>#REF!</v>
      </c>
      <c r="AB1510" s="252" t="e">
        <f>IF(HRF[[#This Row],[31]]="WSKAŹNIK SPECYFICZNY",HRF[[#This Row],[15]]*#REF!,HRF[[#This Row],[32]]*#REF!+#REF!*#REF!+#REF!*#REF!)</f>
        <v>#REF!</v>
      </c>
    </row>
    <row r="1511" spans="2:28" ht="24">
      <c r="B1511" s="245" t="s">
        <v>3323</v>
      </c>
      <c r="C1511" s="80" t="s">
        <v>175</v>
      </c>
      <c r="D1511" s="80" t="s">
        <v>372</v>
      </c>
      <c r="E1511" s="263" t="s">
        <v>3328</v>
      </c>
      <c r="F1511" s="246" t="s">
        <v>3327</v>
      </c>
      <c r="G1511" s="82" t="s">
        <v>24</v>
      </c>
      <c r="H1511" s="247">
        <v>2022</v>
      </c>
      <c r="I1511" s="247">
        <v>2022</v>
      </c>
      <c r="J1511" s="248">
        <v>105534</v>
      </c>
      <c r="K1511" s="249">
        <v>21.4</v>
      </c>
      <c r="L1511" s="249">
        <v>21.4</v>
      </c>
      <c r="M1511" s="249"/>
      <c r="N1511" s="228" t="s">
        <v>164</v>
      </c>
      <c r="O1511" s="264" t="s">
        <v>26</v>
      </c>
      <c r="P1511" s="250"/>
      <c r="Q1511" s="248"/>
      <c r="R1511" s="251"/>
      <c r="S1511" s="251"/>
      <c r="T1511" s="251"/>
      <c r="U1511" s="251"/>
      <c r="V1511" s="251">
        <f t="shared" si="88"/>
        <v>0</v>
      </c>
      <c r="W1511" s="247"/>
      <c r="X1511" s="247"/>
      <c r="Y1511" s="252" t="e">
        <f>IF(HRF[[#This Row],[31]]="WSKAŹNIK SPECYFICZNY",HRF[[#This Row],[15]]*#REF!,HRF[[#This Row],[32]]*#REF!+#REF!*#REF!+#REF!*#REF!)</f>
        <v>#REF!</v>
      </c>
      <c r="Z1511" s="252" t="e">
        <f>IF(HRF[[#This Row],[31]]="WSKAŹNIK SPECYFICZNY","nie zdefinowano",HRF[[#This Row],[32]]*#REF!+#REF!*#REF!+#REF!*#REF!)</f>
        <v>#REF!</v>
      </c>
      <c r="AA1511" s="252" t="e">
        <f>IF(HRF[[#This Row],[31]]="WSKAŹNIK SPECYFICZNY","nie zdefinowano",HRF[[#This Row],[32]]*#REF!+#REF!*#REF!+#REF!*#REF!)</f>
        <v>#REF!</v>
      </c>
      <c r="AB1511" s="252" t="e">
        <f>IF(HRF[[#This Row],[31]]="WSKAŹNIK SPECYFICZNY",HRF[[#This Row],[15]]*#REF!,HRF[[#This Row],[32]]*#REF!+#REF!*#REF!+#REF!*#REF!)</f>
        <v>#REF!</v>
      </c>
    </row>
    <row r="1512" spans="2:28" ht="24">
      <c r="B1512" s="245" t="s">
        <v>3324</v>
      </c>
      <c r="C1512" s="80" t="s">
        <v>175</v>
      </c>
      <c r="D1512" s="80" t="s">
        <v>372</v>
      </c>
      <c r="E1512" s="121" t="s">
        <v>3190</v>
      </c>
      <c r="F1512" s="82" t="s">
        <v>392</v>
      </c>
      <c r="G1512" s="82" t="s">
        <v>24</v>
      </c>
      <c r="H1512" s="247">
        <v>2020</v>
      </c>
      <c r="I1512" s="247">
        <v>2020</v>
      </c>
      <c r="J1512" s="248">
        <v>27381.98</v>
      </c>
      <c r="K1512" s="249">
        <v>3.3513999999999999</v>
      </c>
      <c r="L1512" s="249">
        <v>3.3513999999999999</v>
      </c>
      <c r="M1512" s="249"/>
      <c r="N1512" s="228" t="s">
        <v>1587</v>
      </c>
      <c r="O1512" s="228" t="s">
        <v>28</v>
      </c>
      <c r="P1512" s="250"/>
      <c r="Q1512" s="248"/>
      <c r="R1512" s="251"/>
      <c r="S1512" s="251"/>
      <c r="T1512" s="251"/>
      <c r="U1512" s="251"/>
      <c r="V1512" s="251">
        <f t="shared" ref="V1512:V1518" si="90">SUM(R1512:U1512)</f>
        <v>0</v>
      </c>
      <c r="W1512" s="247"/>
      <c r="X1512" s="247"/>
      <c r="Y1512" s="252" t="e">
        <f>IF(HRF[[#This Row],[31]]="WSKAŹNIK SPECYFICZNY",HRF[[#This Row],[15]]*#REF!,HRF[[#This Row],[32]]*#REF!+#REF!*#REF!+#REF!*#REF!)</f>
        <v>#REF!</v>
      </c>
      <c r="Z1512" s="252" t="e">
        <f>IF(HRF[[#This Row],[31]]="WSKAŹNIK SPECYFICZNY","nie zdefinowano",HRF[[#This Row],[32]]*#REF!+#REF!*#REF!+#REF!*#REF!)</f>
        <v>#REF!</v>
      </c>
      <c r="AA1512" s="252" t="e">
        <f>IF(HRF[[#This Row],[31]]="WSKAŹNIK SPECYFICZNY","nie zdefinowano",HRF[[#This Row],[32]]*#REF!+#REF!*#REF!+#REF!*#REF!)</f>
        <v>#REF!</v>
      </c>
      <c r="AB1512" s="252" t="e">
        <f>IF(HRF[[#This Row],[31]]="WSKAŹNIK SPECYFICZNY",HRF[[#This Row],[15]]*#REF!,HRF[[#This Row],[32]]*#REF!+#REF!*#REF!+#REF!*#REF!)</f>
        <v>#REF!</v>
      </c>
    </row>
    <row r="1513" spans="2:28" ht="24">
      <c r="B1513" s="245" t="s">
        <v>3329</v>
      </c>
      <c r="C1513" s="80" t="s">
        <v>175</v>
      </c>
      <c r="D1513" s="80" t="s">
        <v>372</v>
      </c>
      <c r="E1513" s="121" t="s">
        <v>3190</v>
      </c>
      <c r="F1513" s="82" t="s">
        <v>392</v>
      </c>
      <c r="G1513" s="82" t="s">
        <v>24</v>
      </c>
      <c r="H1513" s="247">
        <v>2022</v>
      </c>
      <c r="I1513" s="247">
        <v>2022</v>
      </c>
      <c r="J1513" s="248">
        <v>22000</v>
      </c>
      <c r="K1513" s="249">
        <v>4</v>
      </c>
      <c r="L1513" s="249">
        <v>4</v>
      </c>
      <c r="M1513" s="249"/>
      <c r="N1513" s="228" t="s">
        <v>164</v>
      </c>
      <c r="O1513" s="228" t="s">
        <v>28</v>
      </c>
      <c r="P1513" s="250"/>
      <c r="Q1513" s="248"/>
      <c r="R1513" s="251"/>
      <c r="S1513" s="251"/>
      <c r="T1513" s="251"/>
      <c r="U1513" s="251"/>
      <c r="V1513" s="251">
        <f t="shared" si="90"/>
        <v>0</v>
      </c>
      <c r="W1513" s="247"/>
      <c r="X1513" s="247"/>
      <c r="Y1513" s="252" t="e">
        <f>IF(HRF[[#This Row],[31]]="WSKAŹNIK SPECYFICZNY",HRF[[#This Row],[15]]*#REF!,HRF[[#This Row],[32]]*#REF!+#REF!*#REF!+#REF!*#REF!)</f>
        <v>#REF!</v>
      </c>
      <c r="Z1513" s="252" t="e">
        <f>IF(HRF[[#This Row],[31]]="WSKAŹNIK SPECYFICZNY","nie zdefinowano",HRF[[#This Row],[32]]*#REF!+#REF!*#REF!+#REF!*#REF!)</f>
        <v>#REF!</v>
      </c>
      <c r="AA1513" s="252" t="e">
        <f>IF(HRF[[#This Row],[31]]="WSKAŹNIK SPECYFICZNY","nie zdefinowano",HRF[[#This Row],[32]]*#REF!+#REF!*#REF!+#REF!*#REF!)</f>
        <v>#REF!</v>
      </c>
      <c r="AB1513" s="252" t="e">
        <f>IF(HRF[[#This Row],[31]]="WSKAŹNIK SPECYFICZNY",HRF[[#This Row],[15]]*#REF!,HRF[[#This Row],[32]]*#REF!+#REF!*#REF!+#REF!*#REF!)</f>
        <v>#REF!</v>
      </c>
    </row>
    <row r="1514" spans="2:28" ht="24">
      <c r="B1514" s="245" t="s">
        <v>3330</v>
      </c>
      <c r="C1514" s="80" t="s">
        <v>175</v>
      </c>
      <c r="D1514" s="80" t="s">
        <v>372</v>
      </c>
      <c r="E1514" s="121" t="s">
        <v>3240</v>
      </c>
      <c r="F1514" s="82" t="s">
        <v>392</v>
      </c>
      <c r="G1514" s="82" t="s">
        <v>24</v>
      </c>
      <c r="H1514" s="247">
        <v>2021</v>
      </c>
      <c r="I1514" s="247">
        <v>2021</v>
      </c>
      <c r="J1514" s="248">
        <v>33642</v>
      </c>
      <c r="K1514" s="249">
        <v>9.1999999999999993</v>
      </c>
      <c r="L1514" s="249">
        <v>9.1999999999999993</v>
      </c>
      <c r="M1514" s="249"/>
      <c r="N1514" s="228" t="s">
        <v>1587</v>
      </c>
      <c r="O1514" s="228" t="s">
        <v>28</v>
      </c>
      <c r="P1514" s="250"/>
      <c r="Q1514" s="248"/>
      <c r="R1514" s="251"/>
      <c r="S1514" s="251"/>
      <c r="T1514" s="251"/>
      <c r="U1514" s="251"/>
      <c r="V1514" s="251">
        <f t="shared" si="90"/>
        <v>0</v>
      </c>
      <c r="W1514" s="247"/>
      <c r="X1514" s="247"/>
      <c r="Y1514" s="252" t="e">
        <f>IF(HRF[[#This Row],[31]]="WSKAŹNIK SPECYFICZNY",HRF[[#This Row],[15]]*#REF!,HRF[[#This Row],[32]]*#REF!+#REF!*#REF!+#REF!*#REF!)</f>
        <v>#REF!</v>
      </c>
      <c r="Z1514" s="252" t="e">
        <f>IF(HRF[[#This Row],[31]]="WSKAŹNIK SPECYFICZNY","nie zdefinowano",HRF[[#This Row],[32]]*#REF!+#REF!*#REF!+#REF!*#REF!)</f>
        <v>#REF!</v>
      </c>
      <c r="AA1514" s="252" t="e">
        <f>IF(HRF[[#This Row],[31]]="WSKAŹNIK SPECYFICZNY","nie zdefinowano",HRF[[#This Row],[32]]*#REF!+#REF!*#REF!+#REF!*#REF!)</f>
        <v>#REF!</v>
      </c>
      <c r="AB1514" s="252" t="e">
        <f>IF(HRF[[#This Row],[31]]="WSKAŹNIK SPECYFICZNY",HRF[[#This Row],[15]]*#REF!,HRF[[#This Row],[32]]*#REF!+#REF!*#REF!+#REF!*#REF!)</f>
        <v>#REF!</v>
      </c>
    </row>
    <row r="1515" spans="2:28" ht="24">
      <c r="B1515" s="245" t="s">
        <v>3331</v>
      </c>
      <c r="C1515" s="80" t="s">
        <v>175</v>
      </c>
      <c r="D1515" s="80" t="s">
        <v>372</v>
      </c>
      <c r="E1515" s="121" t="s">
        <v>3190</v>
      </c>
      <c r="F1515" s="82" t="s">
        <v>392</v>
      </c>
      <c r="G1515" s="82" t="s">
        <v>24</v>
      </c>
      <c r="H1515" s="247">
        <v>2021</v>
      </c>
      <c r="I1515" s="247">
        <v>2021</v>
      </c>
      <c r="J1515" s="248">
        <v>16707.599999999999</v>
      </c>
      <c r="K1515" s="249">
        <v>3.3</v>
      </c>
      <c r="L1515" s="249">
        <v>3.3</v>
      </c>
      <c r="M1515" s="249"/>
      <c r="N1515" s="228" t="s">
        <v>164</v>
      </c>
      <c r="O1515" s="228" t="s">
        <v>28</v>
      </c>
      <c r="P1515" s="250"/>
      <c r="Q1515" s="248"/>
      <c r="R1515" s="251"/>
      <c r="S1515" s="251"/>
      <c r="T1515" s="251"/>
      <c r="U1515" s="251"/>
      <c r="V1515" s="251">
        <f t="shared" si="90"/>
        <v>0</v>
      </c>
      <c r="W1515" s="247"/>
      <c r="X1515" s="247"/>
      <c r="Y1515" s="252" t="e">
        <f>IF(HRF[[#This Row],[31]]="WSKAŹNIK SPECYFICZNY",HRF[[#This Row],[15]]*#REF!,HRF[[#This Row],[32]]*#REF!+#REF!*#REF!+#REF!*#REF!)</f>
        <v>#REF!</v>
      </c>
      <c r="Z1515" s="252" t="e">
        <f>IF(HRF[[#This Row],[31]]="WSKAŹNIK SPECYFICZNY","nie zdefinowano",HRF[[#This Row],[32]]*#REF!+#REF!*#REF!+#REF!*#REF!)</f>
        <v>#REF!</v>
      </c>
      <c r="AA1515" s="252" t="e">
        <f>IF(HRF[[#This Row],[31]]="WSKAŹNIK SPECYFICZNY","nie zdefinowano",HRF[[#This Row],[32]]*#REF!+#REF!*#REF!+#REF!*#REF!)</f>
        <v>#REF!</v>
      </c>
      <c r="AB1515" s="252" t="e">
        <f>IF(HRF[[#This Row],[31]]="WSKAŹNIK SPECYFICZNY",HRF[[#This Row],[15]]*#REF!,HRF[[#This Row],[32]]*#REF!+#REF!*#REF!+#REF!*#REF!)</f>
        <v>#REF!</v>
      </c>
    </row>
    <row r="1516" spans="2:28" ht="24">
      <c r="B1516" s="245" t="s">
        <v>3332</v>
      </c>
      <c r="C1516" s="80" t="s">
        <v>175</v>
      </c>
      <c r="D1516" s="80" t="s">
        <v>372</v>
      </c>
      <c r="E1516" s="121" t="s">
        <v>3190</v>
      </c>
      <c r="F1516" s="82" t="s">
        <v>392</v>
      </c>
      <c r="G1516" s="82" t="s">
        <v>24</v>
      </c>
      <c r="H1516" s="247">
        <v>2022</v>
      </c>
      <c r="I1516" s="247">
        <v>2022</v>
      </c>
      <c r="J1516" s="248">
        <v>36990</v>
      </c>
      <c r="K1516" s="249">
        <v>6.375</v>
      </c>
      <c r="L1516" s="249">
        <v>6.375</v>
      </c>
      <c r="M1516" s="249"/>
      <c r="N1516" s="228" t="s">
        <v>164</v>
      </c>
      <c r="O1516" s="228" t="s">
        <v>28</v>
      </c>
      <c r="P1516" s="250"/>
      <c r="Q1516" s="248"/>
      <c r="R1516" s="251"/>
      <c r="S1516" s="251"/>
      <c r="T1516" s="251"/>
      <c r="U1516" s="251"/>
      <c r="V1516" s="251">
        <f t="shared" si="90"/>
        <v>0</v>
      </c>
      <c r="W1516" s="247"/>
      <c r="X1516" s="247"/>
      <c r="Y1516" s="252" t="e">
        <f>IF(HRF[[#This Row],[31]]="WSKAŹNIK SPECYFICZNY",HRF[[#This Row],[15]]*#REF!,HRF[[#This Row],[32]]*#REF!+#REF!*#REF!+#REF!*#REF!)</f>
        <v>#REF!</v>
      </c>
      <c r="Z1516" s="252" t="e">
        <f>IF(HRF[[#This Row],[31]]="WSKAŹNIK SPECYFICZNY","nie zdefinowano",HRF[[#This Row],[32]]*#REF!+#REF!*#REF!+#REF!*#REF!)</f>
        <v>#REF!</v>
      </c>
      <c r="AA1516" s="252" t="e">
        <f>IF(HRF[[#This Row],[31]]="WSKAŹNIK SPECYFICZNY","nie zdefinowano",HRF[[#This Row],[32]]*#REF!+#REF!*#REF!+#REF!*#REF!)</f>
        <v>#REF!</v>
      </c>
      <c r="AB1516" s="252" t="e">
        <f>IF(HRF[[#This Row],[31]]="WSKAŹNIK SPECYFICZNY",HRF[[#This Row],[15]]*#REF!,HRF[[#This Row],[32]]*#REF!+#REF!*#REF!+#REF!*#REF!)</f>
        <v>#REF!</v>
      </c>
    </row>
    <row r="1517" spans="2:28" ht="24">
      <c r="B1517" s="245" t="s">
        <v>3333</v>
      </c>
      <c r="C1517" s="80" t="s">
        <v>175</v>
      </c>
      <c r="D1517" s="80" t="s">
        <v>372</v>
      </c>
      <c r="E1517" s="121" t="s">
        <v>3190</v>
      </c>
      <c r="F1517" s="82" t="s">
        <v>392</v>
      </c>
      <c r="G1517" s="82" t="s">
        <v>24</v>
      </c>
      <c r="H1517" s="247">
        <v>2022</v>
      </c>
      <c r="I1517" s="247">
        <v>2022</v>
      </c>
      <c r="J1517" s="248">
        <v>35424</v>
      </c>
      <c r="K1517" s="249">
        <v>6.1710000000000003</v>
      </c>
      <c r="L1517" s="249">
        <v>6.1710000000000003</v>
      </c>
      <c r="M1517" s="249"/>
      <c r="N1517" s="228" t="s">
        <v>164</v>
      </c>
      <c r="O1517" s="228" t="s">
        <v>28</v>
      </c>
      <c r="P1517" s="250"/>
      <c r="Q1517" s="248"/>
      <c r="R1517" s="251"/>
      <c r="S1517" s="251"/>
      <c r="T1517" s="251"/>
      <c r="U1517" s="251"/>
      <c r="V1517" s="251">
        <f t="shared" si="90"/>
        <v>0</v>
      </c>
      <c r="W1517" s="247"/>
      <c r="X1517" s="247"/>
      <c r="Y1517" s="252" t="e">
        <f>IF(HRF[[#This Row],[31]]="WSKAŹNIK SPECYFICZNY",HRF[[#This Row],[15]]*#REF!,HRF[[#This Row],[32]]*#REF!+#REF!*#REF!+#REF!*#REF!)</f>
        <v>#REF!</v>
      </c>
      <c r="Z1517" s="252" t="e">
        <f>IF(HRF[[#This Row],[31]]="WSKAŹNIK SPECYFICZNY","nie zdefinowano",HRF[[#This Row],[32]]*#REF!+#REF!*#REF!+#REF!*#REF!)</f>
        <v>#REF!</v>
      </c>
      <c r="AA1517" s="252" t="e">
        <f>IF(HRF[[#This Row],[31]]="WSKAŹNIK SPECYFICZNY","nie zdefinowano",HRF[[#This Row],[32]]*#REF!+#REF!*#REF!+#REF!*#REF!)</f>
        <v>#REF!</v>
      </c>
      <c r="AB1517" s="252" t="e">
        <f>IF(HRF[[#This Row],[31]]="WSKAŹNIK SPECYFICZNY",HRF[[#This Row],[15]]*#REF!,HRF[[#This Row],[32]]*#REF!+#REF!*#REF!+#REF!*#REF!)</f>
        <v>#REF!</v>
      </c>
    </row>
    <row r="1518" spans="2:28" ht="24">
      <c r="B1518" s="245" t="s">
        <v>3334</v>
      </c>
      <c r="C1518" s="80" t="s">
        <v>175</v>
      </c>
      <c r="D1518" s="80" t="s">
        <v>372</v>
      </c>
      <c r="E1518" s="121" t="s">
        <v>3336</v>
      </c>
      <c r="F1518" s="82" t="s">
        <v>3335</v>
      </c>
      <c r="G1518" s="82" t="s">
        <v>24</v>
      </c>
      <c r="H1518" s="247">
        <v>2022</v>
      </c>
      <c r="I1518" s="247">
        <v>2022</v>
      </c>
      <c r="J1518" s="262">
        <v>43000</v>
      </c>
      <c r="K1518" s="257">
        <v>8.92</v>
      </c>
      <c r="L1518" s="257">
        <v>8.92</v>
      </c>
      <c r="M1518" s="257"/>
      <c r="N1518" s="228" t="s">
        <v>164</v>
      </c>
      <c r="O1518" s="228" t="s">
        <v>28</v>
      </c>
      <c r="P1518" s="250"/>
      <c r="Q1518" s="248"/>
      <c r="R1518" s="251"/>
      <c r="S1518" s="251"/>
      <c r="T1518" s="251"/>
      <c r="U1518" s="251"/>
      <c r="V1518" s="251">
        <f t="shared" si="90"/>
        <v>0</v>
      </c>
      <c r="W1518" s="247"/>
      <c r="X1518" s="247"/>
      <c r="Y1518" s="252" t="e">
        <f>IF(HRF[[#This Row],[31]]="WSKAŹNIK SPECYFICZNY",HRF[[#This Row],[15]]*#REF!,HRF[[#This Row],[32]]*#REF!+#REF!*#REF!+#REF!*#REF!)</f>
        <v>#REF!</v>
      </c>
      <c r="Z1518" s="252" t="e">
        <f>IF(HRF[[#This Row],[31]]="WSKAŹNIK SPECYFICZNY","nie zdefinowano",HRF[[#This Row],[32]]*#REF!+#REF!*#REF!+#REF!*#REF!)</f>
        <v>#REF!</v>
      </c>
      <c r="AA1518" s="252" t="e">
        <f>IF(HRF[[#This Row],[31]]="WSKAŹNIK SPECYFICZNY","nie zdefinowano",HRF[[#This Row],[32]]*#REF!+#REF!*#REF!+#REF!*#REF!)</f>
        <v>#REF!</v>
      </c>
      <c r="AB1518" s="252" t="e">
        <f>IF(HRF[[#This Row],[31]]="WSKAŹNIK SPECYFICZNY",HRF[[#This Row],[15]]*#REF!,HRF[[#This Row],[32]]*#REF!+#REF!*#REF!+#REF!*#REF!)</f>
        <v>#REF!</v>
      </c>
    </row>
    <row r="1519" spans="2:28" ht="24">
      <c r="B1519" s="245" t="s">
        <v>3337</v>
      </c>
      <c r="C1519" s="80" t="s">
        <v>175</v>
      </c>
      <c r="D1519" s="80" t="s">
        <v>372</v>
      </c>
      <c r="E1519" s="121" t="s">
        <v>3338</v>
      </c>
      <c r="F1519" s="82" t="s">
        <v>392</v>
      </c>
      <c r="G1519" s="82" t="s">
        <v>24</v>
      </c>
      <c r="H1519" s="247">
        <v>2022</v>
      </c>
      <c r="I1519" s="247">
        <v>2022</v>
      </c>
      <c r="J1519" s="248">
        <v>67000</v>
      </c>
      <c r="K1519" s="249">
        <v>25</v>
      </c>
      <c r="L1519" s="249">
        <v>20</v>
      </c>
      <c r="M1519" s="249"/>
      <c r="N1519" s="228" t="s">
        <v>164</v>
      </c>
      <c r="O1519" s="228" t="s">
        <v>28</v>
      </c>
      <c r="P1519" s="250"/>
      <c r="Q1519" s="248"/>
      <c r="R1519" s="251"/>
      <c r="S1519" s="251"/>
      <c r="T1519" s="251"/>
      <c r="U1519" s="251"/>
      <c r="V1519" s="251">
        <f t="shared" ref="V1519:V1537" si="91">SUM(R1519:U1519)</f>
        <v>0</v>
      </c>
      <c r="W1519" s="247"/>
      <c r="X1519" s="247"/>
      <c r="Y1519" s="252" t="e">
        <f>IF([2]!HRF_4[[#This Row],[31]]="WSKAŹNIK SPECYFICZNY",[2]!HRF_4[[#This Row],[15]]*#REF!,[2]!HRF_4[[#This Row],[32]]*#REF!+#REF!*#REF!+#REF!*#REF!)</f>
        <v>#REF!</v>
      </c>
      <c r="Z1519" s="252" t="e">
        <f>IF([2]!HRF_4[[#This Row],[31]]="WSKAŹNIK SPECYFICZNY","nie zdefinowano",[2]!HRF_4[[#This Row],[32]]*#REF!+#REF!*#REF!+#REF!*#REF!)</f>
        <v>#REF!</v>
      </c>
      <c r="AA1519" s="252" t="e">
        <f>IF([2]!HRF_4[[#This Row],[31]]="WSKAŹNIK SPECYFICZNY","nie zdefinowano",[2]!HRF_4[[#This Row],[32]]*#REF!+#REF!*#REF!+#REF!*#REF!)</f>
        <v>#REF!</v>
      </c>
      <c r="AB1519" s="252" t="e">
        <f>IF([2]!HRF_4[[#This Row],[31]]="WSKAŹNIK SPECYFICZNY",[2]!HRF_4[[#This Row],[15]]*#REF!,[2]!HRF_4[[#This Row],[32]]*#REF!+#REF!*#REF!+#REF!*#REF!)</f>
        <v>#REF!</v>
      </c>
    </row>
    <row r="1520" spans="2:28" ht="24">
      <c r="B1520" s="245" t="s">
        <v>3339</v>
      </c>
      <c r="C1520" s="80" t="s">
        <v>175</v>
      </c>
      <c r="D1520" s="80" t="s">
        <v>372</v>
      </c>
      <c r="E1520" s="121" t="s">
        <v>3338</v>
      </c>
      <c r="F1520" s="246" t="s">
        <v>3340</v>
      </c>
      <c r="G1520" s="82" t="s">
        <v>24</v>
      </c>
      <c r="H1520" s="247">
        <v>2022</v>
      </c>
      <c r="I1520" s="247">
        <v>2022</v>
      </c>
      <c r="J1520" s="248">
        <v>240560</v>
      </c>
      <c r="K1520" s="249">
        <v>895.55600000000004</v>
      </c>
      <c r="L1520" s="249">
        <v>46.98</v>
      </c>
      <c r="M1520" s="249"/>
      <c r="N1520" s="228" t="s">
        <v>164</v>
      </c>
      <c r="O1520" s="228" t="s">
        <v>28</v>
      </c>
      <c r="P1520" s="250"/>
      <c r="Q1520" s="248"/>
      <c r="R1520" s="251"/>
      <c r="S1520" s="251"/>
      <c r="T1520" s="251"/>
      <c r="U1520" s="251"/>
      <c r="V1520" s="251">
        <f t="shared" si="91"/>
        <v>0</v>
      </c>
      <c r="W1520" s="247"/>
      <c r="X1520" s="247"/>
      <c r="Y1520" s="252" t="e">
        <f>IF([2]!HRF_4[[#This Row],[31]]="WSKAŹNIK SPECYFICZNY",[2]!HRF_4[[#This Row],[15]]*#REF!,[2]!HRF_4[[#This Row],[32]]*#REF!+#REF!*#REF!+#REF!*#REF!)</f>
        <v>#REF!</v>
      </c>
      <c r="Z1520" s="252" t="e">
        <f>IF([2]!HRF_4[[#This Row],[31]]="WSKAŹNIK SPECYFICZNY","nie zdefinowano",[2]!HRF_4[[#This Row],[32]]*#REF!+#REF!*#REF!+#REF!*#REF!)</f>
        <v>#REF!</v>
      </c>
      <c r="AA1520" s="252" t="e">
        <f>IF([2]!HRF_4[[#This Row],[31]]="WSKAŹNIK SPECYFICZNY","nie zdefinowano",[2]!HRF_4[[#This Row],[32]]*#REF!+#REF!*#REF!+#REF!*#REF!)</f>
        <v>#REF!</v>
      </c>
      <c r="AB1520" s="252" t="e">
        <f>IF([2]!HRF_4[[#This Row],[31]]="WSKAŹNIK SPECYFICZNY",[2]!HRF_4[[#This Row],[15]]*#REF!,[2]!HRF_4[[#This Row],[32]]*#REF!+#REF!*#REF!+#REF!*#REF!)</f>
        <v>#REF!</v>
      </c>
    </row>
    <row r="1521" spans="2:28" ht="24">
      <c r="B1521" s="245" t="s">
        <v>3341</v>
      </c>
      <c r="C1521" s="80" t="s">
        <v>175</v>
      </c>
      <c r="D1521" s="80" t="s">
        <v>372</v>
      </c>
      <c r="E1521" s="121" t="s">
        <v>3342</v>
      </c>
      <c r="F1521" s="246" t="s">
        <v>3343</v>
      </c>
      <c r="G1521" s="82" t="s">
        <v>24</v>
      </c>
      <c r="H1521" s="247">
        <v>2022</v>
      </c>
      <c r="I1521" s="247">
        <v>2022</v>
      </c>
      <c r="J1521" s="248">
        <v>53509.919999999998</v>
      </c>
      <c r="K1521" s="249">
        <v>9.8520000000000003</v>
      </c>
      <c r="L1521" s="249">
        <v>8.1790000000000003</v>
      </c>
      <c r="M1521" s="249"/>
      <c r="N1521" s="228" t="s">
        <v>164</v>
      </c>
      <c r="O1521" s="228" t="s">
        <v>28</v>
      </c>
      <c r="P1521" s="250"/>
      <c r="Q1521" s="248"/>
      <c r="R1521" s="251"/>
      <c r="S1521" s="251"/>
      <c r="T1521" s="251"/>
      <c r="U1521" s="251"/>
      <c r="V1521" s="251">
        <f t="shared" si="91"/>
        <v>0</v>
      </c>
      <c r="W1521" s="247"/>
      <c r="X1521" s="247"/>
      <c r="Y1521" s="252" t="e">
        <f>IF([2]!HRF_4[[#This Row],[31]]="WSKAŹNIK SPECYFICZNY",[2]!HRF_4[[#This Row],[15]]*#REF!,[2]!HRF_4[[#This Row],[32]]*#REF!+#REF!*#REF!+#REF!*#REF!)</f>
        <v>#REF!</v>
      </c>
      <c r="Z1521" s="252" t="e">
        <f>IF([2]!HRF_4[[#This Row],[31]]="WSKAŹNIK SPECYFICZNY","nie zdefinowano",[2]!HRF_4[[#This Row],[32]]*#REF!+#REF!*#REF!+#REF!*#REF!)</f>
        <v>#REF!</v>
      </c>
      <c r="AA1521" s="252" t="e">
        <f>IF([2]!HRF_4[[#This Row],[31]]="WSKAŹNIK SPECYFICZNY","nie zdefinowano",[2]!HRF_4[[#This Row],[32]]*#REF!+#REF!*#REF!+#REF!*#REF!)</f>
        <v>#REF!</v>
      </c>
      <c r="AB1521" s="252" t="e">
        <f>IF([2]!HRF_4[[#This Row],[31]]="WSKAŹNIK SPECYFICZNY",[2]!HRF_4[[#This Row],[15]]*#REF!,[2]!HRF_4[[#This Row],[32]]*#REF!+#REF!*#REF!+#REF!*#REF!)</f>
        <v>#REF!</v>
      </c>
    </row>
    <row r="1522" spans="2:28" ht="24">
      <c r="B1522" s="245" t="s">
        <v>3344</v>
      </c>
      <c r="C1522" s="80" t="s">
        <v>175</v>
      </c>
      <c r="D1522" s="80" t="s">
        <v>372</v>
      </c>
      <c r="E1522" s="121" t="s">
        <v>3240</v>
      </c>
      <c r="F1522" s="246" t="s">
        <v>3345</v>
      </c>
      <c r="G1522" s="82" t="s">
        <v>24</v>
      </c>
      <c r="H1522" s="247">
        <v>2022</v>
      </c>
      <c r="I1522" s="247">
        <v>2022</v>
      </c>
      <c r="J1522" s="248">
        <v>264000</v>
      </c>
      <c r="K1522" s="249">
        <v>256.47899999999998</v>
      </c>
      <c r="L1522" s="249">
        <v>6.1</v>
      </c>
      <c r="M1522" s="249"/>
      <c r="N1522" s="228" t="s">
        <v>164</v>
      </c>
      <c r="O1522" s="228" t="s">
        <v>28</v>
      </c>
      <c r="P1522" s="250"/>
      <c r="Q1522" s="248"/>
      <c r="R1522" s="251"/>
      <c r="S1522" s="251"/>
      <c r="T1522" s="251"/>
      <c r="U1522" s="251"/>
      <c r="V1522" s="251">
        <f t="shared" si="91"/>
        <v>0</v>
      </c>
      <c r="W1522" s="247"/>
      <c r="X1522" s="247"/>
      <c r="Y1522" s="252" t="e">
        <f>IF([2]!HRF_4[[#This Row],[31]]="WSKAŹNIK SPECYFICZNY",[2]!HRF_4[[#This Row],[15]]*#REF!,[2]!HRF_4[[#This Row],[32]]*#REF!+#REF!*#REF!+#REF!*#REF!)</f>
        <v>#REF!</v>
      </c>
      <c r="Z1522" s="252" t="e">
        <f>IF([2]!HRF_4[[#This Row],[31]]="WSKAŹNIK SPECYFICZNY","nie zdefinowano",[2]!HRF_4[[#This Row],[32]]*#REF!+#REF!*#REF!+#REF!*#REF!)</f>
        <v>#REF!</v>
      </c>
      <c r="AA1522" s="252" t="e">
        <f>IF([2]!HRF_4[[#This Row],[31]]="WSKAŹNIK SPECYFICZNY","nie zdefinowano",[2]!HRF_4[[#This Row],[32]]*#REF!+#REF!*#REF!+#REF!*#REF!)</f>
        <v>#REF!</v>
      </c>
      <c r="AB1522" s="252" t="e">
        <f>IF([2]!HRF_4[[#This Row],[31]]="WSKAŹNIK SPECYFICZNY",[2]!HRF_4[[#This Row],[15]]*#REF!,[2]!HRF_4[[#This Row],[32]]*#REF!+#REF!*#REF!+#REF!*#REF!)</f>
        <v>#REF!</v>
      </c>
    </row>
    <row r="1523" spans="2:28" ht="24">
      <c r="B1523" s="245" t="s">
        <v>3346</v>
      </c>
      <c r="C1523" s="80" t="s">
        <v>175</v>
      </c>
      <c r="D1523" s="80" t="s">
        <v>372</v>
      </c>
      <c r="E1523" s="121" t="s">
        <v>3240</v>
      </c>
      <c r="F1523" s="82" t="s">
        <v>392</v>
      </c>
      <c r="G1523" s="82" t="s">
        <v>24</v>
      </c>
      <c r="H1523" s="247">
        <v>2020</v>
      </c>
      <c r="I1523" s="247">
        <v>2022</v>
      </c>
      <c r="J1523" s="248">
        <v>44780</v>
      </c>
      <c r="K1523" s="249">
        <v>3.0369999999999999</v>
      </c>
      <c r="L1523" s="249">
        <v>3.36</v>
      </c>
      <c r="M1523" s="249"/>
      <c r="N1523" s="228" t="s">
        <v>1587</v>
      </c>
      <c r="O1523" s="228" t="s">
        <v>28</v>
      </c>
      <c r="P1523" s="250"/>
      <c r="Q1523" s="248"/>
      <c r="R1523" s="251"/>
      <c r="S1523" s="251"/>
      <c r="T1523" s="251"/>
      <c r="U1523" s="251"/>
      <c r="V1523" s="251">
        <f t="shared" si="91"/>
        <v>0</v>
      </c>
      <c r="W1523" s="247"/>
      <c r="X1523" s="247"/>
      <c r="Y1523" s="252" t="e">
        <f>IF([2]!HRF_4[[#This Row],[31]]="WSKAŹNIK SPECYFICZNY",[2]!HRF_4[[#This Row],[15]]*#REF!,[2]!HRF_4[[#This Row],[32]]*#REF!+#REF!*#REF!+#REF!*#REF!)</f>
        <v>#REF!</v>
      </c>
      <c r="Z1523" s="252" t="e">
        <f>IF([2]!HRF_4[[#This Row],[31]]="WSKAŹNIK SPECYFICZNY","nie zdefinowano",[2]!HRF_4[[#This Row],[32]]*#REF!+#REF!*#REF!+#REF!*#REF!)</f>
        <v>#REF!</v>
      </c>
      <c r="AA1523" s="252" t="e">
        <f>IF([2]!HRF_4[[#This Row],[31]]="WSKAŹNIK SPECYFICZNY","nie zdefinowano",[2]!HRF_4[[#This Row],[32]]*#REF!+#REF!*#REF!+#REF!*#REF!)</f>
        <v>#REF!</v>
      </c>
      <c r="AB1523" s="252" t="e">
        <f>IF([2]!HRF_4[[#This Row],[31]]="WSKAŹNIK SPECYFICZNY",[2]!HRF_4[[#This Row],[15]]*#REF!,[2]!HRF_4[[#This Row],[32]]*#REF!+#REF!*#REF!+#REF!*#REF!)</f>
        <v>#REF!</v>
      </c>
    </row>
    <row r="1524" spans="2:28" ht="24">
      <c r="B1524" s="245" t="s">
        <v>3347</v>
      </c>
      <c r="C1524" s="80" t="s">
        <v>175</v>
      </c>
      <c r="D1524" s="80" t="s">
        <v>372</v>
      </c>
      <c r="E1524" s="121" t="s">
        <v>3240</v>
      </c>
      <c r="F1524" s="82" t="s">
        <v>392</v>
      </c>
      <c r="G1524" s="82" t="s">
        <v>24</v>
      </c>
      <c r="H1524" s="247">
        <v>2022</v>
      </c>
      <c r="I1524" s="247">
        <v>2022</v>
      </c>
      <c r="J1524" s="248">
        <v>16740</v>
      </c>
      <c r="K1524" s="249">
        <v>4.5</v>
      </c>
      <c r="L1524" s="249">
        <v>4.51</v>
      </c>
      <c r="M1524" s="249"/>
      <c r="N1524" s="228" t="s">
        <v>164</v>
      </c>
      <c r="O1524" s="228" t="s">
        <v>28</v>
      </c>
      <c r="P1524" s="250"/>
      <c r="Q1524" s="248"/>
      <c r="R1524" s="251"/>
      <c r="S1524" s="251"/>
      <c r="T1524" s="251"/>
      <c r="U1524" s="251"/>
      <c r="V1524" s="251">
        <f t="shared" si="91"/>
        <v>0</v>
      </c>
      <c r="W1524" s="247"/>
      <c r="X1524" s="247"/>
      <c r="Y1524" s="252" t="e">
        <f>IF([2]!HRF_4[[#This Row],[31]]="WSKAŹNIK SPECYFICZNY",[2]!HRF_4[[#This Row],[15]]*#REF!,[2]!HRF_4[[#This Row],[32]]*#REF!+#REF!*#REF!+#REF!*#REF!)</f>
        <v>#REF!</v>
      </c>
      <c r="Z1524" s="252" t="e">
        <f>IF([2]!HRF_4[[#This Row],[31]]="WSKAŹNIK SPECYFICZNY","nie zdefinowano",[2]!HRF_4[[#This Row],[32]]*#REF!+#REF!*#REF!+#REF!*#REF!)</f>
        <v>#REF!</v>
      </c>
      <c r="AA1524" s="252" t="e">
        <f>IF([2]!HRF_4[[#This Row],[31]]="WSKAŹNIK SPECYFICZNY","nie zdefinowano",[2]!HRF_4[[#This Row],[32]]*#REF!+#REF!*#REF!+#REF!*#REF!)</f>
        <v>#REF!</v>
      </c>
      <c r="AB1524" s="252" t="e">
        <f>IF([2]!HRF_4[[#This Row],[31]]="WSKAŹNIK SPECYFICZNY",[2]!HRF_4[[#This Row],[15]]*#REF!,[2]!HRF_4[[#This Row],[32]]*#REF!+#REF!*#REF!+#REF!*#REF!)</f>
        <v>#REF!</v>
      </c>
    </row>
    <row r="1525" spans="2:28" ht="24">
      <c r="B1525" s="245" t="s">
        <v>3348</v>
      </c>
      <c r="C1525" s="80" t="s">
        <v>175</v>
      </c>
      <c r="D1525" s="80" t="s">
        <v>372</v>
      </c>
      <c r="E1525" s="121" t="s">
        <v>3240</v>
      </c>
      <c r="F1525" s="82" t="s">
        <v>392</v>
      </c>
      <c r="G1525" s="82" t="s">
        <v>24</v>
      </c>
      <c r="H1525" s="247">
        <v>2022</v>
      </c>
      <c r="I1525" s="247">
        <v>2022</v>
      </c>
      <c r="J1525" s="248">
        <v>17820</v>
      </c>
      <c r="K1525" s="249">
        <v>3.2</v>
      </c>
      <c r="L1525" s="249">
        <v>3.69</v>
      </c>
      <c r="M1525" s="249"/>
      <c r="N1525" s="228" t="s">
        <v>164</v>
      </c>
      <c r="O1525" s="228" t="s">
        <v>28</v>
      </c>
      <c r="P1525" s="250"/>
      <c r="Q1525" s="248"/>
      <c r="R1525" s="251"/>
      <c r="S1525" s="251"/>
      <c r="T1525" s="251"/>
      <c r="U1525" s="251"/>
      <c r="V1525" s="251">
        <f t="shared" si="91"/>
        <v>0</v>
      </c>
      <c r="W1525" s="247"/>
      <c r="X1525" s="247"/>
      <c r="Y1525" s="252" t="e">
        <f>IF([2]!HRF_4[[#This Row],[31]]="WSKAŹNIK SPECYFICZNY",[2]!HRF_4[[#This Row],[15]]*#REF!,[2]!HRF_4[[#This Row],[32]]*#REF!+#REF!*#REF!+#REF!*#REF!)</f>
        <v>#REF!</v>
      </c>
      <c r="Z1525" s="252" t="e">
        <f>IF([2]!HRF_4[[#This Row],[31]]="WSKAŹNIK SPECYFICZNY","nie zdefinowano",[2]!HRF_4[[#This Row],[32]]*#REF!+#REF!*#REF!+#REF!*#REF!)</f>
        <v>#REF!</v>
      </c>
      <c r="AA1525" s="252" t="e">
        <f>IF([2]!HRF_4[[#This Row],[31]]="WSKAŹNIK SPECYFICZNY","nie zdefinowano",[2]!HRF_4[[#This Row],[32]]*#REF!+#REF!*#REF!+#REF!*#REF!)</f>
        <v>#REF!</v>
      </c>
      <c r="AB1525" s="252" t="e">
        <f>IF([2]!HRF_4[[#This Row],[31]]="WSKAŹNIK SPECYFICZNY",[2]!HRF_4[[#This Row],[15]]*#REF!,[2]!HRF_4[[#This Row],[32]]*#REF!+#REF!*#REF!+#REF!*#REF!)</f>
        <v>#REF!</v>
      </c>
    </row>
    <row r="1526" spans="2:28" ht="24">
      <c r="B1526" s="245" t="s">
        <v>3349</v>
      </c>
      <c r="C1526" s="80" t="s">
        <v>175</v>
      </c>
      <c r="D1526" s="80" t="s">
        <v>372</v>
      </c>
      <c r="E1526" s="121" t="s">
        <v>3190</v>
      </c>
      <c r="F1526" s="82" t="s">
        <v>392</v>
      </c>
      <c r="G1526" s="82" t="s">
        <v>24</v>
      </c>
      <c r="H1526" s="247">
        <v>2021</v>
      </c>
      <c r="I1526" s="247">
        <v>2021</v>
      </c>
      <c r="J1526" s="248">
        <v>17000</v>
      </c>
      <c r="K1526" s="249">
        <v>1.35</v>
      </c>
      <c r="L1526" s="249">
        <v>1.5</v>
      </c>
      <c r="M1526" s="249"/>
      <c r="N1526" s="228" t="s">
        <v>164</v>
      </c>
      <c r="O1526" s="228" t="s">
        <v>28</v>
      </c>
      <c r="P1526" s="250"/>
      <c r="Q1526" s="248"/>
      <c r="R1526" s="251"/>
      <c r="S1526" s="251"/>
      <c r="T1526" s="251"/>
      <c r="U1526" s="251"/>
      <c r="V1526" s="251">
        <f t="shared" si="91"/>
        <v>0</v>
      </c>
      <c r="W1526" s="247"/>
      <c r="X1526" s="247"/>
      <c r="Y1526" s="252" t="e">
        <f>IF([2]!HRF_4[[#This Row],[31]]="WSKAŹNIK SPECYFICZNY",[2]!HRF_4[[#This Row],[15]]*#REF!,[2]!HRF_4[[#This Row],[32]]*#REF!+#REF!*#REF!+#REF!*#REF!)</f>
        <v>#REF!</v>
      </c>
      <c r="Z1526" s="252" t="e">
        <f>IF([2]!HRF_4[[#This Row],[31]]="WSKAŹNIK SPECYFICZNY","nie zdefinowano",[2]!HRF_4[[#This Row],[32]]*#REF!+#REF!*#REF!+#REF!*#REF!)</f>
        <v>#REF!</v>
      </c>
      <c r="AA1526" s="252" t="e">
        <f>IF([2]!HRF_4[[#This Row],[31]]="WSKAŹNIK SPECYFICZNY","nie zdefinowano",[2]!HRF_4[[#This Row],[32]]*#REF!+#REF!*#REF!+#REF!*#REF!)</f>
        <v>#REF!</v>
      </c>
      <c r="AB1526" s="252" t="e">
        <f>IF([2]!HRF_4[[#This Row],[31]]="WSKAŹNIK SPECYFICZNY",[2]!HRF_4[[#This Row],[15]]*#REF!,[2]!HRF_4[[#This Row],[32]]*#REF!+#REF!*#REF!+#REF!*#REF!)</f>
        <v>#REF!</v>
      </c>
    </row>
    <row r="1527" spans="2:28" ht="24">
      <c r="B1527" s="245" t="s">
        <v>3350</v>
      </c>
      <c r="C1527" s="80" t="s">
        <v>175</v>
      </c>
      <c r="D1527" s="80" t="s">
        <v>372</v>
      </c>
      <c r="E1527" s="121" t="s">
        <v>3190</v>
      </c>
      <c r="F1527" s="82" t="s">
        <v>392</v>
      </c>
      <c r="G1527" s="82" t="s">
        <v>24</v>
      </c>
      <c r="H1527" s="247">
        <v>2021</v>
      </c>
      <c r="I1527" s="247">
        <v>2021</v>
      </c>
      <c r="J1527" s="248">
        <v>39135.4</v>
      </c>
      <c r="K1527" s="249">
        <v>8.5</v>
      </c>
      <c r="L1527" s="249">
        <v>11.5</v>
      </c>
      <c r="M1527" s="249"/>
      <c r="N1527" s="228" t="s">
        <v>1587</v>
      </c>
      <c r="O1527" s="228" t="s">
        <v>28</v>
      </c>
      <c r="P1527" s="250"/>
      <c r="Q1527" s="248"/>
      <c r="R1527" s="251"/>
      <c r="S1527" s="251"/>
      <c r="T1527" s="251"/>
      <c r="U1527" s="251"/>
      <c r="V1527" s="251">
        <f t="shared" si="91"/>
        <v>0</v>
      </c>
      <c r="W1527" s="247"/>
      <c r="X1527" s="247"/>
      <c r="Y1527" s="252" t="e">
        <f>IF([2]!HRF_4[[#This Row],[31]]="WSKAŹNIK SPECYFICZNY",[2]!HRF_4[[#This Row],[15]]*#REF!,[2]!HRF_4[[#This Row],[32]]*#REF!+#REF!*#REF!+#REF!*#REF!)</f>
        <v>#REF!</v>
      </c>
      <c r="Z1527" s="252" t="e">
        <f>IF([2]!HRF_4[[#This Row],[31]]="WSKAŹNIK SPECYFICZNY","nie zdefinowano",[2]!HRF_4[[#This Row],[32]]*#REF!+#REF!*#REF!+#REF!*#REF!)</f>
        <v>#REF!</v>
      </c>
      <c r="AA1527" s="252" t="e">
        <f>IF([2]!HRF_4[[#This Row],[31]]="WSKAŹNIK SPECYFICZNY","nie zdefinowano",[2]!HRF_4[[#This Row],[32]]*#REF!+#REF!*#REF!+#REF!*#REF!)</f>
        <v>#REF!</v>
      </c>
      <c r="AB1527" s="252" t="e">
        <f>IF([2]!HRF_4[[#This Row],[31]]="WSKAŹNIK SPECYFICZNY",[2]!HRF_4[[#This Row],[15]]*#REF!,[2]!HRF_4[[#This Row],[32]]*#REF!+#REF!*#REF!+#REF!*#REF!)</f>
        <v>#REF!</v>
      </c>
    </row>
    <row r="1528" spans="2:28" ht="24">
      <c r="B1528" s="216" t="s">
        <v>3351</v>
      </c>
      <c r="C1528" s="80" t="s">
        <v>175</v>
      </c>
      <c r="D1528" s="80" t="s">
        <v>372</v>
      </c>
      <c r="E1528" s="47" t="s">
        <v>3352</v>
      </c>
      <c r="F1528" s="82" t="s">
        <v>392</v>
      </c>
      <c r="G1528" s="82" t="s">
        <v>24</v>
      </c>
      <c r="H1528" s="5">
        <v>2022</v>
      </c>
      <c r="I1528" s="5">
        <v>2022</v>
      </c>
      <c r="J1528" s="6">
        <v>30000</v>
      </c>
      <c r="K1528" s="30">
        <v>6.3550000000000004</v>
      </c>
      <c r="L1528" s="30">
        <v>1.2130000000000001</v>
      </c>
      <c r="M1528" s="30"/>
      <c r="N1528" s="228" t="s">
        <v>1587</v>
      </c>
      <c r="O1528" s="228" t="s">
        <v>28</v>
      </c>
      <c r="P1528" s="16"/>
      <c r="Q1528" s="6"/>
      <c r="R1528" s="17"/>
      <c r="S1528" s="17"/>
      <c r="T1528" s="17"/>
      <c r="U1528" s="17"/>
      <c r="V1528" s="17">
        <f t="shared" si="91"/>
        <v>0</v>
      </c>
      <c r="W1528" s="5"/>
      <c r="X1528" s="5"/>
      <c r="Y1528" s="35" t="e">
        <f>IF([2]!HRF_4[[#This Row],[31]]="WSKAŹNIK SPECYFICZNY",[2]!HRF_4[[#This Row],[15]]*#REF!,[2]!HRF_4[[#This Row],[32]]*#REF!+#REF!*#REF!+#REF!*#REF!)</f>
        <v>#REF!</v>
      </c>
      <c r="Z1528" s="35" t="e">
        <f>IF([2]!HRF_4[[#This Row],[31]]="WSKAŹNIK SPECYFICZNY","nie zdefinowano",[2]!HRF_4[[#This Row],[32]]*#REF!+#REF!*#REF!+#REF!*#REF!)</f>
        <v>#REF!</v>
      </c>
      <c r="AA1528" s="35" t="e">
        <f>IF([2]!HRF_4[[#This Row],[31]]="WSKAŹNIK SPECYFICZNY","nie zdefinowano",[2]!HRF_4[[#This Row],[32]]*#REF!+#REF!*#REF!+#REF!*#REF!)</f>
        <v>#REF!</v>
      </c>
      <c r="AB1528" s="35" t="e">
        <f>IF([2]!HRF_4[[#This Row],[31]]="WSKAŹNIK SPECYFICZNY",[2]!HRF_4[[#This Row],[15]]*#REF!,[2]!HRF_4[[#This Row],[32]]*#REF!+#REF!*#REF!+#REF!*#REF!)</f>
        <v>#REF!</v>
      </c>
    </row>
    <row r="1529" spans="2:28" ht="24">
      <c r="B1529" s="216" t="s">
        <v>3353</v>
      </c>
      <c r="C1529" s="80" t="s">
        <v>175</v>
      </c>
      <c r="D1529" s="80" t="s">
        <v>372</v>
      </c>
      <c r="E1529" s="121" t="s">
        <v>3240</v>
      </c>
      <c r="F1529" s="82" t="s">
        <v>392</v>
      </c>
      <c r="G1529" s="82" t="s">
        <v>24</v>
      </c>
      <c r="H1529" s="5">
        <v>2022</v>
      </c>
      <c r="I1529" s="5">
        <v>2022</v>
      </c>
      <c r="J1529" s="6">
        <v>46440</v>
      </c>
      <c r="K1529" s="30">
        <v>12</v>
      </c>
      <c r="L1529" s="30">
        <v>10.5</v>
      </c>
      <c r="M1529" s="30"/>
      <c r="N1529" s="228" t="s">
        <v>164</v>
      </c>
      <c r="O1529" s="228" t="s">
        <v>28</v>
      </c>
      <c r="P1529" s="16"/>
      <c r="Q1529" s="6"/>
      <c r="R1529" s="17"/>
      <c r="S1529" s="17"/>
      <c r="T1529" s="17"/>
      <c r="U1529" s="17"/>
      <c r="V1529" s="17">
        <f t="shared" si="91"/>
        <v>0</v>
      </c>
      <c r="W1529" s="5"/>
      <c r="X1529" s="5"/>
      <c r="Y1529" s="35" t="e">
        <f>IF([2]!HRF_4[[#This Row],[31]]="WSKAŹNIK SPECYFICZNY",[2]!HRF_4[[#This Row],[15]]*#REF!,[2]!HRF_4[[#This Row],[32]]*#REF!+#REF!*#REF!+#REF!*#REF!)</f>
        <v>#REF!</v>
      </c>
      <c r="Z1529" s="35" t="e">
        <f>IF([2]!HRF_4[[#This Row],[31]]="WSKAŹNIK SPECYFICZNY","nie zdefinowano",[2]!HRF_4[[#This Row],[32]]*#REF!+#REF!*#REF!+#REF!*#REF!)</f>
        <v>#REF!</v>
      </c>
      <c r="AA1529" s="35" t="e">
        <f>IF([2]!HRF_4[[#This Row],[31]]="WSKAŹNIK SPECYFICZNY","nie zdefinowano",[2]!HRF_4[[#This Row],[32]]*#REF!+#REF!*#REF!+#REF!*#REF!)</f>
        <v>#REF!</v>
      </c>
      <c r="AB1529" s="35" t="e">
        <f>IF([2]!HRF_4[[#This Row],[31]]="WSKAŹNIK SPECYFICZNY",[2]!HRF_4[[#This Row],[15]]*#REF!,[2]!HRF_4[[#This Row],[32]]*#REF!+#REF!*#REF!+#REF!*#REF!)</f>
        <v>#REF!</v>
      </c>
    </row>
    <row r="1530" spans="2:28" ht="24">
      <c r="B1530" s="216" t="s">
        <v>3354</v>
      </c>
      <c r="C1530" s="80" t="s">
        <v>175</v>
      </c>
      <c r="D1530" s="80" t="s">
        <v>372</v>
      </c>
      <c r="E1530" s="121" t="s">
        <v>3338</v>
      </c>
      <c r="F1530" s="82" t="s">
        <v>392</v>
      </c>
      <c r="G1530" s="82" t="s">
        <v>24</v>
      </c>
      <c r="H1530" s="5">
        <v>2022</v>
      </c>
      <c r="I1530" s="5">
        <v>2022</v>
      </c>
      <c r="J1530" s="6">
        <v>28080</v>
      </c>
      <c r="K1530" s="30">
        <v>1.2</v>
      </c>
      <c r="L1530" s="30">
        <v>6.3</v>
      </c>
      <c r="M1530" s="30"/>
      <c r="N1530" s="228" t="s">
        <v>164</v>
      </c>
      <c r="O1530" s="228" t="s">
        <v>28</v>
      </c>
      <c r="P1530" s="16"/>
      <c r="Q1530" s="6"/>
      <c r="R1530" s="17"/>
      <c r="S1530" s="17"/>
      <c r="T1530" s="17"/>
      <c r="U1530" s="17"/>
      <c r="V1530" s="17">
        <f t="shared" si="91"/>
        <v>0</v>
      </c>
      <c r="W1530" s="5"/>
      <c r="X1530" s="5"/>
      <c r="Y1530" s="35" t="e">
        <f>IF([2]!HRF_4[[#This Row],[31]]="WSKAŹNIK SPECYFICZNY",[2]!HRF_4[[#This Row],[15]]*#REF!,[2]!HRF_4[[#This Row],[32]]*#REF!+#REF!*#REF!+#REF!*#REF!)</f>
        <v>#REF!</v>
      </c>
      <c r="Z1530" s="35" t="e">
        <f>IF([2]!HRF_4[[#This Row],[31]]="WSKAŹNIK SPECYFICZNY","nie zdefinowano",[2]!HRF_4[[#This Row],[32]]*#REF!+#REF!*#REF!+#REF!*#REF!)</f>
        <v>#REF!</v>
      </c>
      <c r="AA1530" s="35" t="e">
        <f>IF([2]!HRF_4[[#This Row],[31]]="WSKAŹNIK SPECYFICZNY","nie zdefinowano",[2]!HRF_4[[#This Row],[32]]*#REF!+#REF!*#REF!+#REF!*#REF!)</f>
        <v>#REF!</v>
      </c>
      <c r="AB1530" s="35" t="e">
        <f>IF([2]!HRF_4[[#This Row],[31]]="WSKAŹNIK SPECYFICZNY",[2]!HRF_4[[#This Row],[15]]*#REF!,[2]!HRF_4[[#This Row],[32]]*#REF!+#REF!*#REF!+#REF!*#REF!)</f>
        <v>#REF!</v>
      </c>
    </row>
    <row r="1531" spans="2:28" ht="24">
      <c r="B1531" s="216" t="s">
        <v>3355</v>
      </c>
      <c r="C1531" s="80" t="s">
        <v>175</v>
      </c>
      <c r="D1531" s="80" t="s">
        <v>372</v>
      </c>
      <c r="E1531" s="121" t="s">
        <v>3240</v>
      </c>
      <c r="F1531" s="82" t="s">
        <v>392</v>
      </c>
      <c r="G1531" s="82" t="s">
        <v>24</v>
      </c>
      <c r="H1531" s="5">
        <v>2021</v>
      </c>
      <c r="I1531" s="5">
        <v>2021</v>
      </c>
      <c r="J1531" s="6">
        <v>15036</v>
      </c>
      <c r="K1531" s="30">
        <v>1.845</v>
      </c>
      <c r="L1531" s="30">
        <v>3.52</v>
      </c>
      <c r="M1531" s="30"/>
      <c r="N1531" s="228" t="s">
        <v>164</v>
      </c>
      <c r="O1531" s="228" t="s">
        <v>28</v>
      </c>
      <c r="P1531" s="16"/>
      <c r="Q1531" s="6"/>
      <c r="R1531" s="17"/>
      <c r="S1531" s="17"/>
      <c r="T1531" s="17"/>
      <c r="U1531" s="17"/>
      <c r="V1531" s="17">
        <f t="shared" si="91"/>
        <v>0</v>
      </c>
      <c r="W1531" s="5"/>
      <c r="X1531" s="5"/>
      <c r="Y1531" s="35" t="e">
        <f>IF([2]!HRF_4[[#This Row],[31]]="WSKAŹNIK SPECYFICZNY",[2]!HRF_4[[#This Row],[15]]*#REF!,[2]!HRF_4[[#This Row],[32]]*#REF!+#REF!*#REF!+#REF!*#REF!)</f>
        <v>#REF!</v>
      </c>
      <c r="Z1531" s="35" t="e">
        <f>IF([2]!HRF_4[[#This Row],[31]]="WSKAŹNIK SPECYFICZNY","nie zdefinowano",[2]!HRF_4[[#This Row],[32]]*#REF!+#REF!*#REF!+#REF!*#REF!)</f>
        <v>#REF!</v>
      </c>
      <c r="AA1531" s="35" t="e">
        <f>IF([2]!HRF_4[[#This Row],[31]]="WSKAŹNIK SPECYFICZNY","nie zdefinowano",[2]!HRF_4[[#This Row],[32]]*#REF!+#REF!*#REF!+#REF!*#REF!)</f>
        <v>#REF!</v>
      </c>
      <c r="AB1531" s="35" t="e">
        <f>IF([2]!HRF_4[[#This Row],[31]]="WSKAŹNIK SPECYFICZNY",[2]!HRF_4[[#This Row],[15]]*#REF!,[2]!HRF_4[[#This Row],[32]]*#REF!+#REF!*#REF!+#REF!*#REF!)</f>
        <v>#REF!</v>
      </c>
    </row>
    <row r="1532" spans="2:28" ht="24">
      <c r="B1532" s="245" t="s">
        <v>3356</v>
      </c>
      <c r="C1532" s="80" t="s">
        <v>175</v>
      </c>
      <c r="D1532" s="80" t="s">
        <v>372</v>
      </c>
      <c r="E1532" s="121" t="s">
        <v>3207</v>
      </c>
      <c r="F1532" s="82" t="s">
        <v>392</v>
      </c>
      <c r="G1532" s="82" t="s">
        <v>24</v>
      </c>
      <c r="H1532" s="247">
        <v>2022</v>
      </c>
      <c r="I1532" s="247">
        <v>2022</v>
      </c>
      <c r="J1532" s="248">
        <v>35900</v>
      </c>
      <c r="K1532" s="249">
        <v>15</v>
      </c>
      <c r="L1532" s="249">
        <v>10</v>
      </c>
      <c r="M1532" s="249"/>
      <c r="N1532" s="228" t="s">
        <v>164</v>
      </c>
      <c r="O1532" s="228" t="s">
        <v>28</v>
      </c>
      <c r="P1532" s="250"/>
      <c r="Q1532" s="248"/>
      <c r="R1532" s="251"/>
      <c r="S1532" s="251"/>
      <c r="T1532" s="251"/>
      <c r="U1532" s="251"/>
      <c r="V1532" s="251">
        <f t="shared" si="91"/>
        <v>0</v>
      </c>
      <c r="W1532" s="247"/>
      <c r="X1532" s="247"/>
      <c r="Y1532" s="252" t="e">
        <f>IF([2]!HRF_4[[#This Row],[31]]="WSKAŹNIK SPECYFICZNY",[2]!HRF_4[[#This Row],[15]]*#REF!,[2]!HRF_4[[#This Row],[32]]*#REF!+#REF!*#REF!+#REF!*#REF!)</f>
        <v>#REF!</v>
      </c>
      <c r="Z1532" s="252" t="e">
        <f>IF([2]!HRF_4[[#This Row],[31]]="WSKAŹNIK SPECYFICZNY","nie zdefinowano",[2]!HRF_4[[#This Row],[32]]*#REF!+#REF!*#REF!+#REF!*#REF!)</f>
        <v>#REF!</v>
      </c>
      <c r="AA1532" s="252" t="e">
        <f>IF([2]!HRF_4[[#This Row],[31]]="WSKAŹNIK SPECYFICZNY","nie zdefinowano",[2]!HRF_4[[#This Row],[32]]*#REF!+#REF!*#REF!+#REF!*#REF!)</f>
        <v>#REF!</v>
      </c>
      <c r="AB1532" s="252" t="e">
        <f>IF([2]!HRF_4[[#This Row],[31]]="WSKAŹNIK SPECYFICZNY",[2]!HRF_4[[#This Row],[15]]*#REF!,[2]!HRF_4[[#This Row],[32]]*#REF!+#REF!*#REF!+#REF!*#REF!)</f>
        <v>#REF!</v>
      </c>
    </row>
    <row r="1533" spans="2:28" ht="24">
      <c r="B1533" s="245" t="s">
        <v>3357</v>
      </c>
      <c r="C1533" s="80" t="s">
        <v>175</v>
      </c>
      <c r="D1533" s="80" t="s">
        <v>372</v>
      </c>
      <c r="E1533" s="121" t="s">
        <v>3240</v>
      </c>
      <c r="F1533" s="82" t="s">
        <v>392</v>
      </c>
      <c r="G1533" s="82" t="s">
        <v>24</v>
      </c>
      <c r="H1533" s="247">
        <v>2022</v>
      </c>
      <c r="I1533" s="247">
        <v>2022</v>
      </c>
      <c r="J1533" s="248">
        <v>22244.31</v>
      </c>
      <c r="K1533" s="249">
        <v>9.1</v>
      </c>
      <c r="L1533" s="249">
        <v>8</v>
      </c>
      <c r="M1533" s="249"/>
      <c r="N1533" s="228" t="s">
        <v>164</v>
      </c>
      <c r="O1533" s="228" t="s">
        <v>28</v>
      </c>
      <c r="P1533" s="250"/>
      <c r="Q1533" s="248"/>
      <c r="R1533" s="251"/>
      <c r="S1533" s="251"/>
      <c r="T1533" s="251"/>
      <c r="U1533" s="251"/>
      <c r="V1533" s="251">
        <f t="shared" si="91"/>
        <v>0</v>
      </c>
      <c r="W1533" s="247"/>
      <c r="X1533" s="247"/>
      <c r="Y1533" s="252" t="e">
        <f>IF([2]!HRF_4[[#This Row],[31]]="WSKAŹNIK SPECYFICZNY",[2]!HRF_4[[#This Row],[15]]*#REF!,[2]!HRF_4[[#This Row],[32]]*#REF!+#REF!*#REF!+#REF!*#REF!)</f>
        <v>#REF!</v>
      </c>
      <c r="Z1533" s="252" t="e">
        <f>IF([2]!HRF_4[[#This Row],[31]]="WSKAŹNIK SPECYFICZNY","nie zdefinowano",[2]!HRF_4[[#This Row],[32]]*#REF!+#REF!*#REF!+#REF!*#REF!)</f>
        <v>#REF!</v>
      </c>
      <c r="AA1533" s="252" t="e">
        <f>IF([2]!HRF_4[[#This Row],[31]]="WSKAŹNIK SPECYFICZNY","nie zdefinowano",[2]!HRF_4[[#This Row],[32]]*#REF!+#REF!*#REF!+#REF!*#REF!)</f>
        <v>#REF!</v>
      </c>
      <c r="AB1533" s="252" t="e">
        <f>IF([2]!HRF_4[[#This Row],[31]]="WSKAŹNIK SPECYFICZNY",[2]!HRF_4[[#This Row],[15]]*#REF!,[2]!HRF_4[[#This Row],[32]]*#REF!+#REF!*#REF!+#REF!*#REF!)</f>
        <v>#REF!</v>
      </c>
    </row>
    <row r="1534" spans="2:28" ht="24">
      <c r="B1534" s="245" t="s">
        <v>3358</v>
      </c>
      <c r="C1534" s="80" t="s">
        <v>175</v>
      </c>
      <c r="D1534" s="80" t="s">
        <v>372</v>
      </c>
      <c r="E1534" s="121" t="s">
        <v>3190</v>
      </c>
      <c r="F1534" s="82" t="s">
        <v>392</v>
      </c>
      <c r="G1534" s="82" t="s">
        <v>24</v>
      </c>
      <c r="H1534" s="247">
        <v>2021</v>
      </c>
      <c r="I1534" s="247">
        <v>2021</v>
      </c>
      <c r="J1534" s="248">
        <v>28216</v>
      </c>
      <c r="K1534" s="249">
        <v>1.7689999999999999</v>
      </c>
      <c r="L1534" s="249">
        <v>3.8730000000000002</v>
      </c>
      <c r="M1534" s="249"/>
      <c r="N1534" s="228" t="s">
        <v>164</v>
      </c>
      <c r="O1534" s="228" t="s">
        <v>28</v>
      </c>
      <c r="P1534" s="250"/>
      <c r="Q1534" s="248"/>
      <c r="R1534" s="251"/>
      <c r="S1534" s="251"/>
      <c r="T1534" s="251"/>
      <c r="U1534" s="251"/>
      <c r="V1534" s="251">
        <f t="shared" si="91"/>
        <v>0</v>
      </c>
      <c r="W1534" s="247"/>
      <c r="X1534" s="247"/>
      <c r="Y1534" s="252" t="e">
        <f>IF([2]!HRF_4[[#This Row],[31]]="WSKAŹNIK SPECYFICZNY",[2]!HRF_4[[#This Row],[15]]*#REF!,[2]!HRF_4[[#This Row],[32]]*#REF!+#REF!*#REF!+#REF!*#REF!)</f>
        <v>#REF!</v>
      </c>
      <c r="Z1534" s="252" t="e">
        <f>IF([2]!HRF_4[[#This Row],[31]]="WSKAŹNIK SPECYFICZNY","nie zdefinowano",[2]!HRF_4[[#This Row],[32]]*#REF!+#REF!*#REF!+#REF!*#REF!)</f>
        <v>#REF!</v>
      </c>
      <c r="AA1534" s="252" t="e">
        <f>IF([2]!HRF_4[[#This Row],[31]]="WSKAŹNIK SPECYFICZNY","nie zdefinowano",[2]!HRF_4[[#This Row],[32]]*#REF!+#REF!*#REF!+#REF!*#REF!)</f>
        <v>#REF!</v>
      </c>
      <c r="AB1534" s="252" t="e">
        <f>IF([2]!HRF_4[[#This Row],[31]]="WSKAŹNIK SPECYFICZNY",[2]!HRF_4[[#This Row],[15]]*#REF!,[2]!HRF_4[[#This Row],[32]]*#REF!+#REF!*#REF!+#REF!*#REF!)</f>
        <v>#REF!</v>
      </c>
    </row>
    <row r="1535" spans="2:28" ht="24">
      <c r="B1535" s="245" t="s">
        <v>3359</v>
      </c>
      <c r="C1535" s="80" t="s">
        <v>175</v>
      </c>
      <c r="D1535" s="80" t="s">
        <v>372</v>
      </c>
      <c r="E1535" s="263" t="s">
        <v>3389</v>
      </c>
      <c r="F1535" s="246" t="s">
        <v>2627</v>
      </c>
      <c r="G1535" s="82" t="s">
        <v>24</v>
      </c>
      <c r="H1535" s="247">
        <v>2022</v>
      </c>
      <c r="I1535" s="247">
        <v>2022</v>
      </c>
      <c r="J1535" s="248">
        <v>248950.7</v>
      </c>
      <c r="K1535" s="249">
        <v>50</v>
      </c>
      <c r="L1535" s="249">
        <v>22.5</v>
      </c>
      <c r="M1535" s="249"/>
      <c r="N1535" s="228" t="s">
        <v>164</v>
      </c>
      <c r="O1535" s="228" t="s">
        <v>28</v>
      </c>
      <c r="P1535" s="250"/>
      <c r="Q1535" s="248"/>
      <c r="R1535" s="251"/>
      <c r="S1535" s="251"/>
      <c r="T1535" s="251"/>
      <c r="U1535" s="251"/>
      <c r="V1535" s="251">
        <f t="shared" si="91"/>
        <v>0</v>
      </c>
      <c r="W1535" s="247"/>
      <c r="X1535" s="247"/>
      <c r="Y1535" s="252" t="e">
        <f>IF([2]!HRF_4[[#This Row],[31]]="WSKAŹNIK SPECYFICZNY",[2]!HRF_4[[#This Row],[15]]*#REF!,[2]!HRF_4[[#This Row],[32]]*#REF!+#REF!*#REF!+#REF!*#REF!)</f>
        <v>#REF!</v>
      </c>
      <c r="Z1535" s="252" t="e">
        <f>IF([2]!HRF_4[[#This Row],[31]]="WSKAŹNIK SPECYFICZNY","nie zdefinowano",[2]!HRF_4[[#This Row],[32]]*#REF!+#REF!*#REF!+#REF!*#REF!)</f>
        <v>#REF!</v>
      </c>
      <c r="AA1535" s="252" t="e">
        <f>IF([2]!HRF_4[[#This Row],[31]]="WSKAŹNIK SPECYFICZNY","nie zdefinowano",[2]!HRF_4[[#This Row],[32]]*#REF!+#REF!*#REF!+#REF!*#REF!)</f>
        <v>#REF!</v>
      </c>
      <c r="AB1535" s="252" t="e">
        <f>IF([2]!HRF_4[[#This Row],[31]]="WSKAŹNIK SPECYFICZNY",[2]!HRF_4[[#This Row],[15]]*#REF!,[2]!HRF_4[[#This Row],[32]]*#REF!+#REF!*#REF!+#REF!*#REF!)</f>
        <v>#REF!</v>
      </c>
    </row>
    <row r="1536" spans="2:28" ht="24">
      <c r="B1536" s="245" t="s">
        <v>3360</v>
      </c>
      <c r="C1536" s="80" t="s">
        <v>175</v>
      </c>
      <c r="D1536" s="80" t="s">
        <v>372</v>
      </c>
      <c r="E1536" s="263" t="s">
        <v>3390</v>
      </c>
      <c r="F1536" s="82" t="s">
        <v>392</v>
      </c>
      <c r="G1536" s="82" t="s">
        <v>24</v>
      </c>
      <c r="H1536" s="247">
        <v>2022</v>
      </c>
      <c r="I1536" s="247">
        <v>2022</v>
      </c>
      <c r="J1536" s="248">
        <v>26485</v>
      </c>
      <c r="K1536" s="249">
        <v>3.2229999999999999</v>
      </c>
      <c r="L1536" s="249">
        <v>4.0229999999999997</v>
      </c>
      <c r="M1536" s="249"/>
      <c r="N1536" s="228" t="s">
        <v>164</v>
      </c>
      <c r="O1536" s="228" t="s">
        <v>28</v>
      </c>
      <c r="P1536" s="250"/>
      <c r="Q1536" s="248"/>
      <c r="R1536" s="251"/>
      <c r="S1536" s="251"/>
      <c r="T1536" s="251"/>
      <c r="U1536" s="251"/>
      <c r="V1536" s="251">
        <f t="shared" si="91"/>
        <v>0</v>
      </c>
      <c r="W1536" s="247"/>
      <c r="X1536" s="247"/>
      <c r="Y1536" s="252" t="e">
        <f>IF([2]!HRF_4[[#This Row],[31]]="WSKAŹNIK SPECYFICZNY",[2]!HRF_4[[#This Row],[15]]*#REF!,[2]!HRF_4[[#This Row],[32]]*#REF!+#REF!*#REF!+#REF!*#REF!)</f>
        <v>#REF!</v>
      </c>
      <c r="Z1536" s="252" t="e">
        <f>IF([2]!HRF_4[[#This Row],[31]]="WSKAŹNIK SPECYFICZNY","nie zdefinowano",[2]!HRF_4[[#This Row],[32]]*#REF!+#REF!*#REF!+#REF!*#REF!)</f>
        <v>#REF!</v>
      </c>
      <c r="AA1536" s="252" t="e">
        <f>IF([2]!HRF_4[[#This Row],[31]]="WSKAŹNIK SPECYFICZNY","nie zdefinowano",[2]!HRF_4[[#This Row],[32]]*#REF!+#REF!*#REF!+#REF!*#REF!)</f>
        <v>#REF!</v>
      </c>
      <c r="AB1536" s="252" t="e">
        <f>IF([2]!HRF_4[[#This Row],[31]]="WSKAŹNIK SPECYFICZNY",[2]!HRF_4[[#This Row],[15]]*#REF!,[2]!HRF_4[[#This Row],[32]]*#REF!+#REF!*#REF!+#REF!*#REF!)</f>
        <v>#REF!</v>
      </c>
    </row>
    <row r="1537" spans="2:28" ht="24">
      <c r="B1537" s="261" t="s">
        <v>3361</v>
      </c>
      <c r="C1537" s="80" t="s">
        <v>175</v>
      </c>
      <c r="D1537" s="80" t="s">
        <v>372</v>
      </c>
      <c r="E1537" s="121" t="s">
        <v>3190</v>
      </c>
      <c r="F1537" s="82" t="s">
        <v>392</v>
      </c>
      <c r="G1537" s="82" t="s">
        <v>24</v>
      </c>
      <c r="H1537" s="259">
        <v>2020</v>
      </c>
      <c r="I1537" s="259">
        <v>2020</v>
      </c>
      <c r="J1537" s="262">
        <v>20865.599999999999</v>
      </c>
      <c r="K1537" s="257">
        <v>3</v>
      </c>
      <c r="L1537" s="257">
        <v>3</v>
      </c>
      <c r="M1537" s="257"/>
      <c r="N1537" s="228" t="s">
        <v>1587</v>
      </c>
      <c r="O1537" s="228" t="s">
        <v>28</v>
      </c>
      <c r="P1537" s="258"/>
      <c r="Q1537" s="254"/>
      <c r="R1537" s="251"/>
      <c r="S1537" s="251"/>
      <c r="T1537" s="251"/>
      <c r="U1537" s="251"/>
      <c r="V1537" s="251">
        <f t="shared" si="91"/>
        <v>0</v>
      </c>
      <c r="W1537" s="247"/>
      <c r="X1537" s="247"/>
      <c r="Y1537" s="252" t="e">
        <f>IF([2]!HRF_4[[#This Row],[31]]="WSKAŹNIK SPECYFICZNY",[2]!HRF_4[[#This Row],[15]]*#REF!,[2]!HRF_4[[#This Row],[32]]*#REF!+#REF!*#REF!+#REF!*#REF!)</f>
        <v>#REF!</v>
      </c>
      <c r="Z1537" s="252" t="e">
        <f>IF([2]!HRF_4[[#This Row],[31]]="WSKAŹNIK SPECYFICZNY","nie zdefinowano",[2]!HRF_4[[#This Row],[32]]*#REF!+#REF!*#REF!+#REF!*#REF!)</f>
        <v>#REF!</v>
      </c>
      <c r="AA1537" s="252" t="e">
        <f>IF([2]!HRF_4[[#This Row],[31]]="WSKAŹNIK SPECYFICZNY","nie zdefinowano",[2]!HRF_4[[#This Row],[32]]*#REF!+#REF!*#REF!+#REF!*#REF!)</f>
        <v>#REF!</v>
      </c>
      <c r="AB1537" s="252" t="e">
        <f>IF([2]!HRF_4[[#This Row],[31]]="WSKAŹNIK SPECYFICZNY",[2]!HRF_4[[#This Row],[15]]*#REF!,[2]!HRF_4[[#This Row],[32]]*#REF!+#REF!*#REF!+#REF!*#REF!)</f>
        <v>#REF!</v>
      </c>
    </row>
    <row r="1538" spans="2:28" ht="24">
      <c r="B1538" s="245" t="s">
        <v>3362</v>
      </c>
      <c r="C1538" s="80" t="s">
        <v>175</v>
      </c>
      <c r="D1538" s="80" t="s">
        <v>372</v>
      </c>
      <c r="E1538" s="121" t="s">
        <v>3290</v>
      </c>
      <c r="F1538" s="82" t="s">
        <v>392</v>
      </c>
      <c r="G1538" s="82" t="s">
        <v>24</v>
      </c>
      <c r="H1538" s="247">
        <v>2022</v>
      </c>
      <c r="I1538" s="247">
        <v>2022</v>
      </c>
      <c r="J1538" s="248">
        <v>22539.599999999999</v>
      </c>
      <c r="K1538" s="249">
        <v>1.2</v>
      </c>
      <c r="L1538" s="249">
        <v>4</v>
      </c>
      <c r="M1538" s="249"/>
      <c r="N1538" s="228" t="s">
        <v>164</v>
      </c>
      <c r="O1538" s="228" t="s">
        <v>28</v>
      </c>
      <c r="P1538" s="250"/>
      <c r="Q1538" s="248"/>
      <c r="R1538" s="251"/>
      <c r="S1538" s="251"/>
      <c r="T1538" s="251"/>
      <c r="U1538" s="251"/>
      <c r="V1538" s="251">
        <f t="shared" ref="V1538:V1559" si="92">SUM(R1538:U1538)</f>
        <v>0</v>
      </c>
      <c r="W1538" s="247"/>
      <c r="X1538" s="247"/>
      <c r="Y1538" s="252" t="e">
        <f>IF([2]!HRF_4[[#This Row],[31]]="WSKAŹNIK SPECYFICZNY",[2]!HRF_4[[#This Row],[15]]*#REF!,[2]!HRF_4[[#This Row],[32]]*#REF!+#REF!*#REF!+#REF!*#REF!)</f>
        <v>#REF!</v>
      </c>
      <c r="Z1538" s="252" t="e">
        <f>IF([2]!HRF_4[[#This Row],[31]]="WSKAŹNIK SPECYFICZNY","nie zdefinowano",[2]!HRF_4[[#This Row],[32]]*#REF!+#REF!*#REF!+#REF!*#REF!)</f>
        <v>#REF!</v>
      </c>
      <c r="AA1538" s="252" t="e">
        <f>IF([2]!HRF_4[[#This Row],[31]]="WSKAŹNIK SPECYFICZNY","nie zdefinowano",[2]!HRF_4[[#This Row],[32]]*#REF!+#REF!*#REF!+#REF!*#REF!)</f>
        <v>#REF!</v>
      </c>
      <c r="AB1538" s="252" t="e">
        <f>IF([2]!HRF_4[[#This Row],[31]]="WSKAŹNIK SPECYFICZNY",[2]!HRF_4[[#This Row],[15]]*#REF!,[2]!HRF_4[[#This Row],[32]]*#REF!+#REF!*#REF!+#REF!*#REF!)</f>
        <v>#REF!</v>
      </c>
    </row>
    <row r="1539" spans="2:28" ht="24">
      <c r="B1539" s="245" t="s">
        <v>3363</v>
      </c>
      <c r="C1539" s="80" t="s">
        <v>175</v>
      </c>
      <c r="D1539" s="80" t="s">
        <v>372</v>
      </c>
      <c r="E1539" s="263" t="s">
        <v>3391</v>
      </c>
      <c r="F1539" s="82" t="s">
        <v>392</v>
      </c>
      <c r="G1539" s="82" t="s">
        <v>24</v>
      </c>
      <c r="H1539" s="247">
        <v>2022</v>
      </c>
      <c r="I1539" s="247">
        <v>2022</v>
      </c>
      <c r="J1539" s="248">
        <v>33400</v>
      </c>
      <c r="K1539" s="249">
        <v>3.35</v>
      </c>
      <c r="L1539" s="249">
        <v>3.35</v>
      </c>
      <c r="M1539" s="249"/>
      <c r="N1539" s="228" t="s">
        <v>1257</v>
      </c>
      <c r="O1539" s="228" t="s">
        <v>28</v>
      </c>
      <c r="P1539" s="250"/>
      <c r="Q1539" s="248"/>
      <c r="R1539" s="251"/>
      <c r="S1539" s="251"/>
      <c r="T1539" s="251"/>
      <c r="U1539" s="251"/>
      <c r="V1539" s="251">
        <f t="shared" si="92"/>
        <v>0</v>
      </c>
      <c r="W1539" s="247"/>
      <c r="X1539" s="247"/>
      <c r="Y1539" s="252" t="e">
        <f>IF([2]!HRF_4[[#This Row],[31]]="WSKAŹNIK SPECYFICZNY",[2]!HRF_4[[#This Row],[15]]*#REF!,[2]!HRF_4[[#This Row],[32]]*#REF!+#REF!*#REF!+#REF!*#REF!)</f>
        <v>#REF!</v>
      </c>
      <c r="Z1539" s="252" t="e">
        <f>IF([2]!HRF_4[[#This Row],[31]]="WSKAŹNIK SPECYFICZNY","nie zdefinowano",[2]!HRF_4[[#This Row],[32]]*#REF!+#REF!*#REF!+#REF!*#REF!)</f>
        <v>#REF!</v>
      </c>
      <c r="AA1539" s="252" t="e">
        <f>IF([2]!HRF_4[[#This Row],[31]]="WSKAŹNIK SPECYFICZNY","nie zdefinowano",[2]!HRF_4[[#This Row],[32]]*#REF!+#REF!*#REF!+#REF!*#REF!)</f>
        <v>#REF!</v>
      </c>
      <c r="AB1539" s="252" t="e">
        <f>IF([2]!HRF_4[[#This Row],[31]]="WSKAŹNIK SPECYFICZNY",[2]!HRF_4[[#This Row],[15]]*#REF!,[2]!HRF_4[[#This Row],[32]]*#REF!+#REF!*#REF!+#REF!*#REF!)</f>
        <v>#REF!</v>
      </c>
    </row>
    <row r="1540" spans="2:28" ht="24">
      <c r="B1540" s="245" t="s">
        <v>3364</v>
      </c>
      <c r="C1540" s="80" t="s">
        <v>175</v>
      </c>
      <c r="D1540" s="80" t="s">
        <v>372</v>
      </c>
      <c r="E1540" s="121" t="s">
        <v>3392</v>
      </c>
      <c r="F1540" s="82" t="s">
        <v>392</v>
      </c>
      <c r="G1540" s="82" t="s">
        <v>24</v>
      </c>
      <c r="H1540" s="247">
        <v>2022</v>
      </c>
      <c r="I1540" s="247">
        <v>2022</v>
      </c>
      <c r="J1540" s="248">
        <v>130994.35</v>
      </c>
      <c r="K1540" s="249">
        <v>55</v>
      </c>
      <c r="L1540" s="249">
        <v>44</v>
      </c>
      <c r="M1540" s="249"/>
      <c r="N1540" s="228" t="s">
        <v>164</v>
      </c>
      <c r="O1540" s="228" t="s">
        <v>28</v>
      </c>
      <c r="P1540" s="250"/>
      <c r="Q1540" s="248"/>
      <c r="R1540" s="251"/>
      <c r="S1540" s="251"/>
      <c r="T1540" s="251"/>
      <c r="U1540" s="251"/>
      <c r="V1540" s="251">
        <f t="shared" si="92"/>
        <v>0</v>
      </c>
      <c r="W1540" s="247"/>
      <c r="X1540" s="247"/>
      <c r="Y1540" s="252" t="e">
        <f>IF([2]!HRF_4[[#This Row],[31]]="WSKAŹNIK SPECYFICZNY",[2]!HRF_4[[#This Row],[15]]*#REF!,[2]!HRF_4[[#This Row],[32]]*#REF!+#REF!*#REF!+#REF!*#REF!)</f>
        <v>#REF!</v>
      </c>
      <c r="Z1540" s="252" t="e">
        <f>IF([2]!HRF_4[[#This Row],[31]]="WSKAŹNIK SPECYFICZNY","nie zdefinowano",[2]!HRF_4[[#This Row],[32]]*#REF!+#REF!*#REF!+#REF!*#REF!)</f>
        <v>#REF!</v>
      </c>
      <c r="AA1540" s="252" t="e">
        <f>IF([2]!HRF_4[[#This Row],[31]]="WSKAŹNIK SPECYFICZNY","nie zdefinowano",[2]!HRF_4[[#This Row],[32]]*#REF!+#REF!*#REF!+#REF!*#REF!)</f>
        <v>#REF!</v>
      </c>
      <c r="AB1540" s="252" t="e">
        <f>IF([2]!HRF_4[[#This Row],[31]]="WSKAŹNIK SPECYFICZNY",[2]!HRF_4[[#This Row],[15]]*#REF!,[2]!HRF_4[[#This Row],[32]]*#REF!+#REF!*#REF!+#REF!*#REF!)</f>
        <v>#REF!</v>
      </c>
    </row>
    <row r="1541" spans="2:28" ht="24">
      <c r="B1541" s="245" t="s">
        <v>3365</v>
      </c>
      <c r="C1541" s="80" t="s">
        <v>175</v>
      </c>
      <c r="D1541" s="80" t="s">
        <v>372</v>
      </c>
      <c r="E1541" s="263" t="s">
        <v>3390</v>
      </c>
      <c r="F1541" s="82" t="s">
        <v>392</v>
      </c>
      <c r="G1541" s="82" t="s">
        <v>24</v>
      </c>
      <c r="H1541" s="247">
        <v>2022</v>
      </c>
      <c r="I1541" s="247">
        <v>2022</v>
      </c>
      <c r="J1541" s="248">
        <v>42421</v>
      </c>
      <c r="K1541" s="249">
        <v>6.5</v>
      </c>
      <c r="L1541" s="249">
        <v>9.5</v>
      </c>
      <c r="M1541" s="249"/>
      <c r="N1541" s="228" t="s">
        <v>164</v>
      </c>
      <c r="O1541" s="228" t="s">
        <v>28</v>
      </c>
      <c r="P1541" s="250"/>
      <c r="Q1541" s="248"/>
      <c r="R1541" s="251"/>
      <c r="S1541" s="251"/>
      <c r="T1541" s="251"/>
      <c r="U1541" s="251"/>
      <c r="V1541" s="251">
        <f t="shared" si="92"/>
        <v>0</v>
      </c>
      <c r="W1541" s="247"/>
      <c r="X1541" s="247"/>
      <c r="Y1541" s="252" t="e">
        <f>IF([2]!HRF_4[[#This Row],[31]]="WSKAŹNIK SPECYFICZNY",[2]!HRF_4[[#This Row],[15]]*#REF!,[2]!HRF_4[[#This Row],[32]]*#REF!+#REF!*#REF!+#REF!*#REF!)</f>
        <v>#REF!</v>
      </c>
      <c r="Z1541" s="252" t="e">
        <f>IF([2]!HRF_4[[#This Row],[31]]="WSKAŹNIK SPECYFICZNY","nie zdefinowano",[2]!HRF_4[[#This Row],[32]]*#REF!+#REF!*#REF!+#REF!*#REF!)</f>
        <v>#REF!</v>
      </c>
      <c r="AA1541" s="252" t="e">
        <f>IF([2]!HRF_4[[#This Row],[31]]="WSKAŹNIK SPECYFICZNY","nie zdefinowano",[2]!HRF_4[[#This Row],[32]]*#REF!+#REF!*#REF!+#REF!*#REF!)</f>
        <v>#REF!</v>
      </c>
      <c r="AB1541" s="252" t="e">
        <f>IF([2]!HRF_4[[#This Row],[31]]="WSKAŹNIK SPECYFICZNY",[2]!HRF_4[[#This Row],[15]]*#REF!,[2]!HRF_4[[#This Row],[32]]*#REF!+#REF!*#REF!+#REF!*#REF!)</f>
        <v>#REF!</v>
      </c>
    </row>
    <row r="1542" spans="2:28" ht="24">
      <c r="B1542" s="245" t="s">
        <v>3366</v>
      </c>
      <c r="C1542" s="80" t="s">
        <v>175</v>
      </c>
      <c r="D1542" s="80" t="s">
        <v>372</v>
      </c>
      <c r="E1542" s="263" t="s">
        <v>3390</v>
      </c>
      <c r="F1542" s="82" t="s">
        <v>392</v>
      </c>
      <c r="G1542" s="82" t="s">
        <v>24</v>
      </c>
      <c r="H1542" s="247">
        <v>2021</v>
      </c>
      <c r="I1542" s="247">
        <v>2021</v>
      </c>
      <c r="J1542" s="248">
        <v>28000</v>
      </c>
      <c r="K1542" s="249">
        <v>32</v>
      </c>
      <c r="L1542" s="249">
        <v>9.8800000000000008</v>
      </c>
      <c r="M1542" s="249"/>
      <c r="N1542" s="228" t="s">
        <v>164</v>
      </c>
      <c r="O1542" s="228" t="s">
        <v>28</v>
      </c>
      <c r="P1542" s="250"/>
      <c r="Q1542" s="248"/>
      <c r="R1542" s="251"/>
      <c r="S1542" s="251"/>
      <c r="T1542" s="251"/>
      <c r="U1542" s="251"/>
      <c r="V1542" s="251">
        <f t="shared" si="92"/>
        <v>0</v>
      </c>
      <c r="W1542" s="247"/>
      <c r="X1542" s="247"/>
      <c r="Y1542" s="252" t="e">
        <f>IF([2]!HRF_4[[#This Row],[31]]="WSKAŹNIK SPECYFICZNY",[2]!HRF_4[[#This Row],[15]]*#REF!,[2]!HRF_4[[#This Row],[32]]*#REF!+#REF!*#REF!+#REF!*#REF!)</f>
        <v>#REF!</v>
      </c>
      <c r="Z1542" s="252" t="e">
        <f>IF([2]!HRF_4[[#This Row],[31]]="WSKAŹNIK SPECYFICZNY","nie zdefinowano",[2]!HRF_4[[#This Row],[32]]*#REF!+#REF!*#REF!+#REF!*#REF!)</f>
        <v>#REF!</v>
      </c>
      <c r="AA1542" s="252" t="e">
        <f>IF([2]!HRF_4[[#This Row],[31]]="WSKAŹNIK SPECYFICZNY","nie zdefinowano",[2]!HRF_4[[#This Row],[32]]*#REF!+#REF!*#REF!+#REF!*#REF!)</f>
        <v>#REF!</v>
      </c>
      <c r="AB1542" s="252" t="e">
        <f>IF([2]!HRF_4[[#This Row],[31]]="WSKAŹNIK SPECYFICZNY",[2]!HRF_4[[#This Row],[15]]*#REF!,[2]!HRF_4[[#This Row],[32]]*#REF!+#REF!*#REF!+#REF!*#REF!)</f>
        <v>#REF!</v>
      </c>
    </row>
    <row r="1543" spans="2:28" ht="24">
      <c r="B1543" s="245" t="s">
        <v>3367</v>
      </c>
      <c r="C1543" s="80" t="s">
        <v>175</v>
      </c>
      <c r="D1543" s="80" t="s">
        <v>372</v>
      </c>
      <c r="E1543" s="263" t="s">
        <v>3390</v>
      </c>
      <c r="F1543" s="82" t="s">
        <v>392</v>
      </c>
      <c r="G1543" s="82" t="s">
        <v>24</v>
      </c>
      <c r="H1543" s="247">
        <v>2021</v>
      </c>
      <c r="I1543" s="247">
        <v>2021</v>
      </c>
      <c r="J1543" s="248">
        <v>23983.43</v>
      </c>
      <c r="K1543" s="249">
        <v>5</v>
      </c>
      <c r="L1543" s="249">
        <v>5.16</v>
      </c>
      <c r="M1543" s="249"/>
      <c r="N1543" s="228" t="s">
        <v>164</v>
      </c>
      <c r="O1543" s="228" t="s">
        <v>28</v>
      </c>
      <c r="P1543" s="250"/>
      <c r="Q1543" s="248"/>
      <c r="R1543" s="251"/>
      <c r="S1543" s="251"/>
      <c r="T1543" s="251"/>
      <c r="U1543" s="251"/>
      <c r="V1543" s="251">
        <f t="shared" si="92"/>
        <v>0</v>
      </c>
      <c r="W1543" s="247"/>
      <c r="X1543" s="247"/>
      <c r="Y1543" s="252" t="e">
        <f>IF([2]!HRF_4[[#This Row],[31]]="WSKAŹNIK SPECYFICZNY",[2]!HRF_4[[#This Row],[15]]*#REF!,[2]!HRF_4[[#This Row],[32]]*#REF!+#REF!*#REF!+#REF!*#REF!)</f>
        <v>#REF!</v>
      </c>
      <c r="Z1543" s="252" t="e">
        <f>IF([2]!HRF_4[[#This Row],[31]]="WSKAŹNIK SPECYFICZNY","nie zdefinowano",[2]!HRF_4[[#This Row],[32]]*#REF!+#REF!*#REF!+#REF!*#REF!)</f>
        <v>#REF!</v>
      </c>
      <c r="AA1543" s="252" t="e">
        <f>IF([2]!HRF_4[[#This Row],[31]]="WSKAŹNIK SPECYFICZNY","nie zdefinowano",[2]!HRF_4[[#This Row],[32]]*#REF!+#REF!*#REF!+#REF!*#REF!)</f>
        <v>#REF!</v>
      </c>
      <c r="AB1543" s="252" t="e">
        <f>IF([2]!HRF_4[[#This Row],[31]]="WSKAŹNIK SPECYFICZNY",[2]!HRF_4[[#This Row],[15]]*#REF!,[2]!HRF_4[[#This Row],[32]]*#REF!+#REF!*#REF!+#REF!*#REF!)</f>
        <v>#REF!</v>
      </c>
    </row>
    <row r="1544" spans="2:28" ht="24">
      <c r="B1544" s="245" t="s">
        <v>3368</v>
      </c>
      <c r="C1544" s="80" t="s">
        <v>175</v>
      </c>
      <c r="D1544" s="80" t="s">
        <v>372</v>
      </c>
      <c r="E1544" s="263" t="s">
        <v>3390</v>
      </c>
      <c r="F1544" s="82" t="s">
        <v>392</v>
      </c>
      <c r="G1544" s="82" t="s">
        <v>24</v>
      </c>
      <c r="H1544" s="247">
        <v>2021</v>
      </c>
      <c r="I1544" s="247">
        <v>2021</v>
      </c>
      <c r="J1544" s="248">
        <v>24400</v>
      </c>
      <c r="K1544" s="249">
        <v>2.4</v>
      </c>
      <c r="L1544" s="249">
        <v>4</v>
      </c>
      <c r="M1544" s="249"/>
      <c r="N1544" s="228" t="s">
        <v>164</v>
      </c>
      <c r="O1544" s="228" t="s">
        <v>28</v>
      </c>
      <c r="P1544" s="250"/>
      <c r="Q1544" s="248"/>
      <c r="R1544" s="251"/>
      <c r="S1544" s="251"/>
      <c r="T1544" s="251"/>
      <c r="U1544" s="251"/>
      <c r="V1544" s="251">
        <f t="shared" si="92"/>
        <v>0</v>
      </c>
      <c r="W1544" s="247"/>
      <c r="X1544" s="247"/>
      <c r="Y1544" s="252" t="e">
        <f>IF([2]!HRF_4[[#This Row],[31]]="WSKAŹNIK SPECYFICZNY",[2]!HRF_4[[#This Row],[15]]*#REF!,[2]!HRF_4[[#This Row],[32]]*#REF!+#REF!*#REF!+#REF!*#REF!)</f>
        <v>#REF!</v>
      </c>
      <c r="Z1544" s="252" t="e">
        <f>IF([2]!HRF_4[[#This Row],[31]]="WSKAŹNIK SPECYFICZNY","nie zdefinowano",[2]!HRF_4[[#This Row],[32]]*#REF!+#REF!*#REF!+#REF!*#REF!)</f>
        <v>#REF!</v>
      </c>
      <c r="AA1544" s="252" t="e">
        <f>IF([2]!HRF_4[[#This Row],[31]]="WSKAŹNIK SPECYFICZNY","nie zdefinowano",[2]!HRF_4[[#This Row],[32]]*#REF!+#REF!*#REF!+#REF!*#REF!)</f>
        <v>#REF!</v>
      </c>
      <c r="AB1544" s="252" t="e">
        <f>IF([2]!HRF_4[[#This Row],[31]]="WSKAŹNIK SPECYFICZNY",[2]!HRF_4[[#This Row],[15]]*#REF!,[2]!HRF_4[[#This Row],[32]]*#REF!+#REF!*#REF!+#REF!*#REF!)</f>
        <v>#REF!</v>
      </c>
    </row>
    <row r="1545" spans="2:28" ht="24">
      <c r="B1545" s="245" t="s">
        <v>3369</v>
      </c>
      <c r="C1545" s="80" t="s">
        <v>175</v>
      </c>
      <c r="D1545" s="80" t="s">
        <v>372</v>
      </c>
      <c r="E1545" s="263" t="s">
        <v>3390</v>
      </c>
      <c r="F1545" s="82" t="s">
        <v>392</v>
      </c>
      <c r="G1545" s="82" t="s">
        <v>24</v>
      </c>
      <c r="H1545" s="247">
        <v>2021</v>
      </c>
      <c r="I1545" s="247">
        <v>2021</v>
      </c>
      <c r="J1545" s="248">
        <v>27000</v>
      </c>
      <c r="K1545" s="249">
        <v>10</v>
      </c>
      <c r="L1545" s="249">
        <v>9.6</v>
      </c>
      <c r="M1545" s="249"/>
      <c r="N1545" s="228" t="s">
        <v>164</v>
      </c>
      <c r="O1545" s="228" t="s">
        <v>28</v>
      </c>
      <c r="P1545" s="250"/>
      <c r="Q1545" s="248"/>
      <c r="R1545" s="251"/>
      <c r="S1545" s="251"/>
      <c r="T1545" s="251"/>
      <c r="U1545" s="251"/>
      <c r="V1545" s="251">
        <f t="shared" si="92"/>
        <v>0</v>
      </c>
      <c r="W1545" s="247"/>
      <c r="X1545" s="247"/>
      <c r="Y1545" s="252" t="e">
        <f>IF([2]!HRF_4[[#This Row],[31]]="WSKAŹNIK SPECYFICZNY",[2]!HRF_4[[#This Row],[15]]*#REF!,[2]!HRF_4[[#This Row],[32]]*#REF!+#REF!*#REF!+#REF!*#REF!)</f>
        <v>#REF!</v>
      </c>
      <c r="Z1545" s="252" t="e">
        <f>IF([2]!HRF_4[[#This Row],[31]]="WSKAŹNIK SPECYFICZNY","nie zdefinowano",[2]!HRF_4[[#This Row],[32]]*#REF!+#REF!*#REF!+#REF!*#REF!)</f>
        <v>#REF!</v>
      </c>
      <c r="AA1545" s="252" t="e">
        <f>IF([2]!HRF_4[[#This Row],[31]]="WSKAŹNIK SPECYFICZNY","nie zdefinowano",[2]!HRF_4[[#This Row],[32]]*#REF!+#REF!*#REF!+#REF!*#REF!)</f>
        <v>#REF!</v>
      </c>
      <c r="AB1545" s="252" t="e">
        <f>IF([2]!HRF_4[[#This Row],[31]]="WSKAŹNIK SPECYFICZNY",[2]!HRF_4[[#This Row],[15]]*#REF!,[2]!HRF_4[[#This Row],[32]]*#REF!+#REF!*#REF!+#REF!*#REF!)</f>
        <v>#REF!</v>
      </c>
    </row>
    <row r="1546" spans="2:28" ht="24">
      <c r="B1546" s="245" t="s">
        <v>3370</v>
      </c>
      <c r="C1546" s="80" t="s">
        <v>175</v>
      </c>
      <c r="D1546" s="80" t="s">
        <v>372</v>
      </c>
      <c r="E1546" s="263" t="s">
        <v>3393</v>
      </c>
      <c r="F1546" s="82" t="s">
        <v>392</v>
      </c>
      <c r="G1546" s="82" t="s">
        <v>24</v>
      </c>
      <c r="H1546" s="247">
        <v>2022</v>
      </c>
      <c r="I1546" s="247">
        <v>2022</v>
      </c>
      <c r="J1546" s="248">
        <v>94932</v>
      </c>
      <c r="K1546" s="249">
        <v>4.57</v>
      </c>
      <c r="L1546" s="249">
        <v>8.8780000000000001</v>
      </c>
      <c r="M1546" s="249"/>
      <c r="N1546" s="228" t="s">
        <v>164</v>
      </c>
      <c r="O1546" s="228" t="s">
        <v>28</v>
      </c>
      <c r="P1546" s="250"/>
      <c r="Q1546" s="248"/>
      <c r="R1546" s="251"/>
      <c r="S1546" s="251"/>
      <c r="T1546" s="251"/>
      <c r="U1546" s="251"/>
      <c r="V1546" s="251">
        <f t="shared" si="92"/>
        <v>0</v>
      </c>
      <c r="W1546" s="247"/>
      <c r="X1546" s="247"/>
      <c r="Y1546" s="252" t="e">
        <f>IF([2]!HRF_4[[#This Row],[31]]="WSKAŹNIK SPECYFICZNY",[2]!HRF_4[[#This Row],[15]]*#REF!,[2]!HRF_4[[#This Row],[32]]*#REF!+#REF!*#REF!+#REF!*#REF!)</f>
        <v>#REF!</v>
      </c>
      <c r="Z1546" s="252" t="e">
        <f>IF([2]!HRF_4[[#This Row],[31]]="WSKAŹNIK SPECYFICZNY","nie zdefinowano",[2]!HRF_4[[#This Row],[32]]*#REF!+#REF!*#REF!+#REF!*#REF!)</f>
        <v>#REF!</v>
      </c>
      <c r="AA1546" s="252" t="e">
        <f>IF([2]!HRF_4[[#This Row],[31]]="WSKAŹNIK SPECYFICZNY","nie zdefinowano",[2]!HRF_4[[#This Row],[32]]*#REF!+#REF!*#REF!+#REF!*#REF!)</f>
        <v>#REF!</v>
      </c>
      <c r="AB1546" s="252" t="e">
        <f>IF([2]!HRF_4[[#This Row],[31]]="WSKAŹNIK SPECYFICZNY",[2]!HRF_4[[#This Row],[15]]*#REF!,[2]!HRF_4[[#This Row],[32]]*#REF!+#REF!*#REF!+#REF!*#REF!)</f>
        <v>#REF!</v>
      </c>
    </row>
    <row r="1547" spans="2:28" ht="24">
      <c r="B1547" s="245" t="s">
        <v>3371</v>
      </c>
      <c r="C1547" s="80" t="s">
        <v>175</v>
      </c>
      <c r="D1547" s="80" t="s">
        <v>372</v>
      </c>
      <c r="E1547" s="263" t="s">
        <v>3394</v>
      </c>
      <c r="F1547" s="82" t="s">
        <v>392</v>
      </c>
      <c r="G1547" s="82" t="s">
        <v>24</v>
      </c>
      <c r="H1547" s="247">
        <v>2022</v>
      </c>
      <c r="I1547" s="247">
        <v>2022</v>
      </c>
      <c r="J1547" s="248">
        <v>24780</v>
      </c>
      <c r="K1547" s="249">
        <v>3.6</v>
      </c>
      <c r="L1547" s="249">
        <v>3.3660000000000001</v>
      </c>
      <c r="M1547" s="249"/>
      <c r="N1547" s="228" t="s">
        <v>164</v>
      </c>
      <c r="O1547" s="228" t="s">
        <v>28</v>
      </c>
      <c r="P1547" s="250"/>
      <c r="Q1547" s="248"/>
      <c r="R1547" s="251"/>
      <c r="S1547" s="251"/>
      <c r="T1547" s="251"/>
      <c r="U1547" s="251"/>
      <c r="V1547" s="251">
        <f t="shared" si="92"/>
        <v>0</v>
      </c>
      <c r="W1547" s="247"/>
      <c r="X1547" s="247"/>
      <c r="Y1547" s="252" t="e">
        <f>IF([2]!HRF_4[[#This Row],[31]]="WSKAŹNIK SPECYFICZNY",[2]!HRF_4[[#This Row],[15]]*#REF!,[2]!HRF_4[[#This Row],[32]]*#REF!+#REF!*#REF!+#REF!*#REF!)</f>
        <v>#REF!</v>
      </c>
      <c r="Z1547" s="252" t="e">
        <f>IF([2]!HRF_4[[#This Row],[31]]="WSKAŹNIK SPECYFICZNY","nie zdefinowano",[2]!HRF_4[[#This Row],[32]]*#REF!+#REF!*#REF!+#REF!*#REF!)</f>
        <v>#REF!</v>
      </c>
      <c r="AA1547" s="252" t="e">
        <f>IF([2]!HRF_4[[#This Row],[31]]="WSKAŹNIK SPECYFICZNY","nie zdefinowano",[2]!HRF_4[[#This Row],[32]]*#REF!+#REF!*#REF!+#REF!*#REF!)</f>
        <v>#REF!</v>
      </c>
      <c r="AB1547" s="252" t="e">
        <f>IF([2]!HRF_4[[#This Row],[31]]="WSKAŹNIK SPECYFICZNY",[2]!HRF_4[[#This Row],[15]]*#REF!,[2]!HRF_4[[#This Row],[32]]*#REF!+#REF!*#REF!+#REF!*#REF!)</f>
        <v>#REF!</v>
      </c>
    </row>
    <row r="1548" spans="2:28" ht="24">
      <c r="B1548" s="245" t="s">
        <v>3372</v>
      </c>
      <c r="C1548" s="80" t="s">
        <v>175</v>
      </c>
      <c r="D1548" s="80" t="s">
        <v>372</v>
      </c>
      <c r="E1548" s="263" t="s">
        <v>3395</v>
      </c>
      <c r="F1548" s="82" t="s">
        <v>392</v>
      </c>
      <c r="G1548" s="82" t="s">
        <v>24</v>
      </c>
      <c r="H1548" s="247">
        <v>2021</v>
      </c>
      <c r="I1548" s="247">
        <v>2021</v>
      </c>
      <c r="J1548" s="248">
        <v>66652.800000000003</v>
      </c>
      <c r="K1548" s="249">
        <v>7.2279999999999998</v>
      </c>
      <c r="L1548" s="249">
        <v>11.76</v>
      </c>
      <c r="M1548" s="249"/>
      <c r="N1548" s="228" t="s">
        <v>1587</v>
      </c>
      <c r="O1548" s="228" t="s">
        <v>28</v>
      </c>
      <c r="P1548" s="250"/>
      <c r="Q1548" s="248"/>
      <c r="R1548" s="251"/>
      <c r="S1548" s="251"/>
      <c r="T1548" s="251"/>
      <c r="U1548" s="251"/>
      <c r="V1548" s="251">
        <f t="shared" si="92"/>
        <v>0</v>
      </c>
      <c r="W1548" s="247"/>
      <c r="X1548" s="247"/>
      <c r="Y1548" s="252" t="e">
        <f>IF([2]!HRF_4[[#This Row],[31]]="WSKAŹNIK SPECYFICZNY",[2]!HRF_4[[#This Row],[15]]*#REF!,[2]!HRF_4[[#This Row],[32]]*#REF!+#REF!*#REF!+#REF!*#REF!)</f>
        <v>#REF!</v>
      </c>
      <c r="Z1548" s="252" t="e">
        <f>IF([2]!HRF_4[[#This Row],[31]]="WSKAŹNIK SPECYFICZNY","nie zdefinowano",[2]!HRF_4[[#This Row],[32]]*#REF!+#REF!*#REF!+#REF!*#REF!)</f>
        <v>#REF!</v>
      </c>
      <c r="AA1548" s="252" t="e">
        <f>IF([2]!HRF_4[[#This Row],[31]]="WSKAŹNIK SPECYFICZNY","nie zdefinowano",[2]!HRF_4[[#This Row],[32]]*#REF!+#REF!*#REF!+#REF!*#REF!)</f>
        <v>#REF!</v>
      </c>
      <c r="AB1548" s="252" t="e">
        <f>IF([2]!HRF_4[[#This Row],[31]]="WSKAŹNIK SPECYFICZNY",[2]!HRF_4[[#This Row],[15]]*#REF!,[2]!HRF_4[[#This Row],[32]]*#REF!+#REF!*#REF!+#REF!*#REF!)</f>
        <v>#REF!</v>
      </c>
    </row>
    <row r="1549" spans="2:28" ht="24">
      <c r="B1549" s="245" t="s">
        <v>3373</v>
      </c>
      <c r="C1549" s="80" t="s">
        <v>175</v>
      </c>
      <c r="D1549" s="80" t="s">
        <v>372</v>
      </c>
      <c r="E1549" s="263" t="s">
        <v>3396</v>
      </c>
      <c r="F1549" s="246" t="s">
        <v>3374</v>
      </c>
      <c r="G1549" s="82" t="s">
        <v>24</v>
      </c>
      <c r="H1549" s="247">
        <v>2022</v>
      </c>
      <c r="I1549" s="247">
        <v>2022</v>
      </c>
      <c r="J1549" s="248">
        <v>221400</v>
      </c>
      <c r="K1549" s="249">
        <v>100</v>
      </c>
      <c r="L1549" s="249">
        <v>50</v>
      </c>
      <c r="M1549" s="249"/>
      <c r="N1549" s="228" t="s">
        <v>164</v>
      </c>
      <c r="O1549" s="228" t="s">
        <v>28</v>
      </c>
      <c r="P1549" s="250"/>
      <c r="Q1549" s="248"/>
      <c r="R1549" s="251"/>
      <c r="S1549" s="251"/>
      <c r="T1549" s="251"/>
      <c r="U1549" s="251"/>
      <c r="V1549" s="251">
        <f t="shared" si="92"/>
        <v>0</v>
      </c>
      <c r="W1549" s="247"/>
      <c r="X1549" s="247"/>
      <c r="Y1549" s="252" t="e">
        <f>IF([2]!HRF_4[[#This Row],[31]]="WSKAŹNIK SPECYFICZNY",[2]!HRF_4[[#This Row],[15]]*#REF!,[2]!HRF_4[[#This Row],[32]]*#REF!+#REF!*#REF!+#REF!*#REF!)</f>
        <v>#REF!</v>
      </c>
      <c r="Z1549" s="252" t="e">
        <f>IF([2]!HRF_4[[#This Row],[31]]="WSKAŹNIK SPECYFICZNY","nie zdefinowano",[2]!HRF_4[[#This Row],[32]]*#REF!+#REF!*#REF!+#REF!*#REF!)</f>
        <v>#REF!</v>
      </c>
      <c r="AA1549" s="252" t="e">
        <f>IF([2]!HRF_4[[#This Row],[31]]="WSKAŹNIK SPECYFICZNY","nie zdefinowano",[2]!HRF_4[[#This Row],[32]]*#REF!+#REF!*#REF!+#REF!*#REF!)</f>
        <v>#REF!</v>
      </c>
      <c r="AB1549" s="252" t="e">
        <f>IF([2]!HRF_4[[#This Row],[31]]="WSKAŹNIK SPECYFICZNY",[2]!HRF_4[[#This Row],[15]]*#REF!,[2]!HRF_4[[#This Row],[32]]*#REF!+#REF!*#REF!+#REF!*#REF!)</f>
        <v>#REF!</v>
      </c>
    </row>
    <row r="1550" spans="2:28" ht="24">
      <c r="B1550" s="245" t="s">
        <v>3375</v>
      </c>
      <c r="C1550" s="80" t="s">
        <v>175</v>
      </c>
      <c r="D1550" s="80" t="s">
        <v>372</v>
      </c>
      <c r="E1550" s="263" t="s">
        <v>3390</v>
      </c>
      <c r="F1550" s="82" t="s">
        <v>392</v>
      </c>
      <c r="G1550" s="82" t="s">
        <v>24</v>
      </c>
      <c r="H1550" s="247">
        <v>2022</v>
      </c>
      <c r="I1550" s="247">
        <v>2022</v>
      </c>
      <c r="J1550" s="248">
        <v>35700</v>
      </c>
      <c r="K1550" s="249">
        <v>4.8499999999999996</v>
      </c>
      <c r="L1550" s="249">
        <v>5.6</v>
      </c>
      <c r="M1550" s="249"/>
      <c r="N1550" s="228" t="s">
        <v>164</v>
      </c>
      <c r="O1550" s="228" t="s">
        <v>28</v>
      </c>
      <c r="P1550" s="250"/>
      <c r="Q1550" s="248"/>
      <c r="R1550" s="251"/>
      <c r="S1550" s="251"/>
      <c r="T1550" s="251"/>
      <c r="U1550" s="251"/>
      <c r="V1550" s="251">
        <f t="shared" si="92"/>
        <v>0</v>
      </c>
      <c r="W1550" s="247"/>
      <c r="X1550" s="247"/>
      <c r="Y1550" s="252" t="e">
        <f>IF([2]!HRF_4[[#This Row],[31]]="WSKAŹNIK SPECYFICZNY",[2]!HRF_4[[#This Row],[15]]*#REF!,[2]!HRF_4[[#This Row],[32]]*#REF!+#REF!*#REF!+#REF!*#REF!)</f>
        <v>#REF!</v>
      </c>
      <c r="Z1550" s="252" t="e">
        <f>IF([2]!HRF_4[[#This Row],[31]]="WSKAŹNIK SPECYFICZNY","nie zdefinowano",[2]!HRF_4[[#This Row],[32]]*#REF!+#REF!*#REF!+#REF!*#REF!)</f>
        <v>#REF!</v>
      </c>
      <c r="AA1550" s="252" t="e">
        <f>IF([2]!HRF_4[[#This Row],[31]]="WSKAŹNIK SPECYFICZNY","nie zdefinowano",[2]!HRF_4[[#This Row],[32]]*#REF!+#REF!*#REF!+#REF!*#REF!)</f>
        <v>#REF!</v>
      </c>
      <c r="AB1550" s="252" t="e">
        <f>IF([2]!HRF_4[[#This Row],[31]]="WSKAŹNIK SPECYFICZNY",[2]!HRF_4[[#This Row],[15]]*#REF!,[2]!HRF_4[[#This Row],[32]]*#REF!+#REF!*#REF!+#REF!*#REF!)</f>
        <v>#REF!</v>
      </c>
    </row>
    <row r="1551" spans="2:28" ht="24">
      <c r="B1551" s="245" t="s">
        <v>3376</v>
      </c>
      <c r="C1551" s="80" t="s">
        <v>175</v>
      </c>
      <c r="D1551" s="80" t="s">
        <v>372</v>
      </c>
      <c r="E1551" s="263" t="s">
        <v>3397</v>
      </c>
      <c r="F1551" s="246" t="s">
        <v>3377</v>
      </c>
      <c r="G1551" s="82" t="s">
        <v>24</v>
      </c>
      <c r="H1551" s="247">
        <v>2022</v>
      </c>
      <c r="I1551" s="247">
        <v>2022</v>
      </c>
      <c r="J1551" s="248">
        <v>352620</v>
      </c>
      <c r="K1551" s="249">
        <v>344.02300000000002</v>
      </c>
      <c r="L1551" s="249">
        <v>103</v>
      </c>
      <c r="M1551" s="249"/>
      <c r="N1551" s="228" t="s">
        <v>164</v>
      </c>
      <c r="O1551" s="228" t="s">
        <v>28</v>
      </c>
      <c r="P1551" s="250"/>
      <c r="Q1551" s="248"/>
      <c r="R1551" s="251"/>
      <c r="S1551" s="251"/>
      <c r="T1551" s="251"/>
      <c r="U1551" s="251"/>
      <c r="V1551" s="251">
        <f t="shared" si="92"/>
        <v>0</v>
      </c>
      <c r="W1551" s="247"/>
      <c r="X1551" s="247"/>
      <c r="Y1551" s="252" t="e">
        <f>IF([2]!HRF_4[[#This Row],[31]]="WSKAŹNIK SPECYFICZNY",[2]!HRF_4[[#This Row],[15]]*#REF!,[2]!HRF_4[[#This Row],[32]]*#REF!+#REF!*#REF!+#REF!*#REF!)</f>
        <v>#REF!</v>
      </c>
      <c r="Z1551" s="252" t="e">
        <f>IF([2]!HRF_4[[#This Row],[31]]="WSKAŹNIK SPECYFICZNY","nie zdefinowano",[2]!HRF_4[[#This Row],[32]]*#REF!+#REF!*#REF!+#REF!*#REF!)</f>
        <v>#REF!</v>
      </c>
      <c r="AA1551" s="252" t="e">
        <f>IF([2]!HRF_4[[#This Row],[31]]="WSKAŹNIK SPECYFICZNY","nie zdefinowano",[2]!HRF_4[[#This Row],[32]]*#REF!+#REF!*#REF!+#REF!*#REF!)</f>
        <v>#REF!</v>
      </c>
      <c r="AB1551" s="252" t="e">
        <f>IF([2]!HRF_4[[#This Row],[31]]="WSKAŹNIK SPECYFICZNY",[2]!HRF_4[[#This Row],[15]]*#REF!,[2]!HRF_4[[#This Row],[32]]*#REF!+#REF!*#REF!+#REF!*#REF!)</f>
        <v>#REF!</v>
      </c>
    </row>
    <row r="1552" spans="2:28" ht="24">
      <c r="B1552" s="245" t="s">
        <v>3378</v>
      </c>
      <c r="C1552" s="80" t="s">
        <v>175</v>
      </c>
      <c r="D1552" s="80" t="s">
        <v>372</v>
      </c>
      <c r="E1552" s="263" t="s">
        <v>3390</v>
      </c>
      <c r="F1552" s="82" t="s">
        <v>392</v>
      </c>
      <c r="G1552" s="82" t="s">
        <v>24</v>
      </c>
      <c r="H1552" s="247">
        <v>2022</v>
      </c>
      <c r="I1552" s="247">
        <v>2022</v>
      </c>
      <c r="J1552" s="248">
        <v>18755</v>
      </c>
      <c r="K1552" s="249">
        <v>2.2999999999999998</v>
      </c>
      <c r="L1552" s="249">
        <v>2.5539999999999998</v>
      </c>
      <c r="M1552" s="249"/>
      <c r="N1552" s="228" t="s">
        <v>164</v>
      </c>
      <c r="O1552" s="228" t="s">
        <v>28</v>
      </c>
      <c r="P1552" s="250"/>
      <c r="Q1552" s="248"/>
      <c r="R1552" s="251"/>
      <c r="S1552" s="251"/>
      <c r="T1552" s="251"/>
      <c r="U1552" s="251"/>
      <c r="V1552" s="251">
        <f t="shared" si="92"/>
        <v>0</v>
      </c>
      <c r="W1552" s="247"/>
      <c r="X1552" s="247"/>
      <c r="Y1552" s="252" t="e">
        <f>IF([2]!HRF_4[[#This Row],[31]]="WSKAŹNIK SPECYFICZNY",[2]!HRF_4[[#This Row],[15]]*#REF!,[2]!HRF_4[[#This Row],[32]]*#REF!+#REF!*#REF!+#REF!*#REF!)</f>
        <v>#REF!</v>
      </c>
      <c r="Z1552" s="252" t="e">
        <f>IF([2]!HRF_4[[#This Row],[31]]="WSKAŹNIK SPECYFICZNY","nie zdefinowano",[2]!HRF_4[[#This Row],[32]]*#REF!+#REF!*#REF!+#REF!*#REF!)</f>
        <v>#REF!</v>
      </c>
      <c r="AA1552" s="252" t="e">
        <f>IF([2]!HRF_4[[#This Row],[31]]="WSKAŹNIK SPECYFICZNY","nie zdefinowano",[2]!HRF_4[[#This Row],[32]]*#REF!+#REF!*#REF!+#REF!*#REF!)</f>
        <v>#REF!</v>
      </c>
      <c r="AB1552" s="252" t="e">
        <f>IF([2]!HRF_4[[#This Row],[31]]="WSKAŹNIK SPECYFICZNY",[2]!HRF_4[[#This Row],[15]]*#REF!,[2]!HRF_4[[#This Row],[32]]*#REF!+#REF!*#REF!+#REF!*#REF!)</f>
        <v>#REF!</v>
      </c>
    </row>
    <row r="1553" spans="2:28" ht="24">
      <c r="B1553" s="245" t="s">
        <v>3379</v>
      </c>
      <c r="C1553" s="80" t="s">
        <v>175</v>
      </c>
      <c r="D1553" s="80" t="s">
        <v>372</v>
      </c>
      <c r="E1553" s="263" t="s">
        <v>3398</v>
      </c>
      <c r="F1553" s="246" t="s">
        <v>3380</v>
      </c>
      <c r="G1553" s="82" t="s">
        <v>24</v>
      </c>
      <c r="H1553" s="247">
        <v>2022</v>
      </c>
      <c r="I1553" s="247">
        <v>2022</v>
      </c>
      <c r="J1553" s="248">
        <v>115990</v>
      </c>
      <c r="K1553" s="249">
        <v>12</v>
      </c>
      <c r="L1553" s="249">
        <v>12</v>
      </c>
      <c r="M1553" s="249"/>
      <c r="N1553" s="228" t="s">
        <v>164</v>
      </c>
      <c r="O1553" s="228" t="s">
        <v>28</v>
      </c>
      <c r="P1553" s="250"/>
      <c r="Q1553" s="248"/>
      <c r="R1553" s="251"/>
      <c r="S1553" s="251"/>
      <c r="T1553" s="251"/>
      <c r="U1553" s="251"/>
      <c r="V1553" s="251">
        <f t="shared" si="92"/>
        <v>0</v>
      </c>
      <c r="W1553" s="247"/>
      <c r="X1553" s="247"/>
      <c r="Y1553" s="252" t="e">
        <f>IF([2]!HRF_4[[#This Row],[31]]="WSKAŹNIK SPECYFICZNY",[2]!HRF_4[[#This Row],[15]]*#REF!,[2]!HRF_4[[#This Row],[32]]*#REF!+#REF!*#REF!+#REF!*#REF!)</f>
        <v>#REF!</v>
      </c>
      <c r="Z1553" s="252" t="e">
        <f>IF([2]!HRF_4[[#This Row],[31]]="WSKAŹNIK SPECYFICZNY","nie zdefinowano",[2]!HRF_4[[#This Row],[32]]*#REF!+#REF!*#REF!+#REF!*#REF!)</f>
        <v>#REF!</v>
      </c>
      <c r="AA1553" s="252" t="e">
        <f>IF([2]!HRF_4[[#This Row],[31]]="WSKAŹNIK SPECYFICZNY","nie zdefinowano",[2]!HRF_4[[#This Row],[32]]*#REF!+#REF!*#REF!+#REF!*#REF!)</f>
        <v>#REF!</v>
      </c>
      <c r="AB1553" s="252" t="e">
        <f>IF([2]!HRF_4[[#This Row],[31]]="WSKAŹNIK SPECYFICZNY",[2]!HRF_4[[#This Row],[15]]*#REF!,[2]!HRF_4[[#This Row],[32]]*#REF!+#REF!*#REF!+#REF!*#REF!)</f>
        <v>#REF!</v>
      </c>
    </row>
    <row r="1554" spans="2:28" ht="24">
      <c r="B1554" s="245" t="s">
        <v>3381</v>
      </c>
      <c r="C1554" s="80" t="s">
        <v>175</v>
      </c>
      <c r="D1554" s="80" t="s">
        <v>372</v>
      </c>
      <c r="E1554" s="263" t="s">
        <v>3390</v>
      </c>
      <c r="F1554" s="246" t="s">
        <v>3382</v>
      </c>
      <c r="G1554" s="82" t="s">
        <v>24</v>
      </c>
      <c r="H1554" s="247">
        <v>2022</v>
      </c>
      <c r="I1554" s="247">
        <v>2022</v>
      </c>
      <c r="J1554" s="248">
        <v>45000</v>
      </c>
      <c r="K1554" s="249">
        <v>4</v>
      </c>
      <c r="L1554" s="249">
        <v>9</v>
      </c>
      <c r="M1554" s="249"/>
      <c r="N1554" s="228" t="s">
        <v>164</v>
      </c>
      <c r="O1554" s="228" t="s">
        <v>28</v>
      </c>
      <c r="P1554" s="250"/>
      <c r="Q1554" s="248"/>
      <c r="R1554" s="251"/>
      <c r="S1554" s="251"/>
      <c r="T1554" s="251"/>
      <c r="U1554" s="251"/>
      <c r="V1554" s="251">
        <f t="shared" si="92"/>
        <v>0</v>
      </c>
      <c r="W1554" s="247"/>
      <c r="X1554" s="247"/>
      <c r="Y1554" s="252" t="e">
        <f>IF([2]!HRF_4[[#This Row],[31]]="WSKAŹNIK SPECYFICZNY",[2]!HRF_4[[#This Row],[15]]*#REF!,[2]!HRF_4[[#This Row],[32]]*#REF!+#REF!*#REF!+#REF!*#REF!)</f>
        <v>#REF!</v>
      </c>
      <c r="Z1554" s="252" t="e">
        <f>IF([2]!HRF_4[[#This Row],[31]]="WSKAŹNIK SPECYFICZNY","nie zdefinowano",[2]!HRF_4[[#This Row],[32]]*#REF!+#REF!*#REF!+#REF!*#REF!)</f>
        <v>#REF!</v>
      </c>
      <c r="AA1554" s="252" t="e">
        <f>IF([2]!HRF_4[[#This Row],[31]]="WSKAŹNIK SPECYFICZNY","nie zdefinowano",[2]!HRF_4[[#This Row],[32]]*#REF!+#REF!*#REF!+#REF!*#REF!)</f>
        <v>#REF!</v>
      </c>
      <c r="AB1554" s="252" t="e">
        <f>IF([2]!HRF_4[[#This Row],[31]]="WSKAŹNIK SPECYFICZNY",[2]!HRF_4[[#This Row],[15]]*#REF!,[2]!HRF_4[[#This Row],[32]]*#REF!+#REF!*#REF!+#REF!*#REF!)</f>
        <v>#REF!</v>
      </c>
    </row>
    <row r="1555" spans="2:28" ht="24">
      <c r="B1555" s="245" t="s">
        <v>3383</v>
      </c>
      <c r="C1555" s="80" t="s">
        <v>175</v>
      </c>
      <c r="D1555" s="80" t="s">
        <v>372</v>
      </c>
      <c r="E1555" s="263" t="s">
        <v>3395</v>
      </c>
      <c r="F1555" s="82" t="s">
        <v>392</v>
      </c>
      <c r="G1555" s="82" t="s">
        <v>24</v>
      </c>
      <c r="H1555" s="247">
        <v>2021</v>
      </c>
      <c r="I1555" s="247">
        <v>2021</v>
      </c>
      <c r="J1555" s="248">
        <v>56685.25</v>
      </c>
      <c r="K1555" s="249">
        <v>8.2759999999999998</v>
      </c>
      <c r="L1555" s="249">
        <v>6.3090000000000002</v>
      </c>
      <c r="M1555" s="249"/>
      <c r="N1555" s="228" t="s">
        <v>1587</v>
      </c>
      <c r="O1555" s="228" t="s">
        <v>28</v>
      </c>
      <c r="P1555" s="250"/>
      <c r="Q1555" s="248"/>
      <c r="R1555" s="251"/>
      <c r="S1555" s="251"/>
      <c r="T1555" s="251"/>
      <c r="U1555" s="251"/>
      <c r="V1555" s="251">
        <f t="shared" si="92"/>
        <v>0</v>
      </c>
      <c r="W1555" s="247"/>
      <c r="X1555" s="247"/>
      <c r="Y1555" s="252" t="e">
        <f>IF([2]!HRF_4[[#This Row],[31]]="WSKAŹNIK SPECYFICZNY",[2]!HRF_4[[#This Row],[15]]*#REF!,[2]!HRF_4[[#This Row],[32]]*#REF!+#REF!*#REF!+#REF!*#REF!)</f>
        <v>#REF!</v>
      </c>
      <c r="Z1555" s="252" t="e">
        <f>IF([2]!HRF_4[[#This Row],[31]]="WSKAŹNIK SPECYFICZNY","nie zdefinowano",[2]!HRF_4[[#This Row],[32]]*#REF!+#REF!*#REF!+#REF!*#REF!)</f>
        <v>#REF!</v>
      </c>
      <c r="AA1555" s="252" t="e">
        <f>IF([2]!HRF_4[[#This Row],[31]]="WSKAŹNIK SPECYFICZNY","nie zdefinowano",[2]!HRF_4[[#This Row],[32]]*#REF!+#REF!*#REF!+#REF!*#REF!)</f>
        <v>#REF!</v>
      </c>
      <c r="AB1555" s="252" t="e">
        <f>IF([2]!HRF_4[[#This Row],[31]]="WSKAŹNIK SPECYFICZNY",[2]!HRF_4[[#This Row],[15]]*#REF!,[2]!HRF_4[[#This Row],[32]]*#REF!+#REF!*#REF!+#REF!*#REF!)</f>
        <v>#REF!</v>
      </c>
    </row>
    <row r="1556" spans="2:28" ht="24">
      <c r="B1556" s="245" t="s">
        <v>3384</v>
      </c>
      <c r="C1556" s="80" t="s">
        <v>175</v>
      </c>
      <c r="D1556" s="80" t="s">
        <v>372</v>
      </c>
      <c r="E1556" s="263" t="s">
        <v>3390</v>
      </c>
      <c r="F1556" s="82" t="s">
        <v>392</v>
      </c>
      <c r="G1556" s="82" t="s">
        <v>24</v>
      </c>
      <c r="H1556" s="247">
        <v>2022</v>
      </c>
      <c r="I1556" s="247">
        <v>2022</v>
      </c>
      <c r="J1556" s="248">
        <v>26500</v>
      </c>
      <c r="K1556" s="249">
        <v>3.8</v>
      </c>
      <c r="L1556" s="249">
        <v>5.6</v>
      </c>
      <c r="M1556" s="249"/>
      <c r="N1556" s="228" t="s">
        <v>164</v>
      </c>
      <c r="O1556" s="228" t="s">
        <v>28</v>
      </c>
      <c r="P1556" s="250"/>
      <c r="Q1556" s="248"/>
      <c r="R1556" s="251"/>
      <c r="S1556" s="251"/>
      <c r="T1556" s="251"/>
      <c r="U1556" s="251"/>
      <c r="V1556" s="251">
        <f t="shared" si="92"/>
        <v>0</v>
      </c>
      <c r="W1556" s="247"/>
      <c r="X1556" s="247"/>
      <c r="Y1556" s="252" t="e">
        <f>IF([2]!HRF_4[[#This Row],[31]]="WSKAŹNIK SPECYFICZNY",[2]!HRF_4[[#This Row],[15]]*#REF!,[2]!HRF_4[[#This Row],[32]]*#REF!+#REF!*#REF!+#REF!*#REF!)</f>
        <v>#REF!</v>
      </c>
      <c r="Z1556" s="252" t="e">
        <f>IF([2]!HRF_4[[#This Row],[31]]="WSKAŹNIK SPECYFICZNY","nie zdefinowano",[2]!HRF_4[[#This Row],[32]]*#REF!+#REF!*#REF!+#REF!*#REF!)</f>
        <v>#REF!</v>
      </c>
      <c r="AA1556" s="252" t="e">
        <f>IF([2]!HRF_4[[#This Row],[31]]="WSKAŹNIK SPECYFICZNY","nie zdefinowano",[2]!HRF_4[[#This Row],[32]]*#REF!+#REF!*#REF!+#REF!*#REF!)</f>
        <v>#REF!</v>
      </c>
      <c r="AB1556" s="252" t="e">
        <f>IF([2]!HRF_4[[#This Row],[31]]="WSKAŹNIK SPECYFICZNY",[2]!HRF_4[[#This Row],[15]]*#REF!,[2]!HRF_4[[#This Row],[32]]*#REF!+#REF!*#REF!+#REF!*#REF!)</f>
        <v>#REF!</v>
      </c>
    </row>
    <row r="1557" spans="2:28" ht="24">
      <c r="B1557" s="245" t="s">
        <v>3385</v>
      </c>
      <c r="C1557" s="80" t="s">
        <v>175</v>
      </c>
      <c r="D1557" s="80" t="s">
        <v>372</v>
      </c>
      <c r="E1557" s="263" t="s">
        <v>3390</v>
      </c>
      <c r="F1557" s="82" t="s">
        <v>392</v>
      </c>
      <c r="G1557" s="82" t="s">
        <v>24</v>
      </c>
      <c r="H1557" s="247">
        <v>2022</v>
      </c>
      <c r="I1557" s="247">
        <v>2022</v>
      </c>
      <c r="J1557" s="248">
        <v>22816</v>
      </c>
      <c r="K1557" s="249">
        <v>2.7</v>
      </c>
      <c r="L1557" s="249">
        <v>3</v>
      </c>
      <c r="M1557" s="249"/>
      <c r="N1557" s="228" t="s">
        <v>164</v>
      </c>
      <c r="O1557" s="228" t="s">
        <v>28</v>
      </c>
      <c r="P1557" s="250"/>
      <c r="Q1557" s="248"/>
      <c r="R1557" s="251"/>
      <c r="S1557" s="251"/>
      <c r="T1557" s="251"/>
      <c r="U1557" s="251"/>
      <c r="V1557" s="251">
        <f t="shared" si="92"/>
        <v>0</v>
      </c>
      <c r="W1557" s="247"/>
      <c r="X1557" s="247"/>
      <c r="Y1557" s="252" t="e">
        <f>IF([2]!HRF_4[[#This Row],[31]]="WSKAŹNIK SPECYFICZNY",[2]!HRF_4[[#This Row],[15]]*#REF!,[2]!HRF_4[[#This Row],[32]]*#REF!+#REF!*#REF!+#REF!*#REF!)</f>
        <v>#REF!</v>
      </c>
      <c r="Z1557" s="252" t="e">
        <f>IF([2]!HRF_4[[#This Row],[31]]="WSKAŹNIK SPECYFICZNY","nie zdefinowano",[2]!HRF_4[[#This Row],[32]]*#REF!+#REF!*#REF!+#REF!*#REF!)</f>
        <v>#REF!</v>
      </c>
      <c r="AA1557" s="252" t="e">
        <f>IF([2]!HRF_4[[#This Row],[31]]="WSKAŹNIK SPECYFICZNY","nie zdefinowano",[2]!HRF_4[[#This Row],[32]]*#REF!+#REF!*#REF!+#REF!*#REF!)</f>
        <v>#REF!</v>
      </c>
      <c r="AB1557" s="252" t="e">
        <f>IF([2]!HRF_4[[#This Row],[31]]="WSKAŹNIK SPECYFICZNY",[2]!HRF_4[[#This Row],[15]]*#REF!,[2]!HRF_4[[#This Row],[32]]*#REF!+#REF!*#REF!+#REF!*#REF!)</f>
        <v>#REF!</v>
      </c>
    </row>
    <row r="1558" spans="2:28" ht="24">
      <c r="B1558" s="245" t="s">
        <v>3386</v>
      </c>
      <c r="C1558" s="80" t="s">
        <v>175</v>
      </c>
      <c r="D1558" s="80" t="s">
        <v>372</v>
      </c>
      <c r="E1558" s="263" t="s">
        <v>3399</v>
      </c>
      <c r="F1558" s="246" t="s">
        <v>3387</v>
      </c>
      <c r="G1558" s="82" t="s">
        <v>24</v>
      </c>
      <c r="H1558" s="247">
        <v>2022</v>
      </c>
      <c r="I1558" s="247">
        <v>2023</v>
      </c>
      <c r="J1558" s="248">
        <v>1400000</v>
      </c>
      <c r="K1558" s="249">
        <v>1274.702</v>
      </c>
      <c r="L1558" s="249">
        <v>390.4</v>
      </c>
      <c r="M1558" s="249"/>
      <c r="N1558" s="228" t="s">
        <v>164</v>
      </c>
      <c r="O1558" s="228" t="s">
        <v>28</v>
      </c>
      <c r="P1558" s="250"/>
      <c r="Q1558" s="248"/>
      <c r="R1558" s="251"/>
      <c r="S1558" s="251"/>
      <c r="T1558" s="251"/>
      <c r="U1558" s="251"/>
      <c r="V1558" s="251">
        <f t="shared" si="92"/>
        <v>0</v>
      </c>
      <c r="W1558" s="247"/>
      <c r="X1558" s="247"/>
      <c r="Y1558" s="252" t="e">
        <f>IF([2]!HRF_4[[#This Row],[31]]="WSKAŹNIK SPECYFICZNY",[2]!HRF_4[[#This Row],[15]]*#REF!,[2]!HRF_4[[#This Row],[32]]*#REF!+#REF!*#REF!+#REF!*#REF!)</f>
        <v>#REF!</v>
      </c>
      <c r="Z1558" s="252" t="e">
        <f>IF([2]!HRF_4[[#This Row],[31]]="WSKAŹNIK SPECYFICZNY","nie zdefinowano",[2]!HRF_4[[#This Row],[32]]*#REF!+#REF!*#REF!+#REF!*#REF!)</f>
        <v>#REF!</v>
      </c>
      <c r="AA1558" s="252" t="e">
        <f>IF([2]!HRF_4[[#This Row],[31]]="WSKAŹNIK SPECYFICZNY","nie zdefinowano",[2]!HRF_4[[#This Row],[32]]*#REF!+#REF!*#REF!+#REF!*#REF!)</f>
        <v>#REF!</v>
      </c>
      <c r="AB1558" s="252" t="e">
        <f>IF([2]!HRF_4[[#This Row],[31]]="WSKAŹNIK SPECYFICZNY",[2]!HRF_4[[#This Row],[15]]*#REF!,[2]!HRF_4[[#This Row],[32]]*#REF!+#REF!*#REF!+#REF!*#REF!)</f>
        <v>#REF!</v>
      </c>
    </row>
    <row r="1559" spans="2:28" ht="24">
      <c r="B1559" s="245" t="s">
        <v>3388</v>
      </c>
      <c r="C1559" s="80" t="s">
        <v>175</v>
      </c>
      <c r="D1559" s="80" t="s">
        <v>372</v>
      </c>
      <c r="E1559" s="263" t="s">
        <v>3400</v>
      </c>
      <c r="F1559" s="246" t="s">
        <v>3387</v>
      </c>
      <c r="G1559" s="82" t="s">
        <v>24</v>
      </c>
      <c r="H1559" s="247">
        <v>2022</v>
      </c>
      <c r="I1559" s="247">
        <v>2022</v>
      </c>
      <c r="J1559" s="248">
        <v>308900</v>
      </c>
      <c r="K1559" s="249">
        <v>75.194000000000003</v>
      </c>
      <c r="L1559" s="249">
        <v>75.19</v>
      </c>
      <c r="M1559" s="249"/>
      <c r="N1559" s="228" t="s">
        <v>164</v>
      </c>
      <c r="O1559" s="264" t="s">
        <v>27</v>
      </c>
      <c r="P1559" s="250"/>
      <c r="Q1559" s="248"/>
      <c r="R1559" s="251"/>
      <c r="S1559" s="251"/>
      <c r="T1559" s="251"/>
      <c r="U1559" s="251"/>
      <c r="V1559" s="251">
        <f t="shared" si="92"/>
        <v>0</v>
      </c>
      <c r="W1559" s="247"/>
      <c r="X1559" s="247"/>
      <c r="Y1559" s="252" t="e">
        <f>IF([2]!HRF_4[[#This Row],[31]]="WSKAŹNIK SPECYFICZNY",[2]!HRF_4[[#This Row],[15]]*#REF!,[2]!HRF_4[[#This Row],[32]]*#REF!+#REF!*#REF!+#REF!*#REF!)</f>
        <v>#REF!</v>
      </c>
      <c r="Z1559" s="252" t="e">
        <f>IF([2]!HRF_4[[#This Row],[31]]="WSKAŹNIK SPECYFICZNY","nie zdefinowano",[2]!HRF_4[[#This Row],[32]]*#REF!+#REF!*#REF!+#REF!*#REF!)</f>
        <v>#REF!</v>
      </c>
      <c r="AA1559" s="252" t="e">
        <f>IF([2]!HRF_4[[#This Row],[31]]="WSKAŹNIK SPECYFICZNY","nie zdefinowano",[2]!HRF_4[[#This Row],[32]]*#REF!+#REF!*#REF!+#REF!*#REF!)</f>
        <v>#REF!</v>
      </c>
      <c r="AB1559" s="252" t="e">
        <f>IF([2]!HRF_4[[#This Row],[31]]="WSKAŹNIK SPECYFICZNY",[2]!HRF_4[[#This Row],[15]]*#REF!,[2]!HRF_4[[#This Row],[32]]*#REF!+#REF!*#REF!+#REF!*#REF!)</f>
        <v>#REF!</v>
      </c>
    </row>
    <row r="1560" spans="2:28" ht="48">
      <c r="B1560" s="245" t="s">
        <v>3401</v>
      </c>
      <c r="C1560" s="80" t="s">
        <v>175</v>
      </c>
      <c r="D1560" s="80" t="s">
        <v>372</v>
      </c>
      <c r="E1560" s="263" t="s">
        <v>3403</v>
      </c>
      <c r="F1560" s="246" t="s">
        <v>3402</v>
      </c>
      <c r="G1560" s="82" t="s">
        <v>24</v>
      </c>
      <c r="H1560" s="247">
        <v>2021</v>
      </c>
      <c r="I1560" s="247">
        <v>2022</v>
      </c>
      <c r="J1560" s="248">
        <v>115557.01</v>
      </c>
      <c r="K1560" s="249">
        <v>75</v>
      </c>
      <c r="L1560" s="249">
        <v>23.567</v>
      </c>
      <c r="M1560" s="249"/>
      <c r="N1560" s="228" t="s">
        <v>164</v>
      </c>
      <c r="O1560" s="228" t="s">
        <v>28</v>
      </c>
      <c r="P1560" s="250"/>
      <c r="Q1560" s="248"/>
      <c r="R1560" s="251"/>
      <c r="S1560" s="251"/>
      <c r="T1560" s="251"/>
      <c r="U1560" s="251"/>
      <c r="V1560" s="251">
        <f t="shared" ref="V1560:V1594" si="93">SUM(R1560:U1560)</f>
        <v>0</v>
      </c>
      <c r="W1560" s="247"/>
      <c r="X1560" s="247"/>
      <c r="Y1560" s="252" t="e">
        <f>IF(HRF[[#This Row],[31]]="WSKAŹNIK SPECYFICZNY",HRF[[#This Row],[15]]*#REF!,HRF[[#This Row],[32]]*#REF!+#REF!*#REF!+#REF!*#REF!)</f>
        <v>#REF!</v>
      </c>
      <c r="Z1560" s="252" t="e">
        <f>IF(HRF[[#This Row],[31]]="WSKAŹNIK SPECYFICZNY","nie zdefinowano",HRF[[#This Row],[32]]*#REF!+#REF!*#REF!+#REF!*#REF!)</f>
        <v>#REF!</v>
      </c>
      <c r="AA1560" s="252" t="e">
        <f>IF(HRF[[#This Row],[31]]="WSKAŹNIK SPECYFICZNY","nie zdefinowano",HRF[[#This Row],[32]]*#REF!+#REF!*#REF!+#REF!*#REF!)</f>
        <v>#REF!</v>
      </c>
      <c r="AB1560" s="252" t="e">
        <f>IF(HRF[[#This Row],[31]]="WSKAŹNIK SPECYFICZNY",HRF[[#This Row],[15]]*#REF!,HRF[[#This Row],[32]]*#REF!+#REF!*#REF!+#REF!*#REF!)</f>
        <v>#REF!</v>
      </c>
    </row>
    <row r="1561" spans="2:28" ht="24">
      <c r="B1561" s="245" t="s">
        <v>3404</v>
      </c>
      <c r="C1561" s="80" t="s">
        <v>175</v>
      </c>
      <c r="D1561" s="80" t="s">
        <v>372</v>
      </c>
      <c r="E1561" s="263" t="s">
        <v>3406</v>
      </c>
      <c r="F1561" s="246" t="s">
        <v>3405</v>
      </c>
      <c r="G1561" s="82" t="s">
        <v>24</v>
      </c>
      <c r="H1561" s="247">
        <v>2022</v>
      </c>
      <c r="I1561" s="247">
        <v>2022</v>
      </c>
      <c r="J1561" s="248">
        <v>446000</v>
      </c>
      <c r="K1561" s="249">
        <v>42.23</v>
      </c>
      <c r="L1561" s="249">
        <v>41.625</v>
      </c>
      <c r="M1561" s="249"/>
      <c r="N1561" s="228" t="s">
        <v>164</v>
      </c>
      <c r="O1561" s="228" t="s">
        <v>28</v>
      </c>
      <c r="P1561" s="250"/>
      <c r="Q1561" s="248"/>
      <c r="R1561" s="251"/>
      <c r="S1561" s="251"/>
      <c r="T1561" s="251"/>
      <c r="U1561" s="251"/>
      <c r="V1561" s="251">
        <f t="shared" si="93"/>
        <v>0</v>
      </c>
      <c r="W1561" s="247"/>
      <c r="X1561" s="247"/>
      <c r="Y1561" s="252" t="e">
        <f>IF(HRF[[#This Row],[31]]="WSKAŹNIK SPECYFICZNY",HRF[[#This Row],[15]]*#REF!,HRF[[#This Row],[32]]*#REF!+#REF!*#REF!+#REF!*#REF!)</f>
        <v>#REF!</v>
      </c>
      <c r="Z1561" s="252" t="e">
        <f>IF(HRF[[#This Row],[31]]="WSKAŹNIK SPECYFICZNY","nie zdefinowano",HRF[[#This Row],[32]]*#REF!+#REF!*#REF!+#REF!*#REF!)</f>
        <v>#REF!</v>
      </c>
      <c r="AA1561" s="252" t="e">
        <f>IF(HRF[[#This Row],[31]]="WSKAŹNIK SPECYFICZNY","nie zdefinowano",HRF[[#This Row],[32]]*#REF!+#REF!*#REF!+#REF!*#REF!)</f>
        <v>#REF!</v>
      </c>
      <c r="AB1561" s="252" t="e">
        <f>IF(HRF[[#This Row],[31]]="WSKAŹNIK SPECYFICZNY",HRF[[#This Row],[15]]*#REF!,HRF[[#This Row],[32]]*#REF!+#REF!*#REF!+#REF!*#REF!)</f>
        <v>#REF!</v>
      </c>
    </row>
    <row r="1562" spans="2:28" ht="24">
      <c r="B1562" s="245" t="s">
        <v>3407</v>
      </c>
      <c r="C1562" s="80" t="s">
        <v>175</v>
      </c>
      <c r="D1562" s="80" t="s">
        <v>372</v>
      </c>
      <c r="E1562" s="263" t="s">
        <v>3408</v>
      </c>
      <c r="F1562" s="82" t="s">
        <v>392</v>
      </c>
      <c r="G1562" s="82" t="s">
        <v>24</v>
      </c>
      <c r="H1562" s="247">
        <v>2020</v>
      </c>
      <c r="I1562" s="247">
        <v>2020</v>
      </c>
      <c r="J1562" s="248">
        <v>25800</v>
      </c>
      <c r="K1562" s="249">
        <v>12</v>
      </c>
      <c r="L1562" s="249">
        <v>8</v>
      </c>
      <c r="M1562" s="249"/>
      <c r="N1562" s="228" t="s">
        <v>164</v>
      </c>
      <c r="O1562" s="228" t="s">
        <v>28</v>
      </c>
      <c r="P1562" s="250"/>
      <c r="Q1562" s="248"/>
      <c r="R1562" s="251"/>
      <c r="S1562" s="251"/>
      <c r="T1562" s="251"/>
      <c r="U1562" s="251"/>
      <c r="V1562" s="251">
        <f t="shared" si="93"/>
        <v>0</v>
      </c>
      <c r="W1562" s="247"/>
      <c r="X1562" s="247"/>
      <c r="Y1562" s="252" t="e">
        <f>IF(HRF[[#This Row],[31]]="WSKAŹNIK SPECYFICZNY",HRF[[#This Row],[15]]*#REF!,HRF[[#This Row],[32]]*#REF!+#REF!*#REF!+#REF!*#REF!)</f>
        <v>#REF!</v>
      </c>
      <c r="Z1562" s="252" t="e">
        <f>IF(HRF[[#This Row],[31]]="WSKAŹNIK SPECYFICZNY","nie zdefinowano",HRF[[#This Row],[32]]*#REF!+#REF!*#REF!+#REF!*#REF!)</f>
        <v>#REF!</v>
      </c>
      <c r="AA1562" s="252" t="e">
        <f>IF(HRF[[#This Row],[31]]="WSKAŹNIK SPECYFICZNY","nie zdefinowano",HRF[[#This Row],[32]]*#REF!+#REF!*#REF!+#REF!*#REF!)</f>
        <v>#REF!</v>
      </c>
      <c r="AB1562" s="252" t="e">
        <f>IF(HRF[[#This Row],[31]]="WSKAŹNIK SPECYFICZNY",HRF[[#This Row],[15]]*#REF!,HRF[[#This Row],[32]]*#REF!+#REF!*#REF!+#REF!*#REF!)</f>
        <v>#REF!</v>
      </c>
    </row>
    <row r="1563" spans="2:28" ht="24">
      <c r="B1563" s="245" t="s">
        <v>3409</v>
      </c>
      <c r="C1563" s="80" t="s">
        <v>175</v>
      </c>
      <c r="D1563" s="80" t="s">
        <v>372</v>
      </c>
      <c r="E1563" s="263" t="s">
        <v>3410</v>
      </c>
      <c r="F1563" s="82" t="s">
        <v>392</v>
      </c>
      <c r="G1563" s="82" t="s">
        <v>24</v>
      </c>
      <c r="H1563" s="247">
        <v>2021</v>
      </c>
      <c r="I1563" s="247">
        <v>2021</v>
      </c>
      <c r="J1563" s="248">
        <v>28836</v>
      </c>
      <c r="K1563" s="249">
        <v>4.4526000000000003</v>
      </c>
      <c r="L1563" s="249">
        <v>5.6219000000000001</v>
      </c>
      <c r="M1563" s="249"/>
      <c r="N1563" s="228" t="s">
        <v>1587</v>
      </c>
      <c r="O1563" s="228" t="s">
        <v>28</v>
      </c>
      <c r="P1563" s="250"/>
      <c r="Q1563" s="248"/>
      <c r="R1563" s="251"/>
      <c r="S1563" s="251"/>
      <c r="T1563" s="251"/>
      <c r="U1563" s="251"/>
      <c r="V1563" s="251">
        <f t="shared" si="93"/>
        <v>0</v>
      </c>
      <c r="W1563" s="247"/>
      <c r="X1563" s="247"/>
      <c r="Y1563" s="252" t="e">
        <f>IF(HRF[[#This Row],[31]]="WSKAŹNIK SPECYFICZNY",HRF[[#This Row],[15]]*#REF!,HRF[[#This Row],[32]]*#REF!+#REF!*#REF!+#REF!*#REF!)</f>
        <v>#REF!</v>
      </c>
      <c r="Z1563" s="252" t="e">
        <f>IF(HRF[[#This Row],[31]]="WSKAŹNIK SPECYFICZNY","nie zdefinowano",HRF[[#This Row],[32]]*#REF!+#REF!*#REF!+#REF!*#REF!)</f>
        <v>#REF!</v>
      </c>
      <c r="AA1563" s="252" t="e">
        <f>IF(HRF[[#This Row],[31]]="WSKAŹNIK SPECYFICZNY","nie zdefinowano",HRF[[#This Row],[32]]*#REF!+#REF!*#REF!+#REF!*#REF!)</f>
        <v>#REF!</v>
      </c>
      <c r="AB1563" s="252" t="e">
        <f>IF(HRF[[#This Row],[31]]="WSKAŹNIK SPECYFICZNY",HRF[[#This Row],[15]]*#REF!,HRF[[#This Row],[32]]*#REF!+#REF!*#REF!+#REF!*#REF!)</f>
        <v>#REF!</v>
      </c>
    </row>
    <row r="1564" spans="2:28" ht="24">
      <c r="B1564" s="245" t="s">
        <v>3411</v>
      </c>
      <c r="C1564" s="80" t="s">
        <v>175</v>
      </c>
      <c r="D1564" s="80" t="s">
        <v>372</v>
      </c>
      <c r="E1564" s="263" t="s">
        <v>3390</v>
      </c>
      <c r="F1564" s="82" t="s">
        <v>392</v>
      </c>
      <c r="G1564" s="82" t="s">
        <v>24</v>
      </c>
      <c r="H1564" s="247">
        <v>2022</v>
      </c>
      <c r="I1564" s="247">
        <v>2022</v>
      </c>
      <c r="J1564" s="248">
        <v>24491.38</v>
      </c>
      <c r="K1564" s="249">
        <v>5</v>
      </c>
      <c r="L1564" s="249">
        <v>4.8</v>
      </c>
      <c r="M1564" s="249"/>
      <c r="N1564" s="228" t="s">
        <v>164</v>
      </c>
      <c r="O1564" s="228" t="s">
        <v>28</v>
      </c>
      <c r="P1564" s="250"/>
      <c r="Q1564" s="248"/>
      <c r="R1564" s="251"/>
      <c r="S1564" s="251"/>
      <c r="T1564" s="251"/>
      <c r="U1564" s="251"/>
      <c r="V1564" s="251">
        <f t="shared" si="93"/>
        <v>0</v>
      </c>
      <c r="W1564" s="247"/>
      <c r="X1564" s="247"/>
      <c r="Y1564" s="252" t="e">
        <f>IF(HRF[[#This Row],[31]]="WSKAŹNIK SPECYFICZNY",HRF[[#This Row],[15]]*#REF!,HRF[[#This Row],[32]]*#REF!+#REF!*#REF!+#REF!*#REF!)</f>
        <v>#REF!</v>
      </c>
      <c r="Z1564" s="252" t="e">
        <f>IF(HRF[[#This Row],[31]]="WSKAŹNIK SPECYFICZNY","nie zdefinowano",HRF[[#This Row],[32]]*#REF!+#REF!*#REF!+#REF!*#REF!)</f>
        <v>#REF!</v>
      </c>
      <c r="AA1564" s="252" t="e">
        <f>IF(HRF[[#This Row],[31]]="WSKAŹNIK SPECYFICZNY","nie zdefinowano",HRF[[#This Row],[32]]*#REF!+#REF!*#REF!+#REF!*#REF!)</f>
        <v>#REF!</v>
      </c>
      <c r="AB1564" s="252" t="e">
        <f>IF(HRF[[#This Row],[31]]="WSKAŹNIK SPECYFICZNY",HRF[[#This Row],[15]]*#REF!,HRF[[#This Row],[32]]*#REF!+#REF!*#REF!+#REF!*#REF!)</f>
        <v>#REF!</v>
      </c>
    </row>
    <row r="1565" spans="2:28" ht="24">
      <c r="B1565" s="245" t="s">
        <v>3412</v>
      </c>
      <c r="C1565" s="80" t="s">
        <v>175</v>
      </c>
      <c r="D1565" s="80" t="s">
        <v>372</v>
      </c>
      <c r="E1565" s="263" t="s">
        <v>3413</v>
      </c>
      <c r="F1565" s="82" t="s">
        <v>392</v>
      </c>
      <c r="G1565" s="82" t="s">
        <v>24</v>
      </c>
      <c r="H1565" s="247">
        <v>2022</v>
      </c>
      <c r="I1565" s="247">
        <v>2022</v>
      </c>
      <c r="J1565" s="248">
        <v>22880.880000000001</v>
      </c>
      <c r="K1565" s="249">
        <v>3.2</v>
      </c>
      <c r="L1565" s="249">
        <v>3.2</v>
      </c>
      <c r="M1565" s="249"/>
      <c r="N1565" s="228" t="s">
        <v>164</v>
      </c>
      <c r="O1565" s="228" t="s">
        <v>28</v>
      </c>
      <c r="P1565" s="250"/>
      <c r="Q1565" s="248"/>
      <c r="R1565" s="251"/>
      <c r="S1565" s="251"/>
      <c r="T1565" s="251"/>
      <c r="U1565" s="251"/>
      <c r="V1565" s="251">
        <f t="shared" si="93"/>
        <v>0</v>
      </c>
      <c r="W1565" s="247"/>
      <c r="X1565" s="247"/>
      <c r="Y1565" s="252" t="e">
        <f>IF(HRF[[#This Row],[31]]="WSKAŹNIK SPECYFICZNY",HRF[[#This Row],[15]]*#REF!,HRF[[#This Row],[32]]*#REF!+#REF!*#REF!+#REF!*#REF!)</f>
        <v>#REF!</v>
      </c>
      <c r="Z1565" s="252" t="e">
        <f>IF(HRF[[#This Row],[31]]="WSKAŹNIK SPECYFICZNY","nie zdefinowano",HRF[[#This Row],[32]]*#REF!+#REF!*#REF!+#REF!*#REF!)</f>
        <v>#REF!</v>
      </c>
      <c r="AA1565" s="252" t="e">
        <f>IF(HRF[[#This Row],[31]]="WSKAŹNIK SPECYFICZNY","nie zdefinowano",HRF[[#This Row],[32]]*#REF!+#REF!*#REF!+#REF!*#REF!)</f>
        <v>#REF!</v>
      </c>
      <c r="AB1565" s="252" t="e">
        <f>IF(HRF[[#This Row],[31]]="WSKAŹNIK SPECYFICZNY",HRF[[#This Row],[15]]*#REF!,HRF[[#This Row],[32]]*#REF!+#REF!*#REF!+#REF!*#REF!)</f>
        <v>#REF!</v>
      </c>
    </row>
    <row r="1566" spans="2:28" ht="24">
      <c r="B1566" s="245" t="s">
        <v>3414</v>
      </c>
      <c r="C1566" s="80" t="s">
        <v>175</v>
      </c>
      <c r="D1566" s="80" t="s">
        <v>372</v>
      </c>
      <c r="E1566" s="263" t="s">
        <v>3390</v>
      </c>
      <c r="F1566" s="82" t="s">
        <v>392</v>
      </c>
      <c r="G1566" s="82" t="s">
        <v>24</v>
      </c>
      <c r="H1566" s="247">
        <v>2022</v>
      </c>
      <c r="I1566" s="247">
        <v>2022</v>
      </c>
      <c r="J1566" s="248">
        <v>26580</v>
      </c>
      <c r="K1566" s="249">
        <v>2.6</v>
      </c>
      <c r="L1566" s="249">
        <v>5.3</v>
      </c>
      <c r="M1566" s="249"/>
      <c r="N1566" s="228" t="s">
        <v>164</v>
      </c>
      <c r="O1566" s="228" t="s">
        <v>28</v>
      </c>
      <c r="P1566" s="250"/>
      <c r="Q1566" s="248"/>
      <c r="R1566" s="251"/>
      <c r="S1566" s="251"/>
      <c r="T1566" s="251"/>
      <c r="U1566" s="251"/>
      <c r="V1566" s="251">
        <f t="shared" si="93"/>
        <v>0</v>
      </c>
      <c r="W1566" s="247"/>
      <c r="X1566" s="247"/>
      <c r="Y1566" s="252" t="e">
        <f>IF(HRF[[#This Row],[31]]="WSKAŹNIK SPECYFICZNY",HRF[[#This Row],[15]]*#REF!,HRF[[#This Row],[32]]*#REF!+#REF!*#REF!+#REF!*#REF!)</f>
        <v>#REF!</v>
      </c>
      <c r="Z1566" s="252" t="e">
        <f>IF(HRF[[#This Row],[31]]="WSKAŹNIK SPECYFICZNY","nie zdefinowano",HRF[[#This Row],[32]]*#REF!+#REF!*#REF!+#REF!*#REF!)</f>
        <v>#REF!</v>
      </c>
      <c r="AA1566" s="252" t="e">
        <f>IF(HRF[[#This Row],[31]]="WSKAŹNIK SPECYFICZNY","nie zdefinowano",HRF[[#This Row],[32]]*#REF!+#REF!*#REF!+#REF!*#REF!)</f>
        <v>#REF!</v>
      </c>
      <c r="AB1566" s="252" t="e">
        <f>IF(HRF[[#This Row],[31]]="WSKAŹNIK SPECYFICZNY",HRF[[#This Row],[15]]*#REF!,HRF[[#This Row],[32]]*#REF!+#REF!*#REF!+#REF!*#REF!)</f>
        <v>#REF!</v>
      </c>
    </row>
    <row r="1567" spans="2:28" ht="24">
      <c r="B1567" s="245" t="s">
        <v>3415</v>
      </c>
      <c r="C1567" s="80" t="s">
        <v>175</v>
      </c>
      <c r="D1567" s="80" t="s">
        <v>372</v>
      </c>
      <c r="E1567" s="263" t="s">
        <v>3390</v>
      </c>
      <c r="F1567" s="82" t="s">
        <v>392</v>
      </c>
      <c r="G1567" s="82" t="s">
        <v>24</v>
      </c>
      <c r="H1567" s="247">
        <v>2022</v>
      </c>
      <c r="I1567" s="247">
        <v>2022</v>
      </c>
      <c r="J1567" s="248">
        <v>25465</v>
      </c>
      <c r="K1567" s="249">
        <v>5.8380000000000001</v>
      </c>
      <c r="L1567" s="249">
        <v>4.74</v>
      </c>
      <c r="M1567" s="249"/>
      <c r="N1567" s="228" t="s">
        <v>1587</v>
      </c>
      <c r="O1567" s="228" t="s">
        <v>28</v>
      </c>
      <c r="P1567" s="250"/>
      <c r="Q1567" s="248"/>
      <c r="R1567" s="251"/>
      <c r="S1567" s="251"/>
      <c r="T1567" s="251"/>
      <c r="U1567" s="251"/>
      <c r="V1567" s="251">
        <f t="shared" si="93"/>
        <v>0</v>
      </c>
      <c r="W1567" s="247"/>
      <c r="X1567" s="247"/>
      <c r="Y1567" s="252" t="e">
        <f>IF(HRF[[#This Row],[31]]="WSKAŹNIK SPECYFICZNY",HRF[[#This Row],[15]]*#REF!,HRF[[#This Row],[32]]*#REF!+#REF!*#REF!+#REF!*#REF!)</f>
        <v>#REF!</v>
      </c>
      <c r="Z1567" s="252" t="e">
        <f>IF(HRF[[#This Row],[31]]="WSKAŹNIK SPECYFICZNY","nie zdefinowano",HRF[[#This Row],[32]]*#REF!+#REF!*#REF!+#REF!*#REF!)</f>
        <v>#REF!</v>
      </c>
      <c r="AA1567" s="252" t="e">
        <f>IF(HRF[[#This Row],[31]]="WSKAŹNIK SPECYFICZNY","nie zdefinowano",HRF[[#This Row],[32]]*#REF!+#REF!*#REF!+#REF!*#REF!)</f>
        <v>#REF!</v>
      </c>
      <c r="AB1567" s="252" t="e">
        <f>IF(HRF[[#This Row],[31]]="WSKAŹNIK SPECYFICZNY",HRF[[#This Row],[15]]*#REF!,HRF[[#This Row],[32]]*#REF!+#REF!*#REF!+#REF!*#REF!)</f>
        <v>#REF!</v>
      </c>
    </row>
    <row r="1568" spans="2:28" ht="24">
      <c r="B1568" s="245" t="s">
        <v>3416</v>
      </c>
      <c r="C1568" s="80" t="s">
        <v>175</v>
      </c>
      <c r="D1568" s="80" t="s">
        <v>372</v>
      </c>
      <c r="E1568" s="263" t="s">
        <v>3418</v>
      </c>
      <c r="F1568" s="246" t="s">
        <v>3417</v>
      </c>
      <c r="G1568" s="82" t="s">
        <v>24</v>
      </c>
      <c r="H1568" s="247">
        <v>2022</v>
      </c>
      <c r="I1568" s="247">
        <v>2022</v>
      </c>
      <c r="J1568" s="248">
        <v>186000</v>
      </c>
      <c r="K1568" s="249">
        <v>712.60199999999998</v>
      </c>
      <c r="L1568" s="249">
        <v>55.56</v>
      </c>
      <c r="M1568" s="249"/>
      <c r="N1568" s="228" t="s">
        <v>164</v>
      </c>
      <c r="O1568" s="264" t="s">
        <v>27</v>
      </c>
      <c r="P1568" s="250"/>
      <c r="Q1568" s="248"/>
      <c r="R1568" s="251"/>
      <c r="S1568" s="251"/>
      <c r="T1568" s="251"/>
      <c r="U1568" s="251"/>
      <c r="V1568" s="251">
        <f t="shared" si="93"/>
        <v>0</v>
      </c>
      <c r="W1568" s="247"/>
      <c r="X1568" s="247"/>
      <c r="Y1568" s="252" t="e">
        <f>IF(HRF[[#This Row],[31]]="WSKAŹNIK SPECYFICZNY",HRF[[#This Row],[15]]*#REF!,HRF[[#This Row],[32]]*#REF!+#REF!*#REF!+#REF!*#REF!)</f>
        <v>#REF!</v>
      </c>
      <c r="Z1568" s="252" t="e">
        <f>IF(HRF[[#This Row],[31]]="WSKAŹNIK SPECYFICZNY","nie zdefinowano",HRF[[#This Row],[32]]*#REF!+#REF!*#REF!+#REF!*#REF!)</f>
        <v>#REF!</v>
      </c>
      <c r="AA1568" s="252" t="e">
        <f>IF(HRF[[#This Row],[31]]="WSKAŹNIK SPECYFICZNY","nie zdefinowano",HRF[[#This Row],[32]]*#REF!+#REF!*#REF!+#REF!*#REF!)</f>
        <v>#REF!</v>
      </c>
      <c r="AB1568" s="252" t="e">
        <f>IF(HRF[[#This Row],[31]]="WSKAŹNIK SPECYFICZNY",HRF[[#This Row],[15]]*#REF!,HRF[[#This Row],[32]]*#REF!+#REF!*#REF!+#REF!*#REF!)</f>
        <v>#REF!</v>
      </c>
    </row>
    <row r="1569" spans="2:28" ht="24">
      <c r="B1569" s="216" t="s">
        <v>3419</v>
      </c>
      <c r="C1569" s="80" t="s">
        <v>175</v>
      </c>
      <c r="D1569" s="80" t="s">
        <v>372</v>
      </c>
      <c r="E1569" s="47" t="s">
        <v>3394</v>
      </c>
      <c r="F1569" s="82" t="s">
        <v>392</v>
      </c>
      <c r="G1569" s="82" t="s">
        <v>24</v>
      </c>
      <c r="H1569" s="5">
        <v>2022</v>
      </c>
      <c r="I1569" s="5">
        <v>2022</v>
      </c>
      <c r="J1569" s="6">
        <v>63735</v>
      </c>
      <c r="K1569" s="30">
        <v>14</v>
      </c>
      <c r="L1569" s="30">
        <v>14</v>
      </c>
      <c r="M1569" s="30"/>
      <c r="N1569" s="228" t="s">
        <v>164</v>
      </c>
      <c r="O1569" s="228" t="s">
        <v>28</v>
      </c>
      <c r="P1569" s="250"/>
      <c r="Q1569" s="248"/>
      <c r="R1569" s="251"/>
      <c r="S1569" s="251"/>
      <c r="T1569" s="251"/>
      <c r="U1569" s="251"/>
      <c r="V1569" s="251">
        <f t="shared" si="93"/>
        <v>0</v>
      </c>
      <c r="W1569" s="247"/>
      <c r="X1569" s="247"/>
      <c r="Y1569" s="252" t="e">
        <f>IF(HRF[[#This Row],[31]]="WSKAŹNIK SPECYFICZNY",HRF[[#This Row],[15]]*#REF!,HRF[[#This Row],[32]]*#REF!+#REF!*#REF!+#REF!*#REF!)</f>
        <v>#REF!</v>
      </c>
      <c r="Z1569" s="252" t="e">
        <f>IF(HRF[[#This Row],[31]]="WSKAŹNIK SPECYFICZNY","nie zdefinowano",HRF[[#This Row],[32]]*#REF!+#REF!*#REF!+#REF!*#REF!)</f>
        <v>#REF!</v>
      </c>
      <c r="AA1569" s="252" t="e">
        <f>IF(HRF[[#This Row],[31]]="WSKAŹNIK SPECYFICZNY","nie zdefinowano",HRF[[#This Row],[32]]*#REF!+#REF!*#REF!+#REF!*#REF!)</f>
        <v>#REF!</v>
      </c>
      <c r="AB1569" s="252" t="e">
        <f>IF(HRF[[#This Row],[31]]="WSKAŹNIK SPECYFICZNY",HRF[[#This Row],[15]]*#REF!,HRF[[#This Row],[32]]*#REF!+#REF!*#REF!+#REF!*#REF!)</f>
        <v>#REF!</v>
      </c>
    </row>
    <row r="1570" spans="2:28" ht="36">
      <c r="B1570" s="216" t="s">
        <v>3420</v>
      </c>
      <c r="C1570" s="80" t="s">
        <v>175</v>
      </c>
      <c r="D1570" s="80" t="s">
        <v>372</v>
      </c>
      <c r="E1570" s="47" t="s">
        <v>3422</v>
      </c>
      <c r="F1570" s="217" t="s">
        <v>3421</v>
      </c>
      <c r="G1570" s="82" t="s">
        <v>24</v>
      </c>
      <c r="H1570" s="5">
        <v>2022</v>
      </c>
      <c r="I1570" s="5">
        <v>2022</v>
      </c>
      <c r="J1570" s="6">
        <v>206691</v>
      </c>
      <c r="K1570" s="30">
        <v>100</v>
      </c>
      <c r="L1570" s="30">
        <v>48</v>
      </c>
      <c r="M1570" s="30"/>
      <c r="N1570" s="228" t="s">
        <v>164</v>
      </c>
      <c r="O1570" s="228" t="s">
        <v>28</v>
      </c>
      <c r="P1570" s="250"/>
      <c r="Q1570" s="248"/>
      <c r="R1570" s="251"/>
      <c r="S1570" s="251"/>
      <c r="T1570" s="251"/>
      <c r="U1570" s="251"/>
      <c r="V1570" s="251">
        <f t="shared" si="93"/>
        <v>0</v>
      </c>
      <c r="W1570" s="247"/>
      <c r="X1570" s="247"/>
      <c r="Y1570" s="252" t="e">
        <f>IF(HRF[[#This Row],[31]]="WSKAŹNIK SPECYFICZNY",HRF[[#This Row],[15]]*#REF!,HRF[[#This Row],[32]]*#REF!+#REF!*#REF!+#REF!*#REF!)</f>
        <v>#REF!</v>
      </c>
      <c r="Z1570" s="252" t="e">
        <f>IF(HRF[[#This Row],[31]]="WSKAŹNIK SPECYFICZNY","nie zdefinowano",HRF[[#This Row],[32]]*#REF!+#REF!*#REF!+#REF!*#REF!)</f>
        <v>#REF!</v>
      </c>
      <c r="AA1570" s="252" t="e">
        <f>IF(HRF[[#This Row],[31]]="WSKAŹNIK SPECYFICZNY","nie zdefinowano",HRF[[#This Row],[32]]*#REF!+#REF!*#REF!+#REF!*#REF!)</f>
        <v>#REF!</v>
      </c>
      <c r="AB1570" s="252" t="e">
        <f>IF(HRF[[#This Row],[31]]="WSKAŹNIK SPECYFICZNY",HRF[[#This Row],[15]]*#REF!,HRF[[#This Row],[32]]*#REF!+#REF!*#REF!+#REF!*#REF!)</f>
        <v>#REF!</v>
      </c>
    </row>
    <row r="1571" spans="2:28" ht="24">
      <c r="B1571" s="216" t="s">
        <v>3423</v>
      </c>
      <c r="C1571" s="80" t="s">
        <v>175</v>
      </c>
      <c r="D1571" s="80" t="s">
        <v>372</v>
      </c>
      <c r="E1571" s="47" t="s">
        <v>3424</v>
      </c>
      <c r="F1571" s="217" t="s">
        <v>632</v>
      </c>
      <c r="G1571" s="82" t="s">
        <v>24</v>
      </c>
      <c r="H1571" s="5">
        <v>2022</v>
      </c>
      <c r="I1571" s="5">
        <v>2022</v>
      </c>
      <c r="J1571" s="6">
        <v>169000</v>
      </c>
      <c r="K1571" s="30">
        <v>120000</v>
      </c>
      <c r="L1571" s="30">
        <v>47000</v>
      </c>
      <c r="M1571" s="30"/>
      <c r="N1571" s="228" t="s">
        <v>164</v>
      </c>
      <c r="O1571" s="268" t="s">
        <v>26</v>
      </c>
      <c r="P1571" s="250"/>
      <c r="Q1571" s="248"/>
      <c r="R1571" s="251"/>
      <c r="S1571" s="251"/>
      <c r="T1571" s="251"/>
      <c r="U1571" s="251"/>
      <c r="V1571" s="251">
        <f t="shared" si="93"/>
        <v>0</v>
      </c>
      <c r="W1571" s="247"/>
      <c r="X1571" s="247"/>
      <c r="Y1571" s="252" t="e">
        <f>IF(HRF[[#This Row],[31]]="WSKAŹNIK SPECYFICZNY",HRF[[#This Row],[15]]*#REF!,HRF[[#This Row],[32]]*#REF!+#REF!*#REF!+#REF!*#REF!)</f>
        <v>#REF!</v>
      </c>
      <c r="Z1571" s="252" t="e">
        <f>IF(HRF[[#This Row],[31]]="WSKAŹNIK SPECYFICZNY","nie zdefinowano",HRF[[#This Row],[32]]*#REF!+#REF!*#REF!+#REF!*#REF!)</f>
        <v>#REF!</v>
      </c>
      <c r="AA1571" s="252" t="e">
        <f>IF(HRF[[#This Row],[31]]="WSKAŹNIK SPECYFICZNY","nie zdefinowano",HRF[[#This Row],[32]]*#REF!+#REF!*#REF!+#REF!*#REF!)</f>
        <v>#REF!</v>
      </c>
      <c r="AB1571" s="252" t="e">
        <f>IF(HRF[[#This Row],[31]]="WSKAŹNIK SPECYFICZNY",HRF[[#This Row],[15]]*#REF!,HRF[[#This Row],[32]]*#REF!+#REF!*#REF!+#REF!*#REF!)</f>
        <v>#REF!</v>
      </c>
    </row>
    <row r="1572" spans="2:28" ht="36">
      <c r="B1572" s="216" t="s">
        <v>3425</v>
      </c>
      <c r="C1572" s="80" t="s">
        <v>175</v>
      </c>
      <c r="D1572" s="80" t="s">
        <v>372</v>
      </c>
      <c r="E1572" s="47" t="s">
        <v>3426</v>
      </c>
      <c r="F1572" s="82" t="s">
        <v>392</v>
      </c>
      <c r="G1572" s="82" t="s">
        <v>24</v>
      </c>
      <c r="H1572" s="5">
        <v>2021</v>
      </c>
      <c r="I1572" s="5">
        <v>2021</v>
      </c>
      <c r="J1572" s="6">
        <v>82961.86</v>
      </c>
      <c r="K1572" s="30">
        <v>5.3979999999999997</v>
      </c>
      <c r="L1572" s="30">
        <v>8.7780000000000005</v>
      </c>
      <c r="M1572" s="30"/>
      <c r="N1572" s="228" t="s">
        <v>1587</v>
      </c>
      <c r="O1572" s="228" t="s">
        <v>28</v>
      </c>
      <c r="P1572" s="250"/>
      <c r="Q1572" s="248"/>
      <c r="R1572" s="251"/>
      <c r="S1572" s="251"/>
      <c r="T1572" s="251"/>
      <c r="U1572" s="251"/>
      <c r="V1572" s="251">
        <f t="shared" si="93"/>
        <v>0</v>
      </c>
      <c r="W1572" s="247"/>
      <c r="X1572" s="247"/>
      <c r="Y1572" s="252" t="e">
        <f>IF(HRF[[#This Row],[31]]="WSKAŹNIK SPECYFICZNY",HRF[[#This Row],[15]]*#REF!,HRF[[#This Row],[32]]*#REF!+#REF!*#REF!+#REF!*#REF!)</f>
        <v>#REF!</v>
      </c>
      <c r="Z1572" s="252" t="e">
        <f>IF(HRF[[#This Row],[31]]="WSKAŹNIK SPECYFICZNY","nie zdefinowano",HRF[[#This Row],[32]]*#REF!+#REF!*#REF!+#REF!*#REF!)</f>
        <v>#REF!</v>
      </c>
      <c r="AA1572" s="252" t="e">
        <f>IF(HRF[[#This Row],[31]]="WSKAŹNIK SPECYFICZNY","nie zdefinowano",HRF[[#This Row],[32]]*#REF!+#REF!*#REF!+#REF!*#REF!)</f>
        <v>#REF!</v>
      </c>
      <c r="AB1572" s="252" t="e">
        <f>IF(HRF[[#This Row],[31]]="WSKAŹNIK SPECYFICZNY",HRF[[#This Row],[15]]*#REF!,HRF[[#This Row],[32]]*#REF!+#REF!*#REF!+#REF!*#REF!)</f>
        <v>#REF!</v>
      </c>
    </row>
    <row r="1573" spans="2:28" ht="24">
      <c r="B1573" s="216" t="s">
        <v>3427</v>
      </c>
      <c r="C1573" s="80" t="s">
        <v>175</v>
      </c>
      <c r="D1573" s="80" t="s">
        <v>372</v>
      </c>
      <c r="E1573" s="47" t="s">
        <v>3424</v>
      </c>
      <c r="F1573" s="217" t="s">
        <v>632</v>
      </c>
      <c r="G1573" s="82" t="s">
        <v>24</v>
      </c>
      <c r="H1573" s="5">
        <v>2022</v>
      </c>
      <c r="I1573" s="5">
        <v>2022</v>
      </c>
      <c r="J1573" s="6">
        <v>209000</v>
      </c>
      <c r="K1573" s="30">
        <v>70</v>
      </c>
      <c r="L1573" s="30">
        <v>48</v>
      </c>
      <c r="M1573" s="30"/>
      <c r="N1573" s="228" t="s">
        <v>164</v>
      </c>
      <c r="O1573" s="228" t="s">
        <v>28</v>
      </c>
      <c r="P1573" s="16"/>
      <c r="Q1573" s="6"/>
      <c r="R1573" s="17"/>
      <c r="S1573" s="17"/>
      <c r="T1573" s="17"/>
      <c r="U1573" s="17"/>
      <c r="V1573" s="17">
        <f t="shared" si="93"/>
        <v>0</v>
      </c>
      <c r="W1573" s="5"/>
      <c r="X1573" s="5"/>
      <c r="Y1573" s="35" t="e">
        <f>IF(HRF[[#This Row],[31]]="WSKAŹNIK SPECYFICZNY",HRF[[#This Row],[15]]*#REF!,HRF[[#This Row],[32]]*#REF!+#REF!*#REF!+#REF!*#REF!)</f>
        <v>#REF!</v>
      </c>
      <c r="Z1573" s="35" t="e">
        <f>IF(HRF[[#This Row],[31]]="WSKAŹNIK SPECYFICZNY","nie zdefinowano",HRF[[#This Row],[32]]*#REF!+#REF!*#REF!+#REF!*#REF!)</f>
        <v>#REF!</v>
      </c>
      <c r="AA1573" s="35" t="e">
        <f>IF(HRF[[#This Row],[31]]="WSKAŹNIK SPECYFICZNY","nie zdefinowano",HRF[[#This Row],[32]]*#REF!+#REF!*#REF!+#REF!*#REF!)</f>
        <v>#REF!</v>
      </c>
      <c r="AB1573" s="35" t="e">
        <f>IF(HRF[[#This Row],[31]]="WSKAŹNIK SPECYFICZNY",HRF[[#This Row],[15]]*#REF!,HRF[[#This Row],[32]]*#REF!+#REF!*#REF!+#REF!*#REF!)</f>
        <v>#REF!</v>
      </c>
    </row>
    <row r="1574" spans="2:28" ht="24">
      <c r="B1574" s="216" t="s">
        <v>3428</v>
      </c>
      <c r="C1574" s="80" t="s">
        <v>175</v>
      </c>
      <c r="D1574" s="80" t="s">
        <v>372</v>
      </c>
      <c r="E1574" s="47" t="s">
        <v>3429</v>
      </c>
      <c r="F1574" s="82" t="s">
        <v>392</v>
      </c>
      <c r="G1574" s="82" t="s">
        <v>24</v>
      </c>
      <c r="H1574" s="5">
        <v>2019</v>
      </c>
      <c r="I1574" s="5">
        <v>2019</v>
      </c>
      <c r="J1574" s="6">
        <v>45885</v>
      </c>
      <c r="K1574" s="30">
        <v>8.18</v>
      </c>
      <c r="L1574" s="30">
        <v>8.18</v>
      </c>
      <c r="M1574" s="30"/>
      <c r="N1574" s="228" t="s">
        <v>164</v>
      </c>
      <c r="O1574" s="228" t="s">
        <v>28</v>
      </c>
      <c r="P1574" s="16"/>
      <c r="Q1574" s="6"/>
      <c r="R1574" s="17"/>
      <c r="S1574" s="17"/>
      <c r="T1574" s="17"/>
      <c r="U1574" s="17"/>
      <c r="V1574" s="17">
        <f t="shared" si="93"/>
        <v>0</v>
      </c>
      <c r="W1574" s="5"/>
      <c r="X1574" s="5"/>
      <c r="Y1574" s="35" t="e">
        <f>IF(HRF[[#This Row],[31]]="WSKAŹNIK SPECYFICZNY",HRF[[#This Row],[15]]*#REF!,HRF[[#This Row],[32]]*#REF!+#REF!*#REF!+#REF!*#REF!)</f>
        <v>#REF!</v>
      </c>
      <c r="Z1574" s="35" t="e">
        <f>IF(HRF[[#This Row],[31]]="WSKAŹNIK SPECYFICZNY","nie zdefinowano",HRF[[#This Row],[32]]*#REF!+#REF!*#REF!+#REF!*#REF!)</f>
        <v>#REF!</v>
      </c>
      <c r="AA1574" s="35" t="e">
        <f>IF(HRF[[#This Row],[31]]="WSKAŹNIK SPECYFICZNY","nie zdefinowano",HRF[[#This Row],[32]]*#REF!+#REF!*#REF!+#REF!*#REF!)</f>
        <v>#REF!</v>
      </c>
      <c r="AB1574" s="35" t="e">
        <f>IF(HRF[[#This Row],[31]]="WSKAŹNIK SPECYFICZNY",HRF[[#This Row],[15]]*#REF!,HRF[[#This Row],[32]]*#REF!+#REF!*#REF!+#REF!*#REF!)</f>
        <v>#REF!</v>
      </c>
    </row>
    <row r="1575" spans="2:28" ht="24">
      <c r="B1575" s="216" t="s">
        <v>3430</v>
      </c>
      <c r="C1575" s="80" t="s">
        <v>175</v>
      </c>
      <c r="D1575" s="80" t="s">
        <v>372</v>
      </c>
      <c r="E1575" s="47" t="s">
        <v>3410</v>
      </c>
      <c r="F1575" s="82" t="s">
        <v>392</v>
      </c>
      <c r="G1575" s="82" t="s">
        <v>24</v>
      </c>
      <c r="H1575" s="5">
        <v>2021</v>
      </c>
      <c r="I1575" s="5">
        <v>2021</v>
      </c>
      <c r="J1575" s="6">
        <v>23897.81</v>
      </c>
      <c r="K1575" s="30">
        <v>3.4169999999999998</v>
      </c>
      <c r="L1575" s="30">
        <v>2.3159999999999998</v>
      </c>
      <c r="M1575" s="30"/>
      <c r="N1575" s="228" t="s">
        <v>1587</v>
      </c>
      <c r="O1575" s="228" t="s">
        <v>28</v>
      </c>
      <c r="P1575" s="16"/>
      <c r="Q1575" s="6"/>
      <c r="R1575" s="17"/>
      <c r="S1575" s="17"/>
      <c r="T1575" s="17"/>
      <c r="U1575" s="17"/>
      <c r="V1575" s="17">
        <f t="shared" si="93"/>
        <v>0</v>
      </c>
      <c r="W1575" s="5"/>
      <c r="X1575" s="5"/>
      <c r="Y1575" s="35" t="e">
        <f>IF(HRF[[#This Row],[31]]="WSKAŹNIK SPECYFICZNY",HRF[[#This Row],[15]]*#REF!,HRF[[#This Row],[32]]*#REF!+#REF!*#REF!+#REF!*#REF!)</f>
        <v>#REF!</v>
      </c>
      <c r="Z1575" s="35" t="e">
        <f>IF(HRF[[#This Row],[31]]="WSKAŹNIK SPECYFICZNY","nie zdefinowano",HRF[[#This Row],[32]]*#REF!+#REF!*#REF!+#REF!*#REF!)</f>
        <v>#REF!</v>
      </c>
      <c r="AA1575" s="35" t="e">
        <f>IF(HRF[[#This Row],[31]]="WSKAŹNIK SPECYFICZNY","nie zdefinowano",HRF[[#This Row],[32]]*#REF!+#REF!*#REF!+#REF!*#REF!)</f>
        <v>#REF!</v>
      </c>
      <c r="AB1575" s="35" t="e">
        <f>IF(HRF[[#This Row],[31]]="WSKAŹNIK SPECYFICZNY",HRF[[#This Row],[15]]*#REF!,HRF[[#This Row],[32]]*#REF!+#REF!*#REF!+#REF!*#REF!)</f>
        <v>#REF!</v>
      </c>
    </row>
    <row r="1576" spans="2:28" ht="24">
      <c r="B1576" s="216" t="s">
        <v>3431</v>
      </c>
      <c r="C1576" s="80" t="s">
        <v>175</v>
      </c>
      <c r="D1576" s="80" t="s">
        <v>372</v>
      </c>
      <c r="E1576" s="47" t="s">
        <v>3432</v>
      </c>
      <c r="F1576" s="217" t="s">
        <v>3433</v>
      </c>
      <c r="G1576" s="82" t="s">
        <v>24</v>
      </c>
      <c r="H1576" s="5">
        <v>2022</v>
      </c>
      <c r="I1576" s="5">
        <v>2022</v>
      </c>
      <c r="J1576" s="6">
        <v>35000</v>
      </c>
      <c r="K1576" s="30">
        <v>5.5</v>
      </c>
      <c r="L1576" s="30">
        <v>6</v>
      </c>
      <c r="M1576" s="30"/>
      <c r="N1576" s="228" t="s">
        <v>164</v>
      </c>
      <c r="O1576" s="228" t="s">
        <v>28</v>
      </c>
      <c r="P1576" s="16"/>
      <c r="Q1576" s="6"/>
      <c r="R1576" s="17"/>
      <c r="S1576" s="17"/>
      <c r="T1576" s="17"/>
      <c r="U1576" s="17"/>
      <c r="V1576" s="17">
        <f t="shared" si="93"/>
        <v>0</v>
      </c>
      <c r="W1576" s="5"/>
      <c r="X1576" s="5"/>
      <c r="Y1576" s="35" t="e">
        <f>IF(HRF[[#This Row],[31]]="WSKAŹNIK SPECYFICZNY",HRF[[#This Row],[15]]*#REF!,HRF[[#This Row],[32]]*#REF!+#REF!*#REF!+#REF!*#REF!)</f>
        <v>#REF!</v>
      </c>
      <c r="Z1576" s="35" t="e">
        <f>IF(HRF[[#This Row],[31]]="WSKAŹNIK SPECYFICZNY","nie zdefinowano",HRF[[#This Row],[32]]*#REF!+#REF!*#REF!+#REF!*#REF!)</f>
        <v>#REF!</v>
      </c>
      <c r="AA1576" s="35" t="e">
        <f>IF(HRF[[#This Row],[31]]="WSKAŹNIK SPECYFICZNY","nie zdefinowano",HRF[[#This Row],[32]]*#REF!+#REF!*#REF!+#REF!*#REF!)</f>
        <v>#REF!</v>
      </c>
      <c r="AB1576" s="35" t="e">
        <f>IF(HRF[[#This Row],[31]]="WSKAŹNIK SPECYFICZNY",HRF[[#This Row],[15]]*#REF!,HRF[[#This Row],[32]]*#REF!+#REF!*#REF!+#REF!*#REF!)</f>
        <v>#REF!</v>
      </c>
    </row>
    <row r="1577" spans="2:28" ht="24">
      <c r="B1577" s="216" t="s">
        <v>3434</v>
      </c>
      <c r="C1577" s="80" t="s">
        <v>175</v>
      </c>
      <c r="D1577" s="80" t="s">
        <v>372</v>
      </c>
      <c r="E1577" s="47" t="s">
        <v>3390</v>
      </c>
      <c r="F1577" s="82" t="s">
        <v>392</v>
      </c>
      <c r="G1577" s="82" t="s">
        <v>24</v>
      </c>
      <c r="H1577" s="5">
        <v>2021</v>
      </c>
      <c r="I1577" s="5">
        <v>2021</v>
      </c>
      <c r="J1577" s="6">
        <v>20000</v>
      </c>
      <c r="K1577" s="30">
        <v>3.55</v>
      </c>
      <c r="L1577" s="30">
        <v>2.4500000000000002</v>
      </c>
      <c r="M1577" s="30"/>
      <c r="N1577" s="228" t="s">
        <v>1265</v>
      </c>
      <c r="O1577" s="228" t="s">
        <v>28</v>
      </c>
      <c r="P1577" s="16"/>
      <c r="Q1577" s="6"/>
      <c r="R1577" s="17"/>
      <c r="S1577" s="17"/>
      <c r="T1577" s="17"/>
      <c r="U1577" s="17"/>
      <c r="V1577" s="17">
        <f t="shared" si="93"/>
        <v>0</v>
      </c>
      <c r="W1577" s="5"/>
      <c r="X1577" s="5"/>
      <c r="Y1577" s="35" t="e">
        <f>IF(HRF[[#This Row],[31]]="WSKAŹNIK SPECYFICZNY",HRF[[#This Row],[15]]*#REF!,HRF[[#This Row],[32]]*#REF!+#REF!*#REF!+#REF!*#REF!)</f>
        <v>#REF!</v>
      </c>
      <c r="Z1577" s="35" t="e">
        <f>IF(HRF[[#This Row],[31]]="WSKAŹNIK SPECYFICZNY","nie zdefinowano",HRF[[#This Row],[32]]*#REF!+#REF!*#REF!+#REF!*#REF!)</f>
        <v>#REF!</v>
      </c>
      <c r="AA1577" s="35" t="e">
        <f>IF(HRF[[#This Row],[31]]="WSKAŹNIK SPECYFICZNY","nie zdefinowano",HRF[[#This Row],[32]]*#REF!+#REF!*#REF!+#REF!*#REF!)</f>
        <v>#REF!</v>
      </c>
      <c r="AB1577" s="35" t="e">
        <f>IF(HRF[[#This Row],[31]]="WSKAŹNIK SPECYFICZNY",HRF[[#This Row],[15]]*#REF!,HRF[[#This Row],[32]]*#REF!+#REF!*#REF!+#REF!*#REF!)</f>
        <v>#REF!</v>
      </c>
    </row>
    <row r="1578" spans="2:28" ht="24">
      <c r="B1578" s="216" t="s">
        <v>3435</v>
      </c>
      <c r="C1578" s="80" t="s">
        <v>175</v>
      </c>
      <c r="D1578" s="80" t="s">
        <v>372</v>
      </c>
      <c r="E1578" s="47" t="s">
        <v>3436</v>
      </c>
      <c r="F1578" s="82" t="s">
        <v>392</v>
      </c>
      <c r="G1578" s="82" t="s">
        <v>24</v>
      </c>
      <c r="H1578" s="5">
        <v>2022</v>
      </c>
      <c r="I1578" s="5">
        <v>2022</v>
      </c>
      <c r="J1578" s="6">
        <v>31855</v>
      </c>
      <c r="K1578" s="30">
        <v>2.6869999999999998</v>
      </c>
      <c r="L1578" s="30">
        <v>6.84</v>
      </c>
      <c r="M1578" s="30"/>
      <c r="N1578" s="228" t="s">
        <v>164</v>
      </c>
      <c r="O1578" s="228" t="s">
        <v>28</v>
      </c>
      <c r="P1578" s="16"/>
      <c r="Q1578" s="6"/>
      <c r="R1578" s="17"/>
      <c r="S1578" s="17"/>
      <c r="T1578" s="17"/>
      <c r="U1578" s="17"/>
      <c r="V1578" s="17">
        <f t="shared" si="93"/>
        <v>0</v>
      </c>
      <c r="W1578" s="5"/>
      <c r="X1578" s="5"/>
      <c r="Y1578" s="35" t="e">
        <f>IF(HRF[[#This Row],[31]]="WSKAŹNIK SPECYFICZNY",HRF[[#This Row],[15]]*#REF!,HRF[[#This Row],[32]]*#REF!+#REF!*#REF!+#REF!*#REF!)</f>
        <v>#REF!</v>
      </c>
      <c r="Z1578" s="35" t="e">
        <f>IF(HRF[[#This Row],[31]]="WSKAŹNIK SPECYFICZNY","nie zdefinowano",HRF[[#This Row],[32]]*#REF!+#REF!*#REF!+#REF!*#REF!)</f>
        <v>#REF!</v>
      </c>
      <c r="AA1578" s="35" t="e">
        <f>IF(HRF[[#This Row],[31]]="WSKAŹNIK SPECYFICZNY","nie zdefinowano",HRF[[#This Row],[32]]*#REF!+#REF!*#REF!+#REF!*#REF!)</f>
        <v>#REF!</v>
      </c>
      <c r="AB1578" s="35" t="e">
        <f>IF(HRF[[#This Row],[31]]="WSKAŹNIK SPECYFICZNY",HRF[[#This Row],[15]]*#REF!,HRF[[#This Row],[32]]*#REF!+#REF!*#REF!+#REF!*#REF!)</f>
        <v>#REF!</v>
      </c>
    </row>
    <row r="1579" spans="2:28" ht="24">
      <c r="B1579" s="216" t="s">
        <v>3437</v>
      </c>
      <c r="C1579" s="80" t="s">
        <v>175</v>
      </c>
      <c r="D1579" s="80" t="s">
        <v>372</v>
      </c>
      <c r="E1579" s="47" t="s">
        <v>3395</v>
      </c>
      <c r="F1579" s="82" t="s">
        <v>392</v>
      </c>
      <c r="G1579" s="82" t="s">
        <v>24</v>
      </c>
      <c r="H1579" s="5">
        <v>2021</v>
      </c>
      <c r="I1579" s="5">
        <v>2022</v>
      </c>
      <c r="J1579" s="6">
        <v>73010</v>
      </c>
      <c r="K1579" s="30">
        <v>6</v>
      </c>
      <c r="L1579" s="30">
        <v>4.95</v>
      </c>
      <c r="M1579" s="30"/>
      <c r="N1579" s="228" t="s">
        <v>1587</v>
      </c>
      <c r="O1579" s="228" t="s">
        <v>28</v>
      </c>
      <c r="P1579" s="16"/>
      <c r="Q1579" s="6"/>
      <c r="R1579" s="17"/>
      <c r="S1579" s="17"/>
      <c r="T1579" s="17"/>
      <c r="U1579" s="17"/>
      <c r="V1579" s="17">
        <f t="shared" si="93"/>
        <v>0</v>
      </c>
      <c r="W1579" s="5"/>
      <c r="X1579" s="5"/>
      <c r="Y1579" s="35" t="e">
        <f>IF(HRF[[#This Row],[31]]="WSKAŹNIK SPECYFICZNY",HRF[[#This Row],[15]]*#REF!,HRF[[#This Row],[32]]*#REF!+#REF!*#REF!+#REF!*#REF!)</f>
        <v>#REF!</v>
      </c>
      <c r="Z1579" s="35" t="e">
        <f>IF(HRF[[#This Row],[31]]="WSKAŹNIK SPECYFICZNY","nie zdefinowano",HRF[[#This Row],[32]]*#REF!+#REF!*#REF!+#REF!*#REF!)</f>
        <v>#REF!</v>
      </c>
      <c r="AA1579" s="35" t="e">
        <f>IF(HRF[[#This Row],[31]]="WSKAŹNIK SPECYFICZNY","nie zdefinowano",HRF[[#This Row],[32]]*#REF!+#REF!*#REF!+#REF!*#REF!)</f>
        <v>#REF!</v>
      </c>
      <c r="AB1579" s="35" t="e">
        <f>IF(HRF[[#This Row],[31]]="WSKAŹNIK SPECYFICZNY",HRF[[#This Row],[15]]*#REF!,HRF[[#This Row],[32]]*#REF!+#REF!*#REF!+#REF!*#REF!)</f>
        <v>#REF!</v>
      </c>
    </row>
    <row r="1580" spans="2:28" ht="24">
      <c r="B1580" s="216" t="s">
        <v>3438</v>
      </c>
      <c r="C1580" s="80" t="s">
        <v>175</v>
      </c>
      <c r="D1580" s="80" t="s">
        <v>372</v>
      </c>
      <c r="E1580" s="47" t="s">
        <v>3394</v>
      </c>
      <c r="F1580" s="82" t="s">
        <v>392</v>
      </c>
      <c r="G1580" s="82" t="s">
        <v>24</v>
      </c>
      <c r="H1580" s="5">
        <v>2022</v>
      </c>
      <c r="I1580" s="5">
        <v>2022</v>
      </c>
      <c r="J1580" s="6">
        <v>32000</v>
      </c>
      <c r="K1580" s="30">
        <v>7.1</v>
      </c>
      <c r="L1580" s="30">
        <v>6</v>
      </c>
      <c r="M1580" s="30"/>
      <c r="N1580" s="228" t="s">
        <v>164</v>
      </c>
      <c r="O1580" s="228" t="s">
        <v>28</v>
      </c>
      <c r="P1580" s="16"/>
      <c r="Q1580" s="6"/>
      <c r="R1580" s="17"/>
      <c r="S1580" s="17"/>
      <c r="T1580" s="17"/>
      <c r="U1580" s="17"/>
      <c r="V1580" s="17">
        <f t="shared" si="93"/>
        <v>0</v>
      </c>
      <c r="W1580" s="5"/>
      <c r="X1580" s="5"/>
      <c r="Y1580" s="35" t="e">
        <f>IF(HRF[[#This Row],[31]]="WSKAŹNIK SPECYFICZNY",HRF[[#This Row],[15]]*#REF!,HRF[[#This Row],[32]]*#REF!+#REF!*#REF!+#REF!*#REF!)</f>
        <v>#REF!</v>
      </c>
      <c r="Z1580" s="35" t="e">
        <f>IF(HRF[[#This Row],[31]]="WSKAŹNIK SPECYFICZNY","nie zdefinowano",HRF[[#This Row],[32]]*#REF!+#REF!*#REF!+#REF!*#REF!)</f>
        <v>#REF!</v>
      </c>
      <c r="AA1580" s="35" t="e">
        <f>IF(HRF[[#This Row],[31]]="WSKAŹNIK SPECYFICZNY","nie zdefinowano",HRF[[#This Row],[32]]*#REF!+#REF!*#REF!+#REF!*#REF!)</f>
        <v>#REF!</v>
      </c>
      <c r="AB1580" s="35" t="e">
        <f>IF(HRF[[#This Row],[31]]="WSKAŹNIK SPECYFICZNY",HRF[[#This Row],[15]]*#REF!,HRF[[#This Row],[32]]*#REF!+#REF!*#REF!+#REF!*#REF!)</f>
        <v>#REF!</v>
      </c>
    </row>
    <row r="1581" spans="2:28" ht="24">
      <c r="B1581" s="216" t="s">
        <v>3439</v>
      </c>
      <c r="C1581" s="80" t="s">
        <v>175</v>
      </c>
      <c r="D1581" s="80" t="s">
        <v>372</v>
      </c>
      <c r="E1581" s="47" t="s">
        <v>3390</v>
      </c>
      <c r="F1581" s="82" t="s">
        <v>392</v>
      </c>
      <c r="G1581" s="82" t="s">
        <v>24</v>
      </c>
      <c r="H1581" s="5">
        <v>2022</v>
      </c>
      <c r="I1581" s="5">
        <v>2022</v>
      </c>
      <c r="J1581" s="6">
        <v>30950</v>
      </c>
      <c r="K1581" s="30">
        <v>5.2350000000000003</v>
      </c>
      <c r="L1581" s="30">
        <v>6.15</v>
      </c>
      <c r="M1581" s="30"/>
      <c r="N1581" s="228" t="s">
        <v>164</v>
      </c>
      <c r="O1581" s="228" t="s">
        <v>28</v>
      </c>
      <c r="P1581" s="16"/>
      <c r="Q1581" s="6"/>
      <c r="R1581" s="17"/>
      <c r="S1581" s="17"/>
      <c r="T1581" s="17"/>
      <c r="U1581" s="17"/>
      <c r="V1581" s="17">
        <f t="shared" si="93"/>
        <v>0</v>
      </c>
      <c r="W1581" s="5"/>
      <c r="X1581" s="5"/>
      <c r="Y1581" s="35" t="e">
        <f>IF(HRF[[#This Row],[31]]="WSKAŹNIK SPECYFICZNY",HRF[[#This Row],[15]]*#REF!,HRF[[#This Row],[32]]*#REF!+#REF!*#REF!+#REF!*#REF!)</f>
        <v>#REF!</v>
      </c>
      <c r="Z1581" s="35" t="e">
        <f>IF(HRF[[#This Row],[31]]="WSKAŹNIK SPECYFICZNY","nie zdefinowano",HRF[[#This Row],[32]]*#REF!+#REF!*#REF!+#REF!*#REF!)</f>
        <v>#REF!</v>
      </c>
      <c r="AA1581" s="35" t="e">
        <f>IF(HRF[[#This Row],[31]]="WSKAŹNIK SPECYFICZNY","nie zdefinowano",HRF[[#This Row],[32]]*#REF!+#REF!*#REF!+#REF!*#REF!)</f>
        <v>#REF!</v>
      </c>
      <c r="AB1581" s="35" t="e">
        <f>IF(HRF[[#This Row],[31]]="WSKAŹNIK SPECYFICZNY",HRF[[#This Row],[15]]*#REF!,HRF[[#This Row],[32]]*#REF!+#REF!*#REF!+#REF!*#REF!)</f>
        <v>#REF!</v>
      </c>
    </row>
    <row r="1582" spans="2:28" ht="24">
      <c r="B1582" s="216" t="s">
        <v>3440</v>
      </c>
      <c r="C1582" s="80" t="s">
        <v>175</v>
      </c>
      <c r="D1582" s="80" t="s">
        <v>372</v>
      </c>
      <c r="E1582" s="47" t="s">
        <v>3390</v>
      </c>
      <c r="F1582" s="82" t="s">
        <v>392</v>
      </c>
      <c r="G1582" s="82" t="s">
        <v>24</v>
      </c>
      <c r="H1582" s="5">
        <v>2022</v>
      </c>
      <c r="I1582" s="5">
        <v>2022</v>
      </c>
      <c r="J1582" s="6">
        <v>28000</v>
      </c>
      <c r="K1582" s="30">
        <v>3</v>
      </c>
      <c r="L1582" s="30">
        <v>6</v>
      </c>
      <c r="M1582" s="30"/>
      <c r="N1582" s="228" t="s">
        <v>164</v>
      </c>
      <c r="O1582" s="228" t="s">
        <v>28</v>
      </c>
      <c r="P1582" s="16"/>
      <c r="Q1582" s="6"/>
      <c r="R1582" s="17"/>
      <c r="S1582" s="17"/>
      <c r="T1582" s="17"/>
      <c r="U1582" s="17"/>
      <c r="V1582" s="17">
        <f t="shared" si="93"/>
        <v>0</v>
      </c>
      <c r="W1582" s="5"/>
      <c r="X1582" s="5"/>
      <c r="Y1582" s="35" t="e">
        <f>IF(HRF[[#This Row],[31]]="WSKAŹNIK SPECYFICZNY",HRF[[#This Row],[15]]*#REF!,HRF[[#This Row],[32]]*#REF!+#REF!*#REF!+#REF!*#REF!)</f>
        <v>#REF!</v>
      </c>
      <c r="Z1582" s="35" t="e">
        <f>IF(HRF[[#This Row],[31]]="WSKAŹNIK SPECYFICZNY","nie zdefinowano",HRF[[#This Row],[32]]*#REF!+#REF!*#REF!+#REF!*#REF!)</f>
        <v>#REF!</v>
      </c>
      <c r="AA1582" s="35" t="e">
        <f>IF(HRF[[#This Row],[31]]="WSKAŹNIK SPECYFICZNY","nie zdefinowano",HRF[[#This Row],[32]]*#REF!+#REF!*#REF!+#REF!*#REF!)</f>
        <v>#REF!</v>
      </c>
      <c r="AB1582" s="35" t="e">
        <f>IF(HRF[[#This Row],[31]]="WSKAŹNIK SPECYFICZNY",HRF[[#This Row],[15]]*#REF!,HRF[[#This Row],[32]]*#REF!+#REF!*#REF!+#REF!*#REF!)</f>
        <v>#REF!</v>
      </c>
    </row>
    <row r="1583" spans="2:28" ht="24">
      <c r="B1583" s="216" t="s">
        <v>3441</v>
      </c>
      <c r="C1583" s="80" t="s">
        <v>175</v>
      </c>
      <c r="D1583" s="80" t="s">
        <v>372</v>
      </c>
      <c r="E1583" s="47" t="s">
        <v>3442</v>
      </c>
      <c r="F1583" s="82" t="s">
        <v>392</v>
      </c>
      <c r="G1583" s="82" t="s">
        <v>24</v>
      </c>
      <c r="H1583" s="5">
        <v>2022</v>
      </c>
      <c r="I1583" s="5">
        <v>2022</v>
      </c>
      <c r="J1583" s="6">
        <v>15000</v>
      </c>
      <c r="K1583" s="30">
        <v>5.4</v>
      </c>
      <c r="L1583" s="30">
        <v>5.4</v>
      </c>
      <c r="M1583" s="30"/>
      <c r="N1583" s="228" t="s">
        <v>164</v>
      </c>
      <c r="O1583" s="228" t="s">
        <v>28</v>
      </c>
      <c r="P1583" s="16"/>
      <c r="Q1583" s="6"/>
      <c r="R1583" s="17"/>
      <c r="S1583" s="17"/>
      <c r="T1583" s="17"/>
      <c r="U1583" s="17"/>
      <c r="V1583" s="17">
        <f t="shared" si="93"/>
        <v>0</v>
      </c>
      <c r="W1583" s="5"/>
      <c r="X1583" s="5"/>
      <c r="Y1583" s="35" t="e">
        <f>IF(HRF[[#This Row],[31]]="WSKAŹNIK SPECYFICZNY",HRF[[#This Row],[15]]*#REF!,HRF[[#This Row],[32]]*#REF!+#REF!*#REF!+#REF!*#REF!)</f>
        <v>#REF!</v>
      </c>
      <c r="Z1583" s="35" t="e">
        <f>IF(HRF[[#This Row],[31]]="WSKAŹNIK SPECYFICZNY","nie zdefinowano",HRF[[#This Row],[32]]*#REF!+#REF!*#REF!+#REF!*#REF!)</f>
        <v>#REF!</v>
      </c>
      <c r="AA1583" s="35" t="e">
        <f>IF(HRF[[#This Row],[31]]="WSKAŹNIK SPECYFICZNY","nie zdefinowano",HRF[[#This Row],[32]]*#REF!+#REF!*#REF!+#REF!*#REF!)</f>
        <v>#REF!</v>
      </c>
      <c r="AB1583" s="35" t="e">
        <f>IF(HRF[[#This Row],[31]]="WSKAŹNIK SPECYFICZNY",HRF[[#This Row],[15]]*#REF!,HRF[[#This Row],[32]]*#REF!+#REF!*#REF!+#REF!*#REF!)</f>
        <v>#REF!</v>
      </c>
    </row>
    <row r="1584" spans="2:28" ht="24">
      <c r="B1584" s="216" t="s">
        <v>3443</v>
      </c>
      <c r="C1584" s="80" t="s">
        <v>175</v>
      </c>
      <c r="D1584" s="80" t="s">
        <v>372</v>
      </c>
      <c r="E1584" s="47" t="s">
        <v>3394</v>
      </c>
      <c r="F1584" s="82" t="s">
        <v>392</v>
      </c>
      <c r="G1584" s="82" t="s">
        <v>24</v>
      </c>
      <c r="H1584" s="5">
        <v>2021</v>
      </c>
      <c r="I1584" s="5">
        <v>2021</v>
      </c>
      <c r="J1584" s="6">
        <v>38000</v>
      </c>
      <c r="K1584" s="30">
        <v>9.6999999999999993</v>
      </c>
      <c r="L1584" s="30">
        <v>9.6999999999999993</v>
      </c>
      <c r="M1584" s="30"/>
      <c r="N1584" s="228" t="s">
        <v>164</v>
      </c>
      <c r="O1584" s="228" t="s">
        <v>28</v>
      </c>
      <c r="P1584" s="16"/>
      <c r="Q1584" s="6"/>
      <c r="R1584" s="17"/>
      <c r="S1584" s="17"/>
      <c r="T1584" s="17"/>
      <c r="U1584" s="17"/>
      <c r="V1584" s="17">
        <f t="shared" si="93"/>
        <v>0</v>
      </c>
      <c r="W1584" s="5"/>
      <c r="X1584" s="5"/>
      <c r="Y1584" s="35" t="e">
        <f>IF(HRF[[#This Row],[31]]="WSKAŹNIK SPECYFICZNY",HRF[[#This Row],[15]]*#REF!,HRF[[#This Row],[32]]*#REF!+#REF!*#REF!+#REF!*#REF!)</f>
        <v>#REF!</v>
      </c>
      <c r="Z1584" s="35" t="e">
        <f>IF(HRF[[#This Row],[31]]="WSKAŹNIK SPECYFICZNY","nie zdefinowano",HRF[[#This Row],[32]]*#REF!+#REF!*#REF!+#REF!*#REF!)</f>
        <v>#REF!</v>
      </c>
      <c r="AA1584" s="35" t="e">
        <f>IF(HRF[[#This Row],[31]]="WSKAŹNIK SPECYFICZNY","nie zdefinowano",HRF[[#This Row],[32]]*#REF!+#REF!*#REF!+#REF!*#REF!)</f>
        <v>#REF!</v>
      </c>
      <c r="AB1584" s="35" t="e">
        <f>IF(HRF[[#This Row],[31]]="WSKAŹNIK SPECYFICZNY",HRF[[#This Row],[15]]*#REF!,HRF[[#This Row],[32]]*#REF!+#REF!*#REF!+#REF!*#REF!)</f>
        <v>#REF!</v>
      </c>
    </row>
    <row r="1585" spans="2:28" ht="24">
      <c r="B1585" s="216" t="s">
        <v>3444</v>
      </c>
      <c r="C1585" s="80" t="s">
        <v>175</v>
      </c>
      <c r="D1585" s="80" t="s">
        <v>372</v>
      </c>
      <c r="E1585" s="47" t="s">
        <v>3413</v>
      </c>
      <c r="F1585" s="82" t="s">
        <v>392</v>
      </c>
      <c r="G1585" s="82" t="s">
        <v>24</v>
      </c>
      <c r="H1585" s="5">
        <v>2022</v>
      </c>
      <c r="I1585" s="5">
        <v>2022</v>
      </c>
      <c r="J1585" s="6">
        <v>17993</v>
      </c>
      <c r="K1585" s="30">
        <v>2.4</v>
      </c>
      <c r="L1585" s="30">
        <v>2.4</v>
      </c>
      <c r="M1585" s="30"/>
      <c r="N1585" s="228" t="s">
        <v>1265</v>
      </c>
      <c r="O1585" s="228" t="s">
        <v>28</v>
      </c>
      <c r="P1585" s="16"/>
      <c r="Q1585" s="6"/>
      <c r="R1585" s="17"/>
      <c r="S1585" s="17"/>
      <c r="T1585" s="17"/>
      <c r="U1585" s="17"/>
      <c r="V1585" s="17">
        <f t="shared" si="93"/>
        <v>0</v>
      </c>
      <c r="W1585" s="5"/>
      <c r="X1585" s="5"/>
      <c r="Y1585" s="35" t="e">
        <f>IF(HRF[[#This Row],[31]]="WSKAŹNIK SPECYFICZNY",HRF[[#This Row],[15]]*#REF!,HRF[[#This Row],[32]]*#REF!+#REF!*#REF!+#REF!*#REF!)</f>
        <v>#REF!</v>
      </c>
      <c r="Z1585" s="35" t="e">
        <f>IF(HRF[[#This Row],[31]]="WSKAŹNIK SPECYFICZNY","nie zdefinowano",HRF[[#This Row],[32]]*#REF!+#REF!*#REF!+#REF!*#REF!)</f>
        <v>#REF!</v>
      </c>
      <c r="AA1585" s="35" t="e">
        <f>IF(HRF[[#This Row],[31]]="WSKAŹNIK SPECYFICZNY","nie zdefinowano",HRF[[#This Row],[32]]*#REF!+#REF!*#REF!+#REF!*#REF!)</f>
        <v>#REF!</v>
      </c>
      <c r="AB1585" s="35" t="e">
        <f>IF(HRF[[#This Row],[31]]="WSKAŹNIK SPECYFICZNY",HRF[[#This Row],[15]]*#REF!,HRF[[#This Row],[32]]*#REF!+#REF!*#REF!+#REF!*#REF!)</f>
        <v>#REF!</v>
      </c>
    </row>
    <row r="1586" spans="2:28" ht="24">
      <c r="B1586" s="216" t="s">
        <v>3445</v>
      </c>
      <c r="C1586" s="80" t="s">
        <v>175</v>
      </c>
      <c r="D1586" s="80" t="s">
        <v>372</v>
      </c>
      <c r="E1586" s="47" t="s">
        <v>3394</v>
      </c>
      <c r="F1586" s="82" t="s">
        <v>392</v>
      </c>
      <c r="G1586" s="82" t="s">
        <v>24</v>
      </c>
      <c r="H1586" s="5">
        <v>2022</v>
      </c>
      <c r="I1586" s="5">
        <v>2022</v>
      </c>
      <c r="J1586" s="6">
        <v>25000</v>
      </c>
      <c r="K1586" s="30">
        <v>4.5</v>
      </c>
      <c r="L1586" s="30">
        <v>4.8</v>
      </c>
      <c r="M1586" s="30"/>
      <c r="N1586" s="228" t="s">
        <v>164</v>
      </c>
      <c r="O1586" s="228" t="s">
        <v>28</v>
      </c>
      <c r="P1586" s="16"/>
      <c r="Q1586" s="6"/>
      <c r="R1586" s="17"/>
      <c r="S1586" s="17"/>
      <c r="T1586" s="17"/>
      <c r="U1586" s="17"/>
      <c r="V1586" s="17">
        <f t="shared" si="93"/>
        <v>0</v>
      </c>
      <c r="W1586" s="5"/>
      <c r="X1586" s="5"/>
      <c r="Y1586" s="35" t="e">
        <f>IF(HRF[[#This Row],[31]]="WSKAŹNIK SPECYFICZNY",HRF[[#This Row],[15]]*#REF!,HRF[[#This Row],[32]]*#REF!+#REF!*#REF!+#REF!*#REF!)</f>
        <v>#REF!</v>
      </c>
      <c r="Z1586" s="35" t="e">
        <f>IF(HRF[[#This Row],[31]]="WSKAŹNIK SPECYFICZNY","nie zdefinowano",HRF[[#This Row],[32]]*#REF!+#REF!*#REF!+#REF!*#REF!)</f>
        <v>#REF!</v>
      </c>
      <c r="AA1586" s="35" t="e">
        <f>IF(HRF[[#This Row],[31]]="WSKAŹNIK SPECYFICZNY","nie zdefinowano",HRF[[#This Row],[32]]*#REF!+#REF!*#REF!+#REF!*#REF!)</f>
        <v>#REF!</v>
      </c>
      <c r="AB1586" s="35" t="e">
        <f>IF(HRF[[#This Row],[31]]="WSKAŹNIK SPECYFICZNY",HRF[[#This Row],[15]]*#REF!,HRF[[#This Row],[32]]*#REF!+#REF!*#REF!+#REF!*#REF!)</f>
        <v>#REF!</v>
      </c>
    </row>
    <row r="1587" spans="2:28" ht="24">
      <c r="B1587" s="216" t="s">
        <v>3446</v>
      </c>
      <c r="C1587" s="80" t="s">
        <v>175</v>
      </c>
      <c r="D1587" s="80" t="s">
        <v>372</v>
      </c>
      <c r="E1587" s="47" t="s">
        <v>3447</v>
      </c>
      <c r="F1587" s="82" t="s">
        <v>392</v>
      </c>
      <c r="G1587" s="82" t="s">
        <v>24</v>
      </c>
      <c r="H1587" s="5">
        <v>2022</v>
      </c>
      <c r="I1587" s="5">
        <v>2022</v>
      </c>
      <c r="J1587" s="6">
        <v>37747.53</v>
      </c>
      <c r="K1587" s="30">
        <v>5</v>
      </c>
      <c r="L1587" s="30">
        <v>7.2</v>
      </c>
      <c r="M1587" s="30"/>
      <c r="N1587" s="228" t="s">
        <v>164</v>
      </c>
      <c r="O1587" s="228" t="s">
        <v>28</v>
      </c>
      <c r="P1587" s="16"/>
      <c r="Q1587" s="6"/>
      <c r="R1587" s="17"/>
      <c r="S1587" s="17"/>
      <c r="T1587" s="17"/>
      <c r="U1587" s="17"/>
      <c r="V1587" s="17">
        <f t="shared" si="93"/>
        <v>0</v>
      </c>
      <c r="W1587" s="5"/>
      <c r="X1587" s="5"/>
      <c r="Y1587" s="35" t="e">
        <f>IF(HRF[[#This Row],[31]]="WSKAŹNIK SPECYFICZNY",HRF[[#This Row],[15]]*#REF!,HRF[[#This Row],[32]]*#REF!+#REF!*#REF!+#REF!*#REF!)</f>
        <v>#REF!</v>
      </c>
      <c r="Z1587" s="35" t="e">
        <f>IF(HRF[[#This Row],[31]]="WSKAŹNIK SPECYFICZNY","nie zdefinowano",HRF[[#This Row],[32]]*#REF!+#REF!*#REF!+#REF!*#REF!)</f>
        <v>#REF!</v>
      </c>
      <c r="AA1587" s="35" t="e">
        <f>IF(HRF[[#This Row],[31]]="WSKAŹNIK SPECYFICZNY","nie zdefinowano",HRF[[#This Row],[32]]*#REF!+#REF!*#REF!+#REF!*#REF!)</f>
        <v>#REF!</v>
      </c>
      <c r="AB1587" s="35" t="e">
        <f>IF(HRF[[#This Row],[31]]="WSKAŹNIK SPECYFICZNY",HRF[[#This Row],[15]]*#REF!,HRF[[#This Row],[32]]*#REF!+#REF!*#REF!+#REF!*#REF!)</f>
        <v>#REF!</v>
      </c>
    </row>
    <row r="1588" spans="2:28" ht="24">
      <c r="B1588" s="216" t="s">
        <v>3448</v>
      </c>
      <c r="C1588" s="80" t="s">
        <v>175</v>
      </c>
      <c r="D1588" s="80" t="s">
        <v>372</v>
      </c>
      <c r="E1588" s="47" t="s">
        <v>3449</v>
      </c>
      <c r="F1588" s="82" t="s">
        <v>392</v>
      </c>
      <c r="G1588" s="82" t="s">
        <v>24</v>
      </c>
      <c r="H1588" s="5">
        <v>2022</v>
      </c>
      <c r="I1588" s="5">
        <v>2022</v>
      </c>
      <c r="J1588" s="6">
        <v>87000</v>
      </c>
      <c r="K1588" s="30">
        <v>8.6</v>
      </c>
      <c r="L1588" s="30">
        <v>8.6</v>
      </c>
      <c r="M1588" s="30"/>
      <c r="N1588" s="228" t="s">
        <v>164</v>
      </c>
      <c r="O1588" s="228" t="s">
        <v>28</v>
      </c>
      <c r="P1588" s="16"/>
      <c r="Q1588" s="6"/>
      <c r="R1588" s="17"/>
      <c r="S1588" s="17"/>
      <c r="T1588" s="17"/>
      <c r="U1588" s="17"/>
      <c r="V1588" s="17">
        <f t="shared" si="93"/>
        <v>0</v>
      </c>
      <c r="W1588" s="5"/>
      <c r="X1588" s="5"/>
      <c r="Y1588" s="35" t="e">
        <f>IF(HRF[[#This Row],[31]]="WSKAŹNIK SPECYFICZNY",HRF[[#This Row],[15]]*#REF!,HRF[[#This Row],[32]]*#REF!+#REF!*#REF!+#REF!*#REF!)</f>
        <v>#REF!</v>
      </c>
      <c r="Z1588" s="35" t="e">
        <f>IF(HRF[[#This Row],[31]]="WSKAŹNIK SPECYFICZNY","nie zdefinowano",HRF[[#This Row],[32]]*#REF!+#REF!*#REF!+#REF!*#REF!)</f>
        <v>#REF!</v>
      </c>
      <c r="AA1588" s="35" t="e">
        <f>IF(HRF[[#This Row],[31]]="WSKAŹNIK SPECYFICZNY","nie zdefinowano",HRF[[#This Row],[32]]*#REF!+#REF!*#REF!+#REF!*#REF!)</f>
        <v>#REF!</v>
      </c>
      <c r="AB1588" s="35" t="e">
        <f>IF(HRF[[#This Row],[31]]="WSKAŹNIK SPECYFICZNY",HRF[[#This Row],[15]]*#REF!,HRF[[#This Row],[32]]*#REF!+#REF!*#REF!+#REF!*#REF!)</f>
        <v>#REF!</v>
      </c>
    </row>
    <row r="1589" spans="2:28" ht="24">
      <c r="B1589" s="216" t="s">
        <v>3450</v>
      </c>
      <c r="C1589" s="80" t="s">
        <v>175</v>
      </c>
      <c r="D1589" s="80" t="s">
        <v>372</v>
      </c>
      <c r="E1589" s="47" t="s">
        <v>3449</v>
      </c>
      <c r="F1589" s="82" t="s">
        <v>392</v>
      </c>
      <c r="G1589" s="82" t="s">
        <v>24</v>
      </c>
      <c r="H1589" s="5">
        <v>2021</v>
      </c>
      <c r="I1589" s="5">
        <v>2021</v>
      </c>
      <c r="J1589" s="6">
        <v>41000</v>
      </c>
      <c r="K1589" s="30">
        <v>8.6999999999999993</v>
      </c>
      <c r="L1589" s="30">
        <v>8.6999999999999993</v>
      </c>
      <c r="M1589" s="30"/>
      <c r="N1589" s="228" t="s">
        <v>164</v>
      </c>
      <c r="O1589" s="228" t="s">
        <v>28</v>
      </c>
      <c r="P1589" s="16"/>
      <c r="Q1589" s="6"/>
      <c r="R1589" s="17"/>
      <c r="S1589" s="17"/>
      <c r="T1589" s="17"/>
      <c r="U1589" s="17"/>
      <c r="V1589" s="17">
        <f t="shared" si="93"/>
        <v>0</v>
      </c>
      <c r="W1589" s="5"/>
      <c r="X1589" s="5"/>
      <c r="Y1589" s="35" t="e">
        <f>IF(HRF[[#This Row],[31]]="WSKAŹNIK SPECYFICZNY",HRF[[#This Row],[15]]*#REF!,HRF[[#This Row],[32]]*#REF!+#REF!*#REF!+#REF!*#REF!)</f>
        <v>#REF!</v>
      </c>
      <c r="Z1589" s="35" t="e">
        <f>IF(HRF[[#This Row],[31]]="WSKAŹNIK SPECYFICZNY","nie zdefinowano",HRF[[#This Row],[32]]*#REF!+#REF!*#REF!+#REF!*#REF!)</f>
        <v>#REF!</v>
      </c>
      <c r="AA1589" s="35" t="e">
        <f>IF(HRF[[#This Row],[31]]="WSKAŹNIK SPECYFICZNY","nie zdefinowano",HRF[[#This Row],[32]]*#REF!+#REF!*#REF!+#REF!*#REF!)</f>
        <v>#REF!</v>
      </c>
      <c r="AB1589" s="35" t="e">
        <f>IF(HRF[[#This Row],[31]]="WSKAŹNIK SPECYFICZNY",HRF[[#This Row],[15]]*#REF!,HRF[[#This Row],[32]]*#REF!+#REF!*#REF!+#REF!*#REF!)</f>
        <v>#REF!</v>
      </c>
    </row>
    <row r="1590" spans="2:28" ht="24">
      <c r="B1590" s="216" t="s">
        <v>3451</v>
      </c>
      <c r="C1590" s="80" t="s">
        <v>175</v>
      </c>
      <c r="D1590" s="80" t="s">
        <v>372</v>
      </c>
      <c r="E1590" s="47" t="s">
        <v>3449</v>
      </c>
      <c r="F1590" s="82" t="s">
        <v>392</v>
      </c>
      <c r="G1590" s="82" t="s">
        <v>24</v>
      </c>
      <c r="H1590" s="5">
        <v>2022</v>
      </c>
      <c r="I1590" s="5">
        <v>2022</v>
      </c>
      <c r="J1590" s="6">
        <v>13500</v>
      </c>
      <c r="K1590" s="30">
        <v>5.7</v>
      </c>
      <c r="L1590" s="30">
        <v>5.7</v>
      </c>
      <c r="M1590" s="30"/>
      <c r="N1590" s="228" t="s">
        <v>164</v>
      </c>
      <c r="O1590" s="228" t="s">
        <v>28</v>
      </c>
      <c r="P1590" s="16"/>
      <c r="Q1590" s="6"/>
      <c r="R1590" s="17"/>
      <c r="S1590" s="17"/>
      <c r="T1590" s="17"/>
      <c r="U1590" s="17"/>
      <c r="V1590" s="17">
        <f t="shared" si="93"/>
        <v>0</v>
      </c>
      <c r="W1590" s="5"/>
      <c r="X1590" s="5"/>
      <c r="Y1590" s="35" t="e">
        <f>IF(HRF[[#This Row],[31]]="WSKAŹNIK SPECYFICZNY",HRF[[#This Row],[15]]*#REF!,HRF[[#This Row],[32]]*#REF!+#REF!*#REF!+#REF!*#REF!)</f>
        <v>#REF!</v>
      </c>
      <c r="Z1590" s="35" t="e">
        <f>IF(HRF[[#This Row],[31]]="WSKAŹNIK SPECYFICZNY","nie zdefinowano",HRF[[#This Row],[32]]*#REF!+#REF!*#REF!+#REF!*#REF!)</f>
        <v>#REF!</v>
      </c>
      <c r="AA1590" s="35" t="e">
        <f>IF(HRF[[#This Row],[31]]="WSKAŹNIK SPECYFICZNY","nie zdefinowano",HRF[[#This Row],[32]]*#REF!+#REF!*#REF!+#REF!*#REF!)</f>
        <v>#REF!</v>
      </c>
      <c r="AB1590" s="35" t="e">
        <f>IF(HRF[[#This Row],[31]]="WSKAŹNIK SPECYFICZNY",HRF[[#This Row],[15]]*#REF!,HRF[[#This Row],[32]]*#REF!+#REF!*#REF!+#REF!*#REF!)</f>
        <v>#REF!</v>
      </c>
    </row>
    <row r="1591" spans="2:28" ht="24">
      <c r="B1591" s="216" t="s">
        <v>3452</v>
      </c>
      <c r="C1591" s="80" t="s">
        <v>175</v>
      </c>
      <c r="D1591" s="80" t="s">
        <v>372</v>
      </c>
      <c r="E1591" s="47" t="s">
        <v>3449</v>
      </c>
      <c r="F1591" s="82" t="s">
        <v>392</v>
      </c>
      <c r="G1591" s="82" t="s">
        <v>24</v>
      </c>
      <c r="H1591" s="5">
        <v>2021</v>
      </c>
      <c r="I1591" s="5">
        <v>2021</v>
      </c>
      <c r="J1591" s="6">
        <v>43000</v>
      </c>
      <c r="K1591" s="30">
        <v>8.9</v>
      </c>
      <c r="L1591" s="30">
        <v>8.9</v>
      </c>
      <c r="M1591" s="30"/>
      <c r="N1591" s="228" t="s">
        <v>164</v>
      </c>
      <c r="O1591" s="228" t="s">
        <v>28</v>
      </c>
      <c r="P1591" s="16"/>
      <c r="Q1591" s="6"/>
      <c r="R1591" s="17"/>
      <c r="S1591" s="17"/>
      <c r="T1591" s="17"/>
      <c r="U1591" s="17"/>
      <c r="V1591" s="17">
        <f t="shared" si="93"/>
        <v>0</v>
      </c>
      <c r="W1591" s="5"/>
      <c r="X1591" s="5"/>
      <c r="Y1591" s="35" t="e">
        <f>IF(HRF[[#This Row],[31]]="WSKAŹNIK SPECYFICZNY",HRF[[#This Row],[15]]*#REF!,HRF[[#This Row],[32]]*#REF!+#REF!*#REF!+#REF!*#REF!)</f>
        <v>#REF!</v>
      </c>
      <c r="Z1591" s="35" t="e">
        <f>IF(HRF[[#This Row],[31]]="WSKAŹNIK SPECYFICZNY","nie zdefinowano",HRF[[#This Row],[32]]*#REF!+#REF!*#REF!+#REF!*#REF!)</f>
        <v>#REF!</v>
      </c>
      <c r="AA1591" s="35" t="e">
        <f>IF(HRF[[#This Row],[31]]="WSKAŹNIK SPECYFICZNY","nie zdefinowano",HRF[[#This Row],[32]]*#REF!+#REF!*#REF!+#REF!*#REF!)</f>
        <v>#REF!</v>
      </c>
      <c r="AB1591" s="35" t="e">
        <f>IF(HRF[[#This Row],[31]]="WSKAŹNIK SPECYFICZNY",HRF[[#This Row],[15]]*#REF!,HRF[[#This Row],[32]]*#REF!+#REF!*#REF!+#REF!*#REF!)</f>
        <v>#REF!</v>
      </c>
    </row>
    <row r="1592" spans="2:28" ht="24">
      <c r="B1592" s="216" t="s">
        <v>3453</v>
      </c>
      <c r="C1592" s="80" t="s">
        <v>175</v>
      </c>
      <c r="D1592" s="80" t="s">
        <v>372</v>
      </c>
      <c r="E1592" s="47" t="s">
        <v>3449</v>
      </c>
      <c r="F1592" s="82" t="s">
        <v>392</v>
      </c>
      <c r="G1592" s="82" t="s">
        <v>24</v>
      </c>
      <c r="H1592" s="247">
        <v>2022</v>
      </c>
      <c r="I1592" s="247">
        <v>2022</v>
      </c>
      <c r="J1592" s="6">
        <v>44000</v>
      </c>
      <c r="K1592" s="30">
        <v>9</v>
      </c>
      <c r="L1592" s="30">
        <v>9</v>
      </c>
      <c r="M1592" s="30"/>
      <c r="N1592" s="228" t="s">
        <v>164</v>
      </c>
      <c r="O1592" s="228" t="s">
        <v>28</v>
      </c>
      <c r="P1592" s="16"/>
      <c r="Q1592" s="6"/>
      <c r="R1592" s="17"/>
      <c r="S1592" s="17"/>
      <c r="T1592" s="17"/>
      <c r="U1592" s="17"/>
      <c r="V1592" s="17">
        <f t="shared" si="93"/>
        <v>0</v>
      </c>
      <c r="W1592" s="5"/>
      <c r="X1592" s="5"/>
      <c r="Y1592" s="35" t="e">
        <f>IF(HRF[[#This Row],[31]]="WSKAŹNIK SPECYFICZNY",HRF[[#This Row],[15]]*#REF!,HRF[[#This Row],[32]]*#REF!+#REF!*#REF!+#REF!*#REF!)</f>
        <v>#REF!</v>
      </c>
      <c r="Z1592" s="35" t="e">
        <f>IF(HRF[[#This Row],[31]]="WSKAŹNIK SPECYFICZNY","nie zdefinowano",HRF[[#This Row],[32]]*#REF!+#REF!*#REF!+#REF!*#REF!)</f>
        <v>#REF!</v>
      </c>
      <c r="AA1592" s="35" t="e">
        <f>IF(HRF[[#This Row],[31]]="WSKAŹNIK SPECYFICZNY","nie zdefinowano",HRF[[#This Row],[32]]*#REF!+#REF!*#REF!+#REF!*#REF!)</f>
        <v>#REF!</v>
      </c>
      <c r="AB1592" s="35" t="e">
        <f>IF(HRF[[#This Row],[31]]="WSKAŹNIK SPECYFICZNY",HRF[[#This Row],[15]]*#REF!,HRF[[#This Row],[32]]*#REF!+#REF!*#REF!+#REF!*#REF!)</f>
        <v>#REF!</v>
      </c>
    </row>
    <row r="1593" spans="2:28" ht="24">
      <c r="B1593" s="216" t="s">
        <v>3454</v>
      </c>
      <c r="C1593" s="80" t="s">
        <v>175</v>
      </c>
      <c r="D1593" s="80" t="s">
        <v>372</v>
      </c>
      <c r="E1593" s="47" t="s">
        <v>3449</v>
      </c>
      <c r="F1593" s="82" t="s">
        <v>392</v>
      </c>
      <c r="G1593" s="82" t="s">
        <v>24</v>
      </c>
      <c r="H1593" s="247">
        <v>2022</v>
      </c>
      <c r="I1593" s="247">
        <v>2022</v>
      </c>
      <c r="J1593" s="6">
        <v>36000</v>
      </c>
      <c r="K1593" s="30">
        <v>7</v>
      </c>
      <c r="L1593" s="30">
        <v>7</v>
      </c>
      <c r="M1593" s="30"/>
      <c r="N1593" s="228" t="s">
        <v>164</v>
      </c>
      <c r="O1593" s="228" t="s">
        <v>28</v>
      </c>
      <c r="P1593" s="16"/>
      <c r="Q1593" s="6"/>
      <c r="R1593" s="17"/>
      <c r="S1593" s="17"/>
      <c r="T1593" s="17"/>
      <c r="U1593" s="17"/>
      <c r="V1593" s="17">
        <f t="shared" si="93"/>
        <v>0</v>
      </c>
      <c r="W1593" s="5"/>
      <c r="X1593" s="5"/>
      <c r="Y1593" s="35" t="e">
        <f>IF(HRF[[#This Row],[31]]="WSKAŹNIK SPECYFICZNY",HRF[[#This Row],[15]]*#REF!,HRF[[#This Row],[32]]*#REF!+#REF!*#REF!+#REF!*#REF!)</f>
        <v>#REF!</v>
      </c>
      <c r="Z1593" s="35" t="e">
        <f>IF(HRF[[#This Row],[31]]="WSKAŹNIK SPECYFICZNY","nie zdefinowano",HRF[[#This Row],[32]]*#REF!+#REF!*#REF!+#REF!*#REF!)</f>
        <v>#REF!</v>
      </c>
      <c r="AA1593" s="35" t="e">
        <f>IF(HRF[[#This Row],[31]]="WSKAŹNIK SPECYFICZNY","nie zdefinowano",HRF[[#This Row],[32]]*#REF!+#REF!*#REF!+#REF!*#REF!)</f>
        <v>#REF!</v>
      </c>
      <c r="AB1593" s="35" t="e">
        <f>IF(HRF[[#This Row],[31]]="WSKAŹNIK SPECYFICZNY",HRF[[#This Row],[15]]*#REF!,HRF[[#This Row],[32]]*#REF!+#REF!*#REF!+#REF!*#REF!)</f>
        <v>#REF!</v>
      </c>
    </row>
    <row r="1594" spans="2:28" ht="24">
      <c r="B1594" s="216" t="s">
        <v>3455</v>
      </c>
      <c r="C1594" s="80" t="s">
        <v>175</v>
      </c>
      <c r="D1594" s="80" t="s">
        <v>372</v>
      </c>
      <c r="E1594" s="47" t="s">
        <v>3456</v>
      </c>
      <c r="F1594" s="82" t="s">
        <v>392</v>
      </c>
      <c r="G1594" s="82" t="s">
        <v>24</v>
      </c>
      <c r="H1594" s="5">
        <v>2021</v>
      </c>
      <c r="I1594" s="5">
        <v>2021</v>
      </c>
      <c r="J1594" s="6">
        <v>69000</v>
      </c>
      <c r="K1594" s="30">
        <v>7</v>
      </c>
      <c r="L1594" s="30">
        <v>7</v>
      </c>
      <c r="M1594" s="30"/>
      <c r="N1594" s="228" t="s">
        <v>164</v>
      </c>
      <c r="O1594" s="228" t="s">
        <v>28</v>
      </c>
      <c r="P1594" s="16"/>
      <c r="Q1594" s="6"/>
      <c r="R1594" s="17"/>
      <c r="S1594" s="17"/>
      <c r="T1594" s="17"/>
      <c r="U1594" s="17"/>
      <c r="V1594" s="17">
        <f t="shared" si="93"/>
        <v>0</v>
      </c>
      <c r="W1594" s="5"/>
      <c r="X1594" s="5"/>
      <c r="Y1594" s="35" t="e">
        <f>IF(HRF[[#This Row],[31]]="WSKAŹNIK SPECYFICZNY",HRF[[#This Row],[15]]*#REF!,HRF[[#This Row],[32]]*#REF!+#REF!*#REF!+#REF!*#REF!)</f>
        <v>#REF!</v>
      </c>
      <c r="Z1594" s="35" t="e">
        <f>IF(HRF[[#This Row],[31]]="WSKAŹNIK SPECYFICZNY","nie zdefinowano",HRF[[#This Row],[32]]*#REF!+#REF!*#REF!+#REF!*#REF!)</f>
        <v>#REF!</v>
      </c>
      <c r="AA1594" s="35" t="e">
        <f>IF(HRF[[#This Row],[31]]="WSKAŹNIK SPECYFICZNY","nie zdefinowano",HRF[[#This Row],[32]]*#REF!+#REF!*#REF!+#REF!*#REF!)</f>
        <v>#REF!</v>
      </c>
      <c r="AB1594" s="35" t="e">
        <f>IF(HRF[[#This Row],[31]]="WSKAŹNIK SPECYFICZNY",HRF[[#This Row],[15]]*#REF!,HRF[[#This Row],[32]]*#REF!+#REF!*#REF!+#REF!*#REF!)</f>
        <v>#REF!</v>
      </c>
    </row>
    <row r="1595" spans="2:28" ht="24">
      <c r="B1595" s="216" t="s">
        <v>3457</v>
      </c>
      <c r="C1595" s="80" t="s">
        <v>175</v>
      </c>
      <c r="D1595" s="80" t="s">
        <v>372</v>
      </c>
      <c r="E1595" s="47" t="s">
        <v>3449</v>
      </c>
      <c r="F1595" s="82" t="s">
        <v>392</v>
      </c>
      <c r="G1595" s="82" t="s">
        <v>24</v>
      </c>
      <c r="H1595" s="247">
        <v>2022</v>
      </c>
      <c r="I1595" s="247">
        <v>2022</v>
      </c>
      <c r="J1595" s="6">
        <v>48800</v>
      </c>
      <c r="K1595" s="30">
        <v>8</v>
      </c>
      <c r="L1595" s="30">
        <v>8</v>
      </c>
      <c r="M1595" s="30"/>
      <c r="N1595" s="228" t="s">
        <v>164</v>
      </c>
      <c r="O1595" s="228" t="s">
        <v>28</v>
      </c>
      <c r="P1595" s="250"/>
      <c r="Q1595" s="248"/>
      <c r="R1595" s="251"/>
      <c r="S1595" s="251"/>
      <c r="T1595" s="251"/>
      <c r="U1595" s="251"/>
      <c r="V1595" s="251">
        <f t="shared" ref="V1595:V1635" si="94">SUM(R1595:U1595)</f>
        <v>0</v>
      </c>
      <c r="W1595" s="247"/>
      <c r="X1595" s="247"/>
      <c r="Y1595" s="252" t="e">
        <f>IF(HRF[[#This Row],[31]]="WSKAŹNIK SPECYFICZNY",HRF[[#This Row],[15]]*#REF!,HRF[[#This Row],[32]]*#REF!+#REF!*#REF!+#REF!*#REF!)</f>
        <v>#REF!</v>
      </c>
      <c r="Z1595" s="252" t="e">
        <f>IF(HRF[[#This Row],[31]]="WSKAŹNIK SPECYFICZNY","nie zdefinowano",HRF[[#This Row],[32]]*#REF!+#REF!*#REF!+#REF!*#REF!)</f>
        <v>#REF!</v>
      </c>
      <c r="AA1595" s="252" t="e">
        <f>IF(HRF[[#This Row],[31]]="WSKAŹNIK SPECYFICZNY","nie zdefinowano",HRF[[#This Row],[32]]*#REF!+#REF!*#REF!+#REF!*#REF!)</f>
        <v>#REF!</v>
      </c>
      <c r="AB1595" s="252" t="e">
        <f>IF(HRF[[#This Row],[31]]="WSKAŹNIK SPECYFICZNY",HRF[[#This Row],[15]]*#REF!,HRF[[#This Row],[32]]*#REF!+#REF!*#REF!+#REF!*#REF!)</f>
        <v>#REF!</v>
      </c>
    </row>
    <row r="1596" spans="2:28" ht="24">
      <c r="B1596" s="216" t="s">
        <v>3458</v>
      </c>
      <c r="C1596" s="80" t="s">
        <v>175</v>
      </c>
      <c r="D1596" s="80" t="s">
        <v>372</v>
      </c>
      <c r="E1596" s="47" t="s">
        <v>3449</v>
      </c>
      <c r="F1596" s="82" t="s">
        <v>392</v>
      </c>
      <c r="G1596" s="82" t="s">
        <v>24</v>
      </c>
      <c r="H1596" s="247">
        <v>2022</v>
      </c>
      <c r="I1596" s="247">
        <v>2022</v>
      </c>
      <c r="J1596" s="6">
        <v>46000</v>
      </c>
      <c r="K1596" s="30">
        <v>8.9</v>
      </c>
      <c r="L1596" s="30">
        <v>8.9</v>
      </c>
      <c r="M1596" s="30"/>
      <c r="N1596" s="228" t="s">
        <v>164</v>
      </c>
      <c r="O1596" s="228" t="s">
        <v>28</v>
      </c>
      <c r="P1596" s="250"/>
      <c r="Q1596" s="248"/>
      <c r="R1596" s="251"/>
      <c r="S1596" s="251"/>
      <c r="T1596" s="251"/>
      <c r="U1596" s="251"/>
      <c r="V1596" s="251">
        <f t="shared" si="94"/>
        <v>0</v>
      </c>
      <c r="W1596" s="247"/>
      <c r="X1596" s="247"/>
      <c r="Y1596" s="252" t="e">
        <f>IF(HRF[[#This Row],[31]]="WSKAŹNIK SPECYFICZNY",HRF[[#This Row],[15]]*#REF!,HRF[[#This Row],[32]]*#REF!+#REF!*#REF!+#REF!*#REF!)</f>
        <v>#REF!</v>
      </c>
      <c r="Z1596" s="252" t="e">
        <f>IF(HRF[[#This Row],[31]]="WSKAŹNIK SPECYFICZNY","nie zdefinowano",HRF[[#This Row],[32]]*#REF!+#REF!*#REF!+#REF!*#REF!)</f>
        <v>#REF!</v>
      </c>
      <c r="AA1596" s="252" t="e">
        <f>IF(HRF[[#This Row],[31]]="WSKAŹNIK SPECYFICZNY","nie zdefinowano",HRF[[#This Row],[32]]*#REF!+#REF!*#REF!+#REF!*#REF!)</f>
        <v>#REF!</v>
      </c>
      <c r="AB1596" s="252" t="e">
        <f>IF(HRF[[#This Row],[31]]="WSKAŹNIK SPECYFICZNY",HRF[[#This Row],[15]]*#REF!,HRF[[#This Row],[32]]*#REF!+#REF!*#REF!+#REF!*#REF!)</f>
        <v>#REF!</v>
      </c>
    </row>
    <row r="1597" spans="2:28" ht="24">
      <c r="B1597" s="216" t="s">
        <v>3459</v>
      </c>
      <c r="C1597" s="80" t="s">
        <v>175</v>
      </c>
      <c r="D1597" s="80" t="s">
        <v>372</v>
      </c>
      <c r="E1597" s="47" t="s">
        <v>3449</v>
      </c>
      <c r="F1597" s="82" t="s">
        <v>392</v>
      </c>
      <c r="G1597" s="82" t="s">
        <v>24</v>
      </c>
      <c r="H1597" s="247">
        <v>2022</v>
      </c>
      <c r="I1597" s="247">
        <v>2022</v>
      </c>
      <c r="J1597" s="6">
        <v>35000</v>
      </c>
      <c r="K1597" s="30">
        <v>7</v>
      </c>
      <c r="L1597" s="30">
        <v>7</v>
      </c>
      <c r="M1597" s="30"/>
      <c r="N1597" s="228" t="s">
        <v>164</v>
      </c>
      <c r="O1597" s="228" t="s">
        <v>28</v>
      </c>
      <c r="P1597" s="250"/>
      <c r="Q1597" s="248"/>
      <c r="R1597" s="251"/>
      <c r="S1597" s="251"/>
      <c r="T1597" s="251"/>
      <c r="U1597" s="251"/>
      <c r="V1597" s="251">
        <f t="shared" si="94"/>
        <v>0</v>
      </c>
      <c r="W1597" s="247"/>
      <c r="X1597" s="247"/>
      <c r="Y1597" s="252" t="e">
        <f>IF(HRF[[#This Row],[31]]="WSKAŹNIK SPECYFICZNY",HRF[[#This Row],[15]]*#REF!,HRF[[#This Row],[32]]*#REF!+#REF!*#REF!+#REF!*#REF!)</f>
        <v>#REF!</v>
      </c>
      <c r="Z1597" s="252" t="e">
        <f>IF(HRF[[#This Row],[31]]="WSKAŹNIK SPECYFICZNY","nie zdefinowano",HRF[[#This Row],[32]]*#REF!+#REF!*#REF!+#REF!*#REF!)</f>
        <v>#REF!</v>
      </c>
      <c r="AA1597" s="252" t="e">
        <f>IF(HRF[[#This Row],[31]]="WSKAŹNIK SPECYFICZNY","nie zdefinowano",HRF[[#This Row],[32]]*#REF!+#REF!*#REF!+#REF!*#REF!)</f>
        <v>#REF!</v>
      </c>
      <c r="AB1597" s="252" t="e">
        <f>IF(HRF[[#This Row],[31]]="WSKAŹNIK SPECYFICZNY",HRF[[#This Row],[15]]*#REF!,HRF[[#This Row],[32]]*#REF!+#REF!*#REF!+#REF!*#REF!)</f>
        <v>#REF!</v>
      </c>
    </row>
    <row r="1598" spans="2:28" ht="24">
      <c r="B1598" s="216" t="s">
        <v>3460</v>
      </c>
      <c r="C1598" s="80" t="s">
        <v>175</v>
      </c>
      <c r="D1598" s="80" t="s">
        <v>372</v>
      </c>
      <c r="E1598" s="47" t="s">
        <v>3449</v>
      </c>
      <c r="F1598" s="82" t="s">
        <v>392</v>
      </c>
      <c r="G1598" s="82" t="s">
        <v>24</v>
      </c>
      <c r="H1598" s="247">
        <v>2022</v>
      </c>
      <c r="I1598" s="247">
        <v>2022</v>
      </c>
      <c r="J1598" s="6">
        <v>36500</v>
      </c>
      <c r="K1598" s="30">
        <v>7.8</v>
      </c>
      <c r="L1598" s="30">
        <v>7.8</v>
      </c>
      <c r="M1598" s="30"/>
      <c r="N1598" s="228" t="s">
        <v>164</v>
      </c>
      <c r="O1598" s="228" t="s">
        <v>28</v>
      </c>
      <c r="P1598" s="250"/>
      <c r="Q1598" s="248"/>
      <c r="R1598" s="251"/>
      <c r="S1598" s="251"/>
      <c r="T1598" s="251"/>
      <c r="U1598" s="251"/>
      <c r="V1598" s="251">
        <f t="shared" si="94"/>
        <v>0</v>
      </c>
      <c r="W1598" s="247"/>
      <c r="X1598" s="247"/>
      <c r="Y1598" s="252" t="e">
        <f>IF(HRF[[#This Row],[31]]="WSKAŹNIK SPECYFICZNY",HRF[[#This Row],[15]]*#REF!,HRF[[#This Row],[32]]*#REF!+#REF!*#REF!+#REF!*#REF!)</f>
        <v>#REF!</v>
      </c>
      <c r="Z1598" s="252" t="e">
        <f>IF(HRF[[#This Row],[31]]="WSKAŹNIK SPECYFICZNY","nie zdefinowano",HRF[[#This Row],[32]]*#REF!+#REF!*#REF!+#REF!*#REF!)</f>
        <v>#REF!</v>
      </c>
      <c r="AA1598" s="252" t="e">
        <f>IF(HRF[[#This Row],[31]]="WSKAŹNIK SPECYFICZNY","nie zdefinowano",HRF[[#This Row],[32]]*#REF!+#REF!*#REF!+#REF!*#REF!)</f>
        <v>#REF!</v>
      </c>
      <c r="AB1598" s="252" t="e">
        <f>IF(HRF[[#This Row],[31]]="WSKAŹNIK SPECYFICZNY",HRF[[#This Row],[15]]*#REF!,HRF[[#This Row],[32]]*#REF!+#REF!*#REF!+#REF!*#REF!)</f>
        <v>#REF!</v>
      </c>
    </row>
    <row r="1599" spans="2:28" ht="24">
      <c r="B1599" s="216" t="s">
        <v>3461</v>
      </c>
      <c r="C1599" s="80" t="s">
        <v>175</v>
      </c>
      <c r="D1599" s="80" t="s">
        <v>372</v>
      </c>
      <c r="E1599" s="47" t="s">
        <v>3449</v>
      </c>
      <c r="F1599" s="82" t="s">
        <v>392</v>
      </c>
      <c r="G1599" s="82" t="s">
        <v>24</v>
      </c>
      <c r="H1599" s="247">
        <v>2022</v>
      </c>
      <c r="I1599" s="247">
        <v>2022</v>
      </c>
      <c r="J1599" s="6">
        <v>22000</v>
      </c>
      <c r="K1599" s="30">
        <v>3.8</v>
      </c>
      <c r="L1599" s="30">
        <v>3.8</v>
      </c>
      <c r="M1599" s="30"/>
      <c r="N1599" s="228" t="s">
        <v>164</v>
      </c>
      <c r="O1599" s="228" t="s">
        <v>28</v>
      </c>
      <c r="P1599" s="250"/>
      <c r="Q1599" s="248"/>
      <c r="R1599" s="251"/>
      <c r="S1599" s="251"/>
      <c r="T1599" s="251"/>
      <c r="U1599" s="251"/>
      <c r="V1599" s="251">
        <f t="shared" si="94"/>
        <v>0</v>
      </c>
      <c r="W1599" s="247"/>
      <c r="X1599" s="247"/>
      <c r="Y1599" s="252" t="e">
        <f>IF(HRF[[#This Row],[31]]="WSKAŹNIK SPECYFICZNY",HRF[[#This Row],[15]]*#REF!,HRF[[#This Row],[32]]*#REF!+#REF!*#REF!+#REF!*#REF!)</f>
        <v>#REF!</v>
      </c>
      <c r="Z1599" s="252" t="e">
        <f>IF(HRF[[#This Row],[31]]="WSKAŹNIK SPECYFICZNY","nie zdefinowano",HRF[[#This Row],[32]]*#REF!+#REF!*#REF!+#REF!*#REF!)</f>
        <v>#REF!</v>
      </c>
      <c r="AA1599" s="252" t="e">
        <f>IF(HRF[[#This Row],[31]]="WSKAŹNIK SPECYFICZNY","nie zdefinowano",HRF[[#This Row],[32]]*#REF!+#REF!*#REF!+#REF!*#REF!)</f>
        <v>#REF!</v>
      </c>
      <c r="AB1599" s="252" t="e">
        <f>IF(HRF[[#This Row],[31]]="WSKAŹNIK SPECYFICZNY",HRF[[#This Row],[15]]*#REF!,HRF[[#This Row],[32]]*#REF!+#REF!*#REF!+#REF!*#REF!)</f>
        <v>#REF!</v>
      </c>
    </row>
    <row r="1600" spans="2:28" ht="24">
      <c r="B1600" s="216" t="s">
        <v>3462</v>
      </c>
      <c r="C1600" s="80" t="s">
        <v>175</v>
      </c>
      <c r="D1600" s="80" t="s">
        <v>372</v>
      </c>
      <c r="E1600" s="47" t="s">
        <v>3449</v>
      </c>
      <c r="F1600" s="82" t="s">
        <v>392</v>
      </c>
      <c r="G1600" s="82" t="s">
        <v>24</v>
      </c>
      <c r="H1600" s="5">
        <v>2021</v>
      </c>
      <c r="I1600" s="5">
        <v>2021</v>
      </c>
      <c r="J1600" s="6">
        <v>33500</v>
      </c>
      <c r="K1600" s="30">
        <v>4.5999999999999996</v>
      </c>
      <c r="L1600" s="30">
        <v>4.5999999999999996</v>
      </c>
      <c r="M1600" s="30"/>
      <c r="N1600" s="228" t="s">
        <v>164</v>
      </c>
      <c r="O1600" s="228" t="s">
        <v>28</v>
      </c>
      <c r="P1600" s="250"/>
      <c r="Q1600" s="248"/>
      <c r="R1600" s="251"/>
      <c r="S1600" s="251"/>
      <c r="T1600" s="251"/>
      <c r="U1600" s="251"/>
      <c r="V1600" s="251">
        <f t="shared" si="94"/>
        <v>0</v>
      </c>
      <c r="W1600" s="247"/>
      <c r="X1600" s="247"/>
      <c r="Y1600" s="252" t="e">
        <f>IF(HRF[[#This Row],[31]]="WSKAŹNIK SPECYFICZNY",HRF[[#This Row],[15]]*#REF!,HRF[[#This Row],[32]]*#REF!+#REF!*#REF!+#REF!*#REF!)</f>
        <v>#REF!</v>
      </c>
      <c r="Z1600" s="252" t="e">
        <f>IF(HRF[[#This Row],[31]]="WSKAŹNIK SPECYFICZNY","nie zdefinowano",HRF[[#This Row],[32]]*#REF!+#REF!*#REF!+#REF!*#REF!)</f>
        <v>#REF!</v>
      </c>
      <c r="AA1600" s="252" t="e">
        <f>IF(HRF[[#This Row],[31]]="WSKAŹNIK SPECYFICZNY","nie zdefinowano",HRF[[#This Row],[32]]*#REF!+#REF!*#REF!+#REF!*#REF!)</f>
        <v>#REF!</v>
      </c>
      <c r="AB1600" s="252" t="e">
        <f>IF(HRF[[#This Row],[31]]="WSKAŹNIK SPECYFICZNY",HRF[[#This Row],[15]]*#REF!,HRF[[#This Row],[32]]*#REF!+#REF!*#REF!+#REF!*#REF!)</f>
        <v>#REF!</v>
      </c>
    </row>
    <row r="1601" spans="2:28" ht="24">
      <c r="B1601" s="216" t="s">
        <v>3463</v>
      </c>
      <c r="C1601" s="80" t="s">
        <v>175</v>
      </c>
      <c r="D1601" s="80" t="s">
        <v>372</v>
      </c>
      <c r="E1601" s="47" t="s">
        <v>3449</v>
      </c>
      <c r="F1601" s="82" t="s">
        <v>392</v>
      </c>
      <c r="G1601" s="82" t="s">
        <v>24</v>
      </c>
      <c r="H1601" s="247">
        <v>2022</v>
      </c>
      <c r="I1601" s="247">
        <v>2022</v>
      </c>
      <c r="J1601" s="6">
        <v>46500</v>
      </c>
      <c r="K1601" s="30">
        <v>8.5</v>
      </c>
      <c r="L1601" s="30">
        <v>8.5</v>
      </c>
      <c r="M1601" s="30"/>
      <c r="N1601" s="228" t="s">
        <v>164</v>
      </c>
      <c r="O1601" s="228" t="s">
        <v>28</v>
      </c>
      <c r="P1601" s="250"/>
      <c r="Q1601" s="248"/>
      <c r="R1601" s="251"/>
      <c r="S1601" s="251"/>
      <c r="T1601" s="251"/>
      <c r="U1601" s="251"/>
      <c r="V1601" s="251">
        <f t="shared" si="94"/>
        <v>0</v>
      </c>
      <c r="W1601" s="247"/>
      <c r="X1601" s="247"/>
      <c r="Y1601" s="252" t="e">
        <f>IF(HRF[[#This Row],[31]]="WSKAŹNIK SPECYFICZNY",HRF[[#This Row],[15]]*#REF!,HRF[[#This Row],[32]]*#REF!+#REF!*#REF!+#REF!*#REF!)</f>
        <v>#REF!</v>
      </c>
      <c r="Z1601" s="252" t="e">
        <f>IF(HRF[[#This Row],[31]]="WSKAŹNIK SPECYFICZNY","nie zdefinowano",HRF[[#This Row],[32]]*#REF!+#REF!*#REF!+#REF!*#REF!)</f>
        <v>#REF!</v>
      </c>
      <c r="AA1601" s="252" t="e">
        <f>IF(HRF[[#This Row],[31]]="WSKAŹNIK SPECYFICZNY","nie zdefinowano",HRF[[#This Row],[32]]*#REF!+#REF!*#REF!+#REF!*#REF!)</f>
        <v>#REF!</v>
      </c>
      <c r="AB1601" s="252" t="e">
        <f>IF(HRF[[#This Row],[31]]="WSKAŹNIK SPECYFICZNY",HRF[[#This Row],[15]]*#REF!,HRF[[#This Row],[32]]*#REF!+#REF!*#REF!+#REF!*#REF!)</f>
        <v>#REF!</v>
      </c>
    </row>
    <row r="1602" spans="2:28" ht="24">
      <c r="B1602" s="216" t="s">
        <v>3464</v>
      </c>
      <c r="C1602" s="80" t="s">
        <v>175</v>
      </c>
      <c r="D1602" s="80" t="s">
        <v>372</v>
      </c>
      <c r="E1602" s="47" t="s">
        <v>3449</v>
      </c>
      <c r="F1602" s="82" t="s">
        <v>392</v>
      </c>
      <c r="G1602" s="82" t="s">
        <v>24</v>
      </c>
      <c r="H1602" s="5">
        <v>2021</v>
      </c>
      <c r="I1602" s="5">
        <v>2021</v>
      </c>
      <c r="J1602" s="6">
        <v>25000</v>
      </c>
      <c r="K1602" s="30">
        <v>3.9</v>
      </c>
      <c r="L1602" s="30">
        <v>3.9</v>
      </c>
      <c r="M1602" s="30"/>
      <c r="N1602" s="228" t="s">
        <v>164</v>
      </c>
      <c r="O1602" s="228" t="s">
        <v>28</v>
      </c>
      <c r="P1602" s="250"/>
      <c r="Q1602" s="248"/>
      <c r="R1602" s="251"/>
      <c r="S1602" s="251"/>
      <c r="T1602" s="251"/>
      <c r="U1602" s="251"/>
      <c r="V1602" s="251">
        <f t="shared" si="94"/>
        <v>0</v>
      </c>
      <c r="W1602" s="247"/>
      <c r="X1602" s="247"/>
      <c r="Y1602" s="252" t="e">
        <f>IF(HRF[[#This Row],[31]]="WSKAŹNIK SPECYFICZNY",HRF[[#This Row],[15]]*#REF!,HRF[[#This Row],[32]]*#REF!+#REF!*#REF!+#REF!*#REF!)</f>
        <v>#REF!</v>
      </c>
      <c r="Z1602" s="252" t="e">
        <f>IF(HRF[[#This Row],[31]]="WSKAŹNIK SPECYFICZNY","nie zdefinowano",HRF[[#This Row],[32]]*#REF!+#REF!*#REF!+#REF!*#REF!)</f>
        <v>#REF!</v>
      </c>
      <c r="AA1602" s="252" t="e">
        <f>IF(HRF[[#This Row],[31]]="WSKAŹNIK SPECYFICZNY","nie zdefinowano",HRF[[#This Row],[32]]*#REF!+#REF!*#REF!+#REF!*#REF!)</f>
        <v>#REF!</v>
      </c>
      <c r="AB1602" s="252" t="e">
        <f>IF(HRF[[#This Row],[31]]="WSKAŹNIK SPECYFICZNY",HRF[[#This Row],[15]]*#REF!,HRF[[#This Row],[32]]*#REF!+#REF!*#REF!+#REF!*#REF!)</f>
        <v>#REF!</v>
      </c>
    </row>
    <row r="1603" spans="2:28" ht="24">
      <c r="B1603" s="216" t="s">
        <v>3465</v>
      </c>
      <c r="C1603" s="80" t="s">
        <v>175</v>
      </c>
      <c r="D1603" s="80" t="s">
        <v>372</v>
      </c>
      <c r="E1603" s="47" t="s">
        <v>3449</v>
      </c>
      <c r="F1603" s="82" t="s">
        <v>392</v>
      </c>
      <c r="G1603" s="82" t="s">
        <v>24</v>
      </c>
      <c r="H1603" s="5">
        <v>2021</v>
      </c>
      <c r="I1603" s="5">
        <v>2021</v>
      </c>
      <c r="J1603" s="6">
        <v>32000</v>
      </c>
      <c r="K1603" s="30">
        <v>6.1</v>
      </c>
      <c r="L1603" s="30">
        <v>6.1</v>
      </c>
      <c r="M1603" s="30"/>
      <c r="N1603" s="228" t="s">
        <v>164</v>
      </c>
      <c r="O1603" s="228" t="s">
        <v>28</v>
      </c>
      <c r="P1603" s="250"/>
      <c r="Q1603" s="248"/>
      <c r="R1603" s="251"/>
      <c r="S1603" s="251"/>
      <c r="T1603" s="251"/>
      <c r="U1603" s="251"/>
      <c r="V1603" s="251">
        <f t="shared" si="94"/>
        <v>0</v>
      </c>
      <c r="W1603" s="247"/>
      <c r="X1603" s="247"/>
      <c r="Y1603" s="252" t="e">
        <f>IF(HRF[[#This Row],[31]]="WSKAŹNIK SPECYFICZNY",HRF[[#This Row],[15]]*#REF!,HRF[[#This Row],[32]]*#REF!+#REF!*#REF!+#REF!*#REF!)</f>
        <v>#REF!</v>
      </c>
      <c r="Z1603" s="252" t="e">
        <f>IF(HRF[[#This Row],[31]]="WSKAŹNIK SPECYFICZNY","nie zdefinowano",HRF[[#This Row],[32]]*#REF!+#REF!*#REF!+#REF!*#REF!)</f>
        <v>#REF!</v>
      </c>
      <c r="AA1603" s="252" t="e">
        <f>IF(HRF[[#This Row],[31]]="WSKAŹNIK SPECYFICZNY","nie zdefinowano",HRF[[#This Row],[32]]*#REF!+#REF!*#REF!+#REF!*#REF!)</f>
        <v>#REF!</v>
      </c>
      <c r="AB1603" s="252" t="e">
        <f>IF(HRF[[#This Row],[31]]="WSKAŹNIK SPECYFICZNY",HRF[[#This Row],[15]]*#REF!,HRF[[#This Row],[32]]*#REF!+#REF!*#REF!+#REF!*#REF!)</f>
        <v>#REF!</v>
      </c>
    </row>
    <row r="1604" spans="2:28" ht="24">
      <c r="B1604" s="216" t="s">
        <v>3466</v>
      </c>
      <c r="C1604" s="80" t="s">
        <v>175</v>
      </c>
      <c r="D1604" s="80" t="s">
        <v>372</v>
      </c>
      <c r="E1604" s="47" t="s">
        <v>3449</v>
      </c>
      <c r="F1604" s="82" t="s">
        <v>392</v>
      </c>
      <c r="G1604" s="82" t="s">
        <v>24</v>
      </c>
      <c r="H1604" s="5">
        <v>2021</v>
      </c>
      <c r="I1604" s="5">
        <v>2021</v>
      </c>
      <c r="J1604" s="6">
        <v>33500</v>
      </c>
      <c r="K1604" s="30">
        <v>4.5999999999999996</v>
      </c>
      <c r="L1604" s="30">
        <v>4.5999999999999996</v>
      </c>
      <c r="M1604" s="30"/>
      <c r="N1604" s="228" t="s">
        <v>164</v>
      </c>
      <c r="O1604" s="228" t="s">
        <v>28</v>
      </c>
      <c r="P1604" s="250"/>
      <c r="Q1604" s="248"/>
      <c r="R1604" s="251"/>
      <c r="S1604" s="251"/>
      <c r="T1604" s="251"/>
      <c r="U1604" s="251"/>
      <c r="V1604" s="251">
        <f t="shared" si="94"/>
        <v>0</v>
      </c>
      <c r="W1604" s="247"/>
      <c r="X1604" s="247"/>
      <c r="Y1604" s="252" t="e">
        <f>IF(HRF[[#This Row],[31]]="WSKAŹNIK SPECYFICZNY",HRF[[#This Row],[15]]*#REF!,HRF[[#This Row],[32]]*#REF!+#REF!*#REF!+#REF!*#REF!)</f>
        <v>#REF!</v>
      </c>
      <c r="Z1604" s="252" t="e">
        <f>IF(HRF[[#This Row],[31]]="WSKAŹNIK SPECYFICZNY","nie zdefinowano",HRF[[#This Row],[32]]*#REF!+#REF!*#REF!+#REF!*#REF!)</f>
        <v>#REF!</v>
      </c>
      <c r="AA1604" s="252" t="e">
        <f>IF(HRF[[#This Row],[31]]="WSKAŹNIK SPECYFICZNY","nie zdefinowano",HRF[[#This Row],[32]]*#REF!+#REF!*#REF!+#REF!*#REF!)</f>
        <v>#REF!</v>
      </c>
      <c r="AB1604" s="252" t="e">
        <f>IF(HRF[[#This Row],[31]]="WSKAŹNIK SPECYFICZNY",HRF[[#This Row],[15]]*#REF!,HRF[[#This Row],[32]]*#REF!+#REF!*#REF!+#REF!*#REF!)</f>
        <v>#REF!</v>
      </c>
    </row>
    <row r="1605" spans="2:28" ht="24">
      <c r="B1605" s="216" t="s">
        <v>3467</v>
      </c>
      <c r="C1605" s="80" t="s">
        <v>175</v>
      </c>
      <c r="D1605" s="80" t="s">
        <v>372</v>
      </c>
      <c r="E1605" s="47" t="s">
        <v>3449</v>
      </c>
      <c r="F1605" s="82" t="s">
        <v>392</v>
      </c>
      <c r="G1605" s="82" t="s">
        <v>24</v>
      </c>
      <c r="H1605" s="5">
        <v>2021</v>
      </c>
      <c r="I1605" s="5">
        <v>2021</v>
      </c>
      <c r="J1605" s="6">
        <v>36500</v>
      </c>
      <c r="K1605" s="30">
        <v>5.9</v>
      </c>
      <c r="L1605" s="30">
        <v>5.9</v>
      </c>
      <c r="M1605" s="30"/>
      <c r="N1605" s="228" t="s">
        <v>164</v>
      </c>
      <c r="O1605" s="228" t="s">
        <v>28</v>
      </c>
      <c r="P1605" s="250"/>
      <c r="Q1605" s="248"/>
      <c r="R1605" s="251"/>
      <c r="S1605" s="251"/>
      <c r="T1605" s="251"/>
      <c r="U1605" s="251"/>
      <c r="V1605" s="251">
        <f t="shared" si="94"/>
        <v>0</v>
      </c>
      <c r="W1605" s="247"/>
      <c r="X1605" s="247"/>
      <c r="Y1605" s="252" t="e">
        <f>IF(HRF[[#This Row],[31]]="WSKAŹNIK SPECYFICZNY",HRF[[#This Row],[15]]*#REF!,HRF[[#This Row],[32]]*#REF!+#REF!*#REF!+#REF!*#REF!)</f>
        <v>#REF!</v>
      </c>
      <c r="Z1605" s="252" t="e">
        <f>IF(HRF[[#This Row],[31]]="WSKAŹNIK SPECYFICZNY","nie zdefinowano",HRF[[#This Row],[32]]*#REF!+#REF!*#REF!+#REF!*#REF!)</f>
        <v>#REF!</v>
      </c>
      <c r="AA1605" s="252" t="e">
        <f>IF(HRF[[#This Row],[31]]="WSKAŹNIK SPECYFICZNY","nie zdefinowano",HRF[[#This Row],[32]]*#REF!+#REF!*#REF!+#REF!*#REF!)</f>
        <v>#REF!</v>
      </c>
      <c r="AB1605" s="252" t="e">
        <f>IF(HRF[[#This Row],[31]]="WSKAŹNIK SPECYFICZNY",HRF[[#This Row],[15]]*#REF!,HRF[[#This Row],[32]]*#REF!+#REF!*#REF!+#REF!*#REF!)</f>
        <v>#REF!</v>
      </c>
    </row>
    <row r="1606" spans="2:28" ht="24">
      <c r="B1606" s="216" t="s">
        <v>3468</v>
      </c>
      <c r="C1606" s="80" t="s">
        <v>175</v>
      </c>
      <c r="D1606" s="80" t="s">
        <v>372</v>
      </c>
      <c r="E1606" s="47" t="s">
        <v>3449</v>
      </c>
      <c r="F1606" s="82" t="s">
        <v>392</v>
      </c>
      <c r="G1606" s="82" t="s">
        <v>24</v>
      </c>
      <c r="H1606" s="5">
        <v>2021</v>
      </c>
      <c r="I1606" s="5">
        <v>2021</v>
      </c>
      <c r="J1606" s="6">
        <v>33480</v>
      </c>
      <c r="K1606" s="30">
        <v>5</v>
      </c>
      <c r="L1606" s="30">
        <v>5</v>
      </c>
      <c r="M1606" s="30"/>
      <c r="N1606" s="228" t="s">
        <v>164</v>
      </c>
      <c r="O1606" s="228" t="s">
        <v>28</v>
      </c>
      <c r="P1606" s="250"/>
      <c r="Q1606" s="248"/>
      <c r="R1606" s="251"/>
      <c r="S1606" s="251"/>
      <c r="T1606" s="251"/>
      <c r="U1606" s="251"/>
      <c r="V1606" s="251">
        <f t="shared" si="94"/>
        <v>0</v>
      </c>
      <c r="W1606" s="247"/>
      <c r="X1606" s="247"/>
      <c r="Y1606" s="252" t="e">
        <f>IF(HRF[[#This Row],[31]]="WSKAŹNIK SPECYFICZNY",HRF[[#This Row],[15]]*#REF!,HRF[[#This Row],[32]]*#REF!+#REF!*#REF!+#REF!*#REF!)</f>
        <v>#REF!</v>
      </c>
      <c r="Z1606" s="252" t="e">
        <f>IF(HRF[[#This Row],[31]]="WSKAŹNIK SPECYFICZNY","nie zdefinowano",HRF[[#This Row],[32]]*#REF!+#REF!*#REF!+#REF!*#REF!)</f>
        <v>#REF!</v>
      </c>
      <c r="AA1606" s="252" t="e">
        <f>IF(HRF[[#This Row],[31]]="WSKAŹNIK SPECYFICZNY","nie zdefinowano",HRF[[#This Row],[32]]*#REF!+#REF!*#REF!+#REF!*#REF!)</f>
        <v>#REF!</v>
      </c>
      <c r="AB1606" s="252" t="e">
        <f>IF(HRF[[#This Row],[31]]="WSKAŹNIK SPECYFICZNY",HRF[[#This Row],[15]]*#REF!,HRF[[#This Row],[32]]*#REF!+#REF!*#REF!+#REF!*#REF!)</f>
        <v>#REF!</v>
      </c>
    </row>
    <row r="1607" spans="2:28" ht="24">
      <c r="B1607" s="216" t="s">
        <v>3469</v>
      </c>
      <c r="C1607" s="80" t="s">
        <v>175</v>
      </c>
      <c r="D1607" s="80" t="s">
        <v>372</v>
      </c>
      <c r="E1607" s="47" t="s">
        <v>3449</v>
      </c>
      <c r="F1607" s="82" t="s">
        <v>392</v>
      </c>
      <c r="G1607" s="82" t="s">
        <v>24</v>
      </c>
      <c r="H1607" s="247">
        <v>2022</v>
      </c>
      <c r="I1607" s="247">
        <v>2022</v>
      </c>
      <c r="J1607" s="6">
        <v>20700</v>
      </c>
      <c r="K1607" s="30">
        <v>3.8</v>
      </c>
      <c r="L1607" s="30">
        <v>3.8</v>
      </c>
      <c r="M1607" s="30"/>
      <c r="N1607" s="228" t="s">
        <v>164</v>
      </c>
      <c r="O1607" s="228" t="s">
        <v>28</v>
      </c>
      <c r="P1607" s="250"/>
      <c r="Q1607" s="248"/>
      <c r="R1607" s="251"/>
      <c r="S1607" s="251"/>
      <c r="T1607" s="251"/>
      <c r="U1607" s="251"/>
      <c r="V1607" s="251">
        <f t="shared" si="94"/>
        <v>0</v>
      </c>
      <c r="W1607" s="247"/>
      <c r="X1607" s="247"/>
      <c r="Y1607" s="252" t="e">
        <f>IF(HRF[[#This Row],[31]]="WSKAŹNIK SPECYFICZNY",HRF[[#This Row],[15]]*#REF!,HRF[[#This Row],[32]]*#REF!+#REF!*#REF!+#REF!*#REF!)</f>
        <v>#REF!</v>
      </c>
      <c r="Z1607" s="252" t="e">
        <f>IF(HRF[[#This Row],[31]]="WSKAŹNIK SPECYFICZNY","nie zdefinowano",HRF[[#This Row],[32]]*#REF!+#REF!*#REF!+#REF!*#REF!)</f>
        <v>#REF!</v>
      </c>
      <c r="AA1607" s="252" t="e">
        <f>IF(HRF[[#This Row],[31]]="WSKAŹNIK SPECYFICZNY","nie zdefinowano",HRF[[#This Row],[32]]*#REF!+#REF!*#REF!+#REF!*#REF!)</f>
        <v>#REF!</v>
      </c>
      <c r="AB1607" s="252" t="e">
        <f>IF(HRF[[#This Row],[31]]="WSKAŹNIK SPECYFICZNY",HRF[[#This Row],[15]]*#REF!,HRF[[#This Row],[32]]*#REF!+#REF!*#REF!+#REF!*#REF!)</f>
        <v>#REF!</v>
      </c>
    </row>
    <row r="1608" spans="2:28" ht="24">
      <c r="B1608" s="216" t="s">
        <v>3470</v>
      </c>
      <c r="C1608" s="80" t="s">
        <v>175</v>
      </c>
      <c r="D1608" s="80" t="s">
        <v>372</v>
      </c>
      <c r="E1608" s="47" t="s">
        <v>3449</v>
      </c>
      <c r="F1608" s="82" t="s">
        <v>392</v>
      </c>
      <c r="G1608" s="82" t="s">
        <v>24</v>
      </c>
      <c r="H1608" s="5">
        <v>2021</v>
      </c>
      <c r="I1608" s="5">
        <v>2021</v>
      </c>
      <c r="J1608" s="6">
        <v>32000</v>
      </c>
      <c r="K1608" s="30">
        <v>4.3</v>
      </c>
      <c r="L1608" s="30">
        <v>4.3</v>
      </c>
      <c r="M1608" s="30"/>
      <c r="N1608" s="228" t="s">
        <v>164</v>
      </c>
      <c r="O1608" s="228" t="s">
        <v>28</v>
      </c>
      <c r="P1608" s="250"/>
      <c r="Q1608" s="248"/>
      <c r="R1608" s="251"/>
      <c r="S1608" s="251"/>
      <c r="T1608" s="251"/>
      <c r="U1608" s="251"/>
      <c r="V1608" s="251">
        <f t="shared" si="94"/>
        <v>0</v>
      </c>
      <c r="W1608" s="247"/>
      <c r="X1608" s="247"/>
      <c r="Y1608" s="252" t="e">
        <f>IF(HRF[[#This Row],[31]]="WSKAŹNIK SPECYFICZNY",HRF[[#This Row],[15]]*#REF!,HRF[[#This Row],[32]]*#REF!+#REF!*#REF!+#REF!*#REF!)</f>
        <v>#REF!</v>
      </c>
      <c r="Z1608" s="252" t="e">
        <f>IF(HRF[[#This Row],[31]]="WSKAŹNIK SPECYFICZNY","nie zdefinowano",HRF[[#This Row],[32]]*#REF!+#REF!*#REF!+#REF!*#REF!)</f>
        <v>#REF!</v>
      </c>
      <c r="AA1608" s="252" t="e">
        <f>IF(HRF[[#This Row],[31]]="WSKAŹNIK SPECYFICZNY","nie zdefinowano",HRF[[#This Row],[32]]*#REF!+#REF!*#REF!+#REF!*#REF!)</f>
        <v>#REF!</v>
      </c>
      <c r="AB1608" s="252" t="e">
        <f>IF(HRF[[#This Row],[31]]="WSKAŹNIK SPECYFICZNY",HRF[[#This Row],[15]]*#REF!,HRF[[#This Row],[32]]*#REF!+#REF!*#REF!+#REF!*#REF!)</f>
        <v>#REF!</v>
      </c>
    </row>
    <row r="1609" spans="2:28" ht="24">
      <c r="B1609" s="245" t="s">
        <v>3471</v>
      </c>
      <c r="C1609" s="80" t="s">
        <v>175</v>
      </c>
      <c r="D1609" s="80" t="s">
        <v>372</v>
      </c>
      <c r="E1609" s="47" t="s">
        <v>3449</v>
      </c>
      <c r="F1609" s="82" t="s">
        <v>392</v>
      </c>
      <c r="G1609" s="82" t="s">
        <v>24</v>
      </c>
      <c r="H1609" s="5">
        <v>2021</v>
      </c>
      <c r="I1609" s="5">
        <v>2021</v>
      </c>
      <c r="J1609" s="248">
        <v>28000</v>
      </c>
      <c r="K1609" s="249">
        <v>3.9</v>
      </c>
      <c r="L1609" s="249">
        <v>3.9</v>
      </c>
      <c r="M1609" s="249"/>
      <c r="N1609" s="228" t="s">
        <v>164</v>
      </c>
      <c r="O1609" s="228" t="s">
        <v>28</v>
      </c>
      <c r="P1609" s="250"/>
      <c r="Q1609" s="248"/>
      <c r="R1609" s="251"/>
      <c r="S1609" s="251"/>
      <c r="T1609" s="251"/>
      <c r="U1609" s="251"/>
      <c r="V1609" s="251">
        <f t="shared" si="94"/>
        <v>0</v>
      </c>
      <c r="W1609" s="247"/>
      <c r="X1609" s="247"/>
      <c r="Y1609" s="252" t="e">
        <f>IF(HRF[[#This Row],[31]]="WSKAŹNIK SPECYFICZNY",HRF[[#This Row],[15]]*#REF!,HRF[[#This Row],[32]]*#REF!+#REF!*#REF!+#REF!*#REF!)</f>
        <v>#REF!</v>
      </c>
      <c r="Z1609" s="252" t="e">
        <f>IF(HRF[[#This Row],[31]]="WSKAŹNIK SPECYFICZNY","nie zdefinowano",HRF[[#This Row],[32]]*#REF!+#REF!*#REF!+#REF!*#REF!)</f>
        <v>#REF!</v>
      </c>
      <c r="AA1609" s="252" t="e">
        <f>IF(HRF[[#This Row],[31]]="WSKAŹNIK SPECYFICZNY","nie zdefinowano",HRF[[#This Row],[32]]*#REF!+#REF!*#REF!+#REF!*#REF!)</f>
        <v>#REF!</v>
      </c>
      <c r="AB1609" s="252" t="e">
        <f>IF(HRF[[#This Row],[31]]="WSKAŹNIK SPECYFICZNY",HRF[[#This Row],[15]]*#REF!,HRF[[#This Row],[32]]*#REF!+#REF!*#REF!+#REF!*#REF!)</f>
        <v>#REF!</v>
      </c>
    </row>
    <row r="1610" spans="2:28" ht="24">
      <c r="B1610" s="245" t="s">
        <v>3472</v>
      </c>
      <c r="C1610" s="80" t="s">
        <v>175</v>
      </c>
      <c r="D1610" s="80" t="s">
        <v>372</v>
      </c>
      <c r="E1610" s="47" t="s">
        <v>3394</v>
      </c>
      <c r="F1610" s="246" t="s">
        <v>3473</v>
      </c>
      <c r="G1610" s="82" t="s">
        <v>24</v>
      </c>
      <c r="H1610" s="247">
        <v>2022</v>
      </c>
      <c r="I1610" s="247">
        <v>2022</v>
      </c>
      <c r="J1610" s="248">
        <v>280000</v>
      </c>
      <c r="K1610" s="249">
        <v>45.829000000000001</v>
      </c>
      <c r="L1610" s="249">
        <v>31.274999999999999</v>
      </c>
      <c r="M1610" s="249"/>
      <c r="N1610" s="228" t="s">
        <v>164</v>
      </c>
      <c r="O1610" s="264" t="s">
        <v>27</v>
      </c>
      <c r="P1610" s="250"/>
      <c r="Q1610" s="248"/>
      <c r="R1610" s="251"/>
      <c r="S1610" s="251"/>
      <c r="T1610" s="251"/>
      <c r="U1610" s="251"/>
      <c r="V1610" s="251">
        <f t="shared" ref="V1610:V1634" si="95">SUM(R1610:U1610)</f>
        <v>0</v>
      </c>
      <c r="W1610" s="247"/>
      <c r="X1610" s="247"/>
      <c r="Y1610" s="252" t="e">
        <f>IF(HRF[[#This Row],[31]]="WSKAŹNIK SPECYFICZNY",HRF[[#This Row],[15]]*#REF!,HRF[[#This Row],[32]]*#REF!+#REF!*#REF!+#REF!*#REF!)</f>
        <v>#REF!</v>
      </c>
      <c r="Z1610" s="252" t="e">
        <f>IF(HRF[[#This Row],[31]]="WSKAŹNIK SPECYFICZNY","nie zdefinowano",HRF[[#This Row],[32]]*#REF!+#REF!*#REF!+#REF!*#REF!)</f>
        <v>#REF!</v>
      </c>
      <c r="AA1610" s="252" t="e">
        <f>IF(HRF[[#This Row],[31]]="WSKAŹNIK SPECYFICZNY","nie zdefinowano",HRF[[#This Row],[32]]*#REF!+#REF!*#REF!+#REF!*#REF!)</f>
        <v>#REF!</v>
      </c>
      <c r="AB1610" s="252" t="e">
        <f>IF(HRF[[#This Row],[31]]="WSKAŹNIK SPECYFICZNY",HRF[[#This Row],[15]]*#REF!,HRF[[#This Row],[32]]*#REF!+#REF!*#REF!+#REF!*#REF!)</f>
        <v>#REF!</v>
      </c>
    </row>
    <row r="1611" spans="2:28" ht="24">
      <c r="B1611" s="245" t="s">
        <v>3474</v>
      </c>
      <c r="C1611" s="80" t="s">
        <v>175</v>
      </c>
      <c r="D1611" s="80" t="s">
        <v>372</v>
      </c>
      <c r="E1611" s="47" t="s">
        <v>3394</v>
      </c>
      <c r="F1611" s="246" t="s">
        <v>3473</v>
      </c>
      <c r="G1611" s="82" t="s">
        <v>24</v>
      </c>
      <c r="H1611" s="247">
        <v>2022</v>
      </c>
      <c r="I1611" s="247">
        <v>2022</v>
      </c>
      <c r="J1611" s="248">
        <v>360000</v>
      </c>
      <c r="K1611" s="249">
        <v>199.839</v>
      </c>
      <c r="L1611" s="249">
        <v>31.274999999999999</v>
      </c>
      <c r="M1611" s="249"/>
      <c r="N1611" s="228" t="s">
        <v>164</v>
      </c>
      <c r="O1611" s="264" t="s">
        <v>27</v>
      </c>
      <c r="P1611" s="250"/>
      <c r="Q1611" s="248"/>
      <c r="R1611" s="251"/>
      <c r="S1611" s="251"/>
      <c r="T1611" s="251"/>
      <c r="U1611" s="251"/>
      <c r="V1611" s="251">
        <f t="shared" si="95"/>
        <v>0</v>
      </c>
      <c r="W1611" s="247"/>
      <c r="X1611" s="247"/>
      <c r="Y1611" s="252" t="e">
        <f>IF(HRF[[#This Row],[31]]="WSKAŹNIK SPECYFICZNY",HRF[[#This Row],[15]]*#REF!,HRF[[#This Row],[32]]*#REF!+#REF!*#REF!+#REF!*#REF!)</f>
        <v>#REF!</v>
      </c>
      <c r="Z1611" s="252" t="e">
        <f>IF(HRF[[#This Row],[31]]="WSKAŹNIK SPECYFICZNY","nie zdefinowano",HRF[[#This Row],[32]]*#REF!+#REF!*#REF!+#REF!*#REF!)</f>
        <v>#REF!</v>
      </c>
      <c r="AA1611" s="252" t="e">
        <f>IF(HRF[[#This Row],[31]]="WSKAŹNIK SPECYFICZNY","nie zdefinowano",HRF[[#This Row],[32]]*#REF!+#REF!*#REF!+#REF!*#REF!)</f>
        <v>#REF!</v>
      </c>
      <c r="AB1611" s="252" t="e">
        <f>IF(HRF[[#This Row],[31]]="WSKAŹNIK SPECYFICZNY",HRF[[#This Row],[15]]*#REF!,HRF[[#This Row],[32]]*#REF!+#REF!*#REF!+#REF!*#REF!)</f>
        <v>#REF!</v>
      </c>
    </row>
    <row r="1612" spans="2:28" ht="24">
      <c r="B1612" s="245" t="s">
        <v>3475</v>
      </c>
      <c r="C1612" s="80" t="s">
        <v>175</v>
      </c>
      <c r="D1612" s="80" t="s">
        <v>372</v>
      </c>
      <c r="E1612" s="47" t="s">
        <v>3449</v>
      </c>
      <c r="F1612" s="82" t="s">
        <v>392</v>
      </c>
      <c r="G1612" s="82" t="s">
        <v>24</v>
      </c>
      <c r="H1612" s="247">
        <v>2022</v>
      </c>
      <c r="I1612" s="247">
        <v>2022</v>
      </c>
      <c r="J1612" s="248">
        <v>38000</v>
      </c>
      <c r="K1612" s="249">
        <v>6.1</v>
      </c>
      <c r="L1612" s="249">
        <v>6.1</v>
      </c>
      <c r="M1612" s="249"/>
      <c r="N1612" s="228" t="s">
        <v>164</v>
      </c>
      <c r="O1612" s="264" t="s">
        <v>27</v>
      </c>
      <c r="P1612" s="250"/>
      <c r="Q1612" s="248"/>
      <c r="R1612" s="251"/>
      <c r="S1612" s="251"/>
      <c r="T1612" s="251"/>
      <c r="U1612" s="251"/>
      <c r="V1612" s="251">
        <f t="shared" si="95"/>
        <v>0</v>
      </c>
      <c r="W1612" s="247"/>
      <c r="X1612" s="247"/>
      <c r="Y1612" s="252" t="e">
        <f>IF(HRF[[#This Row],[31]]="WSKAŹNIK SPECYFICZNY",HRF[[#This Row],[15]]*#REF!,HRF[[#This Row],[32]]*#REF!+#REF!*#REF!+#REF!*#REF!)</f>
        <v>#REF!</v>
      </c>
      <c r="Z1612" s="252" t="e">
        <f>IF(HRF[[#This Row],[31]]="WSKAŹNIK SPECYFICZNY","nie zdefinowano",HRF[[#This Row],[32]]*#REF!+#REF!*#REF!+#REF!*#REF!)</f>
        <v>#REF!</v>
      </c>
      <c r="AA1612" s="252" t="e">
        <f>IF(HRF[[#This Row],[31]]="WSKAŹNIK SPECYFICZNY","nie zdefinowano",HRF[[#This Row],[32]]*#REF!+#REF!*#REF!+#REF!*#REF!)</f>
        <v>#REF!</v>
      </c>
      <c r="AB1612" s="252" t="e">
        <f>IF(HRF[[#This Row],[31]]="WSKAŹNIK SPECYFICZNY",HRF[[#This Row],[15]]*#REF!,HRF[[#This Row],[32]]*#REF!+#REF!*#REF!+#REF!*#REF!)</f>
        <v>#REF!</v>
      </c>
    </row>
    <row r="1613" spans="2:28" ht="24">
      <c r="B1613" s="245" t="s">
        <v>3476</v>
      </c>
      <c r="C1613" s="80" t="s">
        <v>175</v>
      </c>
      <c r="D1613" s="80" t="s">
        <v>372</v>
      </c>
      <c r="E1613" s="47" t="s">
        <v>3391</v>
      </c>
      <c r="F1613" s="82" t="s">
        <v>392</v>
      </c>
      <c r="G1613" s="82" t="s">
        <v>24</v>
      </c>
      <c r="H1613" s="247">
        <v>2022</v>
      </c>
      <c r="I1613" s="247">
        <v>2022</v>
      </c>
      <c r="J1613" s="248">
        <v>49855</v>
      </c>
      <c r="K1613" s="249">
        <v>45.6</v>
      </c>
      <c r="L1613" s="249">
        <v>31.38</v>
      </c>
      <c r="M1613" s="249"/>
      <c r="N1613" s="228" t="s">
        <v>164</v>
      </c>
      <c r="O1613" s="228" t="s">
        <v>28</v>
      </c>
      <c r="P1613" s="250"/>
      <c r="Q1613" s="248"/>
      <c r="R1613" s="251"/>
      <c r="S1613" s="251"/>
      <c r="T1613" s="251"/>
      <c r="U1613" s="251"/>
      <c r="V1613" s="251">
        <f t="shared" si="95"/>
        <v>0</v>
      </c>
      <c r="W1613" s="247"/>
      <c r="X1613" s="247"/>
      <c r="Y1613" s="252" t="e">
        <f>IF(HRF[[#This Row],[31]]="WSKAŹNIK SPECYFICZNY",HRF[[#This Row],[15]]*#REF!,HRF[[#This Row],[32]]*#REF!+#REF!*#REF!+#REF!*#REF!)</f>
        <v>#REF!</v>
      </c>
      <c r="Z1613" s="252" t="e">
        <f>IF(HRF[[#This Row],[31]]="WSKAŹNIK SPECYFICZNY","nie zdefinowano",HRF[[#This Row],[32]]*#REF!+#REF!*#REF!+#REF!*#REF!)</f>
        <v>#REF!</v>
      </c>
      <c r="AA1613" s="252" t="e">
        <f>IF(HRF[[#This Row],[31]]="WSKAŹNIK SPECYFICZNY","nie zdefinowano",HRF[[#This Row],[32]]*#REF!+#REF!*#REF!+#REF!*#REF!)</f>
        <v>#REF!</v>
      </c>
      <c r="AB1613" s="252" t="e">
        <f>IF(HRF[[#This Row],[31]]="WSKAŹNIK SPECYFICZNY",HRF[[#This Row],[15]]*#REF!,HRF[[#This Row],[32]]*#REF!+#REF!*#REF!+#REF!*#REF!)</f>
        <v>#REF!</v>
      </c>
    </row>
    <row r="1614" spans="2:28" ht="24">
      <c r="B1614" s="245" t="s">
        <v>3477</v>
      </c>
      <c r="C1614" s="80" t="s">
        <v>175</v>
      </c>
      <c r="D1614" s="80" t="s">
        <v>372</v>
      </c>
      <c r="E1614" s="47" t="s">
        <v>3478</v>
      </c>
      <c r="F1614" s="82" t="s">
        <v>392</v>
      </c>
      <c r="G1614" s="82" t="s">
        <v>24</v>
      </c>
      <c r="H1614" s="247">
        <v>2022</v>
      </c>
      <c r="I1614" s="247">
        <v>2022</v>
      </c>
      <c r="J1614" s="248">
        <v>30500</v>
      </c>
      <c r="K1614" s="249">
        <v>6.3</v>
      </c>
      <c r="L1614" s="249">
        <v>7</v>
      </c>
      <c r="M1614" s="249"/>
      <c r="N1614" s="228" t="s">
        <v>164</v>
      </c>
      <c r="O1614" s="228" t="s">
        <v>28</v>
      </c>
      <c r="P1614" s="250"/>
      <c r="Q1614" s="248"/>
      <c r="R1614" s="251"/>
      <c r="S1614" s="251"/>
      <c r="T1614" s="251"/>
      <c r="U1614" s="251"/>
      <c r="V1614" s="251">
        <f t="shared" si="95"/>
        <v>0</v>
      </c>
      <c r="W1614" s="247"/>
      <c r="X1614" s="247"/>
      <c r="Y1614" s="252" t="e">
        <f>IF(HRF[[#This Row],[31]]="WSKAŹNIK SPECYFICZNY",HRF[[#This Row],[15]]*#REF!,HRF[[#This Row],[32]]*#REF!+#REF!*#REF!+#REF!*#REF!)</f>
        <v>#REF!</v>
      </c>
      <c r="Z1614" s="252" t="e">
        <f>IF(HRF[[#This Row],[31]]="WSKAŹNIK SPECYFICZNY","nie zdefinowano",HRF[[#This Row],[32]]*#REF!+#REF!*#REF!+#REF!*#REF!)</f>
        <v>#REF!</v>
      </c>
      <c r="AA1614" s="252" t="e">
        <f>IF(HRF[[#This Row],[31]]="WSKAŹNIK SPECYFICZNY","nie zdefinowano",HRF[[#This Row],[32]]*#REF!+#REF!*#REF!+#REF!*#REF!)</f>
        <v>#REF!</v>
      </c>
      <c r="AB1614" s="252" t="e">
        <f>IF(HRF[[#This Row],[31]]="WSKAŹNIK SPECYFICZNY",HRF[[#This Row],[15]]*#REF!,HRF[[#This Row],[32]]*#REF!+#REF!*#REF!+#REF!*#REF!)</f>
        <v>#REF!</v>
      </c>
    </row>
    <row r="1615" spans="2:28" ht="24">
      <c r="B1615" s="245" t="s">
        <v>3479</v>
      </c>
      <c r="C1615" s="80" t="s">
        <v>175</v>
      </c>
      <c r="D1615" s="80" t="s">
        <v>372</v>
      </c>
      <c r="E1615" s="47" t="s">
        <v>3394</v>
      </c>
      <c r="F1615" s="82" t="s">
        <v>392</v>
      </c>
      <c r="G1615" s="82" t="s">
        <v>24</v>
      </c>
      <c r="H1615" s="5">
        <v>2021</v>
      </c>
      <c r="I1615" s="5">
        <v>2021</v>
      </c>
      <c r="J1615" s="248">
        <v>35000</v>
      </c>
      <c r="K1615" s="249">
        <v>9.5</v>
      </c>
      <c r="L1615" s="249">
        <v>8.5</v>
      </c>
      <c r="M1615" s="249"/>
      <c r="N1615" s="228" t="s">
        <v>164</v>
      </c>
      <c r="O1615" s="228" t="s">
        <v>28</v>
      </c>
      <c r="P1615" s="250"/>
      <c r="Q1615" s="248"/>
      <c r="R1615" s="251"/>
      <c r="S1615" s="251"/>
      <c r="T1615" s="251"/>
      <c r="U1615" s="251"/>
      <c r="V1615" s="251">
        <f t="shared" si="95"/>
        <v>0</v>
      </c>
      <c r="W1615" s="247"/>
      <c r="X1615" s="247"/>
      <c r="Y1615" s="252" t="e">
        <f>IF(HRF[[#This Row],[31]]="WSKAŹNIK SPECYFICZNY",HRF[[#This Row],[15]]*#REF!,HRF[[#This Row],[32]]*#REF!+#REF!*#REF!+#REF!*#REF!)</f>
        <v>#REF!</v>
      </c>
      <c r="Z1615" s="252" t="e">
        <f>IF(HRF[[#This Row],[31]]="WSKAŹNIK SPECYFICZNY","nie zdefinowano",HRF[[#This Row],[32]]*#REF!+#REF!*#REF!+#REF!*#REF!)</f>
        <v>#REF!</v>
      </c>
      <c r="AA1615" s="252" t="e">
        <f>IF(HRF[[#This Row],[31]]="WSKAŹNIK SPECYFICZNY","nie zdefinowano",HRF[[#This Row],[32]]*#REF!+#REF!*#REF!+#REF!*#REF!)</f>
        <v>#REF!</v>
      </c>
      <c r="AB1615" s="252" t="e">
        <f>IF(HRF[[#This Row],[31]]="WSKAŹNIK SPECYFICZNY",HRF[[#This Row],[15]]*#REF!,HRF[[#This Row],[32]]*#REF!+#REF!*#REF!+#REF!*#REF!)</f>
        <v>#REF!</v>
      </c>
    </row>
    <row r="1616" spans="2:28" ht="24">
      <c r="B1616" s="216" t="s">
        <v>3480</v>
      </c>
      <c r="C1616" s="80" t="s">
        <v>175</v>
      </c>
      <c r="D1616" s="80" t="s">
        <v>372</v>
      </c>
      <c r="E1616" s="47" t="s">
        <v>3390</v>
      </c>
      <c r="F1616" s="82" t="s">
        <v>392</v>
      </c>
      <c r="G1616" s="82" t="s">
        <v>24</v>
      </c>
      <c r="H1616" s="247">
        <v>2022</v>
      </c>
      <c r="I1616" s="247">
        <v>2022</v>
      </c>
      <c r="J1616" s="6">
        <v>23834</v>
      </c>
      <c r="K1616" s="30">
        <v>3</v>
      </c>
      <c r="L1616" s="30">
        <v>3.3719999999999999</v>
      </c>
      <c r="M1616" s="30"/>
      <c r="N1616" s="228" t="s">
        <v>164</v>
      </c>
      <c r="O1616" s="228" t="s">
        <v>28</v>
      </c>
      <c r="P1616" s="250"/>
      <c r="Q1616" s="248"/>
      <c r="R1616" s="251"/>
      <c r="S1616" s="251"/>
      <c r="T1616" s="251"/>
      <c r="U1616" s="251"/>
      <c r="V1616" s="251">
        <f t="shared" si="95"/>
        <v>0</v>
      </c>
      <c r="W1616" s="247"/>
      <c r="X1616" s="247"/>
      <c r="Y1616" s="252" t="e">
        <f>IF(HRF[[#This Row],[31]]="WSKAŹNIK SPECYFICZNY",HRF[[#This Row],[15]]*#REF!,HRF[[#This Row],[32]]*#REF!+#REF!*#REF!+#REF!*#REF!)</f>
        <v>#REF!</v>
      </c>
      <c r="Z1616" s="252" t="e">
        <f>IF(HRF[[#This Row],[31]]="WSKAŹNIK SPECYFICZNY","nie zdefinowano",HRF[[#This Row],[32]]*#REF!+#REF!*#REF!+#REF!*#REF!)</f>
        <v>#REF!</v>
      </c>
      <c r="AA1616" s="252" t="e">
        <f>IF(HRF[[#This Row],[31]]="WSKAŹNIK SPECYFICZNY","nie zdefinowano",HRF[[#This Row],[32]]*#REF!+#REF!*#REF!+#REF!*#REF!)</f>
        <v>#REF!</v>
      </c>
      <c r="AB1616" s="252" t="e">
        <f>IF(HRF[[#This Row],[31]]="WSKAŹNIK SPECYFICZNY",HRF[[#This Row],[15]]*#REF!,HRF[[#This Row],[32]]*#REF!+#REF!*#REF!+#REF!*#REF!)</f>
        <v>#REF!</v>
      </c>
    </row>
    <row r="1617" spans="2:28" ht="24">
      <c r="B1617" s="245" t="s">
        <v>3481</v>
      </c>
      <c r="C1617" s="80" t="s">
        <v>175</v>
      </c>
      <c r="D1617" s="80" t="s">
        <v>372</v>
      </c>
      <c r="E1617" s="47" t="s">
        <v>3483</v>
      </c>
      <c r="F1617" s="246" t="s">
        <v>3482</v>
      </c>
      <c r="G1617" s="82" t="s">
        <v>24</v>
      </c>
      <c r="H1617" s="247">
        <v>2022</v>
      </c>
      <c r="I1617" s="247">
        <v>2022</v>
      </c>
      <c r="J1617" s="248">
        <v>1200000</v>
      </c>
      <c r="K1617" s="249">
        <v>1435.97</v>
      </c>
      <c r="L1617" s="249">
        <v>280</v>
      </c>
      <c r="M1617" s="249"/>
      <c r="N1617" s="228" t="s">
        <v>164</v>
      </c>
      <c r="O1617" s="264" t="s">
        <v>27</v>
      </c>
      <c r="P1617" s="250"/>
      <c r="Q1617" s="248"/>
      <c r="R1617" s="251"/>
      <c r="S1617" s="251"/>
      <c r="T1617" s="251"/>
      <c r="U1617" s="251"/>
      <c r="V1617" s="251">
        <f t="shared" si="95"/>
        <v>0</v>
      </c>
      <c r="W1617" s="247"/>
      <c r="X1617" s="247"/>
      <c r="Y1617" s="252" t="e">
        <f>IF(HRF[[#This Row],[31]]="WSKAŹNIK SPECYFICZNY",HRF[[#This Row],[15]]*#REF!,HRF[[#This Row],[32]]*#REF!+#REF!*#REF!+#REF!*#REF!)</f>
        <v>#REF!</v>
      </c>
      <c r="Z1617" s="252" t="e">
        <f>IF(HRF[[#This Row],[31]]="WSKAŹNIK SPECYFICZNY","nie zdefinowano",HRF[[#This Row],[32]]*#REF!+#REF!*#REF!+#REF!*#REF!)</f>
        <v>#REF!</v>
      </c>
      <c r="AA1617" s="252" t="e">
        <f>IF(HRF[[#This Row],[31]]="WSKAŹNIK SPECYFICZNY","nie zdefinowano",HRF[[#This Row],[32]]*#REF!+#REF!*#REF!+#REF!*#REF!)</f>
        <v>#REF!</v>
      </c>
      <c r="AB1617" s="252" t="e">
        <f>IF(HRF[[#This Row],[31]]="WSKAŹNIK SPECYFICZNY",HRF[[#This Row],[15]]*#REF!,HRF[[#This Row],[32]]*#REF!+#REF!*#REF!+#REF!*#REF!)</f>
        <v>#REF!</v>
      </c>
    </row>
    <row r="1618" spans="2:28" ht="24">
      <c r="B1618" s="245" t="s">
        <v>3484</v>
      </c>
      <c r="C1618" s="80" t="s">
        <v>175</v>
      </c>
      <c r="D1618" s="80" t="s">
        <v>372</v>
      </c>
      <c r="E1618" s="47" t="s">
        <v>3394</v>
      </c>
      <c r="F1618" s="246" t="s">
        <v>1659</v>
      </c>
      <c r="G1618" s="82" t="s">
        <v>24</v>
      </c>
      <c r="H1618" s="247">
        <v>2022</v>
      </c>
      <c r="I1618" s="247">
        <v>2022</v>
      </c>
      <c r="J1618" s="248">
        <v>186000</v>
      </c>
      <c r="K1618" s="249">
        <v>200</v>
      </c>
      <c r="L1618" s="249">
        <v>47</v>
      </c>
      <c r="M1618" s="249"/>
      <c r="N1618" s="228" t="s">
        <v>164</v>
      </c>
      <c r="O1618" s="228" t="s">
        <v>28</v>
      </c>
      <c r="P1618" s="250"/>
      <c r="Q1618" s="248"/>
      <c r="R1618" s="251"/>
      <c r="S1618" s="251"/>
      <c r="T1618" s="251"/>
      <c r="U1618" s="251"/>
      <c r="V1618" s="251">
        <f t="shared" si="95"/>
        <v>0</v>
      </c>
      <c r="W1618" s="247"/>
      <c r="X1618" s="247"/>
      <c r="Y1618" s="252" t="e">
        <f>IF(HRF[[#This Row],[31]]="WSKAŹNIK SPECYFICZNY",HRF[[#This Row],[15]]*#REF!,HRF[[#This Row],[32]]*#REF!+#REF!*#REF!+#REF!*#REF!)</f>
        <v>#REF!</v>
      </c>
      <c r="Z1618" s="252" t="e">
        <f>IF(HRF[[#This Row],[31]]="WSKAŹNIK SPECYFICZNY","nie zdefinowano",HRF[[#This Row],[32]]*#REF!+#REF!*#REF!+#REF!*#REF!)</f>
        <v>#REF!</v>
      </c>
      <c r="AA1618" s="252" t="e">
        <f>IF(HRF[[#This Row],[31]]="WSKAŹNIK SPECYFICZNY","nie zdefinowano",HRF[[#This Row],[32]]*#REF!+#REF!*#REF!+#REF!*#REF!)</f>
        <v>#REF!</v>
      </c>
      <c r="AB1618" s="252" t="e">
        <f>IF(HRF[[#This Row],[31]]="WSKAŹNIK SPECYFICZNY",HRF[[#This Row],[15]]*#REF!,HRF[[#This Row],[32]]*#REF!+#REF!*#REF!+#REF!*#REF!)</f>
        <v>#REF!</v>
      </c>
    </row>
    <row r="1619" spans="2:28" ht="24">
      <c r="B1619" s="245" t="s">
        <v>3485</v>
      </c>
      <c r="C1619" s="80" t="s">
        <v>175</v>
      </c>
      <c r="D1619" s="80" t="s">
        <v>372</v>
      </c>
      <c r="E1619" s="47" t="s">
        <v>3486</v>
      </c>
      <c r="F1619" s="82" t="s">
        <v>392</v>
      </c>
      <c r="G1619" s="82" t="s">
        <v>24</v>
      </c>
      <c r="H1619" s="247">
        <v>2022</v>
      </c>
      <c r="I1619" s="247">
        <v>2022</v>
      </c>
      <c r="J1619" s="248">
        <v>92340</v>
      </c>
      <c r="K1619" s="249">
        <v>2.5</v>
      </c>
      <c r="L1619" s="249">
        <v>9</v>
      </c>
      <c r="M1619" s="249"/>
      <c r="N1619" s="228" t="s">
        <v>1587</v>
      </c>
      <c r="O1619" s="228" t="s">
        <v>28</v>
      </c>
      <c r="P1619" s="250"/>
      <c r="Q1619" s="248"/>
      <c r="R1619" s="251"/>
      <c r="S1619" s="251"/>
      <c r="T1619" s="251"/>
      <c r="U1619" s="251"/>
      <c r="V1619" s="251">
        <f t="shared" si="95"/>
        <v>0</v>
      </c>
      <c r="W1619" s="247"/>
      <c r="X1619" s="247"/>
      <c r="Y1619" s="252" t="e">
        <f>IF(HRF[[#This Row],[31]]="WSKAŹNIK SPECYFICZNY",HRF[[#This Row],[15]]*#REF!,HRF[[#This Row],[32]]*#REF!+#REF!*#REF!+#REF!*#REF!)</f>
        <v>#REF!</v>
      </c>
      <c r="Z1619" s="252" t="e">
        <f>IF(HRF[[#This Row],[31]]="WSKAŹNIK SPECYFICZNY","nie zdefinowano",HRF[[#This Row],[32]]*#REF!+#REF!*#REF!+#REF!*#REF!)</f>
        <v>#REF!</v>
      </c>
      <c r="AA1619" s="252" t="e">
        <f>IF(HRF[[#This Row],[31]]="WSKAŹNIK SPECYFICZNY","nie zdefinowano",HRF[[#This Row],[32]]*#REF!+#REF!*#REF!+#REF!*#REF!)</f>
        <v>#REF!</v>
      </c>
      <c r="AB1619" s="252" t="e">
        <f>IF(HRF[[#This Row],[31]]="WSKAŹNIK SPECYFICZNY",HRF[[#This Row],[15]]*#REF!,HRF[[#This Row],[32]]*#REF!+#REF!*#REF!+#REF!*#REF!)</f>
        <v>#REF!</v>
      </c>
    </row>
    <row r="1620" spans="2:28" ht="24">
      <c r="B1620" s="245" t="s">
        <v>3487</v>
      </c>
      <c r="C1620" s="80" t="s">
        <v>175</v>
      </c>
      <c r="D1620" s="80" t="s">
        <v>372</v>
      </c>
      <c r="E1620" s="47" t="s">
        <v>3488</v>
      </c>
      <c r="F1620" s="82" t="s">
        <v>392</v>
      </c>
      <c r="G1620" s="82" t="s">
        <v>24</v>
      </c>
      <c r="H1620" s="247">
        <v>2022</v>
      </c>
      <c r="I1620" s="247">
        <v>2022</v>
      </c>
      <c r="J1620" s="248">
        <v>19475.64</v>
      </c>
      <c r="K1620" s="249">
        <v>1.946</v>
      </c>
      <c r="L1620" s="249">
        <v>1.95</v>
      </c>
      <c r="M1620" s="249"/>
      <c r="N1620" s="228" t="s">
        <v>164</v>
      </c>
      <c r="O1620" s="228" t="s">
        <v>28</v>
      </c>
      <c r="P1620" s="250"/>
      <c r="Q1620" s="248"/>
      <c r="R1620" s="251"/>
      <c r="S1620" s="251"/>
      <c r="T1620" s="251"/>
      <c r="U1620" s="251"/>
      <c r="V1620" s="251">
        <f t="shared" si="95"/>
        <v>0</v>
      </c>
      <c r="W1620" s="247"/>
      <c r="X1620" s="247"/>
      <c r="Y1620" s="252" t="e">
        <f>IF(HRF[[#This Row],[31]]="WSKAŹNIK SPECYFICZNY",HRF[[#This Row],[15]]*#REF!,HRF[[#This Row],[32]]*#REF!+#REF!*#REF!+#REF!*#REF!)</f>
        <v>#REF!</v>
      </c>
      <c r="Z1620" s="252" t="e">
        <f>IF(HRF[[#This Row],[31]]="WSKAŹNIK SPECYFICZNY","nie zdefinowano",HRF[[#This Row],[32]]*#REF!+#REF!*#REF!+#REF!*#REF!)</f>
        <v>#REF!</v>
      </c>
      <c r="AA1620" s="252" t="e">
        <f>IF(HRF[[#This Row],[31]]="WSKAŹNIK SPECYFICZNY","nie zdefinowano",HRF[[#This Row],[32]]*#REF!+#REF!*#REF!+#REF!*#REF!)</f>
        <v>#REF!</v>
      </c>
      <c r="AB1620" s="252" t="e">
        <f>IF(HRF[[#This Row],[31]]="WSKAŹNIK SPECYFICZNY",HRF[[#This Row],[15]]*#REF!,HRF[[#This Row],[32]]*#REF!+#REF!*#REF!+#REF!*#REF!)</f>
        <v>#REF!</v>
      </c>
    </row>
    <row r="1621" spans="2:28" ht="24">
      <c r="B1621" s="245" t="s">
        <v>3489</v>
      </c>
      <c r="C1621" s="80" t="s">
        <v>175</v>
      </c>
      <c r="D1621" s="80" t="s">
        <v>372</v>
      </c>
      <c r="E1621" s="47" t="s">
        <v>3394</v>
      </c>
      <c r="F1621" s="82" t="s">
        <v>392</v>
      </c>
      <c r="G1621" s="82" t="s">
        <v>24</v>
      </c>
      <c r="H1621" s="247">
        <v>2022</v>
      </c>
      <c r="I1621" s="247">
        <v>2022</v>
      </c>
      <c r="J1621" s="248">
        <v>44000</v>
      </c>
      <c r="K1621" s="249">
        <v>4.5</v>
      </c>
      <c r="L1621" s="249">
        <v>7</v>
      </c>
      <c r="M1621" s="249"/>
      <c r="N1621" s="228" t="s">
        <v>164</v>
      </c>
      <c r="O1621" s="228" t="s">
        <v>28</v>
      </c>
      <c r="P1621" s="250"/>
      <c r="Q1621" s="248"/>
      <c r="R1621" s="251"/>
      <c r="S1621" s="251"/>
      <c r="T1621" s="251"/>
      <c r="U1621" s="251"/>
      <c r="V1621" s="251">
        <f t="shared" si="95"/>
        <v>0</v>
      </c>
      <c r="W1621" s="247"/>
      <c r="X1621" s="247"/>
      <c r="Y1621" s="252" t="e">
        <f>IF(HRF[[#This Row],[31]]="WSKAŹNIK SPECYFICZNY",HRF[[#This Row],[15]]*#REF!,HRF[[#This Row],[32]]*#REF!+#REF!*#REF!+#REF!*#REF!)</f>
        <v>#REF!</v>
      </c>
      <c r="Z1621" s="252" t="e">
        <f>IF(HRF[[#This Row],[31]]="WSKAŹNIK SPECYFICZNY","nie zdefinowano",HRF[[#This Row],[32]]*#REF!+#REF!*#REF!+#REF!*#REF!)</f>
        <v>#REF!</v>
      </c>
      <c r="AA1621" s="252" t="e">
        <f>IF(HRF[[#This Row],[31]]="WSKAŹNIK SPECYFICZNY","nie zdefinowano",HRF[[#This Row],[32]]*#REF!+#REF!*#REF!+#REF!*#REF!)</f>
        <v>#REF!</v>
      </c>
      <c r="AB1621" s="252" t="e">
        <f>IF(HRF[[#This Row],[31]]="WSKAŹNIK SPECYFICZNY",HRF[[#This Row],[15]]*#REF!,HRF[[#This Row],[32]]*#REF!+#REF!*#REF!+#REF!*#REF!)</f>
        <v>#REF!</v>
      </c>
    </row>
    <row r="1622" spans="2:28" ht="24">
      <c r="B1622" s="245" t="s">
        <v>3490</v>
      </c>
      <c r="C1622" s="80" t="s">
        <v>175</v>
      </c>
      <c r="D1622" s="80" t="s">
        <v>372</v>
      </c>
      <c r="E1622" s="47" t="s">
        <v>3394</v>
      </c>
      <c r="F1622" s="246" t="s">
        <v>3482</v>
      </c>
      <c r="G1622" s="82" t="s">
        <v>24</v>
      </c>
      <c r="H1622" s="247">
        <v>2022</v>
      </c>
      <c r="I1622" s="247">
        <v>2022</v>
      </c>
      <c r="J1622" s="248">
        <v>1200000</v>
      </c>
      <c r="K1622" s="249">
        <v>1435.97</v>
      </c>
      <c r="L1622" s="249">
        <v>150</v>
      </c>
      <c r="M1622" s="249"/>
      <c r="N1622" s="228" t="s">
        <v>164</v>
      </c>
      <c r="O1622" s="264" t="s">
        <v>27</v>
      </c>
      <c r="P1622" s="250"/>
      <c r="Q1622" s="248"/>
      <c r="R1622" s="251"/>
      <c r="S1622" s="251"/>
      <c r="T1622" s="251"/>
      <c r="U1622" s="251"/>
      <c r="V1622" s="251">
        <f t="shared" si="95"/>
        <v>0</v>
      </c>
      <c r="W1622" s="247"/>
      <c r="X1622" s="247"/>
      <c r="Y1622" s="252" t="e">
        <f>IF(HRF[[#This Row],[31]]="WSKAŹNIK SPECYFICZNY",HRF[[#This Row],[15]]*#REF!,HRF[[#This Row],[32]]*#REF!+#REF!*#REF!+#REF!*#REF!)</f>
        <v>#REF!</v>
      </c>
      <c r="Z1622" s="252" t="e">
        <f>IF(HRF[[#This Row],[31]]="WSKAŹNIK SPECYFICZNY","nie zdefinowano",HRF[[#This Row],[32]]*#REF!+#REF!*#REF!+#REF!*#REF!)</f>
        <v>#REF!</v>
      </c>
      <c r="AA1622" s="252" t="e">
        <f>IF(HRF[[#This Row],[31]]="WSKAŹNIK SPECYFICZNY","nie zdefinowano",HRF[[#This Row],[32]]*#REF!+#REF!*#REF!+#REF!*#REF!)</f>
        <v>#REF!</v>
      </c>
      <c r="AB1622" s="252" t="e">
        <f>IF(HRF[[#This Row],[31]]="WSKAŹNIK SPECYFICZNY",HRF[[#This Row],[15]]*#REF!,HRF[[#This Row],[32]]*#REF!+#REF!*#REF!+#REF!*#REF!)</f>
        <v>#REF!</v>
      </c>
    </row>
    <row r="1623" spans="2:28" ht="24">
      <c r="B1623" s="245" t="s">
        <v>3491</v>
      </c>
      <c r="C1623" s="80" t="s">
        <v>175</v>
      </c>
      <c r="D1623" s="80" t="s">
        <v>372</v>
      </c>
      <c r="E1623" s="47" t="s">
        <v>3413</v>
      </c>
      <c r="F1623" s="82" t="s">
        <v>392</v>
      </c>
      <c r="G1623" s="82" t="s">
        <v>24</v>
      </c>
      <c r="H1623" s="247">
        <v>2022</v>
      </c>
      <c r="I1623" s="247">
        <v>2022</v>
      </c>
      <c r="J1623" s="248">
        <v>35269.339999999997</v>
      </c>
      <c r="K1623" s="249">
        <v>4.4000000000000004</v>
      </c>
      <c r="L1623" s="249">
        <v>4.4000000000000004</v>
      </c>
      <c r="M1623" s="249"/>
      <c r="N1623" s="228" t="s">
        <v>1587</v>
      </c>
      <c r="O1623" s="228" t="s">
        <v>28</v>
      </c>
      <c r="P1623" s="250"/>
      <c r="Q1623" s="248"/>
      <c r="R1623" s="251"/>
      <c r="S1623" s="251"/>
      <c r="T1623" s="251"/>
      <c r="U1623" s="251"/>
      <c r="V1623" s="251">
        <f t="shared" si="95"/>
        <v>0</v>
      </c>
      <c r="W1623" s="247"/>
      <c r="X1623" s="247"/>
      <c r="Y1623" s="252" t="e">
        <f>IF(HRF[[#This Row],[31]]="WSKAŹNIK SPECYFICZNY",HRF[[#This Row],[15]]*#REF!,HRF[[#This Row],[32]]*#REF!+#REF!*#REF!+#REF!*#REF!)</f>
        <v>#REF!</v>
      </c>
      <c r="Z1623" s="252" t="e">
        <f>IF(HRF[[#This Row],[31]]="WSKAŹNIK SPECYFICZNY","nie zdefinowano",HRF[[#This Row],[32]]*#REF!+#REF!*#REF!+#REF!*#REF!)</f>
        <v>#REF!</v>
      </c>
      <c r="AA1623" s="252" t="e">
        <f>IF(HRF[[#This Row],[31]]="WSKAŹNIK SPECYFICZNY","nie zdefinowano",HRF[[#This Row],[32]]*#REF!+#REF!*#REF!+#REF!*#REF!)</f>
        <v>#REF!</v>
      </c>
      <c r="AB1623" s="252" t="e">
        <f>IF(HRF[[#This Row],[31]]="WSKAŹNIK SPECYFICZNY",HRF[[#This Row],[15]]*#REF!,HRF[[#This Row],[32]]*#REF!+#REF!*#REF!+#REF!*#REF!)</f>
        <v>#REF!</v>
      </c>
    </row>
    <row r="1624" spans="2:28" ht="24">
      <c r="B1624" s="245" t="s">
        <v>3492</v>
      </c>
      <c r="C1624" s="80" t="s">
        <v>175</v>
      </c>
      <c r="D1624" s="80" t="s">
        <v>372</v>
      </c>
      <c r="E1624" s="47" t="s">
        <v>3390</v>
      </c>
      <c r="F1624" s="82" t="s">
        <v>392</v>
      </c>
      <c r="G1624" s="82" t="s">
        <v>24</v>
      </c>
      <c r="H1624" s="247">
        <v>2022</v>
      </c>
      <c r="I1624" s="247">
        <v>2022</v>
      </c>
      <c r="J1624" s="248">
        <v>31900</v>
      </c>
      <c r="K1624" s="249">
        <v>6.8659999999999997</v>
      </c>
      <c r="L1624" s="249">
        <v>6.75</v>
      </c>
      <c r="M1624" s="249"/>
      <c r="N1624" s="228" t="s">
        <v>164</v>
      </c>
      <c r="O1624" s="228" t="s">
        <v>28</v>
      </c>
      <c r="P1624" s="250"/>
      <c r="Q1624" s="248"/>
      <c r="R1624" s="251"/>
      <c r="S1624" s="251"/>
      <c r="T1624" s="251"/>
      <c r="U1624" s="251"/>
      <c r="V1624" s="251">
        <f t="shared" si="95"/>
        <v>0</v>
      </c>
      <c r="W1624" s="247"/>
      <c r="X1624" s="247"/>
      <c r="Y1624" s="252" t="e">
        <f>IF(HRF[[#This Row],[31]]="WSKAŹNIK SPECYFICZNY",HRF[[#This Row],[15]]*#REF!,HRF[[#This Row],[32]]*#REF!+#REF!*#REF!+#REF!*#REF!)</f>
        <v>#REF!</v>
      </c>
      <c r="Z1624" s="252" t="e">
        <f>IF(HRF[[#This Row],[31]]="WSKAŹNIK SPECYFICZNY","nie zdefinowano",HRF[[#This Row],[32]]*#REF!+#REF!*#REF!+#REF!*#REF!)</f>
        <v>#REF!</v>
      </c>
      <c r="AA1624" s="252" t="e">
        <f>IF(HRF[[#This Row],[31]]="WSKAŹNIK SPECYFICZNY","nie zdefinowano",HRF[[#This Row],[32]]*#REF!+#REF!*#REF!+#REF!*#REF!)</f>
        <v>#REF!</v>
      </c>
      <c r="AB1624" s="252" t="e">
        <f>IF(HRF[[#This Row],[31]]="WSKAŹNIK SPECYFICZNY",HRF[[#This Row],[15]]*#REF!,HRF[[#This Row],[32]]*#REF!+#REF!*#REF!+#REF!*#REF!)</f>
        <v>#REF!</v>
      </c>
    </row>
    <row r="1625" spans="2:28" ht="24">
      <c r="B1625" s="245" t="s">
        <v>3493</v>
      </c>
      <c r="C1625" s="80" t="s">
        <v>175</v>
      </c>
      <c r="D1625" s="80" t="s">
        <v>372</v>
      </c>
      <c r="E1625" s="47" t="s">
        <v>3495</v>
      </c>
      <c r="F1625" s="246" t="s">
        <v>3494</v>
      </c>
      <c r="G1625" s="82" t="s">
        <v>24</v>
      </c>
      <c r="H1625" s="247">
        <v>2021</v>
      </c>
      <c r="I1625" s="247">
        <v>2022</v>
      </c>
      <c r="J1625" s="248">
        <v>188909.55</v>
      </c>
      <c r="K1625" s="249">
        <v>11.43</v>
      </c>
      <c r="L1625" s="249">
        <v>3.0910000000000002</v>
      </c>
      <c r="M1625" s="249"/>
      <c r="N1625" s="228" t="s">
        <v>164</v>
      </c>
      <c r="O1625" s="228" t="s">
        <v>28</v>
      </c>
      <c r="P1625" s="250"/>
      <c r="Q1625" s="248"/>
      <c r="R1625" s="251"/>
      <c r="S1625" s="251"/>
      <c r="T1625" s="251"/>
      <c r="U1625" s="251"/>
      <c r="V1625" s="251">
        <f t="shared" si="95"/>
        <v>0</v>
      </c>
      <c r="W1625" s="247"/>
      <c r="X1625" s="247"/>
      <c r="Y1625" s="252" t="e">
        <f>IF(HRF[[#This Row],[31]]="WSKAŹNIK SPECYFICZNY",HRF[[#This Row],[15]]*#REF!,HRF[[#This Row],[32]]*#REF!+#REF!*#REF!+#REF!*#REF!)</f>
        <v>#REF!</v>
      </c>
      <c r="Z1625" s="252" t="e">
        <f>IF(HRF[[#This Row],[31]]="WSKAŹNIK SPECYFICZNY","nie zdefinowano",HRF[[#This Row],[32]]*#REF!+#REF!*#REF!+#REF!*#REF!)</f>
        <v>#REF!</v>
      </c>
      <c r="AA1625" s="252" t="e">
        <f>IF(HRF[[#This Row],[31]]="WSKAŹNIK SPECYFICZNY","nie zdefinowano",HRF[[#This Row],[32]]*#REF!+#REF!*#REF!+#REF!*#REF!)</f>
        <v>#REF!</v>
      </c>
      <c r="AB1625" s="252" t="e">
        <f>IF(HRF[[#This Row],[31]]="WSKAŹNIK SPECYFICZNY",HRF[[#This Row],[15]]*#REF!,HRF[[#This Row],[32]]*#REF!+#REF!*#REF!+#REF!*#REF!)</f>
        <v>#REF!</v>
      </c>
    </row>
    <row r="1626" spans="2:28" ht="60">
      <c r="B1626" s="245" t="s">
        <v>3496</v>
      </c>
      <c r="C1626" s="80" t="s">
        <v>175</v>
      </c>
      <c r="D1626" s="80" t="s">
        <v>372</v>
      </c>
      <c r="E1626" s="47" t="s">
        <v>3512</v>
      </c>
      <c r="F1626" s="246" t="s">
        <v>3513</v>
      </c>
      <c r="G1626" s="82" t="s">
        <v>24</v>
      </c>
      <c r="H1626" s="247">
        <v>2022</v>
      </c>
      <c r="I1626" s="247">
        <v>2022</v>
      </c>
      <c r="J1626" s="248">
        <v>173110</v>
      </c>
      <c r="K1626" s="249">
        <v>92.677000000000007</v>
      </c>
      <c r="L1626" s="249">
        <v>46.26</v>
      </c>
      <c r="M1626" s="249"/>
      <c r="N1626" s="228" t="s">
        <v>164</v>
      </c>
      <c r="O1626" s="228" t="s">
        <v>28</v>
      </c>
      <c r="P1626" s="250"/>
      <c r="Q1626" s="248"/>
      <c r="R1626" s="251"/>
      <c r="S1626" s="251"/>
      <c r="T1626" s="251"/>
      <c r="U1626" s="251"/>
      <c r="V1626" s="251">
        <f>SUM(R1626:U1626)</f>
        <v>0</v>
      </c>
      <c r="W1626" s="247"/>
      <c r="X1626" s="247"/>
      <c r="Y1626" s="252" t="e">
        <f>IF(HRF[[#This Row],[31]]="WSKAŹNIK SPECYFICZNY",HRF[[#This Row],[15]]*#REF!,HRF[[#This Row],[32]]*#REF!+#REF!*#REF!+#REF!*#REF!)</f>
        <v>#REF!</v>
      </c>
      <c r="Z1626" s="252" t="e">
        <f>IF(HRF[[#This Row],[31]]="WSKAŹNIK SPECYFICZNY","nie zdefinowano",HRF[[#This Row],[32]]*#REF!+#REF!*#REF!+#REF!*#REF!)</f>
        <v>#REF!</v>
      </c>
      <c r="AA1626" s="252" t="e">
        <f>IF(HRF[[#This Row],[31]]="WSKAŹNIK SPECYFICZNY","nie zdefinowano",HRF[[#This Row],[32]]*#REF!+#REF!*#REF!+#REF!*#REF!)</f>
        <v>#REF!</v>
      </c>
      <c r="AB1626" s="252" t="e">
        <f>IF(HRF[[#This Row],[31]]="WSKAŹNIK SPECYFICZNY",HRF[[#This Row],[15]]*#REF!,HRF[[#This Row],[32]]*#REF!+#REF!*#REF!+#REF!*#REF!)</f>
        <v>#REF!</v>
      </c>
    </row>
    <row r="1627" spans="2:28" ht="24">
      <c r="B1627" s="216" t="s">
        <v>3497</v>
      </c>
      <c r="C1627" s="80" t="s">
        <v>175</v>
      </c>
      <c r="D1627" s="80" t="s">
        <v>372</v>
      </c>
      <c r="E1627" s="47" t="s">
        <v>3394</v>
      </c>
      <c r="F1627" s="82" t="s">
        <v>392</v>
      </c>
      <c r="G1627" s="82" t="s">
        <v>24</v>
      </c>
      <c r="H1627" s="5">
        <v>2021</v>
      </c>
      <c r="I1627" s="5">
        <v>2021</v>
      </c>
      <c r="J1627" s="6">
        <v>28000</v>
      </c>
      <c r="K1627" s="30">
        <v>5.8</v>
      </c>
      <c r="L1627" s="30">
        <v>5</v>
      </c>
      <c r="M1627" s="30"/>
      <c r="N1627" s="228" t="s">
        <v>164</v>
      </c>
      <c r="O1627" s="228" t="s">
        <v>28</v>
      </c>
      <c r="P1627" s="250"/>
      <c r="Q1627" s="248"/>
      <c r="R1627" s="251"/>
      <c r="S1627" s="251"/>
      <c r="T1627" s="251"/>
      <c r="U1627" s="251"/>
      <c r="V1627" s="251">
        <f t="shared" si="95"/>
        <v>0</v>
      </c>
      <c r="W1627" s="247"/>
      <c r="X1627" s="247"/>
      <c r="Y1627" s="252" t="e">
        <f>IF(HRF[[#This Row],[31]]="WSKAŹNIK SPECYFICZNY",HRF[[#This Row],[15]]*#REF!,HRF[[#This Row],[32]]*#REF!+#REF!*#REF!+#REF!*#REF!)</f>
        <v>#REF!</v>
      </c>
      <c r="Z1627" s="252" t="e">
        <f>IF(HRF[[#This Row],[31]]="WSKAŹNIK SPECYFICZNY","nie zdefinowano",HRF[[#This Row],[32]]*#REF!+#REF!*#REF!+#REF!*#REF!)</f>
        <v>#REF!</v>
      </c>
      <c r="AA1627" s="252" t="e">
        <f>IF(HRF[[#This Row],[31]]="WSKAŹNIK SPECYFICZNY","nie zdefinowano",HRF[[#This Row],[32]]*#REF!+#REF!*#REF!+#REF!*#REF!)</f>
        <v>#REF!</v>
      </c>
      <c r="AB1627" s="252" t="e">
        <f>IF(HRF[[#This Row],[31]]="WSKAŹNIK SPECYFICZNY",HRF[[#This Row],[15]]*#REF!,HRF[[#This Row],[32]]*#REF!+#REF!*#REF!+#REF!*#REF!)</f>
        <v>#REF!</v>
      </c>
    </row>
    <row r="1628" spans="2:28" ht="24">
      <c r="B1628" s="245" t="s">
        <v>3498</v>
      </c>
      <c r="C1628" s="80" t="s">
        <v>175</v>
      </c>
      <c r="D1628" s="80" t="s">
        <v>372</v>
      </c>
      <c r="E1628" s="47" t="s">
        <v>3391</v>
      </c>
      <c r="F1628" s="82" t="s">
        <v>392</v>
      </c>
      <c r="G1628" s="82" t="s">
        <v>24</v>
      </c>
      <c r="H1628" s="5">
        <v>2021</v>
      </c>
      <c r="I1628" s="5">
        <v>2021</v>
      </c>
      <c r="J1628" s="6">
        <v>30000</v>
      </c>
      <c r="K1628" s="30">
        <v>10</v>
      </c>
      <c r="L1628" s="30">
        <v>10</v>
      </c>
      <c r="M1628" s="30"/>
      <c r="N1628" s="228" t="s">
        <v>164</v>
      </c>
      <c r="O1628" s="228" t="s">
        <v>28</v>
      </c>
      <c r="P1628" s="250"/>
      <c r="Q1628" s="248"/>
      <c r="R1628" s="251"/>
      <c r="S1628" s="251"/>
      <c r="T1628" s="251"/>
      <c r="U1628" s="251"/>
      <c r="V1628" s="251">
        <f t="shared" si="95"/>
        <v>0</v>
      </c>
      <c r="W1628" s="247"/>
      <c r="X1628" s="247"/>
      <c r="Y1628" s="252" t="e">
        <f>IF(HRF[[#This Row],[31]]="WSKAŹNIK SPECYFICZNY",HRF[[#This Row],[15]]*#REF!,HRF[[#This Row],[32]]*#REF!+#REF!*#REF!+#REF!*#REF!)</f>
        <v>#REF!</v>
      </c>
      <c r="Z1628" s="252" t="e">
        <f>IF(HRF[[#This Row],[31]]="WSKAŹNIK SPECYFICZNY","nie zdefinowano",HRF[[#This Row],[32]]*#REF!+#REF!*#REF!+#REF!*#REF!)</f>
        <v>#REF!</v>
      </c>
      <c r="AA1628" s="252" t="e">
        <f>IF(HRF[[#This Row],[31]]="WSKAŹNIK SPECYFICZNY","nie zdefinowano",HRF[[#This Row],[32]]*#REF!+#REF!*#REF!+#REF!*#REF!)</f>
        <v>#REF!</v>
      </c>
      <c r="AB1628" s="252" t="e">
        <f>IF(HRF[[#This Row],[31]]="WSKAŹNIK SPECYFICZNY",HRF[[#This Row],[15]]*#REF!,HRF[[#This Row],[32]]*#REF!+#REF!*#REF!+#REF!*#REF!)</f>
        <v>#REF!</v>
      </c>
    </row>
    <row r="1629" spans="2:28" ht="24">
      <c r="B1629" s="245" t="s">
        <v>3499</v>
      </c>
      <c r="C1629" s="80" t="s">
        <v>175</v>
      </c>
      <c r="D1629" s="80" t="s">
        <v>372</v>
      </c>
      <c r="E1629" s="47" t="s">
        <v>3391</v>
      </c>
      <c r="F1629" s="82" t="s">
        <v>392</v>
      </c>
      <c r="G1629" s="82" t="s">
        <v>24</v>
      </c>
      <c r="H1629" s="5">
        <v>2021</v>
      </c>
      <c r="I1629" s="5">
        <v>2021</v>
      </c>
      <c r="J1629" s="6">
        <v>30000</v>
      </c>
      <c r="K1629" s="30">
        <v>10</v>
      </c>
      <c r="L1629" s="30">
        <v>10</v>
      </c>
      <c r="M1629" s="30"/>
      <c r="N1629" s="228" t="s">
        <v>164</v>
      </c>
      <c r="O1629" s="228" t="s">
        <v>28</v>
      </c>
      <c r="P1629" s="250"/>
      <c r="Q1629" s="248"/>
      <c r="R1629" s="251"/>
      <c r="S1629" s="251"/>
      <c r="T1629" s="251"/>
      <c r="U1629" s="251"/>
      <c r="V1629" s="251">
        <f t="shared" si="95"/>
        <v>0</v>
      </c>
      <c r="W1629" s="247"/>
      <c r="X1629" s="247"/>
      <c r="Y1629" s="252" t="e">
        <f>IF(HRF[[#This Row],[31]]="WSKAŹNIK SPECYFICZNY",HRF[[#This Row],[15]]*#REF!,HRF[[#This Row],[32]]*#REF!+#REF!*#REF!+#REF!*#REF!)</f>
        <v>#REF!</v>
      </c>
      <c r="Z1629" s="252" t="e">
        <f>IF(HRF[[#This Row],[31]]="WSKAŹNIK SPECYFICZNY","nie zdefinowano",HRF[[#This Row],[32]]*#REF!+#REF!*#REF!+#REF!*#REF!)</f>
        <v>#REF!</v>
      </c>
      <c r="AA1629" s="252" t="e">
        <f>IF(HRF[[#This Row],[31]]="WSKAŹNIK SPECYFICZNY","nie zdefinowano",HRF[[#This Row],[32]]*#REF!+#REF!*#REF!+#REF!*#REF!)</f>
        <v>#REF!</v>
      </c>
      <c r="AB1629" s="252" t="e">
        <f>IF(HRF[[#This Row],[31]]="WSKAŹNIK SPECYFICZNY",HRF[[#This Row],[15]]*#REF!,HRF[[#This Row],[32]]*#REF!+#REF!*#REF!+#REF!*#REF!)</f>
        <v>#REF!</v>
      </c>
    </row>
    <row r="1630" spans="2:28" ht="24">
      <c r="B1630" s="245" t="s">
        <v>3501</v>
      </c>
      <c r="C1630" s="80" t="s">
        <v>175</v>
      </c>
      <c r="D1630" s="80" t="s">
        <v>372</v>
      </c>
      <c r="E1630" s="47" t="s">
        <v>3394</v>
      </c>
      <c r="F1630" s="217" t="s">
        <v>3500</v>
      </c>
      <c r="G1630" s="82" t="s">
        <v>24</v>
      </c>
      <c r="H1630" s="5">
        <v>2022</v>
      </c>
      <c r="I1630" s="5">
        <v>2022</v>
      </c>
      <c r="J1630" s="6">
        <v>224452.86</v>
      </c>
      <c r="K1630" s="30">
        <v>496.74799999999999</v>
      </c>
      <c r="L1630" s="30">
        <v>50</v>
      </c>
      <c r="M1630" s="30"/>
      <c r="N1630" s="228" t="s">
        <v>164</v>
      </c>
      <c r="O1630" s="228" t="s">
        <v>28</v>
      </c>
      <c r="P1630" s="250"/>
      <c r="Q1630" s="248"/>
      <c r="R1630" s="251"/>
      <c r="S1630" s="251"/>
      <c r="T1630" s="251"/>
      <c r="U1630" s="251"/>
      <c r="V1630" s="251">
        <f t="shared" si="95"/>
        <v>0</v>
      </c>
      <c r="W1630" s="247"/>
      <c r="X1630" s="247"/>
      <c r="Y1630" s="252" t="e">
        <f>IF(HRF[[#This Row],[31]]="WSKAŹNIK SPECYFICZNY",HRF[[#This Row],[15]]*#REF!,HRF[[#This Row],[32]]*#REF!+#REF!*#REF!+#REF!*#REF!)</f>
        <v>#REF!</v>
      </c>
      <c r="Z1630" s="252" t="e">
        <f>IF(HRF[[#This Row],[31]]="WSKAŹNIK SPECYFICZNY","nie zdefinowano",HRF[[#This Row],[32]]*#REF!+#REF!*#REF!+#REF!*#REF!)</f>
        <v>#REF!</v>
      </c>
      <c r="AA1630" s="252" t="e">
        <f>IF(HRF[[#This Row],[31]]="WSKAŹNIK SPECYFICZNY","nie zdefinowano",HRF[[#This Row],[32]]*#REF!+#REF!*#REF!+#REF!*#REF!)</f>
        <v>#REF!</v>
      </c>
      <c r="AB1630" s="252" t="e">
        <f>IF(HRF[[#This Row],[31]]="WSKAŹNIK SPECYFICZNY",HRF[[#This Row],[15]]*#REF!,HRF[[#This Row],[32]]*#REF!+#REF!*#REF!+#REF!*#REF!)</f>
        <v>#REF!</v>
      </c>
    </row>
    <row r="1631" spans="2:28" ht="24">
      <c r="B1631" s="245" t="s">
        <v>3502</v>
      </c>
      <c r="C1631" s="80" t="s">
        <v>175</v>
      </c>
      <c r="D1631" s="80" t="s">
        <v>372</v>
      </c>
      <c r="E1631" s="47" t="s">
        <v>3394</v>
      </c>
      <c r="F1631" s="217" t="s">
        <v>3500</v>
      </c>
      <c r="G1631" s="82" t="s">
        <v>24</v>
      </c>
      <c r="H1631" s="5">
        <v>2022</v>
      </c>
      <c r="I1631" s="5">
        <v>2022</v>
      </c>
      <c r="J1631" s="6">
        <v>224452.86</v>
      </c>
      <c r="K1631" s="30">
        <v>772.56799999999998</v>
      </c>
      <c r="L1631" s="30">
        <v>50</v>
      </c>
      <c r="M1631" s="30"/>
      <c r="N1631" s="228" t="s">
        <v>164</v>
      </c>
      <c r="O1631" s="228" t="s">
        <v>28</v>
      </c>
      <c r="P1631" s="250"/>
      <c r="Q1631" s="248"/>
      <c r="R1631" s="251"/>
      <c r="S1631" s="251"/>
      <c r="T1631" s="251"/>
      <c r="U1631" s="251"/>
      <c r="V1631" s="251">
        <f t="shared" si="95"/>
        <v>0</v>
      </c>
      <c r="W1631" s="247"/>
      <c r="X1631" s="247"/>
      <c r="Y1631" s="252" t="e">
        <f>IF(HRF[[#This Row],[31]]="WSKAŹNIK SPECYFICZNY",HRF[[#This Row],[15]]*#REF!,HRF[[#This Row],[32]]*#REF!+#REF!*#REF!+#REF!*#REF!)</f>
        <v>#REF!</v>
      </c>
      <c r="Z1631" s="252" t="e">
        <f>IF(HRF[[#This Row],[31]]="WSKAŹNIK SPECYFICZNY","nie zdefinowano",HRF[[#This Row],[32]]*#REF!+#REF!*#REF!+#REF!*#REF!)</f>
        <v>#REF!</v>
      </c>
      <c r="AA1631" s="252" t="e">
        <f>IF(HRF[[#This Row],[31]]="WSKAŹNIK SPECYFICZNY","nie zdefinowano",HRF[[#This Row],[32]]*#REF!+#REF!*#REF!+#REF!*#REF!)</f>
        <v>#REF!</v>
      </c>
      <c r="AB1631" s="252" t="e">
        <f>IF(HRF[[#This Row],[31]]="WSKAŹNIK SPECYFICZNY",HRF[[#This Row],[15]]*#REF!,HRF[[#This Row],[32]]*#REF!+#REF!*#REF!+#REF!*#REF!)</f>
        <v>#REF!</v>
      </c>
    </row>
    <row r="1632" spans="2:28" ht="24">
      <c r="B1632" s="245" t="s">
        <v>3503</v>
      </c>
      <c r="C1632" s="80" t="s">
        <v>175</v>
      </c>
      <c r="D1632" s="80" t="s">
        <v>372</v>
      </c>
      <c r="E1632" s="47" t="s">
        <v>3394</v>
      </c>
      <c r="F1632" s="217" t="s">
        <v>3500</v>
      </c>
      <c r="G1632" s="82" t="s">
        <v>24</v>
      </c>
      <c r="H1632" s="5">
        <v>2022</v>
      </c>
      <c r="I1632" s="5">
        <v>2022</v>
      </c>
      <c r="J1632" s="6">
        <v>224452.86</v>
      </c>
      <c r="K1632" s="30">
        <v>278.20800000000003</v>
      </c>
      <c r="L1632" s="30">
        <v>50</v>
      </c>
      <c r="M1632" s="30"/>
      <c r="N1632" s="228" t="s">
        <v>164</v>
      </c>
      <c r="O1632" s="228" t="s">
        <v>28</v>
      </c>
      <c r="P1632" s="250"/>
      <c r="Q1632" s="248"/>
      <c r="R1632" s="251"/>
      <c r="S1632" s="251"/>
      <c r="T1632" s="251"/>
      <c r="U1632" s="251"/>
      <c r="V1632" s="251">
        <f t="shared" si="95"/>
        <v>0</v>
      </c>
      <c r="W1632" s="247"/>
      <c r="X1632" s="247"/>
      <c r="Y1632" s="252" t="e">
        <f>IF(HRF[[#This Row],[31]]="WSKAŹNIK SPECYFICZNY",HRF[[#This Row],[15]]*#REF!,HRF[[#This Row],[32]]*#REF!+#REF!*#REF!+#REF!*#REF!)</f>
        <v>#REF!</v>
      </c>
      <c r="Z1632" s="252" t="e">
        <f>IF(HRF[[#This Row],[31]]="WSKAŹNIK SPECYFICZNY","nie zdefinowano",HRF[[#This Row],[32]]*#REF!+#REF!*#REF!+#REF!*#REF!)</f>
        <v>#REF!</v>
      </c>
      <c r="AA1632" s="252" t="e">
        <f>IF(HRF[[#This Row],[31]]="WSKAŹNIK SPECYFICZNY","nie zdefinowano",HRF[[#This Row],[32]]*#REF!+#REF!*#REF!+#REF!*#REF!)</f>
        <v>#REF!</v>
      </c>
      <c r="AB1632" s="252" t="e">
        <f>IF(HRF[[#This Row],[31]]="WSKAŹNIK SPECYFICZNY",HRF[[#This Row],[15]]*#REF!,HRF[[#This Row],[32]]*#REF!+#REF!*#REF!+#REF!*#REF!)</f>
        <v>#REF!</v>
      </c>
    </row>
    <row r="1633" spans="2:28" ht="24">
      <c r="B1633" s="245" t="s">
        <v>3504</v>
      </c>
      <c r="C1633" s="80" t="s">
        <v>175</v>
      </c>
      <c r="D1633" s="80" t="s">
        <v>372</v>
      </c>
      <c r="E1633" s="47" t="s">
        <v>3390</v>
      </c>
      <c r="F1633" s="82" t="s">
        <v>392</v>
      </c>
      <c r="G1633" s="82" t="s">
        <v>24</v>
      </c>
      <c r="H1633" s="5">
        <v>2021</v>
      </c>
      <c r="I1633" s="5">
        <v>2021</v>
      </c>
      <c r="J1633" s="6">
        <v>19350</v>
      </c>
      <c r="K1633" s="30">
        <v>10</v>
      </c>
      <c r="L1633" s="30">
        <v>4.7</v>
      </c>
      <c r="M1633" s="30"/>
      <c r="N1633" s="228" t="s">
        <v>164</v>
      </c>
      <c r="O1633" s="228" t="s">
        <v>28</v>
      </c>
      <c r="P1633" s="16"/>
      <c r="Q1633" s="6"/>
      <c r="R1633" s="17"/>
      <c r="S1633" s="17"/>
      <c r="T1633" s="17"/>
      <c r="U1633" s="17"/>
      <c r="V1633" s="17">
        <f t="shared" si="95"/>
        <v>0</v>
      </c>
      <c r="W1633" s="5"/>
      <c r="X1633" s="5"/>
      <c r="Y1633" s="35" t="e">
        <f>IF(HRF[[#This Row],[31]]="WSKAŹNIK SPECYFICZNY",HRF[[#This Row],[15]]*#REF!,HRF[[#This Row],[32]]*#REF!+#REF!*#REF!+#REF!*#REF!)</f>
        <v>#REF!</v>
      </c>
      <c r="Z1633" s="35" t="e">
        <f>IF(HRF[[#This Row],[31]]="WSKAŹNIK SPECYFICZNY","nie zdefinowano",HRF[[#This Row],[32]]*#REF!+#REF!*#REF!+#REF!*#REF!)</f>
        <v>#REF!</v>
      </c>
      <c r="AA1633" s="35" t="e">
        <f>IF(HRF[[#This Row],[31]]="WSKAŹNIK SPECYFICZNY","nie zdefinowano",HRF[[#This Row],[32]]*#REF!+#REF!*#REF!+#REF!*#REF!)</f>
        <v>#REF!</v>
      </c>
      <c r="AB1633" s="35" t="e">
        <f>IF(HRF[[#This Row],[31]]="WSKAŹNIK SPECYFICZNY",HRF[[#This Row],[15]]*#REF!,HRF[[#This Row],[32]]*#REF!+#REF!*#REF!+#REF!*#REF!)</f>
        <v>#REF!</v>
      </c>
    </row>
    <row r="1634" spans="2:28" ht="24">
      <c r="B1634" s="245" t="s">
        <v>3506</v>
      </c>
      <c r="C1634" s="80" t="s">
        <v>175</v>
      </c>
      <c r="D1634" s="80" t="s">
        <v>372</v>
      </c>
      <c r="E1634" s="47" t="s">
        <v>3394</v>
      </c>
      <c r="F1634" s="217" t="s">
        <v>3505</v>
      </c>
      <c r="G1634" s="82" t="s">
        <v>24</v>
      </c>
      <c r="H1634" s="5">
        <v>2022</v>
      </c>
      <c r="I1634" s="5">
        <v>2022</v>
      </c>
      <c r="J1634" s="6">
        <v>85000</v>
      </c>
      <c r="K1634" s="30">
        <v>250</v>
      </c>
      <c r="L1634" s="30">
        <v>50</v>
      </c>
      <c r="M1634" s="30"/>
      <c r="N1634" s="228" t="s">
        <v>164</v>
      </c>
      <c r="O1634" s="228" t="s">
        <v>28</v>
      </c>
      <c r="P1634" s="16"/>
      <c r="Q1634" s="6"/>
      <c r="R1634" s="17"/>
      <c r="S1634" s="17"/>
      <c r="T1634" s="17"/>
      <c r="U1634" s="17"/>
      <c r="V1634" s="17">
        <f t="shared" si="95"/>
        <v>0</v>
      </c>
      <c r="W1634" s="5"/>
      <c r="X1634" s="5"/>
      <c r="Y1634" s="35" t="e">
        <f>IF(HRF[[#This Row],[31]]="WSKAŹNIK SPECYFICZNY",HRF[[#This Row],[15]]*#REF!,HRF[[#This Row],[32]]*#REF!+#REF!*#REF!+#REF!*#REF!)</f>
        <v>#REF!</v>
      </c>
      <c r="Z1634" s="35" t="e">
        <f>IF(HRF[[#This Row],[31]]="WSKAŹNIK SPECYFICZNY","nie zdefinowano",HRF[[#This Row],[32]]*#REF!+#REF!*#REF!+#REF!*#REF!)</f>
        <v>#REF!</v>
      </c>
      <c r="AA1634" s="35" t="e">
        <f>IF(HRF[[#This Row],[31]]="WSKAŹNIK SPECYFICZNY","nie zdefinowano",HRF[[#This Row],[32]]*#REF!+#REF!*#REF!+#REF!*#REF!)</f>
        <v>#REF!</v>
      </c>
      <c r="AB1634" s="35" t="e">
        <f>IF(HRF[[#This Row],[31]]="WSKAŹNIK SPECYFICZNY",HRF[[#This Row],[15]]*#REF!,HRF[[#This Row],[32]]*#REF!+#REF!*#REF!+#REF!*#REF!)</f>
        <v>#REF!</v>
      </c>
    </row>
    <row r="1635" spans="2:28" ht="24">
      <c r="B1635" s="245" t="s">
        <v>3507</v>
      </c>
      <c r="C1635" s="80" t="s">
        <v>175</v>
      </c>
      <c r="D1635" s="80" t="s">
        <v>372</v>
      </c>
      <c r="E1635" s="47" t="s">
        <v>3394</v>
      </c>
      <c r="F1635" s="82" t="s">
        <v>392</v>
      </c>
      <c r="G1635" s="82" t="s">
        <v>24</v>
      </c>
      <c r="H1635" s="5">
        <v>2022</v>
      </c>
      <c r="I1635" s="5">
        <v>2022</v>
      </c>
      <c r="J1635" s="6">
        <v>25500</v>
      </c>
      <c r="K1635" s="30">
        <v>3.2</v>
      </c>
      <c r="L1635" s="30">
        <v>3.2</v>
      </c>
      <c r="M1635" s="30"/>
      <c r="N1635" s="228" t="s">
        <v>164</v>
      </c>
      <c r="O1635" s="228" t="s">
        <v>28</v>
      </c>
      <c r="P1635" s="250"/>
      <c r="Q1635" s="248"/>
      <c r="R1635" s="251"/>
      <c r="S1635" s="251"/>
      <c r="T1635" s="251"/>
      <c r="U1635" s="251"/>
      <c r="V1635" s="251">
        <f t="shared" si="94"/>
        <v>0</v>
      </c>
      <c r="W1635" s="247"/>
      <c r="X1635" s="247"/>
      <c r="Y1635" s="252" t="e">
        <f>IF(HRF[[#This Row],[31]]="WSKAŹNIK SPECYFICZNY",HRF[[#This Row],[15]]*#REF!,HRF[[#This Row],[32]]*#REF!+#REF!*#REF!+#REF!*#REF!)</f>
        <v>#REF!</v>
      </c>
      <c r="Z1635" s="252" t="e">
        <f>IF(HRF[[#This Row],[31]]="WSKAŹNIK SPECYFICZNY","nie zdefinowano",HRF[[#This Row],[32]]*#REF!+#REF!*#REF!+#REF!*#REF!)</f>
        <v>#REF!</v>
      </c>
      <c r="AA1635" s="252" t="e">
        <f>IF(HRF[[#This Row],[31]]="WSKAŹNIK SPECYFICZNY","nie zdefinowano",HRF[[#This Row],[32]]*#REF!+#REF!*#REF!+#REF!*#REF!)</f>
        <v>#REF!</v>
      </c>
      <c r="AB1635" s="252" t="e">
        <f>IF(HRF[[#This Row],[31]]="WSKAŹNIK SPECYFICZNY",HRF[[#This Row],[15]]*#REF!,HRF[[#This Row],[32]]*#REF!+#REF!*#REF!+#REF!*#REF!)</f>
        <v>#REF!</v>
      </c>
    </row>
    <row r="1636" spans="2:28" ht="24">
      <c r="B1636" s="245" t="s">
        <v>3508</v>
      </c>
      <c r="C1636" s="80" t="s">
        <v>175</v>
      </c>
      <c r="D1636" s="80" t="s">
        <v>372</v>
      </c>
      <c r="E1636" s="47" t="s">
        <v>3394</v>
      </c>
      <c r="F1636" s="82" t="s">
        <v>392</v>
      </c>
      <c r="G1636" s="82" t="s">
        <v>24</v>
      </c>
      <c r="H1636" s="5">
        <v>2022</v>
      </c>
      <c r="I1636" s="5">
        <v>2022</v>
      </c>
      <c r="J1636" s="6">
        <v>27200</v>
      </c>
      <c r="K1636" s="30">
        <v>7</v>
      </c>
      <c r="L1636" s="30">
        <v>6.37</v>
      </c>
      <c r="M1636" s="30"/>
      <c r="N1636" s="228" t="s">
        <v>164</v>
      </c>
      <c r="O1636" s="228" t="s">
        <v>28</v>
      </c>
      <c r="P1636" s="16"/>
      <c r="Q1636" s="6"/>
      <c r="R1636" s="17"/>
      <c r="S1636" s="17"/>
      <c r="T1636" s="17"/>
      <c r="U1636" s="17"/>
      <c r="V1636" s="17">
        <f>SUM(R1636:U1636)</f>
        <v>0</v>
      </c>
      <c r="W1636" s="5"/>
      <c r="X1636" s="5"/>
      <c r="Y1636" s="35" t="e">
        <f>IF(HRF[[#This Row],[31]]="WSKAŹNIK SPECYFICZNY",HRF[[#This Row],[15]]*#REF!,HRF[[#This Row],[32]]*#REF!+#REF!*#REF!+#REF!*#REF!)</f>
        <v>#REF!</v>
      </c>
      <c r="Z1636" s="35" t="e">
        <f>IF(HRF[[#This Row],[31]]="WSKAŹNIK SPECYFICZNY","nie zdefinowano",HRF[[#This Row],[32]]*#REF!+#REF!*#REF!+#REF!*#REF!)</f>
        <v>#REF!</v>
      </c>
      <c r="AA1636" s="35" t="e">
        <f>IF(HRF[[#This Row],[31]]="WSKAŹNIK SPECYFICZNY","nie zdefinowano",HRF[[#This Row],[32]]*#REF!+#REF!*#REF!+#REF!*#REF!)</f>
        <v>#REF!</v>
      </c>
      <c r="AB1636" s="35" t="e">
        <f>IF(HRF[[#This Row],[31]]="WSKAŹNIK SPECYFICZNY",HRF[[#This Row],[15]]*#REF!,HRF[[#This Row],[32]]*#REF!+#REF!*#REF!+#REF!*#REF!)</f>
        <v>#REF!</v>
      </c>
    </row>
    <row r="1637" spans="2:28" ht="24">
      <c r="B1637" s="245" t="s">
        <v>3509</v>
      </c>
      <c r="C1637" s="80" t="s">
        <v>175</v>
      </c>
      <c r="D1637" s="80" t="s">
        <v>372</v>
      </c>
      <c r="E1637" s="47" t="s">
        <v>3393</v>
      </c>
      <c r="F1637" s="82" t="s">
        <v>392</v>
      </c>
      <c r="G1637" s="82" t="s">
        <v>24</v>
      </c>
      <c r="H1637" s="5">
        <v>2021</v>
      </c>
      <c r="I1637" s="5">
        <v>2021</v>
      </c>
      <c r="J1637" s="6">
        <v>82363.399999999994</v>
      </c>
      <c r="K1637" s="30">
        <v>6.5</v>
      </c>
      <c r="L1637" s="30">
        <v>7.6</v>
      </c>
      <c r="M1637" s="30"/>
      <c r="N1637" s="228" t="s">
        <v>164</v>
      </c>
      <c r="O1637" s="228" t="s">
        <v>28</v>
      </c>
      <c r="P1637" s="16"/>
      <c r="Q1637" s="6"/>
      <c r="R1637" s="17"/>
      <c r="S1637" s="17"/>
      <c r="T1637" s="17"/>
      <c r="U1637" s="17"/>
      <c r="V1637" s="17">
        <f>SUM(R1637:U1637)</f>
        <v>0</v>
      </c>
      <c r="W1637" s="5"/>
      <c r="X1637" s="5"/>
      <c r="Y1637" s="35" t="e">
        <f>IF(HRF[[#This Row],[31]]="WSKAŹNIK SPECYFICZNY",HRF[[#This Row],[15]]*#REF!,HRF[[#This Row],[32]]*#REF!+#REF!*#REF!+#REF!*#REF!)</f>
        <v>#REF!</v>
      </c>
      <c r="Z1637" s="35" t="e">
        <f>IF(HRF[[#This Row],[31]]="WSKAŹNIK SPECYFICZNY","nie zdefinowano",HRF[[#This Row],[32]]*#REF!+#REF!*#REF!+#REF!*#REF!)</f>
        <v>#REF!</v>
      </c>
      <c r="AA1637" s="35" t="e">
        <f>IF(HRF[[#This Row],[31]]="WSKAŹNIK SPECYFICZNY","nie zdefinowano",HRF[[#This Row],[32]]*#REF!+#REF!*#REF!+#REF!*#REF!)</f>
        <v>#REF!</v>
      </c>
      <c r="AB1637" s="35" t="e">
        <f>IF(HRF[[#This Row],[31]]="WSKAŹNIK SPECYFICZNY",HRF[[#This Row],[15]]*#REF!,HRF[[#This Row],[32]]*#REF!+#REF!*#REF!+#REF!*#REF!)</f>
        <v>#REF!</v>
      </c>
    </row>
    <row r="1638" spans="2:28" ht="24">
      <c r="B1638" s="245" t="s">
        <v>3514</v>
      </c>
      <c r="C1638" s="80" t="s">
        <v>175</v>
      </c>
      <c r="D1638" s="80" t="s">
        <v>372</v>
      </c>
      <c r="E1638" s="47" t="s">
        <v>3511</v>
      </c>
      <c r="F1638" s="217" t="s">
        <v>3510</v>
      </c>
      <c r="G1638" s="82" t="s">
        <v>24</v>
      </c>
      <c r="H1638" s="5">
        <v>2022</v>
      </c>
      <c r="I1638" s="5">
        <v>2022</v>
      </c>
      <c r="J1638" s="6">
        <v>146000</v>
      </c>
      <c r="K1638" s="30">
        <v>28.8</v>
      </c>
      <c r="L1638" s="30">
        <v>23.28</v>
      </c>
      <c r="M1638" s="30"/>
      <c r="N1638" s="228" t="s">
        <v>164</v>
      </c>
      <c r="O1638" s="228" t="s">
        <v>28</v>
      </c>
      <c r="P1638" s="16"/>
      <c r="Q1638" s="6"/>
      <c r="R1638" s="17"/>
      <c r="S1638" s="17"/>
      <c r="T1638" s="17"/>
      <c r="U1638" s="17"/>
      <c r="V1638" s="17">
        <f>SUM(R1638:U1638)</f>
        <v>0</v>
      </c>
      <c r="W1638" s="5"/>
      <c r="X1638" s="5"/>
      <c r="Y1638" s="35" t="e">
        <f>IF(HRF[[#This Row],[31]]="WSKAŹNIK SPECYFICZNY",HRF[[#This Row],[15]]*#REF!,HRF[[#This Row],[32]]*#REF!+#REF!*#REF!+#REF!*#REF!)</f>
        <v>#REF!</v>
      </c>
      <c r="Z1638" s="35" t="e">
        <f>IF(HRF[[#This Row],[31]]="WSKAŹNIK SPECYFICZNY","nie zdefinowano",HRF[[#This Row],[32]]*#REF!+#REF!*#REF!+#REF!*#REF!)</f>
        <v>#REF!</v>
      </c>
      <c r="AA1638" s="35" t="e">
        <f>IF(HRF[[#This Row],[31]]="WSKAŹNIK SPECYFICZNY","nie zdefinowano",HRF[[#This Row],[32]]*#REF!+#REF!*#REF!+#REF!*#REF!)</f>
        <v>#REF!</v>
      </c>
      <c r="AB1638" s="35" t="e">
        <f>IF(HRF[[#This Row],[31]]="WSKAŹNIK SPECYFICZNY",HRF[[#This Row],[15]]*#REF!,HRF[[#This Row],[32]]*#REF!+#REF!*#REF!+#REF!*#REF!)</f>
        <v>#REF!</v>
      </c>
    </row>
    <row r="1639" spans="2:28" ht="24">
      <c r="B1639" s="216" t="s">
        <v>3518</v>
      </c>
      <c r="C1639" s="80" t="s">
        <v>175</v>
      </c>
      <c r="D1639" s="80" t="s">
        <v>372</v>
      </c>
      <c r="E1639" s="270" t="s">
        <v>3394</v>
      </c>
      <c r="F1639" s="271" t="s">
        <v>3519</v>
      </c>
      <c r="G1639" s="82" t="s">
        <v>24</v>
      </c>
      <c r="H1639" s="5" t="s">
        <v>3515</v>
      </c>
      <c r="I1639" s="5" t="s">
        <v>3515</v>
      </c>
      <c r="J1639" s="6">
        <v>190650</v>
      </c>
      <c r="K1639" s="30">
        <v>72</v>
      </c>
      <c r="L1639" s="30">
        <v>50</v>
      </c>
      <c r="M1639" s="272"/>
      <c r="N1639" s="228" t="s">
        <v>164</v>
      </c>
      <c r="O1639" s="228" t="s">
        <v>28</v>
      </c>
      <c r="P1639" s="16"/>
      <c r="Q1639" s="6"/>
      <c r="R1639" s="17"/>
      <c r="S1639" s="17"/>
      <c r="T1639" s="17"/>
      <c r="U1639" s="17"/>
      <c r="V1639" s="17">
        <f t="shared" ref="V1639" si="96">SUM(R1639:U1639)</f>
        <v>0</v>
      </c>
      <c r="W1639" s="5"/>
      <c r="X1639" s="5"/>
      <c r="Y1639" s="35" t="e">
        <f>IF([2]!HRF_4[[#This Row],[31]]="WSKAŹNIK SPECYFICZNY",[2]!HRF_4[[#This Row],[15]]*#REF!,[2]!HRF_4[[#This Row],[32]]*#REF!+#REF!*#REF!+#REF!*#REF!)</f>
        <v>#REF!</v>
      </c>
      <c r="Z1639" s="35" t="e">
        <f>IF([2]!HRF_4[[#This Row],[31]]="WSKAŹNIK SPECYFICZNY","nie zdefinowano",[2]!HRF_4[[#This Row],[32]]*#REF!+#REF!*#REF!+#REF!*#REF!)</f>
        <v>#REF!</v>
      </c>
      <c r="AA1639" s="35" t="e">
        <f>IF([2]!HRF_4[[#This Row],[31]]="WSKAŹNIK SPECYFICZNY","nie zdefinowano",[2]!HRF_4[[#This Row],[32]]*#REF!+#REF!*#REF!+#REF!*#REF!)</f>
        <v>#REF!</v>
      </c>
      <c r="AB1639" s="35" t="e">
        <f>IF([2]!HRF_4[[#This Row],[31]]="WSKAŹNIK SPECYFICZNY",[2]!HRF_4[[#This Row],[15]]*#REF!,[2]!HRF_4[[#This Row],[32]]*#REF!+#REF!*#REF!+#REF!*#REF!)</f>
        <v>#REF!</v>
      </c>
    </row>
    <row r="1640" spans="2:28" ht="24">
      <c r="B1640" s="216" t="s">
        <v>3520</v>
      </c>
      <c r="C1640" s="80" t="s">
        <v>175</v>
      </c>
      <c r="D1640" s="80" t="s">
        <v>372</v>
      </c>
      <c r="E1640" s="270" t="s">
        <v>3394</v>
      </c>
      <c r="F1640" s="82" t="s">
        <v>392</v>
      </c>
      <c r="G1640" s="82" t="s">
        <v>24</v>
      </c>
      <c r="H1640" s="5" t="s">
        <v>3515</v>
      </c>
      <c r="I1640" s="5" t="s">
        <v>3515</v>
      </c>
      <c r="J1640" s="6">
        <v>22900</v>
      </c>
      <c r="K1640" s="30">
        <v>4.5</v>
      </c>
      <c r="L1640" s="30">
        <v>4</v>
      </c>
      <c r="M1640" s="30"/>
      <c r="N1640" s="228" t="s">
        <v>164</v>
      </c>
      <c r="O1640" s="228" t="s">
        <v>28</v>
      </c>
      <c r="P1640" s="16"/>
      <c r="Q1640" s="6"/>
      <c r="R1640" s="17"/>
      <c r="S1640" s="17"/>
      <c r="T1640" s="17"/>
      <c r="U1640" s="17"/>
      <c r="V1640" s="17">
        <f>SUM(R1640:U1640)</f>
        <v>0</v>
      </c>
      <c r="W1640" s="5"/>
      <c r="X1640" s="5"/>
      <c r="Y1640" s="35" t="e">
        <f>IF(HRF[[#This Row],[31]]="WSKAŹNIK SPECYFICZNY",HRF[[#This Row],[15]]*#REF!,HRF[[#This Row],[32]]*#REF!+#REF!*#REF!+#REF!*#REF!)</f>
        <v>#REF!</v>
      </c>
      <c r="Z1640" s="35" t="e">
        <f>IF(HRF[[#This Row],[31]]="WSKAŹNIK SPECYFICZNY","nie zdefinowano",HRF[[#This Row],[32]]*#REF!+#REF!*#REF!+#REF!*#REF!)</f>
        <v>#REF!</v>
      </c>
      <c r="AA1640" s="35" t="e">
        <f>IF(HRF[[#This Row],[31]]="WSKAŹNIK SPECYFICZNY","nie zdefinowano",HRF[[#This Row],[32]]*#REF!+#REF!*#REF!+#REF!*#REF!)</f>
        <v>#REF!</v>
      </c>
      <c r="AB1640" s="35" t="e">
        <f>IF(HRF[[#This Row],[31]]="WSKAŹNIK SPECYFICZNY",HRF[[#This Row],[15]]*#REF!,HRF[[#This Row],[32]]*#REF!+#REF!*#REF!+#REF!*#REF!)</f>
        <v>#REF!</v>
      </c>
    </row>
    <row r="1641" spans="2:28" ht="24.75">
      <c r="B1641" s="216" t="s">
        <v>3521</v>
      </c>
      <c r="C1641" s="80" t="s">
        <v>175</v>
      </c>
      <c r="D1641" s="80" t="s">
        <v>372</v>
      </c>
      <c r="E1641" s="269" t="s">
        <v>3517</v>
      </c>
      <c r="F1641" s="217" t="s">
        <v>3516</v>
      </c>
      <c r="G1641" s="82" t="s">
        <v>24</v>
      </c>
      <c r="H1641" s="5" t="s">
        <v>3515</v>
      </c>
      <c r="I1641" s="5" t="s">
        <v>3515</v>
      </c>
      <c r="J1641" s="6">
        <v>30000</v>
      </c>
      <c r="K1641" s="30">
        <v>12.8</v>
      </c>
      <c r="L1641" s="30">
        <v>11.9</v>
      </c>
      <c r="M1641" s="30"/>
      <c r="N1641" s="228" t="s">
        <v>164</v>
      </c>
      <c r="O1641" s="228" t="s">
        <v>28</v>
      </c>
      <c r="P1641" s="16"/>
      <c r="Q1641" s="6"/>
      <c r="R1641" s="17"/>
      <c r="S1641" s="17"/>
      <c r="T1641" s="17"/>
      <c r="U1641" s="17"/>
      <c r="V1641" s="17">
        <f>SUM(R1641:U1641)</f>
        <v>0</v>
      </c>
      <c r="W1641" s="5"/>
      <c r="X1641" s="5"/>
      <c r="Y1641" s="35" t="e">
        <f>IF(HRF[[#This Row],[31]]="WSKAŹNIK SPECYFICZNY",HRF[[#This Row],[15]]*#REF!,HRF[[#This Row],[32]]*#REF!+#REF!*#REF!+#REF!*#REF!)</f>
        <v>#REF!</v>
      </c>
      <c r="Z1641" s="35" t="e">
        <f>IF(HRF[[#This Row],[31]]="WSKAŹNIK SPECYFICZNY","nie zdefinowano",HRF[[#This Row],[32]]*#REF!+#REF!*#REF!+#REF!*#REF!)</f>
        <v>#REF!</v>
      </c>
      <c r="AA1641" s="35" t="e">
        <f>IF(HRF[[#This Row],[31]]="WSKAŹNIK SPECYFICZNY","nie zdefinowano",HRF[[#This Row],[32]]*#REF!+#REF!*#REF!+#REF!*#REF!)</f>
        <v>#REF!</v>
      </c>
      <c r="AB1641" s="35" t="e">
        <f>IF(HRF[[#This Row],[31]]="WSKAŹNIK SPECYFICZNY",HRF[[#This Row],[15]]*#REF!,HRF[[#This Row],[32]]*#REF!+#REF!*#REF!+#REF!*#REF!)</f>
        <v>#REF!</v>
      </c>
    </row>
    <row r="1642" spans="2:28" ht="24">
      <c r="B1642" s="216" t="s">
        <v>3522</v>
      </c>
      <c r="C1642" s="80" t="s">
        <v>175</v>
      </c>
      <c r="D1642" s="80" t="s">
        <v>372</v>
      </c>
      <c r="E1642" s="270" t="s">
        <v>3524</v>
      </c>
      <c r="F1642" s="217" t="s">
        <v>3516</v>
      </c>
      <c r="G1642" s="82" t="s">
        <v>24</v>
      </c>
      <c r="H1642" s="5" t="s">
        <v>3515</v>
      </c>
      <c r="I1642" s="5" t="s">
        <v>3515</v>
      </c>
      <c r="J1642" s="6">
        <v>30000</v>
      </c>
      <c r="K1642" s="30">
        <v>14.5</v>
      </c>
      <c r="L1642" s="30">
        <v>12.3</v>
      </c>
      <c r="M1642" s="30"/>
      <c r="N1642" s="228" t="s">
        <v>164</v>
      </c>
      <c r="O1642" s="228" t="s">
        <v>28</v>
      </c>
      <c r="P1642" s="16"/>
      <c r="Q1642" s="6"/>
      <c r="R1642" s="17"/>
      <c r="S1642" s="17"/>
      <c r="T1642" s="17"/>
      <c r="U1642" s="17"/>
      <c r="V1642" s="17">
        <f t="shared" ref="V1642:V1687" si="97">SUM(R1642:U1642)</f>
        <v>0</v>
      </c>
      <c r="W1642" s="5"/>
      <c r="X1642" s="5"/>
      <c r="Y1642" s="35" t="e">
        <f>IF([2]!HRF_4[[#This Row],[31]]="WSKAŹNIK SPECYFICZNY",[2]!HRF_4[[#This Row],[15]]*#REF!,[2]!HRF_4[[#This Row],[32]]*#REF!+#REF!*#REF!+#REF!*#REF!)</f>
        <v>#REF!</v>
      </c>
      <c r="Z1642" s="35" t="e">
        <f>IF([2]!HRF_4[[#This Row],[31]]="WSKAŹNIK SPECYFICZNY","nie zdefinowano",[2]!HRF_4[[#This Row],[32]]*#REF!+#REF!*#REF!+#REF!*#REF!)</f>
        <v>#REF!</v>
      </c>
      <c r="AA1642" s="35" t="e">
        <f>IF([2]!HRF_4[[#This Row],[31]]="WSKAŹNIK SPECYFICZNY","nie zdefinowano",[2]!HRF_4[[#This Row],[32]]*#REF!+#REF!*#REF!+#REF!*#REF!)</f>
        <v>#REF!</v>
      </c>
      <c r="AB1642" s="35" t="e">
        <f>IF([2]!HRF_4[[#This Row],[31]]="WSKAŹNIK SPECYFICZNY",[2]!HRF_4[[#This Row],[15]]*#REF!,[2]!HRF_4[[#This Row],[32]]*#REF!+#REF!*#REF!+#REF!*#REF!)</f>
        <v>#REF!</v>
      </c>
    </row>
    <row r="1643" spans="2:28" ht="24.75">
      <c r="B1643" s="216" t="s">
        <v>3523</v>
      </c>
      <c r="C1643" s="80" t="s">
        <v>175</v>
      </c>
      <c r="D1643" s="80" t="s">
        <v>372</v>
      </c>
      <c r="E1643" s="269" t="s">
        <v>3525</v>
      </c>
      <c r="F1643" s="217" t="s">
        <v>3516</v>
      </c>
      <c r="G1643" s="82" t="s">
        <v>24</v>
      </c>
      <c r="H1643" s="5" t="s">
        <v>3515</v>
      </c>
      <c r="I1643" s="5" t="s">
        <v>3515</v>
      </c>
      <c r="J1643" s="6">
        <v>175000</v>
      </c>
      <c r="K1643" s="6">
        <v>46.2</v>
      </c>
      <c r="L1643" s="30">
        <v>43.9</v>
      </c>
      <c r="M1643" s="30"/>
      <c r="N1643" s="228" t="s">
        <v>164</v>
      </c>
      <c r="O1643" s="228" t="s">
        <v>28</v>
      </c>
      <c r="P1643" s="16"/>
      <c r="Q1643" s="6"/>
      <c r="R1643" s="17"/>
      <c r="S1643" s="17"/>
      <c r="T1643" s="17"/>
      <c r="U1643" s="17"/>
      <c r="V1643" s="17">
        <f t="shared" si="97"/>
        <v>0</v>
      </c>
      <c r="W1643" s="5"/>
      <c r="X1643" s="5"/>
      <c r="Y1643" s="35" t="e">
        <f>IF([2]!HRF_4[[#This Row],[31]]="WSKAŹNIK SPECYFICZNY",[2]!HRF_4[[#This Row],[15]]*#REF!,[2]!HRF_4[[#This Row],[32]]*#REF!+#REF!*#REF!+#REF!*#REF!)</f>
        <v>#REF!</v>
      </c>
      <c r="Z1643" s="35" t="e">
        <f>IF([2]!HRF_4[[#This Row],[31]]="WSKAŹNIK SPECYFICZNY","nie zdefinowano",[2]!HRF_4[[#This Row],[32]]*#REF!+#REF!*#REF!+#REF!*#REF!)</f>
        <v>#REF!</v>
      </c>
      <c r="AA1643" s="35" t="e">
        <f>IF([2]!HRF_4[[#This Row],[31]]="WSKAŹNIK SPECYFICZNY","nie zdefinowano",[2]!HRF_4[[#This Row],[32]]*#REF!+#REF!*#REF!+#REF!*#REF!)</f>
        <v>#REF!</v>
      </c>
      <c r="AB1643" s="35" t="e">
        <f>IF([2]!HRF_4[[#This Row],[31]]="WSKAŹNIK SPECYFICZNY",[2]!HRF_4[[#This Row],[15]]*#REF!,[2]!HRF_4[[#This Row],[32]]*#REF!+#REF!*#REF!+#REF!*#REF!)</f>
        <v>#REF!</v>
      </c>
    </row>
    <row r="1644" spans="2:28" ht="24.75">
      <c r="B1644" s="216" t="s">
        <v>3526</v>
      </c>
      <c r="C1644" s="80" t="s">
        <v>175</v>
      </c>
      <c r="D1644" s="80" t="s">
        <v>372</v>
      </c>
      <c r="E1644" s="269" t="s">
        <v>3390</v>
      </c>
      <c r="F1644" s="82" t="s">
        <v>392</v>
      </c>
      <c r="G1644" s="82" t="s">
        <v>24</v>
      </c>
      <c r="H1644" s="5" t="s">
        <v>3515</v>
      </c>
      <c r="I1644" s="5" t="s">
        <v>3515</v>
      </c>
      <c r="J1644" s="6">
        <v>26410</v>
      </c>
      <c r="K1644" s="30">
        <v>3.6</v>
      </c>
      <c r="L1644" s="30">
        <v>6.3</v>
      </c>
      <c r="M1644" s="30"/>
      <c r="N1644" s="228" t="s">
        <v>164</v>
      </c>
      <c r="O1644" s="228" t="s">
        <v>28</v>
      </c>
      <c r="P1644" s="16"/>
      <c r="Q1644" s="6"/>
      <c r="R1644" s="17"/>
      <c r="S1644" s="17"/>
      <c r="T1644" s="17"/>
      <c r="U1644" s="17"/>
      <c r="V1644" s="17">
        <f t="shared" si="97"/>
        <v>0</v>
      </c>
      <c r="W1644" s="5"/>
      <c r="X1644" s="5"/>
      <c r="Y1644" s="35" t="e">
        <f>IF([2]!HRF_4[[#This Row],[31]]="WSKAŹNIK SPECYFICZNY",[2]!HRF_4[[#This Row],[15]]*#REF!,[2]!HRF_4[[#This Row],[32]]*#REF!+#REF!*#REF!+#REF!*#REF!)</f>
        <v>#REF!</v>
      </c>
      <c r="Z1644" s="35" t="e">
        <f>IF([2]!HRF_4[[#This Row],[31]]="WSKAŹNIK SPECYFICZNY","nie zdefinowano",[2]!HRF_4[[#This Row],[32]]*#REF!+#REF!*#REF!+#REF!*#REF!)</f>
        <v>#REF!</v>
      </c>
      <c r="AA1644" s="35" t="e">
        <f>IF([2]!HRF_4[[#This Row],[31]]="WSKAŹNIK SPECYFICZNY","nie zdefinowano",[2]!HRF_4[[#This Row],[32]]*#REF!+#REF!*#REF!+#REF!*#REF!)</f>
        <v>#REF!</v>
      </c>
      <c r="AB1644" s="35" t="e">
        <f>IF([2]!HRF_4[[#This Row],[31]]="WSKAŹNIK SPECYFICZNY",[2]!HRF_4[[#This Row],[15]]*#REF!,[2]!HRF_4[[#This Row],[32]]*#REF!+#REF!*#REF!+#REF!*#REF!)</f>
        <v>#REF!</v>
      </c>
    </row>
    <row r="1645" spans="2:28" ht="24.75">
      <c r="B1645" s="216" t="s">
        <v>3527</v>
      </c>
      <c r="C1645" s="80" t="s">
        <v>175</v>
      </c>
      <c r="D1645" s="80" t="s">
        <v>372</v>
      </c>
      <c r="E1645" s="269" t="s">
        <v>3529</v>
      </c>
      <c r="F1645" s="217" t="s">
        <v>3528</v>
      </c>
      <c r="G1645" s="82" t="s">
        <v>24</v>
      </c>
      <c r="H1645" s="5" t="s">
        <v>3515</v>
      </c>
      <c r="I1645" s="5" t="s">
        <v>3515</v>
      </c>
      <c r="J1645" s="6">
        <v>200000</v>
      </c>
      <c r="K1645" s="30">
        <v>60</v>
      </c>
      <c r="L1645" s="30">
        <v>30</v>
      </c>
      <c r="M1645" s="30"/>
      <c r="N1645" s="228" t="s">
        <v>164</v>
      </c>
      <c r="O1645" s="228" t="s">
        <v>28</v>
      </c>
      <c r="P1645" s="16"/>
      <c r="Q1645" s="6"/>
      <c r="R1645" s="17"/>
      <c r="S1645" s="17"/>
      <c r="T1645" s="17"/>
      <c r="U1645" s="17"/>
      <c r="V1645" s="17">
        <f t="shared" si="97"/>
        <v>0</v>
      </c>
      <c r="W1645" s="5"/>
      <c r="X1645" s="5"/>
      <c r="Y1645" s="35" t="e">
        <f>IF([2]!HRF_4[[#This Row],[31]]="WSKAŹNIK SPECYFICZNY",[2]!HRF_4[[#This Row],[15]]*#REF!,[2]!HRF_4[[#This Row],[32]]*#REF!+#REF!*#REF!+#REF!*#REF!)</f>
        <v>#REF!</v>
      </c>
      <c r="Z1645" s="35" t="e">
        <f>IF([2]!HRF_4[[#This Row],[31]]="WSKAŹNIK SPECYFICZNY","nie zdefinowano",[2]!HRF_4[[#This Row],[32]]*#REF!+#REF!*#REF!+#REF!*#REF!)</f>
        <v>#REF!</v>
      </c>
      <c r="AA1645" s="35" t="e">
        <f>IF([2]!HRF_4[[#This Row],[31]]="WSKAŹNIK SPECYFICZNY","nie zdefinowano",[2]!HRF_4[[#This Row],[32]]*#REF!+#REF!*#REF!+#REF!*#REF!)</f>
        <v>#REF!</v>
      </c>
      <c r="AB1645" s="35" t="e">
        <f>IF([2]!HRF_4[[#This Row],[31]]="WSKAŹNIK SPECYFICZNY",[2]!HRF_4[[#This Row],[15]]*#REF!,[2]!HRF_4[[#This Row],[32]]*#REF!+#REF!*#REF!+#REF!*#REF!)</f>
        <v>#REF!</v>
      </c>
    </row>
    <row r="1646" spans="2:28" ht="36">
      <c r="B1646" s="216" t="s">
        <v>3530</v>
      </c>
      <c r="C1646" s="80" t="s">
        <v>175</v>
      </c>
      <c r="D1646" s="80" t="s">
        <v>372</v>
      </c>
      <c r="E1646" s="270" t="s">
        <v>3394</v>
      </c>
      <c r="F1646" s="217" t="s">
        <v>3531</v>
      </c>
      <c r="G1646" s="82" t="s">
        <v>24</v>
      </c>
      <c r="H1646" s="5" t="s">
        <v>3515</v>
      </c>
      <c r="I1646" s="5" t="s">
        <v>3515</v>
      </c>
      <c r="J1646" s="6">
        <v>128000</v>
      </c>
      <c r="K1646" s="30">
        <v>6700.13</v>
      </c>
      <c r="L1646" s="30">
        <v>29.62</v>
      </c>
      <c r="M1646" s="30"/>
      <c r="N1646" s="228" t="s">
        <v>164</v>
      </c>
      <c r="O1646" s="228" t="s">
        <v>27</v>
      </c>
      <c r="P1646" s="16"/>
      <c r="Q1646" s="6"/>
      <c r="R1646" s="17"/>
      <c r="S1646" s="17"/>
      <c r="T1646" s="17"/>
      <c r="U1646" s="17"/>
      <c r="V1646" s="17">
        <f t="shared" si="97"/>
        <v>0</v>
      </c>
      <c r="W1646" s="5"/>
      <c r="X1646" s="5"/>
      <c r="Y1646" s="35" t="e">
        <f>IF([2]!HRF_4[[#This Row],[31]]="WSKAŹNIK SPECYFICZNY",[2]!HRF_4[[#This Row],[15]]*#REF!,[2]!HRF_4[[#This Row],[32]]*#REF!+#REF!*#REF!+#REF!*#REF!)</f>
        <v>#REF!</v>
      </c>
      <c r="Z1646" s="35" t="e">
        <f>IF([2]!HRF_4[[#This Row],[31]]="WSKAŹNIK SPECYFICZNY","nie zdefinowano",[2]!HRF_4[[#This Row],[32]]*#REF!+#REF!*#REF!+#REF!*#REF!)</f>
        <v>#REF!</v>
      </c>
      <c r="AA1646" s="35" t="e">
        <f>IF([2]!HRF_4[[#This Row],[31]]="WSKAŹNIK SPECYFICZNY","nie zdefinowano",[2]!HRF_4[[#This Row],[32]]*#REF!+#REF!*#REF!+#REF!*#REF!)</f>
        <v>#REF!</v>
      </c>
      <c r="AB1646" s="35" t="e">
        <f>IF([2]!HRF_4[[#This Row],[31]]="WSKAŹNIK SPECYFICZNY",[2]!HRF_4[[#This Row],[15]]*#REF!,[2]!HRF_4[[#This Row],[32]]*#REF!+#REF!*#REF!+#REF!*#REF!)</f>
        <v>#REF!</v>
      </c>
    </row>
    <row r="1647" spans="2:28" ht="24">
      <c r="B1647" s="216" t="s">
        <v>3532</v>
      </c>
      <c r="C1647" s="80" t="s">
        <v>175</v>
      </c>
      <c r="D1647" s="80" t="s">
        <v>372</v>
      </c>
      <c r="E1647" s="270" t="s">
        <v>3394</v>
      </c>
      <c r="F1647" s="217" t="s">
        <v>3533</v>
      </c>
      <c r="G1647" s="82" t="s">
        <v>24</v>
      </c>
      <c r="H1647" s="5" t="s">
        <v>3515</v>
      </c>
      <c r="I1647" s="5" t="s">
        <v>3515</v>
      </c>
      <c r="J1647" s="6">
        <v>181425</v>
      </c>
      <c r="K1647" s="30">
        <v>44.7</v>
      </c>
      <c r="L1647" s="30">
        <v>44.7</v>
      </c>
      <c r="M1647" s="30"/>
      <c r="N1647" s="228" t="s">
        <v>164</v>
      </c>
      <c r="O1647" s="228" t="s">
        <v>28</v>
      </c>
      <c r="P1647" s="16"/>
      <c r="Q1647" s="6"/>
      <c r="R1647" s="17"/>
      <c r="S1647" s="17"/>
      <c r="T1647" s="17"/>
      <c r="U1647" s="17"/>
      <c r="V1647" s="17">
        <f t="shared" si="97"/>
        <v>0</v>
      </c>
      <c r="W1647" s="5"/>
      <c r="X1647" s="5"/>
      <c r="Y1647" s="35" t="e">
        <f>IF([2]!HRF_4[[#This Row],[31]]="WSKAŹNIK SPECYFICZNY",[2]!HRF_4[[#This Row],[15]]*#REF!,[2]!HRF_4[[#This Row],[32]]*#REF!+#REF!*#REF!+#REF!*#REF!)</f>
        <v>#REF!</v>
      </c>
      <c r="Z1647" s="35" t="e">
        <f>IF([2]!HRF_4[[#This Row],[31]]="WSKAŹNIK SPECYFICZNY","nie zdefinowano",[2]!HRF_4[[#This Row],[32]]*#REF!+#REF!*#REF!+#REF!*#REF!)</f>
        <v>#REF!</v>
      </c>
      <c r="AA1647" s="35" t="e">
        <f>IF([2]!HRF_4[[#This Row],[31]]="WSKAŹNIK SPECYFICZNY","nie zdefinowano",[2]!HRF_4[[#This Row],[32]]*#REF!+#REF!*#REF!+#REF!*#REF!)</f>
        <v>#REF!</v>
      </c>
      <c r="AB1647" s="35" t="e">
        <f>IF([2]!HRF_4[[#This Row],[31]]="WSKAŹNIK SPECYFICZNY",[2]!HRF_4[[#This Row],[15]]*#REF!,[2]!HRF_4[[#This Row],[32]]*#REF!+#REF!*#REF!+#REF!*#REF!)</f>
        <v>#REF!</v>
      </c>
    </row>
    <row r="1648" spans="2:28" ht="24">
      <c r="B1648" s="216" t="s">
        <v>3534</v>
      </c>
      <c r="C1648" s="80" t="s">
        <v>175</v>
      </c>
      <c r="D1648" s="80" t="s">
        <v>372</v>
      </c>
      <c r="E1648" s="270" t="s">
        <v>3536</v>
      </c>
      <c r="F1648" s="217" t="s">
        <v>3535</v>
      </c>
      <c r="G1648" s="82" t="s">
        <v>24</v>
      </c>
      <c r="H1648" s="5" t="s">
        <v>3515</v>
      </c>
      <c r="I1648" s="5" t="s">
        <v>3515</v>
      </c>
      <c r="J1648" s="6">
        <v>52611.58</v>
      </c>
      <c r="K1648" s="30">
        <v>32.085999999999999</v>
      </c>
      <c r="L1648" s="30">
        <v>8.2874999999999996</v>
      </c>
      <c r="M1648" s="30"/>
      <c r="N1648" s="228" t="s">
        <v>164</v>
      </c>
      <c r="O1648" s="228" t="s">
        <v>28</v>
      </c>
      <c r="P1648" s="16"/>
      <c r="Q1648" s="6"/>
      <c r="R1648" s="17"/>
      <c r="S1648" s="17"/>
      <c r="T1648" s="17"/>
      <c r="U1648" s="17"/>
      <c r="V1648" s="17">
        <f t="shared" si="97"/>
        <v>0</v>
      </c>
      <c r="W1648" s="5"/>
      <c r="X1648" s="5"/>
      <c r="Y1648" s="35" t="e">
        <f>IF([2]!HRF_4[[#This Row],[31]]="WSKAŹNIK SPECYFICZNY",[2]!HRF_4[[#This Row],[15]]*#REF!,[2]!HRF_4[[#This Row],[32]]*#REF!+#REF!*#REF!+#REF!*#REF!)</f>
        <v>#REF!</v>
      </c>
      <c r="Z1648" s="35" t="e">
        <f>IF([2]!HRF_4[[#This Row],[31]]="WSKAŹNIK SPECYFICZNY","nie zdefinowano",[2]!HRF_4[[#This Row],[32]]*#REF!+#REF!*#REF!+#REF!*#REF!)</f>
        <v>#REF!</v>
      </c>
      <c r="AA1648" s="35" t="e">
        <f>IF([2]!HRF_4[[#This Row],[31]]="WSKAŹNIK SPECYFICZNY","nie zdefinowano",[2]!HRF_4[[#This Row],[32]]*#REF!+#REF!*#REF!+#REF!*#REF!)</f>
        <v>#REF!</v>
      </c>
      <c r="AB1648" s="35" t="e">
        <f>IF([2]!HRF_4[[#This Row],[31]]="WSKAŹNIK SPECYFICZNY",[2]!HRF_4[[#This Row],[15]]*#REF!,[2]!HRF_4[[#This Row],[32]]*#REF!+#REF!*#REF!+#REF!*#REF!)</f>
        <v>#REF!</v>
      </c>
    </row>
    <row r="1649" spans="2:28" ht="24">
      <c r="B1649" s="216">
        <v>1737</v>
      </c>
      <c r="C1649" s="80" t="s">
        <v>175</v>
      </c>
      <c r="D1649" s="80" t="s">
        <v>372</v>
      </c>
      <c r="E1649" s="270" t="s">
        <v>3394</v>
      </c>
      <c r="F1649" s="82" t="s">
        <v>392</v>
      </c>
      <c r="G1649" s="82" t="s">
        <v>24</v>
      </c>
      <c r="H1649" s="5">
        <v>2020</v>
      </c>
      <c r="I1649" s="5">
        <v>2020</v>
      </c>
      <c r="J1649" s="6">
        <v>16750</v>
      </c>
      <c r="K1649" s="30">
        <v>3.5</v>
      </c>
      <c r="L1649" s="30">
        <v>3.8</v>
      </c>
      <c r="M1649" s="30"/>
      <c r="N1649" s="228" t="s">
        <v>164</v>
      </c>
      <c r="O1649" s="228" t="s">
        <v>28</v>
      </c>
      <c r="P1649" s="16"/>
      <c r="Q1649" s="6"/>
      <c r="R1649" s="17"/>
      <c r="S1649" s="17"/>
      <c r="T1649" s="17"/>
      <c r="U1649" s="17"/>
      <c r="V1649" s="17">
        <f t="shared" si="97"/>
        <v>0</v>
      </c>
      <c r="W1649" s="5"/>
      <c r="X1649" s="5"/>
      <c r="Y1649" s="35" t="e">
        <f>IF([2]!HRF_4[[#This Row],[31]]="WSKAŹNIK SPECYFICZNY",[2]!HRF_4[[#This Row],[15]]*#REF!,[2]!HRF_4[[#This Row],[32]]*#REF!+#REF!*#REF!+#REF!*#REF!)</f>
        <v>#REF!</v>
      </c>
      <c r="Z1649" s="35" t="e">
        <f>IF([2]!HRF_4[[#This Row],[31]]="WSKAŹNIK SPECYFICZNY","nie zdefinowano",[2]!HRF_4[[#This Row],[32]]*#REF!+#REF!*#REF!+#REF!*#REF!)</f>
        <v>#REF!</v>
      </c>
      <c r="AA1649" s="35" t="e">
        <f>IF([2]!HRF_4[[#This Row],[31]]="WSKAŹNIK SPECYFICZNY","nie zdefinowano",[2]!HRF_4[[#This Row],[32]]*#REF!+#REF!*#REF!+#REF!*#REF!)</f>
        <v>#REF!</v>
      </c>
      <c r="AB1649" s="35" t="e">
        <f>IF([2]!HRF_4[[#This Row],[31]]="WSKAŹNIK SPECYFICZNY",[2]!HRF_4[[#This Row],[15]]*#REF!,[2]!HRF_4[[#This Row],[32]]*#REF!+#REF!*#REF!+#REF!*#REF!)</f>
        <v>#REF!</v>
      </c>
    </row>
    <row r="1650" spans="2:28" ht="24">
      <c r="B1650" s="216">
        <v>1738</v>
      </c>
      <c r="C1650" s="80" t="s">
        <v>175</v>
      </c>
      <c r="D1650" s="80" t="s">
        <v>372</v>
      </c>
      <c r="E1650" s="270" t="s">
        <v>3538</v>
      </c>
      <c r="F1650" s="217" t="s">
        <v>3537</v>
      </c>
      <c r="G1650" s="82" t="s">
        <v>24</v>
      </c>
      <c r="H1650" s="5" t="s">
        <v>3515</v>
      </c>
      <c r="I1650" s="5" t="s">
        <v>3515</v>
      </c>
      <c r="J1650" s="6">
        <v>204180</v>
      </c>
      <c r="K1650" s="30">
        <v>520.74800000000005</v>
      </c>
      <c r="L1650" s="30">
        <v>38</v>
      </c>
      <c r="M1650" s="30"/>
      <c r="N1650" s="228" t="s">
        <v>164</v>
      </c>
      <c r="O1650" s="228" t="s">
        <v>27</v>
      </c>
      <c r="P1650" s="16"/>
      <c r="Q1650" s="6"/>
      <c r="R1650" s="17"/>
      <c r="S1650" s="17"/>
      <c r="T1650" s="17"/>
      <c r="U1650" s="17"/>
      <c r="V1650" s="17">
        <f t="shared" si="97"/>
        <v>0</v>
      </c>
      <c r="W1650" s="5"/>
      <c r="X1650" s="5"/>
      <c r="Y1650" s="35" t="e">
        <f>IF([2]!HRF_4[[#This Row],[31]]="WSKAŹNIK SPECYFICZNY",[2]!HRF_4[[#This Row],[15]]*#REF!,[2]!HRF_4[[#This Row],[32]]*#REF!+#REF!*#REF!+#REF!*#REF!)</f>
        <v>#REF!</v>
      </c>
      <c r="Z1650" s="35" t="e">
        <f>IF([2]!HRF_4[[#This Row],[31]]="WSKAŹNIK SPECYFICZNY","nie zdefinowano",[2]!HRF_4[[#This Row],[32]]*#REF!+#REF!*#REF!+#REF!*#REF!)</f>
        <v>#REF!</v>
      </c>
      <c r="AA1650" s="35" t="e">
        <f>IF([2]!HRF_4[[#This Row],[31]]="WSKAŹNIK SPECYFICZNY","nie zdefinowano",[2]!HRF_4[[#This Row],[32]]*#REF!+#REF!*#REF!+#REF!*#REF!)</f>
        <v>#REF!</v>
      </c>
      <c r="AB1650" s="35" t="e">
        <f>IF([2]!HRF_4[[#This Row],[31]]="WSKAŹNIK SPECYFICZNY",[2]!HRF_4[[#This Row],[15]]*#REF!,[2]!HRF_4[[#This Row],[32]]*#REF!+#REF!*#REF!+#REF!*#REF!)</f>
        <v>#REF!</v>
      </c>
    </row>
    <row r="1651" spans="2:28" ht="24">
      <c r="B1651" s="216">
        <v>1739</v>
      </c>
      <c r="C1651" s="80" t="s">
        <v>175</v>
      </c>
      <c r="D1651" s="80" t="s">
        <v>372</v>
      </c>
      <c r="E1651" s="270" t="s">
        <v>3390</v>
      </c>
      <c r="F1651" s="82" t="s">
        <v>392</v>
      </c>
      <c r="G1651" s="82" t="s">
        <v>24</v>
      </c>
      <c r="H1651" s="5" t="s">
        <v>3515</v>
      </c>
      <c r="I1651" s="5" t="s">
        <v>3515</v>
      </c>
      <c r="J1651" s="6">
        <v>27080</v>
      </c>
      <c r="K1651" s="30">
        <v>6.1</v>
      </c>
      <c r="L1651" s="30">
        <v>5.2</v>
      </c>
      <c r="M1651" s="30"/>
      <c r="N1651" s="228" t="s">
        <v>164</v>
      </c>
      <c r="O1651" s="228" t="s">
        <v>28</v>
      </c>
      <c r="P1651" s="16"/>
      <c r="Q1651" s="6"/>
      <c r="R1651" s="17"/>
      <c r="S1651" s="17"/>
      <c r="T1651" s="17"/>
      <c r="U1651" s="17"/>
      <c r="V1651" s="17">
        <f t="shared" si="97"/>
        <v>0</v>
      </c>
      <c r="W1651" s="5"/>
      <c r="X1651" s="5"/>
      <c r="Y1651" s="35" t="e">
        <f>IF([2]!HRF_4[[#This Row],[31]]="WSKAŹNIK SPECYFICZNY",[2]!HRF_4[[#This Row],[15]]*#REF!,[2]!HRF_4[[#This Row],[32]]*#REF!+#REF!*#REF!+#REF!*#REF!)</f>
        <v>#REF!</v>
      </c>
      <c r="Z1651" s="35" t="e">
        <f>IF([2]!HRF_4[[#This Row],[31]]="WSKAŹNIK SPECYFICZNY","nie zdefinowano",[2]!HRF_4[[#This Row],[32]]*#REF!+#REF!*#REF!+#REF!*#REF!)</f>
        <v>#REF!</v>
      </c>
      <c r="AA1651" s="35" t="e">
        <f>IF([2]!HRF_4[[#This Row],[31]]="WSKAŹNIK SPECYFICZNY","nie zdefinowano",[2]!HRF_4[[#This Row],[32]]*#REF!+#REF!*#REF!+#REF!*#REF!)</f>
        <v>#REF!</v>
      </c>
      <c r="AB1651" s="35" t="e">
        <f>IF([2]!HRF_4[[#This Row],[31]]="WSKAŹNIK SPECYFICZNY",[2]!HRF_4[[#This Row],[15]]*#REF!,[2]!HRF_4[[#This Row],[32]]*#REF!+#REF!*#REF!+#REF!*#REF!)</f>
        <v>#REF!</v>
      </c>
    </row>
    <row r="1652" spans="2:28" ht="24">
      <c r="B1652" s="216">
        <v>1740</v>
      </c>
      <c r="C1652" s="80" t="s">
        <v>175</v>
      </c>
      <c r="D1652" s="80" t="s">
        <v>372</v>
      </c>
      <c r="E1652" s="270" t="s">
        <v>3390</v>
      </c>
      <c r="F1652" s="82" t="s">
        <v>392</v>
      </c>
      <c r="G1652" s="82" t="s">
        <v>24</v>
      </c>
      <c r="H1652" s="5" t="s">
        <v>3515</v>
      </c>
      <c r="I1652" s="5" t="s">
        <v>3515</v>
      </c>
      <c r="J1652" s="6">
        <v>36500</v>
      </c>
      <c r="K1652" s="30">
        <v>4.5</v>
      </c>
      <c r="L1652" s="30">
        <v>4.5</v>
      </c>
      <c r="M1652" s="30"/>
      <c r="N1652" s="228" t="s">
        <v>164</v>
      </c>
      <c r="O1652" s="228" t="s">
        <v>28</v>
      </c>
      <c r="P1652" s="16"/>
      <c r="Q1652" s="6"/>
      <c r="R1652" s="17"/>
      <c r="S1652" s="17"/>
      <c r="T1652" s="17"/>
      <c r="U1652" s="17"/>
      <c r="V1652" s="17">
        <f t="shared" si="97"/>
        <v>0</v>
      </c>
      <c r="W1652" s="5"/>
      <c r="X1652" s="5"/>
      <c r="Y1652" s="35" t="e">
        <f>IF([2]!HRF_4[[#This Row],[31]]="WSKAŹNIK SPECYFICZNY",[2]!HRF_4[[#This Row],[15]]*#REF!,[2]!HRF_4[[#This Row],[32]]*#REF!+#REF!*#REF!+#REF!*#REF!)</f>
        <v>#REF!</v>
      </c>
      <c r="Z1652" s="35" t="e">
        <f>IF([2]!HRF_4[[#This Row],[31]]="WSKAŹNIK SPECYFICZNY","nie zdefinowano",[2]!HRF_4[[#This Row],[32]]*#REF!+#REF!*#REF!+#REF!*#REF!)</f>
        <v>#REF!</v>
      </c>
      <c r="AA1652" s="35" t="e">
        <f>IF([2]!HRF_4[[#This Row],[31]]="WSKAŹNIK SPECYFICZNY","nie zdefinowano",[2]!HRF_4[[#This Row],[32]]*#REF!+#REF!*#REF!+#REF!*#REF!)</f>
        <v>#REF!</v>
      </c>
      <c r="AB1652" s="35" t="e">
        <f>IF([2]!HRF_4[[#This Row],[31]]="WSKAŹNIK SPECYFICZNY",[2]!HRF_4[[#This Row],[15]]*#REF!,[2]!HRF_4[[#This Row],[32]]*#REF!+#REF!*#REF!+#REF!*#REF!)</f>
        <v>#REF!</v>
      </c>
    </row>
    <row r="1653" spans="2:28" ht="24">
      <c r="B1653" s="216">
        <v>1741</v>
      </c>
      <c r="C1653" s="80" t="s">
        <v>175</v>
      </c>
      <c r="D1653" s="80" t="s">
        <v>372</v>
      </c>
      <c r="E1653" s="270" t="s">
        <v>3436</v>
      </c>
      <c r="F1653" s="82" t="s">
        <v>392</v>
      </c>
      <c r="G1653" s="82" t="s">
        <v>24</v>
      </c>
      <c r="H1653" s="5">
        <v>2021</v>
      </c>
      <c r="I1653" s="5">
        <v>2021</v>
      </c>
      <c r="J1653" s="6">
        <v>43199.3</v>
      </c>
      <c r="K1653" s="30">
        <v>6.9</v>
      </c>
      <c r="L1653" s="30">
        <v>6.9</v>
      </c>
      <c r="M1653" s="30"/>
      <c r="N1653" s="228" t="s">
        <v>164</v>
      </c>
      <c r="O1653" s="228" t="s">
        <v>28</v>
      </c>
      <c r="P1653" s="16"/>
      <c r="Q1653" s="6"/>
      <c r="R1653" s="17"/>
      <c r="S1653" s="17"/>
      <c r="T1653" s="17"/>
      <c r="U1653" s="17"/>
      <c r="V1653" s="17">
        <f t="shared" si="97"/>
        <v>0</v>
      </c>
      <c r="W1653" s="5"/>
      <c r="X1653" s="5"/>
      <c r="Y1653" s="35" t="e">
        <f>IF([2]!HRF_4[[#This Row],[31]]="WSKAŹNIK SPECYFICZNY",[2]!HRF_4[[#This Row],[15]]*#REF!,[2]!HRF_4[[#This Row],[32]]*#REF!+#REF!*#REF!+#REF!*#REF!)</f>
        <v>#REF!</v>
      </c>
      <c r="Z1653" s="35" t="e">
        <f>IF([2]!HRF_4[[#This Row],[31]]="WSKAŹNIK SPECYFICZNY","nie zdefinowano",[2]!HRF_4[[#This Row],[32]]*#REF!+#REF!*#REF!+#REF!*#REF!)</f>
        <v>#REF!</v>
      </c>
      <c r="AA1653" s="35" t="e">
        <f>IF([2]!HRF_4[[#This Row],[31]]="WSKAŹNIK SPECYFICZNY","nie zdefinowano",[2]!HRF_4[[#This Row],[32]]*#REF!+#REF!*#REF!+#REF!*#REF!)</f>
        <v>#REF!</v>
      </c>
      <c r="AB1653" s="35" t="e">
        <f>IF([2]!HRF_4[[#This Row],[31]]="WSKAŹNIK SPECYFICZNY",[2]!HRF_4[[#This Row],[15]]*#REF!,[2]!HRF_4[[#This Row],[32]]*#REF!+#REF!*#REF!+#REF!*#REF!)</f>
        <v>#REF!</v>
      </c>
    </row>
    <row r="1654" spans="2:28" ht="24">
      <c r="B1654" s="216">
        <v>1742</v>
      </c>
      <c r="C1654" s="80" t="s">
        <v>175</v>
      </c>
      <c r="D1654" s="80" t="s">
        <v>372</v>
      </c>
      <c r="E1654" s="270" t="s">
        <v>3390</v>
      </c>
      <c r="F1654" s="82" t="s">
        <v>392</v>
      </c>
      <c r="G1654" s="82" t="s">
        <v>24</v>
      </c>
      <c r="H1654" s="5" t="s">
        <v>3515</v>
      </c>
      <c r="I1654" s="5" t="s">
        <v>3515</v>
      </c>
      <c r="J1654" s="6">
        <v>39309.300000000003</v>
      </c>
      <c r="K1654" s="30">
        <v>2.6280000000000001</v>
      </c>
      <c r="L1654" s="30">
        <v>5.79</v>
      </c>
      <c r="M1654" s="30"/>
      <c r="N1654" s="228" t="s">
        <v>164</v>
      </c>
      <c r="O1654" s="228" t="s">
        <v>28</v>
      </c>
      <c r="P1654" s="16"/>
      <c r="Q1654" s="6"/>
      <c r="R1654" s="17"/>
      <c r="S1654" s="17"/>
      <c r="T1654" s="17"/>
      <c r="U1654" s="17"/>
      <c r="V1654" s="17">
        <f t="shared" si="97"/>
        <v>0</v>
      </c>
      <c r="W1654" s="5"/>
      <c r="X1654" s="5"/>
      <c r="Y1654" s="35" t="e">
        <f>IF([2]!HRF_4[[#This Row],[31]]="WSKAŹNIK SPECYFICZNY",[2]!HRF_4[[#This Row],[15]]*#REF!,[2]!HRF_4[[#This Row],[32]]*#REF!+#REF!*#REF!+#REF!*#REF!)</f>
        <v>#REF!</v>
      </c>
      <c r="Z1654" s="35" t="e">
        <f>IF([2]!HRF_4[[#This Row],[31]]="WSKAŹNIK SPECYFICZNY","nie zdefinowano",[2]!HRF_4[[#This Row],[32]]*#REF!+#REF!*#REF!+#REF!*#REF!)</f>
        <v>#REF!</v>
      </c>
      <c r="AA1654" s="35" t="e">
        <f>IF([2]!HRF_4[[#This Row],[31]]="WSKAŹNIK SPECYFICZNY","nie zdefinowano",[2]!HRF_4[[#This Row],[32]]*#REF!+#REF!*#REF!+#REF!*#REF!)</f>
        <v>#REF!</v>
      </c>
      <c r="AB1654" s="35" t="e">
        <f>IF([2]!HRF_4[[#This Row],[31]]="WSKAŹNIK SPECYFICZNY",[2]!HRF_4[[#This Row],[15]]*#REF!,[2]!HRF_4[[#This Row],[32]]*#REF!+#REF!*#REF!+#REF!*#REF!)</f>
        <v>#REF!</v>
      </c>
    </row>
    <row r="1655" spans="2:28" ht="36">
      <c r="B1655" s="216">
        <v>1743</v>
      </c>
      <c r="C1655" s="80" t="s">
        <v>175</v>
      </c>
      <c r="D1655" s="80" t="s">
        <v>372</v>
      </c>
      <c r="E1655" s="270" t="s">
        <v>3541</v>
      </c>
      <c r="F1655" s="217" t="s">
        <v>3540</v>
      </c>
      <c r="G1655" s="82" t="s">
        <v>24</v>
      </c>
      <c r="H1655" s="5" t="s">
        <v>3515</v>
      </c>
      <c r="I1655" s="5" t="s">
        <v>3515</v>
      </c>
      <c r="J1655" s="6">
        <v>28000</v>
      </c>
      <c r="K1655" s="30">
        <v>7.8</v>
      </c>
      <c r="L1655" s="30">
        <v>4.5</v>
      </c>
      <c r="M1655" s="30"/>
      <c r="N1655" s="228" t="s">
        <v>164</v>
      </c>
      <c r="O1655" s="228" t="s">
        <v>27</v>
      </c>
      <c r="P1655" s="16"/>
      <c r="Q1655" s="6"/>
      <c r="R1655" s="17"/>
      <c r="S1655" s="17"/>
      <c r="T1655" s="17"/>
      <c r="U1655" s="17"/>
      <c r="V1655" s="17">
        <f t="shared" si="97"/>
        <v>0</v>
      </c>
      <c r="W1655" s="5"/>
      <c r="X1655" s="5"/>
      <c r="Y1655" s="35" t="e">
        <f>IF([2]!HRF_4[[#This Row],[31]]="WSKAŹNIK SPECYFICZNY",[2]!HRF_4[[#This Row],[15]]*#REF!,[2]!HRF_4[[#This Row],[32]]*#REF!+#REF!*#REF!+#REF!*#REF!)</f>
        <v>#REF!</v>
      </c>
      <c r="Z1655" s="35" t="e">
        <f>IF([2]!HRF_4[[#This Row],[31]]="WSKAŹNIK SPECYFICZNY","nie zdefinowano",[2]!HRF_4[[#This Row],[32]]*#REF!+#REF!*#REF!+#REF!*#REF!)</f>
        <v>#REF!</v>
      </c>
      <c r="AA1655" s="35" t="e">
        <f>IF([2]!HRF_4[[#This Row],[31]]="WSKAŹNIK SPECYFICZNY","nie zdefinowano",[2]!HRF_4[[#This Row],[32]]*#REF!+#REF!*#REF!+#REF!*#REF!)</f>
        <v>#REF!</v>
      </c>
      <c r="AB1655" s="35" t="e">
        <f>IF([2]!HRF_4[[#This Row],[31]]="WSKAŹNIK SPECYFICZNY",[2]!HRF_4[[#This Row],[15]]*#REF!,[2]!HRF_4[[#This Row],[32]]*#REF!+#REF!*#REF!+#REF!*#REF!)</f>
        <v>#REF!</v>
      </c>
    </row>
    <row r="1656" spans="2:28" ht="24">
      <c r="B1656" s="216">
        <v>1744</v>
      </c>
      <c r="C1656" s="80" t="s">
        <v>175</v>
      </c>
      <c r="D1656" s="80" t="s">
        <v>372</v>
      </c>
      <c r="E1656" s="270" t="s">
        <v>3542</v>
      </c>
      <c r="F1656" s="217" t="s">
        <v>3539</v>
      </c>
      <c r="G1656" s="82" t="s">
        <v>24</v>
      </c>
      <c r="H1656" s="5" t="s">
        <v>3515</v>
      </c>
      <c r="I1656" s="5" t="s">
        <v>3515</v>
      </c>
      <c r="J1656" s="6">
        <v>140000</v>
      </c>
      <c r="K1656" s="30">
        <v>24</v>
      </c>
      <c r="L1656" s="30">
        <v>27.445</v>
      </c>
      <c r="M1656" s="30"/>
      <c r="N1656" s="228" t="s">
        <v>164</v>
      </c>
      <c r="O1656" s="228" t="s">
        <v>28</v>
      </c>
      <c r="P1656" s="16"/>
      <c r="Q1656" s="6"/>
      <c r="R1656" s="17"/>
      <c r="S1656" s="17"/>
      <c r="T1656" s="17"/>
      <c r="U1656" s="17"/>
      <c r="V1656" s="17">
        <f t="shared" si="97"/>
        <v>0</v>
      </c>
      <c r="W1656" s="5"/>
      <c r="X1656" s="5"/>
      <c r="Y1656" s="35" t="e">
        <f>IF([2]!HRF_4[[#This Row],[31]]="WSKAŹNIK SPECYFICZNY",[2]!HRF_4[[#This Row],[15]]*#REF!,[2]!HRF_4[[#This Row],[32]]*#REF!+#REF!*#REF!+#REF!*#REF!)</f>
        <v>#REF!</v>
      </c>
      <c r="Z1656" s="35" t="e">
        <f>IF([2]!HRF_4[[#This Row],[31]]="WSKAŹNIK SPECYFICZNY","nie zdefinowano",[2]!HRF_4[[#This Row],[32]]*#REF!+#REF!*#REF!+#REF!*#REF!)</f>
        <v>#REF!</v>
      </c>
      <c r="AA1656" s="35" t="e">
        <f>IF([2]!HRF_4[[#This Row],[31]]="WSKAŹNIK SPECYFICZNY","nie zdefinowano",[2]!HRF_4[[#This Row],[32]]*#REF!+#REF!*#REF!+#REF!*#REF!)</f>
        <v>#REF!</v>
      </c>
      <c r="AB1656" s="35" t="e">
        <f>IF([2]!HRF_4[[#This Row],[31]]="WSKAŹNIK SPECYFICZNY",[2]!HRF_4[[#This Row],[15]]*#REF!,[2]!HRF_4[[#This Row],[32]]*#REF!+#REF!*#REF!+#REF!*#REF!)</f>
        <v>#REF!</v>
      </c>
    </row>
    <row r="1657" spans="2:28" ht="24">
      <c r="B1657" s="216">
        <v>1745</v>
      </c>
      <c r="C1657" s="80" t="s">
        <v>175</v>
      </c>
      <c r="D1657" s="80" t="s">
        <v>372</v>
      </c>
      <c r="E1657" s="270" t="s">
        <v>3390</v>
      </c>
      <c r="F1657" s="82" t="s">
        <v>392</v>
      </c>
      <c r="G1657" s="82" t="s">
        <v>24</v>
      </c>
      <c r="H1657" s="5">
        <v>2020</v>
      </c>
      <c r="I1657" s="5">
        <v>2020</v>
      </c>
      <c r="J1657" s="6">
        <v>36944.85</v>
      </c>
      <c r="K1657" s="30">
        <v>5.6</v>
      </c>
      <c r="L1657" s="30">
        <v>4.8</v>
      </c>
      <c r="M1657" s="30"/>
      <c r="N1657" s="228" t="s">
        <v>164</v>
      </c>
      <c r="O1657" s="228" t="s">
        <v>28</v>
      </c>
      <c r="P1657" s="16"/>
      <c r="Q1657" s="6"/>
      <c r="R1657" s="17"/>
      <c r="S1657" s="17"/>
      <c r="T1657" s="17"/>
      <c r="U1657" s="17"/>
      <c r="V1657" s="17">
        <f t="shared" si="97"/>
        <v>0</v>
      </c>
      <c r="W1657" s="5"/>
      <c r="X1657" s="5"/>
      <c r="Y1657" s="35" t="e">
        <f>IF([2]!HRF_4[[#This Row],[31]]="WSKAŹNIK SPECYFICZNY",[2]!HRF_4[[#This Row],[15]]*#REF!,[2]!HRF_4[[#This Row],[32]]*#REF!+#REF!*#REF!+#REF!*#REF!)</f>
        <v>#REF!</v>
      </c>
      <c r="Z1657" s="35" t="e">
        <f>IF([2]!HRF_4[[#This Row],[31]]="WSKAŹNIK SPECYFICZNY","nie zdefinowano",[2]!HRF_4[[#This Row],[32]]*#REF!+#REF!*#REF!+#REF!*#REF!)</f>
        <v>#REF!</v>
      </c>
      <c r="AA1657" s="35" t="e">
        <f>IF([2]!HRF_4[[#This Row],[31]]="WSKAŹNIK SPECYFICZNY","nie zdefinowano",[2]!HRF_4[[#This Row],[32]]*#REF!+#REF!*#REF!+#REF!*#REF!)</f>
        <v>#REF!</v>
      </c>
      <c r="AB1657" s="35" t="e">
        <f>IF([2]!HRF_4[[#This Row],[31]]="WSKAŹNIK SPECYFICZNY",[2]!HRF_4[[#This Row],[15]]*#REF!,[2]!HRF_4[[#This Row],[32]]*#REF!+#REF!*#REF!+#REF!*#REF!)</f>
        <v>#REF!</v>
      </c>
    </row>
    <row r="1658" spans="2:28" ht="24">
      <c r="B1658" s="216">
        <v>1746</v>
      </c>
      <c r="C1658" s="80" t="s">
        <v>175</v>
      </c>
      <c r="D1658" s="80" t="s">
        <v>372</v>
      </c>
      <c r="E1658" s="270" t="s">
        <v>3394</v>
      </c>
      <c r="F1658" s="82" t="s">
        <v>392</v>
      </c>
      <c r="G1658" s="82" t="s">
        <v>24</v>
      </c>
      <c r="H1658" s="5" t="s">
        <v>3515</v>
      </c>
      <c r="I1658" s="5" t="s">
        <v>3515</v>
      </c>
      <c r="J1658" s="6">
        <v>58605</v>
      </c>
      <c r="K1658" s="30">
        <v>30</v>
      </c>
      <c r="L1658" s="30">
        <v>9</v>
      </c>
      <c r="M1658" s="30"/>
      <c r="N1658" s="228" t="s">
        <v>164</v>
      </c>
      <c r="O1658" s="228" t="s">
        <v>28</v>
      </c>
      <c r="P1658" s="16"/>
      <c r="Q1658" s="6"/>
      <c r="R1658" s="17"/>
      <c r="S1658" s="17"/>
      <c r="T1658" s="17"/>
      <c r="U1658" s="17"/>
      <c r="V1658" s="17">
        <f t="shared" si="97"/>
        <v>0</v>
      </c>
      <c r="W1658" s="5"/>
      <c r="X1658" s="5"/>
      <c r="Y1658" s="35" t="e">
        <f>IF([2]!HRF_4[[#This Row],[31]]="WSKAŹNIK SPECYFICZNY",[2]!HRF_4[[#This Row],[15]]*#REF!,[2]!HRF_4[[#This Row],[32]]*#REF!+#REF!*#REF!+#REF!*#REF!)</f>
        <v>#REF!</v>
      </c>
      <c r="Z1658" s="35" t="e">
        <f>IF([2]!HRF_4[[#This Row],[31]]="WSKAŹNIK SPECYFICZNY","nie zdefinowano",[2]!HRF_4[[#This Row],[32]]*#REF!+#REF!*#REF!+#REF!*#REF!)</f>
        <v>#REF!</v>
      </c>
      <c r="AA1658" s="35" t="e">
        <f>IF([2]!HRF_4[[#This Row],[31]]="WSKAŹNIK SPECYFICZNY","nie zdefinowano",[2]!HRF_4[[#This Row],[32]]*#REF!+#REF!*#REF!+#REF!*#REF!)</f>
        <v>#REF!</v>
      </c>
      <c r="AB1658" s="35" t="e">
        <f>IF([2]!HRF_4[[#This Row],[31]]="WSKAŹNIK SPECYFICZNY",[2]!HRF_4[[#This Row],[15]]*#REF!,[2]!HRF_4[[#This Row],[32]]*#REF!+#REF!*#REF!+#REF!*#REF!)</f>
        <v>#REF!</v>
      </c>
    </row>
    <row r="1659" spans="2:28" ht="24">
      <c r="B1659" s="216">
        <v>1747</v>
      </c>
      <c r="C1659" s="80" t="s">
        <v>175</v>
      </c>
      <c r="D1659" s="80" t="s">
        <v>372</v>
      </c>
      <c r="E1659" s="270" t="s">
        <v>3544</v>
      </c>
      <c r="F1659" s="217" t="s">
        <v>3543</v>
      </c>
      <c r="G1659" s="82" t="s">
        <v>24</v>
      </c>
      <c r="H1659" s="5" t="s">
        <v>3515</v>
      </c>
      <c r="I1659" s="5" t="s">
        <v>3515</v>
      </c>
      <c r="J1659" s="6">
        <v>206025</v>
      </c>
      <c r="K1659" s="30">
        <v>444.77100000000002</v>
      </c>
      <c r="L1659" s="30">
        <v>49.6</v>
      </c>
      <c r="M1659" s="30"/>
      <c r="N1659" s="228" t="s">
        <v>164</v>
      </c>
      <c r="O1659" s="228" t="s">
        <v>28</v>
      </c>
      <c r="P1659" s="16"/>
      <c r="Q1659" s="6"/>
      <c r="R1659" s="17"/>
      <c r="S1659" s="17"/>
      <c r="T1659" s="17"/>
      <c r="U1659" s="17"/>
      <c r="V1659" s="17">
        <f t="shared" si="97"/>
        <v>0</v>
      </c>
      <c r="W1659" s="5"/>
      <c r="X1659" s="5"/>
      <c r="Y1659" s="35" t="e">
        <f>IF([2]!HRF_4[[#This Row],[31]]="WSKAŹNIK SPECYFICZNY",[2]!HRF_4[[#This Row],[15]]*#REF!,[2]!HRF_4[[#This Row],[32]]*#REF!+#REF!*#REF!+#REF!*#REF!)</f>
        <v>#REF!</v>
      </c>
      <c r="Z1659" s="35" t="e">
        <f>IF([2]!HRF_4[[#This Row],[31]]="WSKAŹNIK SPECYFICZNY","nie zdefinowano",[2]!HRF_4[[#This Row],[32]]*#REF!+#REF!*#REF!+#REF!*#REF!)</f>
        <v>#REF!</v>
      </c>
      <c r="AA1659" s="35" t="e">
        <f>IF([2]!HRF_4[[#This Row],[31]]="WSKAŹNIK SPECYFICZNY","nie zdefinowano",[2]!HRF_4[[#This Row],[32]]*#REF!+#REF!*#REF!+#REF!*#REF!)</f>
        <v>#REF!</v>
      </c>
      <c r="AB1659" s="35" t="e">
        <f>IF([2]!HRF_4[[#This Row],[31]]="WSKAŹNIK SPECYFICZNY",[2]!HRF_4[[#This Row],[15]]*#REF!,[2]!HRF_4[[#This Row],[32]]*#REF!+#REF!*#REF!+#REF!*#REF!)</f>
        <v>#REF!</v>
      </c>
    </row>
    <row r="1660" spans="2:28" ht="24">
      <c r="B1660" s="216">
        <v>1478</v>
      </c>
      <c r="C1660" s="80" t="s">
        <v>175</v>
      </c>
      <c r="D1660" s="80" t="s">
        <v>372</v>
      </c>
      <c r="E1660" s="270" t="s">
        <v>3545</v>
      </c>
      <c r="F1660" s="217" t="s">
        <v>3543</v>
      </c>
      <c r="G1660" s="82" t="s">
        <v>24</v>
      </c>
      <c r="H1660" s="5" t="s">
        <v>3515</v>
      </c>
      <c r="I1660" s="5" t="s">
        <v>3515</v>
      </c>
      <c r="J1660" s="6">
        <v>206025</v>
      </c>
      <c r="K1660" s="30">
        <v>348.40499999999997</v>
      </c>
      <c r="L1660" s="30">
        <v>49.6</v>
      </c>
      <c r="M1660" s="30"/>
      <c r="N1660" s="228" t="s">
        <v>164</v>
      </c>
      <c r="O1660" s="228" t="s">
        <v>28</v>
      </c>
      <c r="P1660" s="16"/>
      <c r="Q1660" s="6"/>
      <c r="R1660" s="17"/>
      <c r="S1660" s="17"/>
      <c r="T1660" s="17"/>
      <c r="U1660" s="17"/>
      <c r="V1660" s="17">
        <f t="shared" si="97"/>
        <v>0</v>
      </c>
      <c r="W1660" s="5"/>
      <c r="X1660" s="5"/>
      <c r="Y1660" s="35" t="e">
        <f>IF([2]!HRF_4[[#This Row],[31]]="WSKAŹNIK SPECYFICZNY",[2]!HRF_4[[#This Row],[15]]*#REF!,[2]!HRF_4[[#This Row],[32]]*#REF!+#REF!*#REF!+#REF!*#REF!)</f>
        <v>#REF!</v>
      </c>
      <c r="Z1660" s="35" t="e">
        <f>IF([2]!HRF_4[[#This Row],[31]]="WSKAŹNIK SPECYFICZNY","nie zdefinowano",[2]!HRF_4[[#This Row],[32]]*#REF!+#REF!*#REF!+#REF!*#REF!)</f>
        <v>#REF!</v>
      </c>
      <c r="AA1660" s="35" t="e">
        <f>IF([2]!HRF_4[[#This Row],[31]]="WSKAŹNIK SPECYFICZNY","nie zdefinowano",[2]!HRF_4[[#This Row],[32]]*#REF!+#REF!*#REF!+#REF!*#REF!)</f>
        <v>#REF!</v>
      </c>
      <c r="AB1660" s="35" t="e">
        <f>IF([2]!HRF_4[[#This Row],[31]]="WSKAŹNIK SPECYFICZNY",[2]!HRF_4[[#This Row],[15]]*#REF!,[2]!HRF_4[[#This Row],[32]]*#REF!+#REF!*#REF!+#REF!*#REF!)</f>
        <v>#REF!</v>
      </c>
    </row>
    <row r="1661" spans="2:28" ht="24">
      <c r="B1661" s="216">
        <v>1479</v>
      </c>
      <c r="C1661" s="80" t="s">
        <v>175</v>
      </c>
      <c r="D1661" s="80" t="s">
        <v>372</v>
      </c>
      <c r="E1661" s="270" t="s">
        <v>3390</v>
      </c>
      <c r="F1661" s="82" t="s">
        <v>392</v>
      </c>
      <c r="G1661" s="82" t="s">
        <v>24</v>
      </c>
      <c r="H1661" s="5" t="s">
        <v>3515</v>
      </c>
      <c r="I1661" s="5" t="s">
        <v>3515</v>
      </c>
      <c r="J1661" s="6">
        <v>42139</v>
      </c>
      <c r="K1661" s="30">
        <v>7</v>
      </c>
      <c r="L1661" s="30">
        <v>7</v>
      </c>
      <c r="M1661" s="30"/>
      <c r="N1661" s="228" t="s">
        <v>1587</v>
      </c>
      <c r="O1661" s="228" t="s">
        <v>28</v>
      </c>
      <c r="P1661" s="16"/>
      <c r="Q1661" s="6"/>
      <c r="R1661" s="17"/>
      <c r="S1661" s="17"/>
      <c r="T1661" s="17"/>
      <c r="U1661" s="17"/>
      <c r="V1661" s="17">
        <f t="shared" si="97"/>
        <v>0</v>
      </c>
      <c r="W1661" s="5"/>
      <c r="X1661" s="5"/>
      <c r="Y1661" s="35" t="e">
        <f>IF([2]!HRF_4[[#This Row],[31]]="WSKAŹNIK SPECYFICZNY",[2]!HRF_4[[#This Row],[15]]*#REF!,[2]!HRF_4[[#This Row],[32]]*#REF!+#REF!*#REF!+#REF!*#REF!)</f>
        <v>#REF!</v>
      </c>
      <c r="Z1661" s="35" t="e">
        <f>IF([2]!HRF_4[[#This Row],[31]]="WSKAŹNIK SPECYFICZNY","nie zdefinowano",[2]!HRF_4[[#This Row],[32]]*#REF!+#REF!*#REF!+#REF!*#REF!)</f>
        <v>#REF!</v>
      </c>
      <c r="AA1661" s="35" t="e">
        <f>IF([2]!HRF_4[[#This Row],[31]]="WSKAŹNIK SPECYFICZNY","nie zdefinowano",[2]!HRF_4[[#This Row],[32]]*#REF!+#REF!*#REF!+#REF!*#REF!)</f>
        <v>#REF!</v>
      </c>
      <c r="AB1661" s="35" t="e">
        <f>IF([2]!HRF_4[[#This Row],[31]]="WSKAŹNIK SPECYFICZNY",[2]!HRF_4[[#This Row],[15]]*#REF!,[2]!HRF_4[[#This Row],[32]]*#REF!+#REF!*#REF!+#REF!*#REF!)</f>
        <v>#REF!</v>
      </c>
    </row>
    <row r="1662" spans="2:28" ht="24">
      <c r="B1662" s="216">
        <v>1480</v>
      </c>
      <c r="C1662" s="80" t="s">
        <v>175</v>
      </c>
      <c r="D1662" s="80" t="s">
        <v>372</v>
      </c>
      <c r="E1662" s="270" t="s">
        <v>3390</v>
      </c>
      <c r="F1662" s="82" t="s">
        <v>392</v>
      </c>
      <c r="G1662" s="82" t="s">
        <v>24</v>
      </c>
      <c r="H1662" s="5">
        <v>2011</v>
      </c>
      <c r="I1662" s="5">
        <v>2022</v>
      </c>
      <c r="J1662" s="6">
        <v>29400</v>
      </c>
      <c r="K1662" s="30">
        <v>1.5</v>
      </c>
      <c r="L1662" s="30">
        <v>4.2</v>
      </c>
      <c r="M1662" s="30"/>
      <c r="N1662" s="228" t="s">
        <v>164</v>
      </c>
      <c r="O1662" s="228" t="s">
        <v>28</v>
      </c>
      <c r="P1662" s="16"/>
      <c r="Q1662" s="6"/>
      <c r="R1662" s="17"/>
      <c r="S1662" s="17"/>
      <c r="T1662" s="17"/>
      <c r="U1662" s="17"/>
      <c r="V1662" s="17">
        <f t="shared" si="97"/>
        <v>0</v>
      </c>
      <c r="W1662" s="5"/>
      <c r="X1662" s="5"/>
      <c r="Y1662" s="35" t="e">
        <f>IF([2]!HRF_4[[#This Row],[31]]="WSKAŹNIK SPECYFICZNY",[2]!HRF_4[[#This Row],[15]]*#REF!,[2]!HRF_4[[#This Row],[32]]*#REF!+#REF!*#REF!+#REF!*#REF!)</f>
        <v>#REF!</v>
      </c>
      <c r="Z1662" s="35" t="e">
        <f>IF([2]!HRF_4[[#This Row],[31]]="WSKAŹNIK SPECYFICZNY","nie zdefinowano",[2]!HRF_4[[#This Row],[32]]*#REF!+#REF!*#REF!+#REF!*#REF!)</f>
        <v>#REF!</v>
      </c>
      <c r="AA1662" s="35" t="e">
        <f>IF([2]!HRF_4[[#This Row],[31]]="WSKAŹNIK SPECYFICZNY","nie zdefinowano",[2]!HRF_4[[#This Row],[32]]*#REF!+#REF!*#REF!+#REF!*#REF!)</f>
        <v>#REF!</v>
      </c>
      <c r="AB1662" s="35" t="e">
        <f>IF([2]!HRF_4[[#This Row],[31]]="WSKAŹNIK SPECYFICZNY",[2]!HRF_4[[#This Row],[15]]*#REF!,[2]!HRF_4[[#This Row],[32]]*#REF!+#REF!*#REF!+#REF!*#REF!)</f>
        <v>#REF!</v>
      </c>
    </row>
    <row r="1663" spans="2:28" ht="24">
      <c r="B1663" s="216">
        <v>1481</v>
      </c>
      <c r="C1663" s="80" t="s">
        <v>175</v>
      </c>
      <c r="D1663" s="80" t="s">
        <v>372</v>
      </c>
      <c r="E1663" s="270" t="s">
        <v>3390</v>
      </c>
      <c r="F1663" s="82" t="s">
        <v>392</v>
      </c>
      <c r="G1663" s="82" t="s">
        <v>24</v>
      </c>
      <c r="H1663" s="5" t="s">
        <v>3515</v>
      </c>
      <c r="I1663" s="5" t="s">
        <v>3515</v>
      </c>
      <c r="J1663" s="6">
        <v>26600</v>
      </c>
      <c r="K1663" s="30">
        <v>2.7120000000000002</v>
      </c>
      <c r="L1663" s="30">
        <v>4.4000000000000004</v>
      </c>
      <c r="M1663" s="30"/>
      <c r="N1663" s="228" t="s">
        <v>164</v>
      </c>
      <c r="O1663" s="228" t="s">
        <v>28</v>
      </c>
      <c r="P1663" s="16"/>
      <c r="Q1663" s="6"/>
      <c r="R1663" s="17"/>
      <c r="S1663" s="17"/>
      <c r="T1663" s="17"/>
      <c r="U1663" s="17"/>
      <c r="V1663" s="17">
        <f t="shared" si="97"/>
        <v>0</v>
      </c>
      <c r="W1663" s="5"/>
      <c r="X1663" s="5"/>
      <c r="Y1663" s="35" t="e">
        <f>IF([2]!HRF_4[[#This Row],[31]]="WSKAŹNIK SPECYFICZNY",[2]!HRF_4[[#This Row],[15]]*#REF!,[2]!HRF_4[[#This Row],[32]]*#REF!+#REF!*#REF!+#REF!*#REF!)</f>
        <v>#REF!</v>
      </c>
      <c r="Z1663" s="35" t="e">
        <f>IF([2]!HRF_4[[#This Row],[31]]="WSKAŹNIK SPECYFICZNY","nie zdefinowano",[2]!HRF_4[[#This Row],[32]]*#REF!+#REF!*#REF!+#REF!*#REF!)</f>
        <v>#REF!</v>
      </c>
      <c r="AA1663" s="35" t="e">
        <f>IF([2]!HRF_4[[#This Row],[31]]="WSKAŹNIK SPECYFICZNY","nie zdefinowano",[2]!HRF_4[[#This Row],[32]]*#REF!+#REF!*#REF!+#REF!*#REF!)</f>
        <v>#REF!</v>
      </c>
      <c r="AB1663" s="35" t="e">
        <f>IF([2]!HRF_4[[#This Row],[31]]="WSKAŹNIK SPECYFICZNY",[2]!HRF_4[[#This Row],[15]]*#REF!,[2]!HRF_4[[#This Row],[32]]*#REF!+#REF!*#REF!+#REF!*#REF!)</f>
        <v>#REF!</v>
      </c>
    </row>
    <row r="1664" spans="2:28" ht="24">
      <c r="B1664" s="216">
        <v>1482</v>
      </c>
      <c r="C1664" s="80" t="s">
        <v>175</v>
      </c>
      <c r="D1664" s="80" t="s">
        <v>372</v>
      </c>
      <c r="E1664" s="270" t="s">
        <v>3390</v>
      </c>
      <c r="F1664" s="82" t="s">
        <v>392</v>
      </c>
      <c r="G1664" s="82" t="s">
        <v>24</v>
      </c>
      <c r="H1664" s="5">
        <v>2020</v>
      </c>
      <c r="I1664" s="5">
        <v>2020</v>
      </c>
      <c r="J1664" s="6">
        <v>17466</v>
      </c>
      <c r="K1664" s="30">
        <v>1.764</v>
      </c>
      <c r="L1664" s="30">
        <v>2.5670000000000002</v>
      </c>
      <c r="M1664" s="30"/>
      <c r="N1664" s="228" t="s">
        <v>164</v>
      </c>
      <c r="O1664" s="228" t="s">
        <v>28</v>
      </c>
      <c r="P1664" s="16"/>
      <c r="Q1664" s="6"/>
      <c r="R1664" s="17"/>
      <c r="S1664" s="17"/>
      <c r="T1664" s="17"/>
      <c r="U1664" s="17"/>
      <c r="V1664" s="17">
        <f t="shared" si="97"/>
        <v>0</v>
      </c>
      <c r="W1664" s="5"/>
      <c r="X1664" s="5"/>
      <c r="Y1664" s="35" t="e">
        <f>IF([2]!HRF_4[[#This Row],[31]]="WSKAŹNIK SPECYFICZNY",[2]!HRF_4[[#This Row],[15]]*#REF!,[2]!HRF_4[[#This Row],[32]]*#REF!+#REF!*#REF!+#REF!*#REF!)</f>
        <v>#REF!</v>
      </c>
      <c r="Z1664" s="35" t="e">
        <f>IF([2]!HRF_4[[#This Row],[31]]="WSKAŹNIK SPECYFICZNY","nie zdefinowano",[2]!HRF_4[[#This Row],[32]]*#REF!+#REF!*#REF!+#REF!*#REF!)</f>
        <v>#REF!</v>
      </c>
      <c r="AA1664" s="35" t="e">
        <f>IF([2]!HRF_4[[#This Row],[31]]="WSKAŹNIK SPECYFICZNY","nie zdefinowano",[2]!HRF_4[[#This Row],[32]]*#REF!+#REF!*#REF!+#REF!*#REF!)</f>
        <v>#REF!</v>
      </c>
      <c r="AB1664" s="35" t="e">
        <f>IF([2]!HRF_4[[#This Row],[31]]="WSKAŹNIK SPECYFICZNY",[2]!HRF_4[[#This Row],[15]]*#REF!,[2]!HRF_4[[#This Row],[32]]*#REF!+#REF!*#REF!+#REF!*#REF!)</f>
        <v>#REF!</v>
      </c>
    </row>
    <row r="1665" spans="2:28" ht="24">
      <c r="B1665" s="216">
        <v>1483</v>
      </c>
      <c r="C1665" s="80" t="s">
        <v>175</v>
      </c>
      <c r="D1665" s="80" t="s">
        <v>372</v>
      </c>
      <c r="E1665" s="270" t="s">
        <v>3394</v>
      </c>
      <c r="F1665" s="82" t="s">
        <v>392</v>
      </c>
      <c r="G1665" s="82" t="s">
        <v>24</v>
      </c>
      <c r="H1665" s="5">
        <v>2022</v>
      </c>
      <c r="I1665" s="5">
        <v>2022</v>
      </c>
      <c r="J1665" s="6">
        <v>32472</v>
      </c>
      <c r="K1665" s="30">
        <v>3.806</v>
      </c>
      <c r="L1665" s="30">
        <v>3.8</v>
      </c>
      <c r="M1665" s="30"/>
      <c r="N1665" s="228" t="s">
        <v>164</v>
      </c>
      <c r="O1665" s="228" t="s">
        <v>28</v>
      </c>
      <c r="P1665" s="16"/>
      <c r="Q1665" s="6"/>
      <c r="R1665" s="17"/>
      <c r="S1665" s="17"/>
      <c r="T1665" s="17"/>
      <c r="U1665" s="17"/>
      <c r="V1665" s="17">
        <f t="shared" si="97"/>
        <v>0</v>
      </c>
      <c r="W1665" s="5"/>
      <c r="X1665" s="5"/>
      <c r="Y1665" s="35" t="e">
        <f>IF([2]!HRF_4[[#This Row],[31]]="WSKAŹNIK SPECYFICZNY",[2]!HRF_4[[#This Row],[15]]*#REF!,[2]!HRF_4[[#This Row],[32]]*#REF!+#REF!*#REF!+#REF!*#REF!)</f>
        <v>#REF!</v>
      </c>
      <c r="Z1665" s="35" t="e">
        <f>IF([2]!HRF_4[[#This Row],[31]]="WSKAŹNIK SPECYFICZNY","nie zdefinowano",[2]!HRF_4[[#This Row],[32]]*#REF!+#REF!*#REF!+#REF!*#REF!)</f>
        <v>#REF!</v>
      </c>
      <c r="AA1665" s="35" t="e">
        <f>IF([2]!HRF_4[[#This Row],[31]]="WSKAŹNIK SPECYFICZNY","nie zdefinowano",[2]!HRF_4[[#This Row],[32]]*#REF!+#REF!*#REF!+#REF!*#REF!)</f>
        <v>#REF!</v>
      </c>
      <c r="AB1665" s="35" t="e">
        <f>IF([2]!HRF_4[[#This Row],[31]]="WSKAŹNIK SPECYFICZNY",[2]!HRF_4[[#This Row],[15]]*#REF!,[2]!HRF_4[[#This Row],[32]]*#REF!+#REF!*#REF!+#REF!*#REF!)</f>
        <v>#REF!</v>
      </c>
    </row>
    <row r="1666" spans="2:28" ht="24">
      <c r="B1666" s="216">
        <v>1484</v>
      </c>
      <c r="C1666" s="80" t="s">
        <v>175</v>
      </c>
      <c r="D1666" s="80" t="s">
        <v>372</v>
      </c>
      <c r="E1666" s="270" t="s">
        <v>3394</v>
      </c>
      <c r="F1666" s="82" t="s">
        <v>392</v>
      </c>
      <c r="G1666" s="82" t="s">
        <v>24</v>
      </c>
      <c r="H1666" s="5">
        <v>2022</v>
      </c>
      <c r="I1666" s="5">
        <v>2022</v>
      </c>
      <c r="J1666" s="6">
        <v>141450</v>
      </c>
      <c r="K1666" s="30">
        <v>30</v>
      </c>
      <c r="L1666" s="30">
        <v>15</v>
      </c>
      <c r="M1666" s="30"/>
      <c r="N1666" s="228" t="s">
        <v>164</v>
      </c>
      <c r="O1666" s="228" t="s">
        <v>28</v>
      </c>
      <c r="P1666" s="16"/>
      <c r="Q1666" s="6"/>
      <c r="R1666" s="17"/>
      <c r="S1666" s="17"/>
      <c r="T1666" s="17"/>
      <c r="U1666" s="17"/>
      <c r="V1666" s="17">
        <f t="shared" si="97"/>
        <v>0</v>
      </c>
      <c r="W1666" s="5"/>
      <c r="X1666" s="5"/>
      <c r="Y1666" s="35" t="e">
        <f>IF([2]!HRF_4[[#This Row],[31]]="WSKAŹNIK SPECYFICZNY",[2]!HRF_4[[#This Row],[15]]*#REF!,[2]!HRF_4[[#This Row],[32]]*#REF!+#REF!*#REF!+#REF!*#REF!)</f>
        <v>#REF!</v>
      </c>
      <c r="Z1666" s="35" t="e">
        <f>IF([2]!HRF_4[[#This Row],[31]]="WSKAŹNIK SPECYFICZNY","nie zdefinowano",[2]!HRF_4[[#This Row],[32]]*#REF!+#REF!*#REF!+#REF!*#REF!)</f>
        <v>#REF!</v>
      </c>
      <c r="AA1666" s="35" t="e">
        <f>IF([2]!HRF_4[[#This Row],[31]]="WSKAŹNIK SPECYFICZNY","nie zdefinowano",[2]!HRF_4[[#This Row],[32]]*#REF!+#REF!*#REF!+#REF!*#REF!)</f>
        <v>#REF!</v>
      </c>
      <c r="AB1666" s="35" t="e">
        <f>IF([2]!HRF_4[[#This Row],[31]]="WSKAŹNIK SPECYFICZNY",[2]!HRF_4[[#This Row],[15]]*#REF!,[2]!HRF_4[[#This Row],[32]]*#REF!+#REF!*#REF!+#REF!*#REF!)</f>
        <v>#REF!</v>
      </c>
    </row>
    <row r="1667" spans="2:28" ht="24">
      <c r="B1667" s="216">
        <v>1485</v>
      </c>
      <c r="C1667" s="80" t="s">
        <v>175</v>
      </c>
      <c r="D1667" s="80" t="s">
        <v>372</v>
      </c>
      <c r="E1667" s="270" t="s">
        <v>3394</v>
      </c>
      <c r="F1667" s="82" t="s">
        <v>392</v>
      </c>
      <c r="G1667" s="82" t="s">
        <v>24</v>
      </c>
      <c r="H1667" s="5">
        <v>2022</v>
      </c>
      <c r="I1667" s="5">
        <v>2022</v>
      </c>
      <c r="J1667" s="6">
        <v>44280</v>
      </c>
      <c r="K1667" s="30">
        <v>8</v>
      </c>
      <c r="L1667" s="30">
        <v>4.8</v>
      </c>
      <c r="M1667" s="30"/>
      <c r="N1667" s="228" t="s">
        <v>164</v>
      </c>
      <c r="O1667" s="228" t="s">
        <v>28</v>
      </c>
      <c r="P1667" s="16"/>
      <c r="Q1667" s="6"/>
      <c r="R1667" s="17"/>
      <c r="S1667" s="17"/>
      <c r="T1667" s="17"/>
      <c r="U1667" s="17"/>
      <c r="V1667" s="17">
        <f t="shared" si="97"/>
        <v>0</v>
      </c>
      <c r="W1667" s="5"/>
      <c r="X1667" s="5"/>
      <c r="Y1667" s="35" t="e">
        <f>IF([2]!HRF_4[[#This Row],[31]]="WSKAŹNIK SPECYFICZNY",[2]!HRF_4[[#This Row],[15]]*#REF!,[2]!HRF_4[[#This Row],[32]]*#REF!+#REF!*#REF!+#REF!*#REF!)</f>
        <v>#REF!</v>
      </c>
      <c r="Z1667" s="35" t="e">
        <f>IF([2]!HRF_4[[#This Row],[31]]="WSKAŹNIK SPECYFICZNY","nie zdefinowano",[2]!HRF_4[[#This Row],[32]]*#REF!+#REF!*#REF!+#REF!*#REF!)</f>
        <v>#REF!</v>
      </c>
      <c r="AA1667" s="35" t="e">
        <f>IF([2]!HRF_4[[#This Row],[31]]="WSKAŹNIK SPECYFICZNY","nie zdefinowano",[2]!HRF_4[[#This Row],[32]]*#REF!+#REF!*#REF!+#REF!*#REF!)</f>
        <v>#REF!</v>
      </c>
      <c r="AB1667" s="35" t="e">
        <f>IF([2]!HRF_4[[#This Row],[31]]="WSKAŹNIK SPECYFICZNY",[2]!HRF_4[[#This Row],[15]]*#REF!,[2]!HRF_4[[#This Row],[32]]*#REF!+#REF!*#REF!+#REF!*#REF!)</f>
        <v>#REF!</v>
      </c>
    </row>
    <row r="1668" spans="2:28" ht="24">
      <c r="B1668" s="216">
        <v>1486</v>
      </c>
      <c r="C1668" s="80" t="s">
        <v>175</v>
      </c>
      <c r="D1668" s="80" t="s">
        <v>372</v>
      </c>
      <c r="E1668" s="270" t="s">
        <v>3394</v>
      </c>
      <c r="F1668" s="82" t="s">
        <v>392</v>
      </c>
      <c r="G1668" s="82" t="s">
        <v>24</v>
      </c>
      <c r="H1668" s="5">
        <v>2022</v>
      </c>
      <c r="I1668" s="5">
        <v>2022</v>
      </c>
      <c r="J1668" s="6">
        <v>44280</v>
      </c>
      <c r="K1668" s="30">
        <v>7</v>
      </c>
      <c r="L1668" s="30">
        <v>4.8</v>
      </c>
      <c r="M1668" s="30"/>
      <c r="N1668" s="228" t="s">
        <v>164</v>
      </c>
      <c r="O1668" s="228" t="s">
        <v>28</v>
      </c>
      <c r="P1668" s="16"/>
      <c r="Q1668" s="6"/>
      <c r="R1668" s="17"/>
      <c r="S1668" s="17"/>
      <c r="T1668" s="17"/>
      <c r="U1668" s="17"/>
      <c r="V1668" s="17">
        <f t="shared" si="97"/>
        <v>0</v>
      </c>
      <c r="W1668" s="5"/>
      <c r="X1668" s="5"/>
      <c r="Y1668" s="35" t="e">
        <f>IF([2]!HRF_4[[#This Row],[31]]="WSKAŹNIK SPECYFICZNY",[2]!HRF_4[[#This Row],[15]]*#REF!,[2]!HRF_4[[#This Row],[32]]*#REF!+#REF!*#REF!+#REF!*#REF!)</f>
        <v>#REF!</v>
      </c>
      <c r="Z1668" s="35" t="e">
        <f>IF([2]!HRF_4[[#This Row],[31]]="WSKAŹNIK SPECYFICZNY","nie zdefinowano",[2]!HRF_4[[#This Row],[32]]*#REF!+#REF!*#REF!+#REF!*#REF!)</f>
        <v>#REF!</v>
      </c>
      <c r="AA1668" s="35" t="e">
        <f>IF([2]!HRF_4[[#This Row],[31]]="WSKAŹNIK SPECYFICZNY","nie zdefinowano",[2]!HRF_4[[#This Row],[32]]*#REF!+#REF!*#REF!+#REF!*#REF!)</f>
        <v>#REF!</v>
      </c>
      <c r="AB1668" s="35" t="e">
        <f>IF([2]!HRF_4[[#This Row],[31]]="WSKAŹNIK SPECYFICZNY",[2]!HRF_4[[#This Row],[15]]*#REF!,[2]!HRF_4[[#This Row],[32]]*#REF!+#REF!*#REF!+#REF!*#REF!)</f>
        <v>#REF!</v>
      </c>
    </row>
    <row r="1669" spans="2:28" ht="24">
      <c r="B1669" s="216">
        <v>1487</v>
      </c>
      <c r="C1669" s="80" t="s">
        <v>175</v>
      </c>
      <c r="D1669" s="80" t="s">
        <v>372</v>
      </c>
      <c r="E1669" s="270" t="s">
        <v>3546</v>
      </c>
      <c r="F1669" s="82" t="s">
        <v>392</v>
      </c>
      <c r="G1669" s="82" t="s">
        <v>24</v>
      </c>
      <c r="H1669" s="5">
        <v>2021</v>
      </c>
      <c r="I1669" s="5">
        <v>2021</v>
      </c>
      <c r="J1669" s="6">
        <v>75645</v>
      </c>
      <c r="K1669" s="30">
        <v>18</v>
      </c>
      <c r="L1669" s="30">
        <v>9</v>
      </c>
      <c r="M1669" s="30"/>
      <c r="N1669" s="228" t="s">
        <v>164</v>
      </c>
      <c r="O1669" s="228" t="s">
        <v>28</v>
      </c>
      <c r="P1669" s="16"/>
      <c r="Q1669" s="6"/>
      <c r="R1669" s="17"/>
      <c r="S1669" s="17"/>
      <c r="T1669" s="17"/>
      <c r="U1669" s="17"/>
      <c r="V1669" s="17">
        <f t="shared" si="97"/>
        <v>0</v>
      </c>
      <c r="W1669" s="5"/>
      <c r="X1669" s="5"/>
      <c r="Y1669" s="35" t="e">
        <f>IF([2]!HRF_4[[#This Row],[31]]="WSKAŹNIK SPECYFICZNY",[2]!HRF_4[[#This Row],[15]]*#REF!,[2]!HRF_4[[#This Row],[32]]*#REF!+#REF!*#REF!+#REF!*#REF!)</f>
        <v>#REF!</v>
      </c>
      <c r="Z1669" s="35" t="e">
        <f>IF([2]!HRF_4[[#This Row],[31]]="WSKAŹNIK SPECYFICZNY","nie zdefinowano",[2]!HRF_4[[#This Row],[32]]*#REF!+#REF!*#REF!+#REF!*#REF!)</f>
        <v>#REF!</v>
      </c>
      <c r="AA1669" s="35" t="e">
        <f>IF([2]!HRF_4[[#This Row],[31]]="WSKAŹNIK SPECYFICZNY","nie zdefinowano",[2]!HRF_4[[#This Row],[32]]*#REF!+#REF!*#REF!+#REF!*#REF!)</f>
        <v>#REF!</v>
      </c>
      <c r="AB1669" s="35" t="e">
        <f>IF([2]!HRF_4[[#This Row],[31]]="WSKAŹNIK SPECYFICZNY",[2]!HRF_4[[#This Row],[15]]*#REF!,[2]!HRF_4[[#This Row],[32]]*#REF!+#REF!*#REF!+#REF!*#REF!)</f>
        <v>#REF!</v>
      </c>
    </row>
    <row r="1670" spans="2:28" ht="24">
      <c r="B1670" s="216">
        <v>1488</v>
      </c>
      <c r="C1670" s="80" t="s">
        <v>175</v>
      </c>
      <c r="D1670" s="80" t="s">
        <v>372</v>
      </c>
      <c r="E1670" s="270" t="s">
        <v>3546</v>
      </c>
      <c r="F1670" s="82" t="s">
        <v>392</v>
      </c>
      <c r="G1670" s="82" t="s">
        <v>24</v>
      </c>
      <c r="H1670" s="5">
        <v>2021</v>
      </c>
      <c r="I1670" s="5">
        <v>2021</v>
      </c>
      <c r="J1670" s="6">
        <v>68366.149999999994</v>
      </c>
      <c r="K1670" s="30">
        <v>15</v>
      </c>
      <c r="L1670" s="30">
        <v>10</v>
      </c>
      <c r="M1670" s="30"/>
      <c r="N1670" s="228" t="s">
        <v>164</v>
      </c>
      <c r="O1670" s="228" t="s">
        <v>28</v>
      </c>
      <c r="P1670" s="16"/>
      <c r="Q1670" s="6"/>
      <c r="R1670" s="17"/>
      <c r="S1670" s="17"/>
      <c r="T1670" s="17"/>
      <c r="U1670" s="17"/>
      <c r="V1670" s="17">
        <f t="shared" si="97"/>
        <v>0</v>
      </c>
      <c r="W1670" s="5"/>
      <c r="X1670" s="5"/>
      <c r="Y1670" s="35" t="e">
        <f>IF([2]!HRF_4[[#This Row],[31]]="WSKAŹNIK SPECYFICZNY",[2]!HRF_4[[#This Row],[15]]*#REF!,[2]!HRF_4[[#This Row],[32]]*#REF!+#REF!*#REF!+#REF!*#REF!)</f>
        <v>#REF!</v>
      </c>
      <c r="Z1670" s="35" t="e">
        <f>IF([2]!HRF_4[[#This Row],[31]]="WSKAŹNIK SPECYFICZNY","nie zdefinowano",[2]!HRF_4[[#This Row],[32]]*#REF!+#REF!*#REF!+#REF!*#REF!)</f>
        <v>#REF!</v>
      </c>
      <c r="AA1670" s="35" t="e">
        <f>IF([2]!HRF_4[[#This Row],[31]]="WSKAŹNIK SPECYFICZNY","nie zdefinowano",[2]!HRF_4[[#This Row],[32]]*#REF!+#REF!*#REF!+#REF!*#REF!)</f>
        <v>#REF!</v>
      </c>
      <c r="AB1670" s="35" t="e">
        <f>IF([2]!HRF_4[[#This Row],[31]]="WSKAŹNIK SPECYFICZNY",[2]!HRF_4[[#This Row],[15]]*#REF!,[2]!HRF_4[[#This Row],[32]]*#REF!+#REF!*#REF!+#REF!*#REF!)</f>
        <v>#REF!</v>
      </c>
    </row>
    <row r="1671" spans="2:28" ht="24">
      <c r="B1671" s="216">
        <v>1489</v>
      </c>
      <c r="C1671" s="80" t="s">
        <v>175</v>
      </c>
      <c r="D1671" s="80" t="s">
        <v>372</v>
      </c>
      <c r="E1671" s="270" t="s">
        <v>3390</v>
      </c>
      <c r="F1671" s="82" t="s">
        <v>392</v>
      </c>
      <c r="G1671" s="82" t="s">
        <v>24</v>
      </c>
      <c r="H1671" s="5">
        <v>2022</v>
      </c>
      <c r="I1671" s="5">
        <v>2022</v>
      </c>
      <c r="J1671" s="6">
        <v>33500</v>
      </c>
      <c r="K1671" s="30">
        <v>4.5</v>
      </c>
      <c r="L1671" s="30">
        <v>4</v>
      </c>
      <c r="M1671" s="30"/>
      <c r="N1671" s="228" t="s">
        <v>164</v>
      </c>
      <c r="O1671" s="228" t="s">
        <v>28</v>
      </c>
      <c r="P1671" s="16"/>
      <c r="Q1671" s="6"/>
      <c r="R1671" s="17"/>
      <c r="S1671" s="17"/>
      <c r="T1671" s="17"/>
      <c r="U1671" s="17"/>
      <c r="V1671" s="17">
        <f t="shared" si="97"/>
        <v>0</v>
      </c>
      <c r="W1671" s="5"/>
      <c r="X1671" s="5"/>
      <c r="Y1671" s="35" t="e">
        <f>IF([2]!HRF_4[[#This Row],[31]]="WSKAŹNIK SPECYFICZNY",[2]!HRF_4[[#This Row],[15]]*#REF!,[2]!HRF_4[[#This Row],[32]]*#REF!+#REF!*#REF!+#REF!*#REF!)</f>
        <v>#REF!</v>
      </c>
      <c r="Z1671" s="35" t="e">
        <f>IF([2]!HRF_4[[#This Row],[31]]="WSKAŹNIK SPECYFICZNY","nie zdefinowano",[2]!HRF_4[[#This Row],[32]]*#REF!+#REF!*#REF!+#REF!*#REF!)</f>
        <v>#REF!</v>
      </c>
      <c r="AA1671" s="35" t="e">
        <f>IF([2]!HRF_4[[#This Row],[31]]="WSKAŹNIK SPECYFICZNY","nie zdefinowano",[2]!HRF_4[[#This Row],[32]]*#REF!+#REF!*#REF!+#REF!*#REF!)</f>
        <v>#REF!</v>
      </c>
      <c r="AB1671" s="35" t="e">
        <f>IF([2]!HRF_4[[#This Row],[31]]="WSKAŹNIK SPECYFICZNY",[2]!HRF_4[[#This Row],[15]]*#REF!,[2]!HRF_4[[#This Row],[32]]*#REF!+#REF!*#REF!+#REF!*#REF!)</f>
        <v>#REF!</v>
      </c>
    </row>
    <row r="1672" spans="2:28" ht="24">
      <c r="B1672" s="216">
        <v>1490</v>
      </c>
      <c r="C1672" s="80" t="s">
        <v>175</v>
      </c>
      <c r="D1672" s="80" t="s">
        <v>372</v>
      </c>
      <c r="E1672" s="270" t="s">
        <v>3548</v>
      </c>
      <c r="F1672" s="217" t="s">
        <v>3547</v>
      </c>
      <c r="G1672" s="82" t="s">
        <v>24</v>
      </c>
      <c r="H1672" s="5">
        <v>2022</v>
      </c>
      <c r="I1672" s="5">
        <v>2022</v>
      </c>
      <c r="J1672" s="6">
        <v>215835</v>
      </c>
      <c r="K1672" s="30">
        <v>11682.37</v>
      </c>
      <c r="L1672" s="30">
        <v>48.774999999999999</v>
      </c>
      <c r="M1672" s="30"/>
      <c r="N1672" s="228" t="s">
        <v>164</v>
      </c>
      <c r="O1672" s="228" t="s">
        <v>28</v>
      </c>
      <c r="P1672" s="16"/>
      <c r="Q1672" s="6"/>
      <c r="R1672" s="17"/>
      <c r="S1672" s="17"/>
      <c r="T1672" s="17"/>
      <c r="U1672" s="17"/>
      <c r="V1672" s="17">
        <f t="shared" si="97"/>
        <v>0</v>
      </c>
      <c r="W1672" s="5"/>
      <c r="X1672" s="5"/>
      <c r="Y1672" s="35" t="e">
        <f>IF([2]!HRF_4[[#This Row],[31]]="WSKAŹNIK SPECYFICZNY",[2]!HRF_4[[#This Row],[15]]*#REF!,[2]!HRF_4[[#This Row],[32]]*#REF!+#REF!*#REF!+#REF!*#REF!)</f>
        <v>#REF!</v>
      </c>
      <c r="Z1672" s="35" t="e">
        <f>IF([2]!HRF_4[[#This Row],[31]]="WSKAŹNIK SPECYFICZNY","nie zdefinowano",[2]!HRF_4[[#This Row],[32]]*#REF!+#REF!*#REF!+#REF!*#REF!)</f>
        <v>#REF!</v>
      </c>
      <c r="AA1672" s="35" t="e">
        <f>IF([2]!HRF_4[[#This Row],[31]]="WSKAŹNIK SPECYFICZNY","nie zdefinowano",[2]!HRF_4[[#This Row],[32]]*#REF!+#REF!*#REF!+#REF!*#REF!)</f>
        <v>#REF!</v>
      </c>
      <c r="AB1672" s="35" t="e">
        <f>IF([2]!HRF_4[[#This Row],[31]]="WSKAŹNIK SPECYFICZNY",[2]!HRF_4[[#This Row],[15]]*#REF!,[2]!HRF_4[[#This Row],[32]]*#REF!+#REF!*#REF!+#REF!*#REF!)</f>
        <v>#REF!</v>
      </c>
    </row>
    <row r="1673" spans="2:28" ht="24">
      <c r="B1673" s="216">
        <v>1491</v>
      </c>
      <c r="C1673" s="80" t="s">
        <v>175</v>
      </c>
      <c r="D1673" s="80" t="s">
        <v>372</v>
      </c>
      <c r="E1673" s="270" t="s">
        <v>3549</v>
      </c>
      <c r="F1673" s="217" t="s">
        <v>3547</v>
      </c>
      <c r="G1673" s="82" t="s">
        <v>24</v>
      </c>
      <c r="H1673" s="5">
        <v>2022</v>
      </c>
      <c r="I1673" s="5">
        <v>2022</v>
      </c>
      <c r="J1673" s="6">
        <v>215835</v>
      </c>
      <c r="K1673" s="30">
        <v>11682.37</v>
      </c>
      <c r="L1673" s="30">
        <v>48.732999999999997</v>
      </c>
      <c r="M1673" s="30"/>
      <c r="N1673" s="228" t="s">
        <v>164</v>
      </c>
      <c r="O1673" s="228" t="s">
        <v>28</v>
      </c>
      <c r="P1673" s="16"/>
      <c r="Q1673" s="6"/>
      <c r="R1673" s="17"/>
      <c r="S1673" s="17"/>
      <c r="T1673" s="17"/>
      <c r="U1673" s="17"/>
      <c r="V1673" s="17">
        <f t="shared" si="97"/>
        <v>0</v>
      </c>
      <c r="W1673" s="5"/>
      <c r="X1673" s="5"/>
      <c r="Y1673" s="35" t="e">
        <f>IF([2]!HRF_4[[#This Row],[31]]="WSKAŹNIK SPECYFICZNY",[2]!HRF_4[[#This Row],[15]]*#REF!,[2]!HRF_4[[#This Row],[32]]*#REF!+#REF!*#REF!+#REF!*#REF!)</f>
        <v>#REF!</v>
      </c>
      <c r="Z1673" s="35" t="e">
        <f>IF([2]!HRF_4[[#This Row],[31]]="WSKAŹNIK SPECYFICZNY","nie zdefinowano",[2]!HRF_4[[#This Row],[32]]*#REF!+#REF!*#REF!+#REF!*#REF!)</f>
        <v>#REF!</v>
      </c>
      <c r="AA1673" s="35" t="e">
        <f>IF([2]!HRF_4[[#This Row],[31]]="WSKAŹNIK SPECYFICZNY","nie zdefinowano",[2]!HRF_4[[#This Row],[32]]*#REF!+#REF!*#REF!+#REF!*#REF!)</f>
        <v>#REF!</v>
      </c>
      <c r="AB1673" s="35" t="e">
        <f>IF([2]!HRF_4[[#This Row],[31]]="WSKAŹNIK SPECYFICZNY",[2]!HRF_4[[#This Row],[15]]*#REF!,[2]!HRF_4[[#This Row],[32]]*#REF!+#REF!*#REF!+#REF!*#REF!)</f>
        <v>#REF!</v>
      </c>
    </row>
    <row r="1674" spans="2:28" ht="24">
      <c r="B1674" s="216">
        <v>1492</v>
      </c>
      <c r="C1674" s="80" t="s">
        <v>175</v>
      </c>
      <c r="D1674" s="80" t="s">
        <v>372</v>
      </c>
      <c r="E1674" s="270" t="s">
        <v>3550</v>
      </c>
      <c r="F1674" s="217" t="s">
        <v>3547</v>
      </c>
      <c r="G1674" s="82" t="s">
        <v>24</v>
      </c>
      <c r="H1674" s="5">
        <v>2022</v>
      </c>
      <c r="I1674" s="5">
        <v>2022</v>
      </c>
      <c r="J1674" s="6">
        <v>215835</v>
      </c>
      <c r="K1674" s="30">
        <v>11682.37</v>
      </c>
      <c r="L1674" s="30">
        <v>47.512</v>
      </c>
      <c r="M1674" s="30"/>
      <c r="N1674" s="228" t="s">
        <v>164</v>
      </c>
      <c r="O1674" s="228" t="s">
        <v>28</v>
      </c>
      <c r="P1674" s="16"/>
      <c r="Q1674" s="6"/>
      <c r="R1674" s="17"/>
      <c r="S1674" s="17"/>
      <c r="T1674" s="17"/>
      <c r="U1674" s="17"/>
      <c r="V1674" s="17">
        <f t="shared" si="97"/>
        <v>0</v>
      </c>
      <c r="W1674" s="5"/>
      <c r="X1674" s="5"/>
      <c r="Y1674" s="35" t="e">
        <f>IF([2]!HRF_4[[#This Row],[31]]="WSKAŹNIK SPECYFICZNY",[2]!HRF_4[[#This Row],[15]]*#REF!,[2]!HRF_4[[#This Row],[32]]*#REF!+#REF!*#REF!+#REF!*#REF!)</f>
        <v>#REF!</v>
      </c>
      <c r="Z1674" s="35" t="e">
        <f>IF([2]!HRF_4[[#This Row],[31]]="WSKAŹNIK SPECYFICZNY","nie zdefinowano",[2]!HRF_4[[#This Row],[32]]*#REF!+#REF!*#REF!+#REF!*#REF!)</f>
        <v>#REF!</v>
      </c>
      <c r="AA1674" s="35" t="e">
        <f>IF([2]!HRF_4[[#This Row],[31]]="WSKAŹNIK SPECYFICZNY","nie zdefinowano",[2]!HRF_4[[#This Row],[32]]*#REF!+#REF!*#REF!+#REF!*#REF!)</f>
        <v>#REF!</v>
      </c>
      <c r="AB1674" s="35" t="e">
        <f>IF([2]!HRF_4[[#This Row],[31]]="WSKAŹNIK SPECYFICZNY",[2]!HRF_4[[#This Row],[15]]*#REF!,[2]!HRF_4[[#This Row],[32]]*#REF!+#REF!*#REF!+#REF!*#REF!)</f>
        <v>#REF!</v>
      </c>
    </row>
    <row r="1675" spans="2:28" ht="24">
      <c r="B1675" s="216">
        <v>1493</v>
      </c>
      <c r="C1675" s="80" t="s">
        <v>175</v>
      </c>
      <c r="D1675" s="80" t="s">
        <v>372</v>
      </c>
      <c r="E1675" s="270" t="s">
        <v>3551</v>
      </c>
      <c r="F1675" s="217" t="s">
        <v>3547</v>
      </c>
      <c r="G1675" s="82" t="s">
        <v>24</v>
      </c>
      <c r="H1675" s="5">
        <v>2022</v>
      </c>
      <c r="I1675" s="5">
        <v>2022</v>
      </c>
      <c r="J1675" s="6">
        <v>215835</v>
      </c>
      <c r="K1675" s="30">
        <v>11682.37</v>
      </c>
      <c r="L1675" s="30">
        <v>48.801000000000002</v>
      </c>
      <c r="M1675" s="30"/>
      <c r="N1675" s="228" t="s">
        <v>164</v>
      </c>
      <c r="O1675" s="228" t="s">
        <v>28</v>
      </c>
      <c r="P1675" s="16"/>
      <c r="Q1675" s="6"/>
      <c r="R1675" s="17"/>
      <c r="S1675" s="17"/>
      <c r="T1675" s="17"/>
      <c r="U1675" s="17"/>
      <c r="V1675" s="17">
        <f t="shared" si="97"/>
        <v>0</v>
      </c>
      <c r="W1675" s="5"/>
      <c r="X1675" s="5"/>
      <c r="Y1675" s="35" t="e">
        <f>IF([2]!HRF_4[[#This Row],[31]]="WSKAŹNIK SPECYFICZNY",[2]!HRF_4[[#This Row],[15]]*#REF!,[2]!HRF_4[[#This Row],[32]]*#REF!+#REF!*#REF!+#REF!*#REF!)</f>
        <v>#REF!</v>
      </c>
      <c r="Z1675" s="35" t="e">
        <f>IF([2]!HRF_4[[#This Row],[31]]="WSKAŹNIK SPECYFICZNY","nie zdefinowano",[2]!HRF_4[[#This Row],[32]]*#REF!+#REF!*#REF!+#REF!*#REF!)</f>
        <v>#REF!</v>
      </c>
      <c r="AA1675" s="35" t="e">
        <f>IF([2]!HRF_4[[#This Row],[31]]="WSKAŹNIK SPECYFICZNY","nie zdefinowano",[2]!HRF_4[[#This Row],[32]]*#REF!+#REF!*#REF!+#REF!*#REF!)</f>
        <v>#REF!</v>
      </c>
      <c r="AB1675" s="35" t="e">
        <f>IF([2]!HRF_4[[#This Row],[31]]="WSKAŹNIK SPECYFICZNY",[2]!HRF_4[[#This Row],[15]]*#REF!,[2]!HRF_4[[#This Row],[32]]*#REF!+#REF!*#REF!+#REF!*#REF!)</f>
        <v>#REF!</v>
      </c>
    </row>
    <row r="1676" spans="2:28" ht="24">
      <c r="B1676" s="216">
        <v>1494</v>
      </c>
      <c r="C1676" s="80" t="s">
        <v>175</v>
      </c>
      <c r="D1676" s="80" t="s">
        <v>372</v>
      </c>
      <c r="E1676" s="270" t="s">
        <v>3552</v>
      </c>
      <c r="F1676" s="217" t="s">
        <v>3547</v>
      </c>
      <c r="G1676" s="82" t="s">
        <v>24</v>
      </c>
      <c r="H1676" s="5">
        <v>2022</v>
      </c>
      <c r="I1676" s="5">
        <v>2022</v>
      </c>
      <c r="J1676" s="6">
        <v>215835</v>
      </c>
      <c r="K1676" s="30">
        <v>11682.37</v>
      </c>
      <c r="L1676" s="30">
        <v>50.246000000000002</v>
      </c>
      <c r="M1676" s="30"/>
      <c r="N1676" s="228" t="s">
        <v>164</v>
      </c>
      <c r="O1676" s="228" t="s">
        <v>28</v>
      </c>
      <c r="P1676" s="16"/>
      <c r="Q1676" s="6"/>
      <c r="R1676" s="17"/>
      <c r="S1676" s="17"/>
      <c r="T1676" s="17"/>
      <c r="U1676" s="17"/>
      <c r="V1676" s="17">
        <f t="shared" si="97"/>
        <v>0</v>
      </c>
      <c r="W1676" s="5"/>
      <c r="X1676" s="5"/>
      <c r="Y1676" s="35" t="e">
        <f>IF([2]!HRF_4[[#This Row],[31]]="WSKAŹNIK SPECYFICZNY",[2]!HRF_4[[#This Row],[15]]*#REF!,[2]!HRF_4[[#This Row],[32]]*#REF!+#REF!*#REF!+#REF!*#REF!)</f>
        <v>#REF!</v>
      </c>
      <c r="Z1676" s="35" t="e">
        <f>IF([2]!HRF_4[[#This Row],[31]]="WSKAŹNIK SPECYFICZNY","nie zdefinowano",[2]!HRF_4[[#This Row],[32]]*#REF!+#REF!*#REF!+#REF!*#REF!)</f>
        <v>#REF!</v>
      </c>
      <c r="AA1676" s="35" t="e">
        <f>IF([2]!HRF_4[[#This Row],[31]]="WSKAŹNIK SPECYFICZNY","nie zdefinowano",[2]!HRF_4[[#This Row],[32]]*#REF!+#REF!*#REF!+#REF!*#REF!)</f>
        <v>#REF!</v>
      </c>
      <c r="AB1676" s="35" t="e">
        <f>IF([2]!HRF_4[[#This Row],[31]]="WSKAŹNIK SPECYFICZNY",[2]!HRF_4[[#This Row],[15]]*#REF!,[2]!HRF_4[[#This Row],[32]]*#REF!+#REF!*#REF!+#REF!*#REF!)</f>
        <v>#REF!</v>
      </c>
    </row>
    <row r="1677" spans="2:28" ht="24">
      <c r="B1677" s="216">
        <v>1495</v>
      </c>
      <c r="C1677" s="80" t="s">
        <v>175</v>
      </c>
      <c r="D1677" s="80" t="s">
        <v>372</v>
      </c>
      <c r="E1677" s="270" t="s">
        <v>3553</v>
      </c>
      <c r="F1677" s="217" t="s">
        <v>3547</v>
      </c>
      <c r="G1677" s="82" t="s">
        <v>24</v>
      </c>
      <c r="H1677" s="5">
        <v>2022</v>
      </c>
      <c r="I1677" s="5">
        <v>2022</v>
      </c>
      <c r="J1677" s="6">
        <v>215835</v>
      </c>
      <c r="K1677" s="30">
        <v>11682.37</v>
      </c>
      <c r="L1677" s="30">
        <v>50.232999999999997</v>
      </c>
      <c r="M1677" s="30"/>
      <c r="N1677" s="228" t="s">
        <v>164</v>
      </c>
      <c r="O1677" s="228" t="s">
        <v>27</v>
      </c>
      <c r="P1677" s="16"/>
      <c r="Q1677" s="6"/>
      <c r="R1677" s="17"/>
      <c r="S1677" s="17"/>
      <c r="T1677" s="17"/>
      <c r="U1677" s="17"/>
      <c r="V1677" s="17">
        <f t="shared" si="97"/>
        <v>0</v>
      </c>
      <c r="W1677" s="5"/>
      <c r="X1677" s="5"/>
      <c r="Y1677" s="35" t="e">
        <f>IF([2]!HRF_4[[#This Row],[31]]="WSKAŹNIK SPECYFICZNY",[2]!HRF_4[[#This Row],[15]]*#REF!,[2]!HRF_4[[#This Row],[32]]*#REF!+#REF!*#REF!+#REF!*#REF!)</f>
        <v>#REF!</v>
      </c>
      <c r="Z1677" s="35" t="e">
        <f>IF([2]!HRF_4[[#This Row],[31]]="WSKAŹNIK SPECYFICZNY","nie zdefinowano",[2]!HRF_4[[#This Row],[32]]*#REF!+#REF!*#REF!+#REF!*#REF!)</f>
        <v>#REF!</v>
      </c>
      <c r="AA1677" s="35" t="e">
        <f>IF([2]!HRF_4[[#This Row],[31]]="WSKAŹNIK SPECYFICZNY","nie zdefinowano",[2]!HRF_4[[#This Row],[32]]*#REF!+#REF!*#REF!+#REF!*#REF!)</f>
        <v>#REF!</v>
      </c>
      <c r="AB1677" s="35" t="e">
        <f>IF([2]!HRF_4[[#This Row],[31]]="WSKAŹNIK SPECYFICZNY",[2]!HRF_4[[#This Row],[15]]*#REF!,[2]!HRF_4[[#This Row],[32]]*#REF!+#REF!*#REF!+#REF!*#REF!)</f>
        <v>#REF!</v>
      </c>
    </row>
    <row r="1678" spans="2:28" ht="24">
      <c r="B1678" s="216">
        <v>1496</v>
      </c>
      <c r="C1678" s="80" t="s">
        <v>175</v>
      </c>
      <c r="D1678" s="80" t="s">
        <v>372</v>
      </c>
      <c r="E1678" s="270" t="s">
        <v>3390</v>
      </c>
      <c r="F1678" s="82" t="s">
        <v>392</v>
      </c>
      <c r="G1678" s="82" t="s">
        <v>24</v>
      </c>
      <c r="H1678" s="5">
        <v>2022</v>
      </c>
      <c r="I1678" s="5">
        <v>2022</v>
      </c>
      <c r="J1678" s="6">
        <v>43000</v>
      </c>
      <c r="K1678" s="30">
        <v>5.7</v>
      </c>
      <c r="L1678" s="30">
        <v>5.7</v>
      </c>
      <c r="M1678" s="30"/>
      <c r="N1678" s="228" t="s">
        <v>164</v>
      </c>
      <c r="O1678" s="228" t="s">
        <v>28</v>
      </c>
      <c r="P1678" s="16"/>
      <c r="Q1678" s="6"/>
      <c r="R1678" s="17"/>
      <c r="S1678" s="17"/>
      <c r="T1678" s="17"/>
      <c r="U1678" s="17"/>
      <c r="V1678" s="17">
        <f t="shared" si="97"/>
        <v>0</v>
      </c>
      <c r="W1678" s="5"/>
      <c r="X1678" s="5"/>
      <c r="Y1678" s="35" t="e">
        <f>IF([2]!HRF_4[[#This Row],[31]]="WSKAŹNIK SPECYFICZNY",[2]!HRF_4[[#This Row],[15]]*#REF!,[2]!HRF_4[[#This Row],[32]]*#REF!+#REF!*#REF!+#REF!*#REF!)</f>
        <v>#REF!</v>
      </c>
      <c r="Z1678" s="35" t="e">
        <f>IF([2]!HRF_4[[#This Row],[31]]="WSKAŹNIK SPECYFICZNY","nie zdefinowano",[2]!HRF_4[[#This Row],[32]]*#REF!+#REF!*#REF!+#REF!*#REF!)</f>
        <v>#REF!</v>
      </c>
      <c r="AA1678" s="35" t="e">
        <f>IF([2]!HRF_4[[#This Row],[31]]="WSKAŹNIK SPECYFICZNY","nie zdefinowano",[2]!HRF_4[[#This Row],[32]]*#REF!+#REF!*#REF!+#REF!*#REF!)</f>
        <v>#REF!</v>
      </c>
      <c r="AB1678" s="35" t="e">
        <f>IF([2]!HRF_4[[#This Row],[31]]="WSKAŹNIK SPECYFICZNY",[2]!HRF_4[[#This Row],[15]]*#REF!,[2]!HRF_4[[#This Row],[32]]*#REF!+#REF!*#REF!+#REF!*#REF!)</f>
        <v>#REF!</v>
      </c>
    </row>
    <row r="1679" spans="2:28" ht="24">
      <c r="B1679" s="216">
        <v>1497</v>
      </c>
      <c r="C1679" s="80" t="s">
        <v>175</v>
      </c>
      <c r="D1679" s="80" t="s">
        <v>372</v>
      </c>
      <c r="E1679" s="270" t="s">
        <v>3390</v>
      </c>
      <c r="F1679" s="82" t="s">
        <v>392</v>
      </c>
      <c r="G1679" s="82" t="s">
        <v>24</v>
      </c>
      <c r="H1679" s="5">
        <v>2022</v>
      </c>
      <c r="I1679" s="5">
        <v>2022</v>
      </c>
      <c r="J1679" s="6">
        <v>27200</v>
      </c>
      <c r="K1679" s="30">
        <v>7</v>
      </c>
      <c r="L1679" s="30">
        <v>6.37</v>
      </c>
      <c r="M1679" s="30"/>
      <c r="N1679" s="228" t="s">
        <v>164</v>
      </c>
      <c r="O1679" s="228" t="s">
        <v>28</v>
      </c>
      <c r="P1679" s="16"/>
      <c r="Q1679" s="6"/>
      <c r="R1679" s="17"/>
      <c r="S1679" s="17"/>
      <c r="T1679" s="17"/>
      <c r="U1679" s="17"/>
      <c r="V1679" s="17">
        <f t="shared" si="97"/>
        <v>0</v>
      </c>
      <c r="W1679" s="5"/>
      <c r="X1679" s="5"/>
      <c r="Y1679" s="35" t="e">
        <f>IF([2]!HRF_4[[#This Row],[31]]="WSKAŹNIK SPECYFICZNY",[2]!HRF_4[[#This Row],[15]]*#REF!,[2]!HRF_4[[#This Row],[32]]*#REF!+#REF!*#REF!+#REF!*#REF!)</f>
        <v>#REF!</v>
      </c>
      <c r="Z1679" s="35" t="e">
        <f>IF([2]!HRF_4[[#This Row],[31]]="WSKAŹNIK SPECYFICZNY","nie zdefinowano",[2]!HRF_4[[#This Row],[32]]*#REF!+#REF!*#REF!+#REF!*#REF!)</f>
        <v>#REF!</v>
      </c>
      <c r="AA1679" s="35" t="e">
        <f>IF([2]!HRF_4[[#This Row],[31]]="WSKAŹNIK SPECYFICZNY","nie zdefinowano",[2]!HRF_4[[#This Row],[32]]*#REF!+#REF!*#REF!+#REF!*#REF!)</f>
        <v>#REF!</v>
      </c>
      <c r="AB1679" s="35" t="e">
        <f>IF([2]!HRF_4[[#This Row],[31]]="WSKAŹNIK SPECYFICZNY",[2]!HRF_4[[#This Row],[15]]*#REF!,[2]!HRF_4[[#This Row],[32]]*#REF!+#REF!*#REF!+#REF!*#REF!)</f>
        <v>#REF!</v>
      </c>
    </row>
    <row r="1680" spans="2:28" ht="24">
      <c r="B1680" s="216">
        <v>1498</v>
      </c>
      <c r="C1680" s="80" t="s">
        <v>175</v>
      </c>
      <c r="D1680" s="80" t="s">
        <v>372</v>
      </c>
      <c r="E1680" s="270" t="s">
        <v>3394</v>
      </c>
      <c r="F1680" s="82" t="s">
        <v>392</v>
      </c>
      <c r="G1680" s="82" t="s">
        <v>24</v>
      </c>
      <c r="H1680" s="5">
        <v>2022</v>
      </c>
      <c r="I1680" s="5">
        <v>2022</v>
      </c>
      <c r="J1680" s="6">
        <v>22000</v>
      </c>
      <c r="K1680" s="30">
        <v>2</v>
      </c>
      <c r="L1680" s="30">
        <v>2</v>
      </c>
      <c r="M1680" s="30"/>
      <c r="N1680" s="228" t="s">
        <v>164</v>
      </c>
      <c r="O1680" s="228" t="s">
        <v>28</v>
      </c>
      <c r="P1680" s="16"/>
      <c r="Q1680" s="6"/>
      <c r="R1680" s="17"/>
      <c r="S1680" s="17"/>
      <c r="T1680" s="17"/>
      <c r="U1680" s="17"/>
      <c r="V1680" s="17">
        <f t="shared" si="97"/>
        <v>0</v>
      </c>
      <c r="W1680" s="5"/>
      <c r="X1680" s="5"/>
      <c r="Y1680" s="35" t="e">
        <f>IF([2]!HRF_4[[#This Row],[31]]="WSKAŹNIK SPECYFICZNY",[2]!HRF_4[[#This Row],[15]]*#REF!,[2]!HRF_4[[#This Row],[32]]*#REF!+#REF!*#REF!+#REF!*#REF!)</f>
        <v>#REF!</v>
      </c>
      <c r="Z1680" s="35" t="e">
        <f>IF([2]!HRF_4[[#This Row],[31]]="WSKAŹNIK SPECYFICZNY","nie zdefinowano",[2]!HRF_4[[#This Row],[32]]*#REF!+#REF!*#REF!+#REF!*#REF!)</f>
        <v>#REF!</v>
      </c>
      <c r="AA1680" s="35" t="e">
        <f>IF([2]!HRF_4[[#This Row],[31]]="WSKAŹNIK SPECYFICZNY","nie zdefinowano",[2]!HRF_4[[#This Row],[32]]*#REF!+#REF!*#REF!+#REF!*#REF!)</f>
        <v>#REF!</v>
      </c>
      <c r="AB1680" s="35" t="e">
        <f>IF([2]!HRF_4[[#This Row],[31]]="WSKAŹNIK SPECYFICZNY",[2]!HRF_4[[#This Row],[15]]*#REF!,[2]!HRF_4[[#This Row],[32]]*#REF!+#REF!*#REF!+#REF!*#REF!)</f>
        <v>#REF!</v>
      </c>
    </row>
    <row r="1681" spans="2:28" ht="24">
      <c r="B1681" s="216">
        <v>1499</v>
      </c>
      <c r="C1681" s="80" t="s">
        <v>175</v>
      </c>
      <c r="D1681" s="80" t="s">
        <v>372</v>
      </c>
      <c r="E1681" s="270" t="s">
        <v>3390</v>
      </c>
      <c r="F1681" s="82" t="s">
        <v>392</v>
      </c>
      <c r="G1681" s="82" t="s">
        <v>24</v>
      </c>
      <c r="H1681" s="5">
        <v>2021</v>
      </c>
      <c r="I1681" s="5">
        <v>2021</v>
      </c>
      <c r="J1681" s="6">
        <v>20785.25</v>
      </c>
      <c r="K1681" s="30">
        <v>1.6</v>
      </c>
      <c r="L1681" s="30">
        <v>1.6</v>
      </c>
      <c r="M1681" s="30"/>
      <c r="N1681" s="228" t="s">
        <v>164</v>
      </c>
      <c r="O1681" s="228" t="s">
        <v>28</v>
      </c>
      <c r="P1681" s="16"/>
      <c r="Q1681" s="6"/>
      <c r="R1681" s="17"/>
      <c r="S1681" s="17"/>
      <c r="T1681" s="17"/>
      <c r="U1681" s="17"/>
      <c r="V1681" s="17">
        <f t="shared" si="97"/>
        <v>0</v>
      </c>
      <c r="W1681" s="5"/>
      <c r="X1681" s="5"/>
      <c r="Y1681" s="35" t="e">
        <f>IF([2]!HRF_4[[#This Row],[31]]="WSKAŹNIK SPECYFICZNY",[2]!HRF_4[[#This Row],[15]]*#REF!,[2]!HRF_4[[#This Row],[32]]*#REF!+#REF!*#REF!+#REF!*#REF!)</f>
        <v>#REF!</v>
      </c>
      <c r="Z1681" s="35" t="e">
        <f>IF([2]!HRF_4[[#This Row],[31]]="WSKAŹNIK SPECYFICZNY","nie zdefinowano",[2]!HRF_4[[#This Row],[32]]*#REF!+#REF!*#REF!+#REF!*#REF!)</f>
        <v>#REF!</v>
      </c>
      <c r="AA1681" s="35" t="e">
        <f>IF([2]!HRF_4[[#This Row],[31]]="WSKAŹNIK SPECYFICZNY","nie zdefinowano",[2]!HRF_4[[#This Row],[32]]*#REF!+#REF!*#REF!+#REF!*#REF!)</f>
        <v>#REF!</v>
      </c>
      <c r="AB1681" s="35" t="e">
        <f>IF([2]!HRF_4[[#This Row],[31]]="WSKAŹNIK SPECYFICZNY",[2]!HRF_4[[#This Row],[15]]*#REF!,[2]!HRF_4[[#This Row],[32]]*#REF!+#REF!*#REF!+#REF!*#REF!)</f>
        <v>#REF!</v>
      </c>
    </row>
    <row r="1682" spans="2:28" ht="24">
      <c r="B1682" s="216">
        <v>1500</v>
      </c>
      <c r="C1682" s="80" t="s">
        <v>175</v>
      </c>
      <c r="D1682" s="80" t="s">
        <v>372</v>
      </c>
      <c r="E1682" s="270" t="s">
        <v>3390</v>
      </c>
      <c r="F1682" s="82" t="s">
        <v>392</v>
      </c>
      <c r="G1682" s="82" t="s">
        <v>24</v>
      </c>
      <c r="H1682" s="5">
        <v>2022</v>
      </c>
      <c r="I1682" s="5">
        <v>2022</v>
      </c>
      <c r="J1682" s="6">
        <v>19102.310000000001</v>
      </c>
      <c r="K1682" s="30">
        <v>2.96</v>
      </c>
      <c r="L1682" s="30">
        <v>3.22</v>
      </c>
      <c r="M1682" s="30"/>
      <c r="N1682" s="228" t="s">
        <v>164</v>
      </c>
      <c r="O1682" s="228" t="s">
        <v>28</v>
      </c>
      <c r="P1682" s="16"/>
      <c r="Q1682" s="6"/>
      <c r="R1682" s="17"/>
      <c r="S1682" s="17"/>
      <c r="T1682" s="17"/>
      <c r="U1682" s="17"/>
      <c r="V1682" s="17">
        <f t="shared" si="97"/>
        <v>0</v>
      </c>
      <c r="W1682" s="5"/>
      <c r="X1682" s="5"/>
      <c r="Y1682" s="35" t="e">
        <f>IF([2]!HRF_4[[#This Row],[31]]="WSKAŹNIK SPECYFICZNY",[2]!HRF_4[[#This Row],[15]]*#REF!,[2]!HRF_4[[#This Row],[32]]*#REF!+#REF!*#REF!+#REF!*#REF!)</f>
        <v>#REF!</v>
      </c>
      <c r="Z1682" s="35" t="e">
        <f>IF([2]!HRF_4[[#This Row],[31]]="WSKAŹNIK SPECYFICZNY","nie zdefinowano",[2]!HRF_4[[#This Row],[32]]*#REF!+#REF!*#REF!+#REF!*#REF!)</f>
        <v>#REF!</v>
      </c>
      <c r="AA1682" s="35" t="e">
        <f>IF([2]!HRF_4[[#This Row],[31]]="WSKAŹNIK SPECYFICZNY","nie zdefinowano",[2]!HRF_4[[#This Row],[32]]*#REF!+#REF!*#REF!+#REF!*#REF!)</f>
        <v>#REF!</v>
      </c>
      <c r="AB1682" s="35" t="e">
        <f>IF([2]!HRF_4[[#This Row],[31]]="WSKAŹNIK SPECYFICZNY",[2]!HRF_4[[#This Row],[15]]*#REF!,[2]!HRF_4[[#This Row],[32]]*#REF!+#REF!*#REF!+#REF!*#REF!)</f>
        <v>#REF!</v>
      </c>
    </row>
    <row r="1683" spans="2:28" ht="24">
      <c r="B1683" s="216">
        <v>1501</v>
      </c>
      <c r="C1683" s="80" t="s">
        <v>175</v>
      </c>
      <c r="D1683" s="80" t="s">
        <v>372</v>
      </c>
      <c r="E1683" s="270" t="s">
        <v>3390</v>
      </c>
      <c r="F1683" s="82" t="s">
        <v>392</v>
      </c>
      <c r="G1683" s="82" t="s">
        <v>24</v>
      </c>
      <c r="H1683" s="5">
        <v>2022</v>
      </c>
      <c r="I1683" s="5">
        <v>2022</v>
      </c>
      <c r="J1683" s="6">
        <v>22000</v>
      </c>
      <c r="K1683" s="30">
        <v>2.5</v>
      </c>
      <c r="L1683" s="30">
        <v>2.4</v>
      </c>
      <c r="M1683" s="30"/>
      <c r="N1683" s="228" t="s">
        <v>164</v>
      </c>
      <c r="O1683" s="228" t="s">
        <v>28</v>
      </c>
      <c r="P1683" s="16"/>
      <c r="Q1683" s="6"/>
      <c r="R1683" s="17"/>
      <c r="S1683" s="17"/>
      <c r="T1683" s="17"/>
      <c r="U1683" s="17"/>
      <c r="V1683" s="17">
        <f t="shared" si="97"/>
        <v>0</v>
      </c>
      <c r="W1683" s="5"/>
      <c r="X1683" s="5"/>
      <c r="Y1683" s="35" t="e">
        <f>IF([2]!HRF_4[[#This Row],[31]]="WSKAŹNIK SPECYFICZNY",[2]!HRF_4[[#This Row],[15]]*#REF!,[2]!HRF_4[[#This Row],[32]]*#REF!+#REF!*#REF!+#REF!*#REF!)</f>
        <v>#REF!</v>
      </c>
      <c r="Z1683" s="35" t="e">
        <f>IF([2]!HRF_4[[#This Row],[31]]="WSKAŹNIK SPECYFICZNY","nie zdefinowano",[2]!HRF_4[[#This Row],[32]]*#REF!+#REF!*#REF!+#REF!*#REF!)</f>
        <v>#REF!</v>
      </c>
      <c r="AA1683" s="35" t="e">
        <f>IF([2]!HRF_4[[#This Row],[31]]="WSKAŹNIK SPECYFICZNY","nie zdefinowano",[2]!HRF_4[[#This Row],[32]]*#REF!+#REF!*#REF!+#REF!*#REF!)</f>
        <v>#REF!</v>
      </c>
      <c r="AB1683" s="35" t="e">
        <f>IF([2]!HRF_4[[#This Row],[31]]="WSKAŹNIK SPECYFICZNY",[2]!HRF_4[[#This Row],[15]]*#REF!,[2]!HRF_4[[#This Row],[32]]*#REF!+#REF!*#REF!+#REF!*#REF!)</f>
        <v>#REF!</v>
      </c>
    </row>
    <row r="1684" spans="2:28" ht="24">
      <c r="B1684" s="216">
        <v>1502</v>
      </c>
      <c r="C1684" s="80" t="s">
        <v>175</v>
      </c>
      <c r="D1684" s="80" t="s">
        <v>372</v>
      </c>
      <c r="E1684" s="270" t="s">
        <v>3554</v>
      </c>
      <c r="F1684" s="217" t="s">
        <v>401</v>
      </c>
      <c r="G1684" s="82" t="s">
        <v>24</v>
      </c>
      <c r="H1684" s="5">
        <v>2022</v>
      </c>
      <c r="I1684" s="5">
        <v>2022</v>
      </c>
      <c r="J1684" s="6">
        <v>87000</v>
      </c>
      <c r="K1684" s="30">
        <v>200</v>
      </c>
      <c r="L1684" s="30">
        <v>4.5</v>
      </c>
      <c r="M1684" s="30"/>
      <c r="N1684" s="228" t="s">
        <v>1587</v>
      </c>
      <c r="O1684" s="228" t="s">
        <v>28</v>
      </c>
      <c r="P1684" s="16"/>
      <c r="Q1684" s="6"/>
      <c r="R1684" s="17"/>
      <c r="S1684" s="17"/>
      <c r="T1684" s="17"/>
      <c r="U1684" s="17"/>
      <c r="V1684" s="17">
        <f t="shared" si="97"/>
        <v>0</v>
      </c>
      <c r="W1684" s="5"/>
      <c r="X1684" s="5"/>
      <c r="Y1684" s="35" t="e">
        <f>IF([2]!HRF_4[[#This Row],[31]]="WSKAŹNIK SPECYFICZNY",[2]!HRF_4[[#This Row],[15]]*#REF!,[2]!HRF_4[[#This Row],[32]]*#REF!+#REF!*#REF!+#REF!*#REF!)</f>
        <v>#REF!</v>
      </c>
      <c r="Z1684" s="35" t="e">
        <f>IF([2]!HRF_4[[#This Row],[31]]="WSKAŹNIK SPECYFICZNY","nie zdefinowano",[2]!HRF_4[[#This Row],[32]]*#REF!+#REF!*#REF!+#REF!*#REF!)</f>
        <v>#REF!</v>
      </c>
      <c r="AA1684" s="35" t="e">
        <f>IF([2]!HRF_4[[#This Row],[31]]="WSKAŹNIK SPECYFICZNY","nie zdefinowano",[2]!HRF_4[[#This Row],[32]]*#REF!+#REF!*#REF!+#REF!*#REF!)</f>
        <v>#REF!</v>
      </c>
      <c r="AB1684" s="35" t="e">
        <f>IF([2]!HRF_4[[#This Row],[31]]="WSKAŹNIK SPECYFICZNY",[2]!HRF_4[[#This Row],[15]]*#REF!,[2]!HRF_4[[#This Row],[32]]*#REF!+#REF!*#REF!+#REF!*#REF!)</f>
        <v>#REF!</v>
      </c>
    </row>
    <row r="1685" spans="2:28" ht="24">
      <c r="B1685" s="216">
        <v>1503</v>
      </c>
      <c r="C1685" s="80" t="s">
        <v>175</v>
      </c>
      <c r="D1685" s="80" t="s">
        <v>372</v>
      </c>
      <c r="E1685" s="270" t="s">
        <v>3390</v>
      </c>
      <c r="F1685" s="82" t="s">
        <v>392</v>
      </c>
      <c r="G1685" s="82" t="s">
        <v>24</v>
      </c>
      <c r="H1685" s="5">
        <v>2021</v>
      </c>
      <c r="I1685" s="5">
        <v>2021</v>
      </c>
      <c r="J1685" s="6">
        <v>31500</v>
      </c>
      <c r="K1685" s="30">
        <v>7</v>
      </c>
      <c r="L1685" s="30">
        <v>4.5</v>
      </c>
      <c r="M1685" s="30"/>
      <c r="N1685" s="228" t="s">
        <v>164</v>
      </c>
      <c r="O1685" s="228" t="s">
        <v>28</v>
      </c>
      <c r="P1685" s="16"/>
      <c r="Q1685" s="6"/>
      <c r="R1685" s="17"/>
      <c r="S1685" s="17"/>
      <c r="T1685" s="17"/>
      <c r="U1685" s="17"/>
      <c r="V1685" s="17">
        <f t="shared" si="97"/>
        <v>0</v>
      </c>
      <c r="W1685" s="5"/>
      <c r="X1685" s="5"/>
      <c r="Y1685" s="35" t="e">
        <f>IF([2]!HRF_4[[#This Row],[31]]="WSKAŹNIK SPECYFICZNY",[2]!HRF_4[[#This Row],[15]]*#REF!,[2]!HRF_4[[#This Row],[32]]*#REF!+#REF!*#REF!+#REF!*#REF!)</f>
        <v>#REF!</v>
      </c>
      <c r="Z1685" s="35" t="e">
        <f>IF([2]!HRF_4[[#This Row],[31]]="WSKAŹNIK SPECYFICZNY","nie zdefinowano",[2]!HRF_4[[#This Row],[32]]*#REF!+#REF!*#REF!+#REF!*#REF!)</f>
        <v>#REF!</v>
      </c>
      <c r="AA1685" s="35" t="e">
        <f>IF([2]!HRF_4[[#This Row],[31]]="WSKAŹNIK SPECYFICZNY","nie zdefinowano",[2]!HRF_4[[#This Row],[32]]*#REF!+#REF!*#REF!+#REF!*#REF!)</f>
        <v>#REF!</v>
      </c>
      <c r="AB1685" s="35" t="e">
        <f>IF([2]!HRF_4[[#This Row],[31]]="WSKAŹNIK SPECYFICZNY",[2]!HRF_4[[#This Row],[15]]*#REF!,[2]!HRF_4[[#This Row],[32]]*#REF!+#REF!*#REF!+#REF!*#REF!)</f>
        <v>#REF!</v>
      </c>
    </row>
    <row r="1686" spans="2:28" ht="24">
      <c r="B1686" s="216">
        <v>1504</v>
      </c>
      <c r="C1686" s="80" t="s">
        <v>175</v>
      </c>
      <c r="D1686" s="80" t="s">
        <v>372</v>
      </c>
      <c r="E1686" s="270" t="s">
        <v>3390</v>
      </c>
      <c r="F1686" s="217" t="s">
        <v>3555</v>
      </c>
      <c r="G1686" s="82" t="s">
        <v>24</v>
      </c>
      <c r="H1686" s="5">
        <v>2022</v>
      </c>
      <c r="I1686" s="5">
        <v>2022</v>
      </c>
      <c r="J1686" s="6">
        <v>120000</v>
      </c>
      <c r="K1686" s="30">
        <v>155</v>
      </c>
      <c r="L1686" s="30">
        <v>29.95</v>
      </c>
      <c r="M1686" s="30"/>
      <c r="N1686" s="228" t="s">
        <v>164</v>
      </c>
      <c r="O1686" s="228" t="s">
        <v>27</v>
      </c>
      <c r="P1686" s="16"/>
      <c r="Q1686" s="6"/>
      <c r="R1686" s="17"/>
      <c r="S1686" s="17"/>
      <c r="T1686" s="17"/>
      <c r="U1686" s="17"/>
      <c r="V1686" s="17">
        <f t="shared" si="97"/>
        <v>0</v>
      </c>
      <c r="W1686" s="5"/>
      <c r="X1686" s="5"/>
      <c r="Y1686" s="35" t="e">
        <f>IF([2]!HRF_4[[#This Row],[31]]="WSKAŹNIK SPECYFICZNY",[2]!HRF_4[[#This Row],[15]]*#REF!,[2]!HRF_4[[#This Row],[32]]*#REF!+#REF!*#REF!+#REF!*#REF!)</f>
        <v>#REF!</v>
      </c>
      <c r="Z1686" s="35" t="e">
        <f>IF([2]!HRF_4[[#This Row],[31]]="WSKAŹNIK SPECYFICZNY","nie zdefinowano",[2]!HRF_4[[#This Row],[32]]*#REF!+#REF!*#REF!+#REF!*#REF!)</f>
        <v>#REF!</v>
      </c>
      <c r="AA1686" s="35" t="e">
        <f>IF([2]!HRF_4[[#This Row],[31]]="WSKAŹNIK SPECYFICZNY","nie zdefinowano",[2]!HRF_4[[#This Row],[32]]*#REF!+#REF!*#REF!+#REF!*#REF!)</f>
        <v>#REF!</v>
      </c>
      <c r="AB1686" s="35" t="e">
        <f>IF([2]!HRF_4[[#This Row],[31]]="WSKAŹNIK SPECYFICZNY",[2]!HRF_4[[#This Row],[15]]*#REF!,[2]!HRF_4[[#This Row],[32]]*#REF!+#REF!*#REF!+#REF!*#REF!)</f>
        <v>#REF!</v>
      </c>
    </row>
    <row r="1687" spans="2:28" ht="24">
      <c r="B1687" s="216">
        <v>1505</v>
      </c>
      <c r="C1687" s="80" t="s">
        <v>175</v>
      </c>
      <c r="D1687" s="80" t="s">
        <v>372</v>
      </c>
      <c r="E1687" s="270" t="s">
        <v>3390</v>
      </c>
      <c r="F1687" s="82" t="s">
        <v>392</v>
      </c>
      <c r="G1687" s="82" t="s">
        <v>24</v>
      </c>
      <c r="H1687" s="5">
        <v>2022</v>
      </c>
      <c r="I1687" s="5">
        <v>2022</v>
      </c>
      <c r="J1687" s="6">
        <v>36700</v>
      </c>
      <c r="K1687" s="30">
        <v>4.5</v>
      </c>
      <c r="L1687" s="30">
        <v>4</v>
      </c>
      <c r="M1687" s="30"/>
      <c r="N1687" s="228" t="s">
        <v>164</v>
      </c>
      <c r="O1687" s="228" t="s">
        <v>28</v>
      </c>
      <c r="P1687" s="16"/>
      <c r="Q1687" s="6"/>
      <c r="R1687" s="17"/>
      <c r="S1687" s="17"/>
      <c r="T1687" s="17"/>
      <c r="U1687" s="17"/>
      <c r="V1687" s="17">
        <f t="shared" si="97"/>
        <v>0</v>
      </c>
      <c r="W1687" s="5"/>
      <c r="X1687" s="5"/>
      <c r="Y1687" s="35" t="e">
        <f>IF([2]!HRF_4[[#This Row],[31]]="WSKAŹNIK SPECYFICZNY",[2]!HRF_4[[#This Row],[15]]*#REF!,[2]!HRF_4[[#This Row],[32]]*#REF!+#REF!*#REF!+#REF!*#REF!)</f>
        <v>#REF!</v>
      </c>
      <c r="Z1687" s="35" t="e">
        <f>IF([2]!HRF_4[[#This Row],[31]]="WSKAŹNIK SPECYFICZNY","nie zdefinowano",[2]!HRF_4[[#This Row],[32]]*#REF!+#REF!*#REF!+#REF!*#REF!)</f>
        <v>#REF!</v>
      </c>
      <c r="AA1687" s="35" t="e">
        <f>IF([2]!HRF_4[[#This Row],[31]]="WSKAŹNIK SPECYFICZNY","nie zdefinowano",[2]!HRF_4[[#This Row],[32]]*#REF!+#REF!*#REF!+#REF!*#REF!)</f>
        <v>#REF!</v>
      </c>
      <c r="AB1687" s="35" t="e">
        <f>IF([2]!HRF_4[[#This Row],[31]]="WSKAŹNIK SPECYFICZNY",[2]!HRF_4[[#This Row],[15]]*#REF!,[2]!HRF_4[[#This Row],[32]]*#REF!+#REF!*#REF!+#REF!*#REF!)</f>
        <v>#REF!</v>
      </c>
    </row>
    <row r="1688" spans="2:28" ht="24">
      <c r="B1688" s="245">
        <v>1506</v>
      </c>
      <c r="C1688" s="80" t="s">
        <v>175</v>
      </c>
      <c r="D1688" s="80" t="s">
        <v>372</v>
      </c>
      <c r="E1688" s="270" t="s">
        <v>3394</v>
      </c>
      <c r="F1688" s="82" t="s">
        <v>392</v>
      </c>
      <c r="G1688" s="82" t="s">
        <v>24</v>
      </c>
      <c r="H1688" s="5">
        <v>2022</v>
      </c>
      <c r="I1688" s="5">
        <v>2022</v>
      </c>
      <c r="J1688" s="248">
        <v>35670</v>
      </c>
      <c r="K1688" s="249">
        <v>8.1</v>
      </c>
      <c r="L1688" s="249">
        <v>8.1</v>
      </c>
      <c r="M1688" s="249"/>
      <c r="N1688" s="228" t="s">
        <v>164</v>
      </c>
      <c r="O1688" s="228" t="s">
        <v>28</v>
      </c>
      <c r="P1688" s="250"/>
      <c r="Q1688" s="248"/>
      <c r="R1688" s="251"/>
      <c r="S1688" s="251"/>
      <c r="T1688" s="251"/>
      <c r="U1688" s="251"/>
      <c r="V1688" s="251">
        <f>SUM(R1688:U1688)</f>
        <v>0</v>
      </c>
      <c r="W1688" s="247"/>
      <c r="X1688" s="247"/>
      <c r="Y1688" s="252" t="e">
        <f>IF(HRF[[#This Row],[31]]="WSKAŹNIK SPECYFICZNY",HRF[[#This Row],[15]]*#REF!,HRF[[#This Row],[32]]*#REF!+#REF!*#REF!+#REF!*#REF!)</f>
        <v>#REF!</v>
      </c>
      <c r="Z1688" s="252" t="e">
        <f>IF(HRF[[#This Row],[31]]="WSKAŹNIK SPECYFICZNY","nie zdefinowano",HRF[[#This Row],[32]]*#REF!+#REF!*#REF!+#REF!*#REF!)</f>
        <v>#REF!</v>
      </c>
      <c r="AA1688" s="252" t="e">
        <f>IF(HRF[[#This Row],[31]]="WSKAŹNIK SPECYFICZNY","nie zdefinowano",HRF[[#This Row],[32]]*#REF!+#REF!*#REF!+#REF!*#REF!)</f>
        <v>#REF!</v>
      </c>
      <c r="AB1688" s="252" t="e">
        <f>IF(HRF[[#This Row],[31]]="WSKAŹNIK SPECYFICZNY",HRF[[#This Row],[15]]*#REF!,HRF[[#This Row],[32]]*#REF!+#REF!*#REF!+#REF!*#REF!)</f>
        <v>#REF!</v>
      </c>
    </row>
    <row r="1689" spans="2:28" ht="24">
      <c r="B1689" s="245">
        <v>1507</v>
      </c>
      <c r="C1689" s="80" t="s">
        <v>175</v>
      </c>
      <c r="D1689" s="80" t="s">
        <v>372</v>
      </c>
      <c r="E1689" s="270" t="s">
        <v>3398</v>
      </c>
      <c r="F1689" s="82" t="s">
        <v>392</v>
      </c>
      <c r="G1689" s="82" t="s">
        <v>24</v>
      </c>
      <c r="H1689" s="5">
        <v>2022</v>
      </c>
      <c r="I1689" s="5">
        <v>2022</v>
      </c>
      <c r="J1689" s="248">
        <v>54771</v>
      </c>
      <c r="K1689" s="249">
        <v>9.5</v>
      </c>
      <c r="L1689" s="249">
        <v>5</v>
      </c>
      <c r="M1689" s="249"/>
      <c r="N1689" s="228" t="s">
        <v>164</v>
      </c>
      <c r="O1689" s="228" t="s">
        <v>28</v>
      </c>
      <c r="P1689" s="250"/>
      <c r="Q1689" s="248"/>
      <c r="R1689" s="251"/>
      <c r="S1689" s="251"/>
      <c r="T1689" s="251"/>
      <c r="U1689" s="251"/>
      <c r="V1689" s="251">
        <f>SUM(R1689:U1689)</f>
        <v>0</v>
      </c>
      <c r="W1689" s="247"/>
      <c r="X1689" s="247"/>
      <c r="Y1689" s="252" t="e">
        <f>IF(HRF[[#This Row],[31]]="WSKAŹNIK SPECYFICZNY",HRF[[#This Row],[15]]*#REF!,HRF[[#This Row],[32]]*#REF!+#REF!*#REF!+#REF!*#REF!)</f>
        <v>#REF!</v>
      </c>
      <c r="Z1689" s="252" t="e">
        <f>IF(HRF[[#This Row],[31]]="WSKAŹNIK SPECYFICZNY","nie zdefinowano",HRF[[#This Row],[32]]*#REF!+#REF!*#REF!+#REF!*#REF!)</f>
        <v>#REF!</v>
      </c>
      <c r="AA1689" s="252" t="e">
        <f>IF(HRF[[#This Row],[31]]="WSKAŹNIK SPECYFICZNY","nie zdefinowano",HRF[[#This Row],[32]]*#REF!+#REF!*#REF!+#REF!*#REF!)</f>
        <v>#REF!</v>
      </c>
      <c r="AB1689" s="252" t="e">
        <f>IF(HRF[[#This Row],[31]]="WSKAŹNIK SPECYFICZNY",HRF[[#This Row],[15]]*#REF!,HRF[[#This Row],[32]]*#REF!+#REF!*#REF!+#REF!*#REF!)</f>
        <v>#REF!</v>
      </c>
    </row>
    <row r="1690" spans="2:28" ht="24">
      <c r="B1690" s="216">
        <v>1508</v>
      </c>
      <c r="C1690" s="80" t="s">
        <v>175</v>
      </c>
      <c r="D1690" s="80" t="s">
        <v>372</v>
      </c>
      <c r="E1690" s="270" t="s">
        <v>3390</v>
      </c>
      <c r="F1690" s="82" t="s">
        <v>392</v>
      </c>
      <c r="G1690" s="82" t="s">
        <v>24</v>
      </c>
      <c r="H1690" s="5">
        <v>2022</v>
      </c>
      <c r="I1690" s="5">
        <v>2022</v>
      </c>
      <c r="J1690" s="6">
        <v>22769.38</v>
      </c>
      <c r="K1690" s="30">
        <v>2.6</v>
      </c>
      <c r="L1690" s="30">
        <v>5.5</v>
      </c>
      <c r="M1690" s="30"/>
      <c r="N1690" s="228" t="s">
        <v>164</v>
      </c>
      <c r="O1690" s="228" t="s">
        <v>28</v>
      </c>
      <c r="P1690" s="16"/>
      <c r="Q1690" s="6"/>
      <c r="R1690" s="17"/>
      <c r="S1690" s="17"/>
      <c r="T1690" s="17"/>
      <c r="U1690" s="17"/>
      <c r="V1690" s="17">
        <f t="shared" ref="V1690" si="98">SUM(R1690:U1690)</f>
        <v>0</v>
      </c>
      <c r="W1690" s="5"/>
      <c r="X1690" s="5"/>
      <c r="Y1690" s="35" t="e">
        <f>IF(HRF[[#This Row],[31]]="WSKAŹNIK SPECYFICZNY",HRF[[#This Row],[15]]*#REF!,HRF[[#This Row],[32]]*#REF!+#REF!*#REF!+#REF!*#REF!)</f>
        <v>#REF!</v>
      </c>
      <c r="Z1690" s="35" t="e">
        <f>IF(HRF[[#This Row],[31]]="WSKAŹNIK SPECYFICZNY","nie zdefinowano",HRF[[#This Row],[32]]*#REF!+#REF!*#REF!+#REF!*#REF!)</f>
        <v>#REF!</v>
      </c>
      <c r="AA1690" s="35" t="e">
        <f>IF(HRF[[#This Row],[31]]="WSKAŹNIK SPECYFICZNY","nie zdefinowano",HRF[[#This Row],[32]]*#REF!+#REF!*#REF!+#REF!*#REF!)</f>
        <v>#REF!</v>
      </c>
      <c r="AB1690" s="35" t="e">
        <f>IF(HRF[[#This Row],[31]]="WSKAŹNIK SPECYFICZNY",HRF[[#This Row],[15]]*#REF!,HRF[[#This Row],[32]]*#REF!+#REF!*#REF!+#REF!*#REF!)</f>
        <v>#REF!</v>
      </c>
    </row>
    <row r="1691" spans="2:28" ht="36">
      <c r="B1691" s="216">
        <v>1509</v>
      </c>
      <c r="C1691" s="80" t="s">
        <v>175</v>
      </c>
      <c r="D1691" s="80" t="s">
        <v>372</v>
      </c>
      <c r="E1691" s="270" t="s">
        <v>3557</v>
      </c>
      <c r="F1691" s="217" t="s">
        <v>3556</v>
      </c>
      <c r="G1691" s="82" t="s">
        <v>24</v>
      </c>
      <c r="H1691" s="5">
        <v>2022</v>
      </c>
      <c r="I1691" s="5">
        <v>2022</v>
      </c>
      <c r="J1691" s="6">
        <v>163000</v>
      </c>
      <c r="K1691" s="30">
        <v>81</v>
      </c>
      <c r="L1691" s="30">
        <v>40.421999999999997</v>
      </c>
      <c r="M1691" s="30"/>
      <c r="N1691" s="228" t="s">
        <v>164</v>
      </c>
      <c r="O1691" s="228" t="s">
        <v>28</v>
      </c>
      <c r="P1691" s="16"/>
      <c r="Q1691" s="6"/>
      <c r="R1691" s="17"/>
      <c r="S1691" s="17"/>
      <c r="T1691" s="17"/>
      <c r="U1691" s="17"/>
      <c r="V1691" s="17">
        <f t="shared" ref="V1691" si="99">SUM(R1691:U1691)</f>
        <v>0</v>
      </c>
      <c r="W1691" s="5"/>
      <c r="X1691" s="5"/>
      <c r="Y1691" s="35" t="e">
        <f>IF(HRF[[#This Row],[31]]="WSKAŹNIK SPECYFICZNY",HRF[[#This Row],[15]]*#REF!,HRF[[#This Row],[32]]*#REF!+#REF!*#REF!+#REF!*#REF!)</f>
        <v>#REF!</v>
      </c>
      <c r="Z1691" s="35" t="e">
        <f>IF(HRF[[#This Row],[31]]="WSKAŹNIK SPECYFICZNY","nie zdefinowano",HRF[[#This Row],[32]]*#REF!+#REF!*#REF!+#REF!*#REF!)</f>
        <v>#REF!</v>
      </c>
      <c r="AA1691" s="35" t="e">
        <f>IF(HRF[[#This Row],[31]]="WSKAŹNIK SPECYFICZNY","nie zdefinowano",HRF[[#This Row],[32]]*#REF!+#REF!*#REF!+#REF!*#REF!)</f>
        <v>#REF!</v>
      </c>
      <c r="AB1691" s="35" t="e">
        <f>IF(HRF[[#This Row],[31]]="WSKAŹNIK SPECYFICZNY",HRF[[#This Row],[15]]*#REF!,HRF[[#This Row],[32]]*#REF!+#REF!*#REF!+#REF!*#REF!)</f>
        <v>#REF!</v>
      </c>
    </row>
    <row r="1692" spans="2:28" ht="36">
      <c r="B1692" s="245">
        <v>1510</v>
      </c>
      <c r="C1692" s="80" t="s">
        <v>175</v>
      </c>
      <c r="D1692" s="80" t="s">
        <v>372</v>
      </c>
      <c r="E1692" s="270" t="s">
        <v>3558</v>
      </c>
      <c r="F1692" s="217" t="s">
        <v>3556</v>
      </c>
      <c r="G1692" s="82" t="s">
        <v>24</v>
      </c>
      <c r="H1692" s="5">
        <v>2022</v>
      </c>
      <c r="I1692" s="5">
        <v>2022</v>
      </c>
      <c r="J1692" s="6">
        <v>163000</v>
      </c>
      <c r="K1692" s="249">
        <v>45</v>
      </c>
      <c r="L1692" s="249">
        <v>42</v>
      </c>
      <c r="M1692" s="249"/>
      <c r="N1692" s="228" t="s">
        <v>164</v>
      </c>
      <c r="O1692" s="228" t="s">
        <v>28</v>
      </c>
      <c r="P1692" s="250"/>
      <c r="Q1692" s="248"/>
      <c r="R1692" s="251"/>
      <c r="S1692" s="251"/>
      <c r="T1692" s="251"/>
      <c r="U1692" s="251"/>
      <c r="V1692" s="251">
        <f t="shared" ref="V1692:V1710" si="100">SUM(R1692:U1692)</f>
        <v>0</v>
      </c>
      <c r="W1692" s="247"/>
      <c r="X1692" s="247"/>
      <c r="Y1692" s="252" t="e">
        <f>IF(HRF[[#This Row],[31]]="WSKAŹNIK SPECYFICZNY",HRF[[#This Row],[15]]*#REF!,HRF[[#This Row],[32]]*#REF!+#REF!*#REF!+#REF!*#REF!)</f>
        <v>#REF!</v>
      </c>
      <c r="Z1692" s="252" t="e">
        <f>IF(HRF[[#This Row],[31]]="WSKAŹNIK SPECYFICZNY","nie zdefinowano",HRF[[#This Row],[32]]*#REF!+#REF!*#REF!+#REF!*#REF!)</f>
        <v>#REF!</v>
      </c>
      <c r="AA1692" s="252" t="e">
        <f>IF(HRF[[#This Row],[31]]="WSKAŹNIK SPECYFICZNY","nie zdefinowano",HRF[[#This Row],[32]]*#REF!+#REF!*#REF!+#REF!*#REF!)</f>
        <v>#REF!</v>
      </c>
      <c r="AB1692" s="252" t="e">
        <f>IF(HRF[[#This Row],[31]]="WSKAŹNIK SPECYFICZNY",HRF[[#This Row],[15]]*#REF!,HRF[[#This Row],[32]]*#REF!+#REF!*#REF!+#REF!*#REF!)</f>
        <v>#REF!</v>
      </c>
    </row>
    <row r="1693" spans="2:28" ht="24">
      <c r="B1693" s="245">
        <v>1511</v>
      </c>
      <c r="C1693" s="80" t="s">
        <v>175</v>
      </c>
      <c r="D1693" s="80" t="s">
        <v>372</v>
      </c>
      <c r="E1693" s="270" t="s">
        <v>3390</v>
      </c>
      <c r="F1693" s="82" t="s">
        <v>392</v>
      </c>
      <c r="G1693" s="82" t="s">
        <v>24</v>
      </c>
      <c r="H1693" s="5">
        <v>2022</v>
      </c>
      <c r="I1693" s="5">
        <v>2022</v>
      </c>
      <c r="J1693" s="248">
        <v>50800</v>
      </c>
      <c r="K1693" s="249">
        <v>14.351000000000001</v>
      </c>
      <c r="L1693" s="249">
        <v>14.5</v>
      </c>
      <c r="M1693" s="249"/>
      <c r="N1693" s="228" t="s">
        <v>164</v>
      </c>
      <c r="O1693" s="228" t="s">
        <v>28</v>
      </c>
      <c r="P1693" s="250"/>
      <c r="Q1693" s="248"/>
      <c r="R1693" s="251"/>
      <c r="S1693" s="251"/>
      <c r="T1693" s="251"/>
      <c r="U1693" s="251"/>
      <c r="V1693" s="251">
        <f t="shared" si="100"/>
        <v>0</v>
      </c>
      <c r="W1693" s="247"/>
      <c r="X1693" s="247"/>
      <c r="Y1693" s="252" t="e">
        <f>IF(HRF[[#This Row],[31]]="WSKAŹNIK SPECYFICZNY",HRF[[#This Row],[15]]*#REF!,HRF[[#This Row],[32]]*#REF!+#REF!*#REF!+#REF!*#REF!)</f>
        <v>#REF!</v>
      </c>
      <c r="Z1693" s="252" t="e">
        <f>IF(HRF[[#This Row],[31]]="WSKAŹNIK SPECYFICZNY","nie zdefinowano",HRF[[#This Row],[32]]*#REF!+#REF!*#REF!+#REF!*#REF!)</f>
        <v>#REF!</v>
      </c>
      <c r="AA1693" s="252" t="e">
        <f>IF(HRF[[#This Row],[31]]="WSKAŹNIK SPECYFICZNY","nie zdefinowano",HRF[[#This Row],[32]]*#REF!+#REF!*#REF!+#REF!*#REF!)</f>
        <v>#REF!</v>
      </c>
      <c r="AB1693" s="252" t="e">
        <f>IF(HRF[[#This Row],[31]]="WSKAŹNIK SPECYFICZNY",HRF[[#This Row],[15]]*#REF!,HRF[[#This Row],[32]]*#REF!+#REF!*#REF!+#REF!*#REF!)</f>
        <v>#REF!</v>
      </c>
    </row>
    <row r="1694" spans="2:28" ht="24">
      <c r="B1694" s="245">
        <v>1512</v>
      </c>
      <c r="C1694" s="80" t="s">
        <v>175</v>
      </c>
      <c r="D1694" s="80" t="s">
        <v>372</v>
      </c>
      <c r="E1694" s="270" t="s">
        <v>3390</v>
      </c>
      <c r="F1694" s="82" t="s">
        <v>392</v>
      </c>
      <c r="G1694" s="82" t="s">
        <v>24</v>
      </c>
      <c r="H1694" s="5">
        <v>2022</v>
      </c>
      <c r="I1694" s="5">
        <v>2022</v>
      </c>
      <c r="J1694" s="248">
        <v>33000</v>
      </c>
      <c r="K1694" s="249">
        <v>4.8</v>
      </c>
      <c r="L1694" s="249">
        <v>6</v>
      </c>
      <c r="M1694" s="249"/>
      <c r="N1694" s="228" t="s">
        <v>164</v>
      </c>
      <c r="O1694" s="228" t="s">
        <v>28</v>
      </c>
      <c r="P1694" s="250"/>
      <c r="Q1694" s="248"/>
      <c r="R1694" s="251"/>
      <c r="S1694" s="251"/>
      <c r="T1694" s="251"/>
      <c r="U1694" s="251"/>
      <c r="V1694" s="251">
        <f t="shared" si="100"/>
        <v>0</v>
      </c>
      <c r="W1694" s="247"/>
      <c r="X1694" s="247"/>
      <c r="Y1694" s="252" t="e">
        <f>IF(HRF[[#This Row],[31]]="WSKAŹNIK SPECYFICZNY",HRF[[#This Row],[15]]*#REF!,HRF[[#This Row],[32]]*#REF!+#REF!*#REF!+#REF!*#REF!)</f>
        <v>#REF!</v>
      </c>
      <c r="Z1694" s="252" t="e">
        <f>IF(HRF[[#This Row],[31]]="WSKAŹNIK SPECYFICZNY","nie zdefinowano",HRF[[#This Row],[32]]*#REF!+#REF!*#REF!+#REF!*#REF!)</f>
        <v>#REF!</v>
      </c>
      <c r="AA1694" s="252" t="e">
        <f>IF(HRF[[#This Row],[31]]="WSKAŹNIK SPECYFICZNY","nie zdefinowano",HRF[[#This Row],[32]]*#REF!+#REF!*#REF!+#REF!*#REF!)</f>
        <v>#REF!</v>
      </c>
      <c r="AB1694" s="252" t="e">
        <f>IF(HRF[[#This Row],[31]]="WSKAŹNIK SPECYFICZNY",HRF[[#This Row],[15]]*#REF!,HRF[[#This Row],[32]]*#REF!+#REF!*#REF!+#REF!*#REF!)</f>
        <v>#REF!</v>
      </c>
    </row>
    <row r="1695" spans="2:28" ht="24">
      <c r="B1695" s="245">
        <v>1513</v>
      </c>
      <c r="C1695" s="80" t="s">
        <v>175</v>
      </c>
      <c r="D1695" s="80" t="s">
        <v>372</v>
      </c>
      <c r="E1695" s="270" t="s">
        <v>3390</v>
      </c>
      <c r="F1695" s="82" t="s">
        <v>392</v>
      </c>
      <c r="G1695" s="82" t="s">
        <v>24</v>
      </c>
      <c r="H1695" s="247">
        <v>2020</v>
      </c>
      <c r="I1695" s="247">
        <v>2020</v>
      </c>
      <c r="J1695" s="248">
        <v>26834.23</v>
      </c>
      <c r="K1695" s="249">
        <v>4.5</v>
      </c>
      <c r="L1695" s="249">
        <v>4.2</v>
      </c>
      <c r="M1695" s="249"/>
      <c r="N1695" s="228" t="s">
        <v>1587</v>
      </c>
      <c r="O1695" s="228" t="s">
        <v>28</v>
      </c>
      <c r="P1695" s="250"/>
      <c r="Q1695" s="248"/>
      <c r="R1695" s="251"/>
      <c r="S1695" s="251"/>
      <c r="T1695" s="251"/>
      <c r="U1695" s="251"/>
      <c r="V1695" s="251">
        <f t="shared" si="100"/>
        <v>0</v>
      </c>
      <c r="W1695" s="247"/>
      <c r="X1695" s="247"/>
      <c r="Y1695" s="252" t="e">
        <f>IF(HRF[[#This Row],[31]]="WSKAŹNIK SPECYFICZNY",HRF[[#This Row],[15]]*#REF!,HRF[[#This Row],[32]]*#REF!+#REF!*#REF!+#REF!*#REF!)</f>
        <v>#REF!</v>
      </c>
      <c r="Z1695" s="252" t="e">
        <f>IF(HRF[[#This Row],[31]]="WSKAŹNIK SPECYFICZNY","nie zdefinowano",HRF[[#This Row],[32]]*#REF!+#REF!*#REF!+#REF!*#REF!)</f>
        <v>#REF!</v>
      </c>
      <c r="AA1695" s="252" t="e">
        <f>IF(HRF[[#This Row],[31]]="WSKAŹNIK SPECYFICZNY","nie zdefinowano",HRF[[#This Row],[32]]*#REF!+#REF!*#REF!+#REF!*#REF!)</f>
        <v>#REF!</v>
      </c>
      <c r="AB1695" s="252" t="e">
        <f>IF(HRF[[#This Row],[31]]="WSKAŹNIK SPECYFICZNY",HRF[[#This Row],[15]]*#REF!,HRF[[#This Row],[32]]*#REF!+#REF!*#REF!+#REF!*#REF!)</f>
        <v>#REF!</v>
      </c>
    </row>
    <row r="1696" spans="2:28" ht="24">
      <c r="B1696" s="245">
        <v>1514</v>
      </c>
      <c r="C1696" s="80" t="s">
        <v>175</v>
      </c>
      <c r="D1696" s="80" t="s">
        <v>372</v>
      </c>
      <c r="E1696" s="270" t="s">
        <v>3390</v>
      </c>
      <c r="F1696" s="82" t="s">
        <v>392</v>
      </c>
      <c r="G1696" s="82" t="s">
        <v>24</v>
      </c>
      <c r="H1696" s="247">
        <v>2022</v>
      </c>
      <c r="I1696" s="247">
        <v>2022</v>
      </c>
      <c r="J1696" s="248">
        <v>43000</v>
      </c>
      <c r="K1696" s="249">
        <v>9.1999999999999993</v>
      </c>
      <c r="L1696" s="249">
        <v>9.1999999999999993</v>
      </c>
      <c r="M1696" s="249"/>
      <c r="N1696" s="228" t="s">
        <v>164</v>
      </c>
      <c r="O1696" s="228" t="s">
        <v>28</v>
      </c>
      <c r="P1696" s="250"/>
      <c r="Q1696" s="248"/>
      <c r="R1696" s="251"/>
      <c r="S1696" s="251"/>
      <c r="T1696" s="251"/>
      <c r="U1696" s="251"/>
      <c r="V1696" s="251">
        <f t="shared" si="100"/>
        <v>0</v>
      </c>
      <c r="W1696" s="247"/>
      <c r="X1696" s="247"/>
      <c r="Y1696" s="252" t="e">
        <f>IF(HRF[[#This Row],[31]]="WSKAŹNIK SPECYFICZNY",HRF[[#This Row],[15]]*#REF!,HRF[[#This Row],[32]]*#REF!+#REF!*#REF!+#REF!*#REF!)</f>
        <v>#REF!</v>
      </c>
      <c r="Z1696" s="252" t="e">
        <f>IF(HRF[[#This Row],[31]]="WSKAŹNIK SPECYFICZNY","nie zdefinowano",HRF[[#This Row],[32]]*#REF!+#REF!*#REF!+#REF!*#REF!)</f>
        <v>#REF!</v>
      </c>
      <c r="AA1696" s="252" t="e">
        <f>IF(HRF[[#This Row],[31]]="WSKAŹNIK SPECYFICZNY","nie zdefinowano",HRF[[#This Row],[32]]*#REF!+#REF!*#REF!+#REF!*#REF!)</f>
        <v>#REF!</v>
      </c>
      <c r="AB1696" s="252" t="e">
        <f>IF(HRF[[#This Row],[31]]="WSKAŹNIK SPECYFICZNY",HRF[[#This Row],[15]]*#REF!,HRF[[#This Row],[32]]*#REF!+#REF!*#REF!+#REF!*#REF!)</f>
        <v>#REF!</v>
      </c>
    </row>
    <row r="1697" spans="2:28" ht="24">
      <c r="B1697" s="245">
        <v>1515</v>
      </c>
      <c r="C1697" s="80" t="s">
        <v>175</v>
      </c>
      <c r="D1697" s="80" t="s">
        <v>372</v>
      </c>
      <c r="E1697" s="270" t="s">
        <v>3559</v>
      </c>
      <c r="F1697" s="246" t="s">
        <v>3560</v>
      </c>
      <c r="G1697" s="82" t="s">
        <v>24</v>
      </c>
      <c r="H1697" s="247">
        <v>2022</v>
      </c>
      <c r="I1697" s="247">
        <v>2022</v>
      </c>
      <c r="J1697" s="248">
        <v>230000</v>
      </c>
      <c r="K1697" s="249">
        <v>250</v>
      </c>
      <c r="L1697" s="249">
        <v>45</v>
      </c>
      <c r="M1697" s="249"/>
      <c r="N1697" s="228" t="s">
        <v>164</v>
      </c>
      <c r="O1697" s="228" t="s">
        <v>28</v>
      </c>
      <c r="P1697" s="250"/>
      <c r="Q1697" s="248"/>
      <c r="R1697" s="251"/>
      <c r="S1697" s="251"/>
      <c r="T1697" s="251"/>
      <c r="U1697" s="251"/>
      <c r="V1697" s="251">
        <f t="shared" si="100"/>
        <v>0</v>
      </c>
      <c r="W1697" s="247"/>
      <c r="X1697" s="247"/>
      <c r="Y1697" s="252" t="e">
        <f>IF(HRF[[#This Row],[31]]="WSKAŹNIK SPECYFICZNY",HRF[[#This Row],[15]]*#REF!,HRF[[#This Row],[32]]*#REF!+#REF!*#REF!+#REF!*#REF!)</f>
        <v>#REF!</v>
      </c>
      <c r="Z1697" s="252" t="e">
        <f>IF(HRF[[#This Row],[31]]="WSKAŹNIK SPECYFICZNY","nie zdefinowano",HRF[[#This Row],[32]]*#REF!+#REF!*#REF!+#REF!*#REF!)</f>
        <v>#REF!</v>
      </c>
      <c r="AA1697" s="252" t="e">
        <f>IF(HRF[[#This Row],[31]]="WSKAŹNIK SPECYFICZNY","nie zdefinowano",HRF[[#This Row],[32]]*#REF!+#REF!*#REF!+#REF!*#REF!)</f>
        <v>#REF!</v>
      </c>
      <c r="AB1697" s="252" t="e">
        <f>IF(HRF[[#This Row],[31]]="WSKAŹNIK SPECYFICZNY",HRF[[#This Row],[15]]*#REF!,HRF[[#This Row],[32]]*#REF!+#REF!*#REF!+#REF!*#REF!)</f>
        <v>#REF!</v>
      </c>
    </row>
    <row r="1698" spans="2:28" ht="36">
      <c r="B1698" s="245">
        <v>1516</v>
      </c>
      <c r="C1698" s="80" t="s">
        <v>175</v>
      </c>
      <c r="D1698" s="80" t="s">
        <v>372</v>
      </c>
      <c r="E1698" s="270" t="s">
        <v>3394</v>
      </c>
      <c r="F1698" s="217" t="s">
        <v>3561</v>
      </c>
      <c r="G1698" s="82" t="s">
        <v>24</v>
      </c>
      <c r="H1698" s="247">
        <v>2022</v>
      </c>
      <c r="I1698" s="247">
        <v>2022</v>
      </c>
      <c r="J1698" s="248">
        <v>61500</v>
      </c>
      <c r="K1698" s="249">
        <v>6</v>
      </c>
      <c r="L1698" s="249">
        <v>9</v>
      </c>
      <c r="M1698" s="249"/>
      <c r="N1698" s="228" t="s">
        <v>164</v>
      </c>
      <c r="O1698" s="228" t="s">
        <v>28</v>
      </c>
      <c r="P1698" s="250"/>
      <c r="Q1698" s="248"/>
      <c r="R1698" s="251"/>
      <c r="S1698" s="251"/>
      <c r="T1698" s="251"/>
      <c r="U1698" s="251"/>
      <c r="V1698" s="251">
        <f t="shared" si="100"/>
        <v>0</v>
      </c>
      <c r="W1698" s="247"/>
      <c r="X1698" s="247"/>
      <c r="Y1698" s="252" t="e">
        <f>IF(HRF[[#This Row],[31]]="WSKAŹNIK SPECYFICZNY",HRF[[#This Row],[15]]*#REF!,HRF[[#This Row],[32]]*#REF!+#REF!*#REF!+#REF!*#REF!)</f>
        <v>#REF!</v>
      </c>
      <c r="Z1698" s="252" t="e">
        <f>IF(HRF[[#This Row],[31]]="WSKAŹNIK SPECYFICZNY","nie zdefinowano",HRF[[#This Row],[32]]*#REF!+#REF!*#REF!+#REF!*#REF!)</f>
        <v>#REF!</v>
      </c>
      <c r="AA1698" s="252" t="e">
        <f>IF(HRF[[#This Row],[31]]="WSKAŹNIK SPECYFICZNY","nie zdefinowano",HRF[[#This Row],[32]]*#REF!+#REF!*#REF!+#REF!*#REF!)</f>
        <v>#REF!</v>
      </c>
      <c r="AB1698" s="252" t="e">
        <f>IF(HRF[[#This Row],[31]]="WSKAŹNIK SPECYFICZNY",HRF[[#This Row],[15]]*#REF!,HRF[[#This Row],[32]]*#REF!+#REF!*#REF!+#REF!*#REF!)</f>
        <v>#REF!</v>
      </c>
    </row>
    <row r="1699" spans="2:28" ht="24">
      <c r="B1699" s="245">
        <v>1517</v>
      </c>
      <c r="C1699" s="80" t="s">
        <v>175</v>
      </c>
      <c r="D1699" s="80" t="s">
        <v>372</v>
      </c>
      <c r="E1699" s="270" t="s">
        <v>3390</v>
      </c>
      <c r="F1699" s="82" t="s">
        <v>392</v>
      </c>
      <c r="G1699" s="82" t="s">
        <v>24</v>
      </c>
      <c r="H1699" s="247">
        <v>2022</v>
      </c>
      <c r="I1699" s="247">
        <v>2022</v>
      </c>
      <c r="J1699" s="248">
        <v>24000</v>
      </c>
      <c r="K1699" s="249">
        <v>8</v>
      </c>
      <c r="L1699" s="249">
        <v>8</v>
      </c>
      <c r="M1699" s="249"/>
      <c r="N1699" s="228" t="s">
        <v>164</v>
      </c>
      <c r="O1699" s="228" t="s">
        <v>28</v>
      </c>
      <c r="P1699" s="250"/>
      <c r="Q1699" s="248"/>
      <c r="R1699" s="251"/>
      <c r="S1699" s="251"/>
      <c r="T1699" s="251"/>
      <c r="U1699" s="251"/>
      <c r="V1699" s="251">
        <f t="shared" si="100"/>
        <v>0</v>
      </c>
      <c r="W1699" s="247"/>
      <c r="X1699" s="247"/>
      <c r="Y1699" s="252" t="e">
        <f>IF(HRF[[#This Row],[31]]="WSKAŹNIK SPECYFICZNY",HRF[[#This Row],[15]]*#REF!,HRF[[#This Row],[32]]*#REF!+#REF!*#REF!+#REF!*#REF!)</f>
        <v>#REF!</v>
      </c>
      <c r="Z1699" s="252" t="e">
        <f>IF(HRF[[#This Row],[31]]="WSKAŹNIK SPECYFICZNY","nie zdefinowano",HRF[[#This Row],[32]]*#REF!+#REF!*#REF!+#REF!*#REF!)</f>
        <v>#REF!</v>
      </c>
      <c r="AA1699" s="252" t="e">
        <f>IF(HRF[[#This Row],[31]]="WSKAŹNIK SPECYFICZNY","nie zdefinowano",HRF[[#This Row],[32]]*#REF!+#REF!*#REF!+#REF!*#REF!)</f>
        <v>#REF!</v>
      </c>
      <c r="AB1699" s="252" t="e">
        <f>IF(HRF[[#This Row],[31]]="WSKAŹNIK SPECYFICZNY",HRF[[#This Row],[15]]*#REF!,HRF[[#This Row],[32]]*#REF!+#REF!*#REF!+#REF!*#REF!)</f>
        <v>#REF!</v>
      </c>
    </row>
    <row r="1700" spans="2:28" ht="24">
      <c r="B1700" s="245">
        <v>1518</v>
      </c>
      <c r="C1700" s="80" t="s">
        <v>175</v>
      </c>
      <c r="D1700" s="80" t="s">
        <v>372</v>
      </c>
      <c r="E1700" s="270" t="s">
        <v>3562</v>
      </c>
      <c r="F1700" s="246" t="s">
        <v>3563</v>
      </c>
      <c r="G1700" s="82" t="s">
        <v>24</v>
      </c>
      <c r="H1700" s="247">
        <v>2022</v>
      </c>
      <c r="I1700" s="247">
        <v>2022</v>
      </c>
      <c r="J1700" s="248">
        <v>49000</v>
      </c>
      <c r="K1700" s="249">
        <v>6.2779999999999996</v>
      </c>
      <c r="L1700" s="249">
        <v>10</v>
      </c>
      <c r="M1700" s="249"/>
      <c r="N1700" s="228" t="s">
        <v>164</v>
      </c>
      <c r="O1700" s="228" t="s">
        <v>27</v>
      </c>
      <c r="P1700" s="250"/>
      <c r="Q1700" s="248"/>
      <c r="R1700" s="251"/>
      <c r="S1700" s="251"/>
      <c r="T1700" s="251"/>
      <c r="U1700" s="251"/>
      <c r="V1700" s="251">
        <f t="shared" si="100"/>
        <v>0</v>
      </c>
      <c r="W1700" s="247"/>
      <c r="X1700" s="247"/>
      <c r="Y1700" s="252" t="e">
        <f>IF(HRF[[#This Row],[31]]="WSKAŹNIK SPECYFICZNY",HRF[[#This Row],[15]]*#REF!,HRF[[#This Row],[32]]*#REF!+#REF!*#REF!+#REF!*#REF!)</f>
        <v>#REF!</v>
      </c>
      <c r="Z1700" s="252" t="e">
        <f>IF(HRF[[#This Row],[31]]="WSKAŹNIK SPECYFICZNY","nie zdefinowano",HRF[[#This Row],[32]]*#REF!+#REF!*#REF!+#REF!*#REF!)</f>
        <v>#REF!</v>
      </c>
      <c r="AA1700" s="252" t="e">
        <f>IF(HRF[[#This Row],[31]]="WSKAŹNIK SPECYFICZNY","nie zdefinowano",HRF[[#This Row],[32]]*#REF!+#REF!*#REF!+#REF!*#REF!)</f>
        <v>#REF!</v>
      </c>
      <c r="AB1700" s="252" t="e">
        <f>IF(HRF[[#This Row],[31]]="WSKAŹNIK SPECYFICZNY",HRF[[#This Row],[15]]*#REF!,HRF[[#This Row],[32]]*#REF!+#REF!*#REF!+#REF!*#REF!)</f>
        <v>#REF!</v>
      </c>
    </row>
    <row r="1701" spans="2:28" ht="24">
      <c r="B1701" s="245">
        <v>1519</v>
      </c>
      <c r="C1701" s="80" t="s">
        <v>175</v>
      </c>
      <c r="D1701" s="80" t="s">
        <v>372</v>
      </c>
      <c r="E1701" s="270" t="s">
        <v>3394</v>
      </c>
      <c r="F1701" s="246" t="s">
        <v>3564</v>
      </c>
      <c r="G1701" s="82" t="s">
        <v>24</v>
      </c>
      <c r="H1701" s="247">
        <v>2022</v>
      </c>
      <c r="I1701" s="247">
        <v>2022</v>
      </c>
      <c r="J1701" s="248">
        <v>34882.730000000003</v>
      </c>
      <c r="K1701" s="249">
        <v>5.3970000000000002</v>
      </c>
      <c r="L1701" s="249">
        <v>3.8340000000000001</v>
      </c>
      <c r="M1701" s="249"/>
      <c r="N1701" s="228" t="s">
        <v>164</v>
      </c>
      <c r="O1701" s="228" t="s">
        <v>28</v>
      </c>
      <c r="P1701" s="250"/>
      <c r="Q1701" s="248"/>
      <c r="R1701" s="251"/>
      <c r="S1701" s="251"/>
      <c r="T1701" s="251"/>
      <c r="U1701" s="251"/>
      <c r="V1701" s="251">
        <f t="shared" si="100"/>
        <v>0</v>
      </c>
      <c r="W1701" s="247"/>
      <c r="X1701" s="247"/>
      <c r="Y1701" s="252" t="e">
        <f>IF(HRF[[#This Row],[31]]="WSKAŹNIK SPECYFICZNY",HRF[[#This Row],[15]]*#REF!,HRF[[#This Row],[32]]*#REF!+#REF!*#REF!+#REF!*#REF!)</f>
        <v>#REF!</v>
      </c>
      <c r="Z1701" s="252" t="e">
        <f>IF(HRF[[#This Row],[31]]="WSKAŹNIK SPECYFICZNY","nie zdefinowano",HRF[[#This Row],[32]]*#REF!+#REF!*#REF!+#REF!*#REF!)</f>
        <v>#REF!</v>
      </c>
      <c r="AA1701" s="252" t="e">
        <f>IF(HRF[[#This Row],[31]]="WSKAŹNIK SPECYFICZNY","nie zdefinowano",HRF[[#This Row],[32]]*#REF!+#REF!*#REF!+#REF!*#REF!)</f>
        <v>#REF!</v>
      </c>
      <c r="AB1701" s="252" t="e">
        <f>IF(HRF[[#This Row],[31]]="WSKAŹNIK SPECYFICZNY",HRF[[#This Row],[15]]*#REF!,HRF[[#This Row],[32]]*#REF!+#REF!*#REF!+#REF!*#REF!)</f>
        <v>#REF!</v>
      </c>
    </row>
    <row r="1702" spans="2:28" ht="24">
      <c r="B1702" s="245">
        <v>1520</v>
      </c>
      <c r="C1702" s="80" t="s">
        <v>175</v>
      </c>
      <c r="D1702" s="80" t="s">
        <v>372</v>
      </c>
      <c r="E1702" s="270" t="s">
        <v>3541</v>
      </c>
      <c r="F1702" s="246" t="s">
        <v>723</v>
      </c>
      <c r="G1702" s="82" t="s">
        <v>24</v>
      </c>
      <c r="H1702" s="247">
        <v>2022</v>
      </c>
      <c r="I1702" s="247">
        <v>2022</v>
      </c>
      <c r="J1702" s="248">
        <v>289050</v>
      </c>
      <c r="K1702" s="249">
        <v>3542.1759999999999</v>
      </c>
      <c r="L1702" s="249">
        <v>49.8</v>
      </c>
      <c r="M1702" s="249"/>
      <c r="N1702" s="228" t="s">
        <v>164</v>
      </c>
      <c r="O1702" s="228" t="s">
        <v>27</v>
      </c>
      <c r="P1702" s="250"/>
      <c r="Q1702" s="248"/>
      <c r="R1702" s="251"/>
      <c r="S1702" s="251"/>
      <c r="T1702" s="251"/>
      <c r="U1702" s="251"/>
      <c r="V1702" s="251">
        <f t="shared" si="100"/>
        <v>0</v>
      </c>
      <c r="W1702" s="247"/>
      <c r="X1702" s="247"/>
      <c r="Y1702" s="252" t="e">
        <f>IF(HRF[[#This Row],[31]]="WSKAŹNIK SPECYFICZNY",HRF[[#This Row],[15]]*#REF!,HRF[[#This Row],[32]]*#REF!+#REF!*#REF!+#REF!*#REF!)</f>
        <v>#REF!</v>
      </c>
      <c r="Z1702" s="252" t="e">
        <f>IF(HRF[[#This Row],[31]]="WSKAŹNIK SPECYFICZNY","nie zdefinowano",HRF[[#This Row],[32]]*#REF!+#REF!*#REF!+#REF!*#REF!)</f>
        <v>#REF!</v>
      </c>
      <c r="AA1702" s="252" t="e">
        <f>IF(HRF[[#This Row],[31]]="WSKAŹNIK SPECYFICZNY","nie zdefinowano",HRF[[#This Row],[32]]*#REF!+#REF!*#REF!+#REF!*#REF!)</f>
        <v>#REF!</v>
      </c>
      <c r="AB1702" s="252" t="e">
        <f>IF(HRF[[#This Row],[31]]="WSKAŹNIK SPECYFICZNY",HRF[[#This Row],[15]]*#REF!,HRF[[#This Row],[32]]*#REF!+#REF!*#REF!+#REF!*#REF!)</f>
        <v>#REF!</v>
      </c>
    </row>
    <row r="1703" spans="2:28" ht="24">
      <c r="B1703" s="245">
        <v>1521</v>
      </c>
      <c r="C1703" s="80" t="s">
        <v>175</v>
      </c>
      <c r="D1703" s="80" t="s">
        <v>372</v>
      </c>
      <c r="E1703" s="270" t="s">
        <v>3394</v>
      </c>
      <c r="F1703" s="246" t="s">
        <v>3565</v>
      </c>
      <c r="G1703" s="82" t="s">
        <v>24</v>
      </c>
      <c r="H1703" s="247">
        <v>2022</v>
      </c>
      <c r="I1703" s="247">
        <v>2022</v>
      </c>
      <c r="J1703" s="248">
        <v>74647</v>
      </c>
      <c r="K1703" s="249">
        <v>15</v>
      </c>
      <c r="L1703" s="249">
        <v>12</v>
      </c>
      <c r="M1703" s="249"/>
      <c r="N1703" s="228" t="s">
        <v>164</v>
      </c>
      <c r="O1703" s="228" t="s">
        <v>27</v>
      </c>
      <c r="P1703" s="250"/>
      <c r="Q1703" s="248"/>
      <c r="R1703" s="251"/>
      <c r="S1703" s="251"/>
      <c r="T1703" s="251"/>
      <c r="U1703" s="251"/>
      <c r="V1703" s="251">
        <f>SUM(R1703:U1703)</f>
        <v>0</v>
      </c>
      <c r="W1703" s="247"/>
      <c r="X1703" s="247"/>
      <c r="Y1703" s="252" t="e">
        <f>IF(HRF[[#This Row],[31]]="WSKAŹNIK SPECYFICZNY",HRF[[#This Row],[15]]*#REF!,HRF[[#This Row],[32]]*#REF!+#REF!*#REF!+#REF!*#REF!)</f>
        <v>#REF!</v>
      </c>
      <c r="Z1703" s="252" t="e">
        <f>IF(HRF[[#This Row],[31]]="WSKAŹNIK SPECYFICZNY","nie zdefinowano",HRF[[#This Row],[32]]*#REF!+#REF!*#REF!+#REF!*#REF!)</f>
        <v>#REF!</v>
      </c>
      <c r="AA1703" s="252" t="e">
        <f>IF(HRF[[#This Row],[31]]="WSKAŹNIK SPECYFICZNY","nie zdefinowano",HRF[[#This Row],[32]]*#REF!+#REF!*#REF!+#REF!*#REF!)</f>
        <v>#REF!</v>
      </c>
      <c r="AB1703" s="252" t="e">
        <f>IF(HRF[[#This Row],[31]]="WSKAŹNIK SPECYFICZNY",HRF[[#This Row],[15]]*#REF!,HRF[[#This Row],[32]]*#REF!+#REF!*#REF!+#REF!*#REF!)</f>
        <v>#REF!</v>
      </c>
    </row>
    <row r="1704" spans="2:28" ht="24">
      <c r="B1704" s="245">
        <v>1522</v>
      </c>
      <c r="C1704" s="80" t="s">
        <v>175</v>
      </c>
      <c r="D1704" s="80" t="s">
        <v>372</v>
      </c>
      <c r="E1704" s="270" t="s">
        <v>3390</v>
      </c>
      <c r="F1704" s="82" t="s">
        <v>392</v>
      </c>
      <c r="G1704" s="82" t="s">
        <v>24</v>
      </c>
      <c r="H1704" s="247">
        <v>2022</v>
      </c>
      <c r="I1704" s="247">
        <v>2022</v>
      </c>
      <c r="J1704" s="248">
        <v>25800</v>
      </c>
      <c r="K1704" s="249">
        <v>3.2</v>
      </c>
      <c r="L1704" s="249">
        <v>3.56</v>
      </c>
      <c r="M1704" s="249"/>
      <c r="N1704" s="228" t="s">
        <v>164</v>
      </c>
      <c r="O1704" s="228" t="s">
        <v>28</v>
      </c>
      <c r="P1704" s="250"/>
      <c r="Q1704" s="248"/>
      <c r="R1704" s="251"/>
      <c r="S1704" s="251"/>
      <c r="T1704" s="251"/>
      <c r="U1704" s="251"/>
      <c r="V1704" s="251">
        <f>SUM(R1704:U1704)</f>
        <v>0</v>
      </c>
      <c r="W1704" s="247"/>
      <c r="X1704" s="247"/>
      <c r="Y1704" s="252" t="e">
        <f>IF(HRF[[#This Row],[31]]="WSKAŹNIK SPECYFICZNY",HRF[[#This Row],[15]]*#REF!,HRF[[#This Row],[32]]*#REF!+#REF!*#REF!+#REF!*#REF!)</f>
        <v>#REF!</v>
      </c>
      <c r="Z1704" s="252" t="e">
        <f>IF(HRF[[#This Row],[31]]="WSKAŹNIK SPECYFICZNY","nie zdefinowano",HRF[[#This Row],[32]]*#REF!+#REF!*#REF!+#REF!*#REF!)</f>
        <v>#REF!</v>
      </c>
      <c r="AA1704" s="252" t="e">
        <f>IF(HRF[[#This Row],[31]]="WSKAŹNIK SPECYFICZNY","nie zdefinowano",HRF[[#This Row],[32]]*#REF!+#REF!*#REF!+#REF!*#REF!)</f>
        <v>#REF!</v>
      </c>
      <c r="AB1704" s="252" t="e">
        <f>IF(HRF[[#This Row],[31]]="WSKAŹNIK SPECYFICZNY",HRF[[#This Row],[15]]*#REF!,HRF[[#This Row],[32]]*#REF!+#REF!*#REF!+#REF!*#REF!)</f>
        <v>#REF!</v>
      </c>
    </row>
    <row r="1705" spans="2:28" ht="24">
      <c r="B1705" s="245">
        <v>1523</v>
      </c>
      <c r="C1705" s="80" t="s">
        <v>175</v>
      </c>
      <c r="D1705" s="80" t="s">
        <v>372</v>
      </c>
      <c r="E1705" s="270" t="s">
        <v>3566</v>
      </c>
      <c r="F1705" s="82" t="s">
        <v>392</v>
      </c>
      <c r="G1705" s="82" t="s">
        <v>24</v>
      </c>
      <c r="H1705" s="247">
        <v>2022</v>
      </c>
      <c r="I1705" s="247">
        <v>2022</v>
      </c>
      <c r="J1705" s="248">
        <v>86000</v>
      </c>
      <c r="K1705" s="249">
        <v>9.0570000000000004</v>
      </c>
      <c r="L1705" s="249">
        <v>15.47</v>
      </c>
      <c r="M1705" s="249"/>
      <c r="N1705" s="228" t="s">
        <v>164</v>
      </c>
      <c r="O1705" s="228" t="s">
        <v>28</v>
      </c>
      <c r="P1705" s="250"/>
      <c r="Q1705" s="248"/>
      <c r="R1705" s="251"/>
      <c r="S1705" s="251"/>
      <c r="T1705" s="251"/>
      <c r="U1705" s="251"/>
      <c r="V1705" s="251">
        <f>SUM(R1705:U1705)</f>
        <v>0</v>
      </c>
      <c r="W1705" s="247"/>
      <c r="X1705" s="247"/>
      <c r="Y1705" s="252" t="e">
        <f>IF(HRF[[#This Row],[31]]="WSKAŹNIK SPECYFICZNY",HRF[[#This Row],[15]]*#REF!,HRF[[#This Row],[32]]*#REF!+#REF!*#REF!+#REF!*#REF!)</f>
        <v>#REF!</v>
      </c>
      <c r="Z1705" s="252" t="e">
        <f>IF(HRF[[#This Row],[31]]="WSKAŹNIK SPECYFICZNY","nie zdefinowano",HRF[[#This Row],[32]]*#REF!+#REF!*#REF!+#REF!*#REF!)</f>
        <v>#REF!</v>
      </c>
      <c r="AA1705" s="252" t="e">
        <f>IF(HRF[[#This Row],[31]]="WSKAŹNIK SPECYFICZNY","nie zdefinowano",HRF[[#This Row],[32]]*#REF!+#REF!*#REF!+#REF!*#REF!)</f>
        <v>#REF!</v>
      </c>
      <c r="AB1705" s="252" t="e">
        <f>IF(HRF[[#This Row],[31]]="WSKAŹNIK SPECYFICZNY",HRF[[#This Row],[15]]*#REF!,HRF[[#This Row],[32]]*#REF!+#REF!*#REF!+#REF!*#REF!)</f>
        <v>#REF!</v>
      </c>
    </row>
    <row r="1706" spans="2:28" ht="24">
      <c r="B1706" s="245">
        <v>1524</v>
      </c>
      <c r="C1706" s="80" t="s">
        <v>175</v>
      </c>
      <c r="D1706" s="80" t="s">
        <v>372</v>
      </c>
      <c r="E1706" s="270" t="s">
        <v>3394</v>
      </c>
      <c r="F1706" s="82" t="s">
        <v>392</v>
      </c>
      <c r="G1706" s="82" t="s">
        <v>24</v>
      </c>
      <c r="H1706" s="247">
        <v>2022</v>
      </c>
      <c r="I1706" s="247">
        <v>2022</v>
      </c>
      <c r="J1706" s="248">
        <v>41700</v>
      </c>
      <c r="K1706" s="249">
        <v>6</v>
      </c>
      <c r="L1706" s="249">
        <v>6.6</v>
      </c>
      <c r="M1706" s="249"/>
      <c r="N1706" s="228" t="s">
        <v>164</v>
      </c>
      <c r="O1706" s="228" t="s">
        <v>28</v>
      </c>
      <c r="P1706" s="250"/>
      <c r="Q1706" s="248"/>
      <c r="R1706" s="251"/>
      <c r="S1706" s="251"/>
      <c r="T1706" s="251"/>
      <c r="U1706" s="251"/>
      <c r="V1706" s="251">
        <f t="shared" si="100"/>
        <v>0</v>
      </c>
      <c r="W1706" s="247"/>
      <c r="X1706" s="247"/>
      <c r="Y1706" s="252" t="e">
        <f>IF(HRF[[#This Row],[31]]="WSKAŹNIK SPECYFICZNY",HRF[[#This Row],[15]]*#REF!,HRF[[#This Row],[32]]*#REF!+#REF!*#REF!+#REF!*#REF!)</f>
        <v>#REF!</v>
      </c>
      <c r="Z1706" s="252" t="e">
        <f>IF(HRF[[#This Row],[31]]="WSKAŹNIK SPECYFICZNY","nie zdefinowano",HRF[[#This Row],[32]]*#REF!+#REF!*#REF!+#REF!*#REF!)</f>
        <v>#REF!</v>
      </c>
      <c r="AA1706" s="252" t="e">
        <f>IF(HRF[[#This Row],[31]]="WSKAŹNIK SPECYFICZNY","nie zdefinowano",HRF[[#This Row],[32]]*#REF!+#REF!*#REF!+#REF!*#REF!)</f>
        <v>#REF!</v>
      </c>
      <c r="AB1706" s="252" t="e">
        <f>IF(HRF[[#This Row],[31]]="WSKAŹNIK SPECYFICZNY",HRF[[#This Row],[15]]*#REF!,HRF[[#This Row],[32]]*#REF!+#REF!*#REF!+#REF!*#REF!)</f>
        <v>#REF!</v>
      </c>
    </row>
    <row r="1707" spans="2:28" ht="24">
      <c r="B1707" s="245">
        <v>1525</v>
      </c>
      <c r="C1707" s="80" t="s">
        <v>175</v>
      </c>
      <c r="D1707" s="80" t="s">
        <v>372</v>
      </c>
      <c r="E1707" s="270" t="s">
        <v>3449</v>
      </c>
      <c r="F1707" s="82" t="s">
        <v>392</v>
      </c>
      <c r="G1707" s="82" t="s">
        <v>24</v>
      </c>
      <c r="H1707" s="247">
        <v>2022</v>
      </c>
      <c r="I1707" s="247">
        <v>2022</v>
      </c>
      <c r="J1707" s="248">
        <v>18500</v>
      </c>
      <c r="K1707" s="249">
        <v>3.5</v>
      </c>
      <c r="L1707" s="249">
        <v>3.55</v>
      </c>
      <c r="M1707" s="249"/>
      <c r="N1707" s="228" t="s">
        <v>164</v>
      </c>
      <c r="O1707" s="228" t="s">
        <v>28</v>
      </c>
      <c r="P1707" s="250"/>
      <c r="Q1707" s="248"/>
      <c r="R1707" s="251"/>
      <c r="S1707" s="251"/>
      <c r="T1707" s="251"/>
      <c r="U1707" s="251"/>
      <c r="V1707" s="251">
        <f>SUM(R1707:U1707)</f>
        <v>0</v>
      </c>
      <c r="W1707" s="247"/>
      <c r="X1707" s="247"/>
      <c r="Y1707" s="252" t="e">
        <f>IF(HRF[[#This Row],[31]]="WSKAŹNIK SPECYFICZNY",HRF[[#This Row],[15]]*#REF!,HRF[[#This Row],[32]]*#REF!+#REF!*#REF!+#REF!*#REF!)</f>
        <v>#REF!</v>
      </c>
      <c r="Z1707" s="252" t="e">
        <f>IF(HRF[[#This Row],[31]]="WSKAŹNIK SPECYFICZNY","nie zdefinowano",HRF[[#This Row],[32]]*#REF!+#REF!*#REF!+#REF!*#REF!)</f>
        <v>#REF!</v>
      </c>
      <c r="AA1707" s="252" t="e">
        <f>IF(HRF[[#This Row],[31]]="WSKAŹNIK SPECYFICZNY","nie zdefinowano",HRF[[#This Row],[32]]*#REF!+#REF!*#REF!+#REF!*#REF!)</f>
        <v>#REF!</v>
      </c>
      <c r="AB1707" s="252" t="e">
        <f>IF(HRF[[#This Row],[31]]="WSKAŹNIK SPECYFICZNY",HRF[[#This Row],[15]]*#REF!,HRF[[#This Row],[32]]*#REF!+#REF!*#REF!+#REF!*#REF!)</f>
        <v>#REF!</v>
      </c>
    </row>
    <row r="1708" spans="2:28" ht="24">
      <c r="B1708" s="245">
        <v>1526</v>
      </c>
      <c r="C1708" s="80" t="s">
        <v>175</v>
      </c>
      <c r="D1708" s="80" t="s">
        <v>372</v>
      </c>
      <c r="E1708" s="270" t="s">
        <v>3568</v>
      </c>
      <c r="F1708" s="246" t="s">
        <v>3567</v>
      </c>
      <c r="G1708" s="82" t="s">
        <v>24</v>
      </c>
      <c r="H1708" s="247">
        <v>2022</v>
      </c>
      <c r="I1708" s="247">
        <v>2022</v>
      </c>
      <c r="J1708" s="248">
        <v>69861</v>
      </c>
      <c r="K1708" s="249">
        <v>11.2</v>
      </c>
      <c r="L1708" s="249">
        <v>15</v>
      </c>
      <c r="M1708" s="249"/>
      <c r="N1708" s="228" t="s">
        <v>164</v>
      </c>
      <c r="O1708" s="228" t="s">
        <v>28</v>
      </c>
      <c r="P1708" s="250"/>
      <c r="Q1708" s="248"/>
      <c r="R1708" s="251"/>
      <c r="S1708" s="251"/>
      <c r="T1708" s="251"/>
      <c r="U1708" s="251"/>
      <c r="V1708" s="251">
        <f>SUM(R1708:U1708)</f>
        <v>0</v>
      </c>
      <c r="W1708" s="247"/>
      <c r="X1708" s="247"/>
      <c r="Y1708" s="252" t="e">
        <f>IF(HRF[[#This Row],[31]]="WSKAŹNIK SPECYFICZNY",HRF[[#This Row],[15]]*#REF!,HRF[[#This Row],[32]]*#REF!+#REF!*#REF!+#REF!*#REF!)</f>
        <v>#REF!</v>
      </c>
      <c r="Z1708" s="252" t="e">
        <f>IF(HRF[[#This Row],[31]]="WSKAŹNIK SPECYFICZNY","nie zdefinowano",HRF[[#This Row],[32]]*#REF!+#REF!*#REF!+#REF!*#REF!)</f>
        <v>#REF!</v>
      </c>
      <c r="AA1708" s="252" t="e">
        <f>IF(HRF[[#This Row],[31]]="WSKAŹNIK SPECYFICZNY","nie zdefinowano",HRF[[#This Row],[32]]*#REF!+#REF!*#REF!+#REF!*#REF!)</f>
        <v>#REF!</v>
      </c>
      <c r="AB1708" s="252" t="e">
        <f>IF(HRF[[#This Row],[31]]="WSKAŹNIK SPECYFICZNY",HRF[[#This Row],[15]]*#REF!,HRF[[#This Row],[32]]*#REF!+#REF!*#REF!+#REF!*#REF!)</f>
        <v>#REF!</v>
      </c>
    </row>
    <row r="1709" spans="2:28" ht="24">
      <c r="B1709" s="245">
        <v>1527</v>
      </c>
      <c r="C1709" s="80" t="s">
        <v>175</v>
      </c>
      <c r="D1709" s="80" t="s">
        <v>372</v>
      </c>
      <c r="E1709" s="270" t="s">
        <v>3394</v>
      </c>
      <c r="F1709" s="246" t="s">
        <v>3569</v>
      </c>
      <c r="G1709" s="82" t="s">
        <v>24</v>
      </c>
      <c r="H1709" s="247">
        <v>2022</v>
      </c>
      <c r="I1709" s="247">
        <v>2022</v>
      </c>
      <c r="J1709" s="248">
        <v>170000</v>
      </c>
      <c r="K1709" s="249">
        <v>72</v>
      </c>
      <c r="L1709" s="249">
        <v>35</v>
      </c>
      <c r="M1709" s="249"/>
      <c r="N1709" s="228" t="s">
        <v>164</v>
      </c>
      <c r="O1709" s="264" t="s">
        <v>26</v>
      </c>
      <c r="P1709" s="250"/>
      <c r="Q1709" s="248"/>
      <c r="R1709" s="251"/>
      <c r="S1709" s="251"/>
      <c r="T1709" s="251"/>
      <c r="U1709" s="251"/>
      <c r="V1709" s="251">
        <f t="shared" si="100"/>
        <v>0</v>
      </c>
      <c r="W1709" s="247"/>
      <c r="X1709" s="247"/>
      <c r="Y1709" s="252" t="e">
        <f>IF(HRF[[#This Row],[31]]="WSKAŹNIK SPECYFICZNY",HRF[[#This Row],[15]]*#REF!,HRF[[#This Row],[32]]*#REF!+#REF!*#REF!+#REF!*#REF!)</f>
        <v>#REF!</v>
      </c>
      <c r="Z1709" s="252" t="e">
        <f>IF(HRF[[#This Row],[31]]="WSKAŹNIK SPECYFICZNY","nie zdefinowano",HRF[[#This Row],[32]]*#REF!+#REF!*#REF!+#REF!*#REF!)</f>
        <v>#REF!</v>
      </c>
      <c r="AA1709" s="252" t="e">
        <f>IF(HRF[[#This Row],[31]]="WSKAŹNIK SPECYFICZNY","nie zdefinowano",HRF[[#This Row],[32]]*#REF!+#REF!*#REF!+#REF!*#REF!)</f>
        <v>#REF!</v>
      </c>
      <c r="AB1709" s="252" t="e">
        <f>IF(HRF[[#This Row],[31]]="WSKAŹNIK SPECYFICZNY",HRF[[#This Row],[15]]*#REF!,HRF[[#This Row],[32]]*#REF!+#REF!*#REF!+#REF!*#REF!)</f>
        <v>#REF!</v>
      </c>
    </row>
    <row r="1710" spans="2:28" ht="24">
      <c r="B1710" s="245">
        <v>1528</v>
      </c>
      <c r="C1710" s="80" t="s">
        <v>175</v>
      </c>
      <c r="D1710" s="80" t="s">
        <v>372</v>
      </c>
      <c r="E1710" s="270" t="s">
        <v>3394</v>
      </c>
      <c r="F1710" s="246" t="s">
        <v>3570</v>
      </c>
      <c r="G1710" s="82" t="s">
        <v>24</v>
      </c>
      <c r="H1710" s="247">
        <v>2023</v>
      </c>
      <c r="I1710" s="247">
        <v>2023</v>
      </c>
      <c r="J1710" s="248">
        <v>170000</v>
      </c>
      <c r="K1710" s="249">
        <v>72</v>
      </c>
      <c r="L1710" s="249">
        <v>35</v>
      </c>
      <c r="M1710" s="249"/>
      <c r="N1710" s="228" t="s">
        <v>164</v>
      </c>
      <c r="O1710" s="264" t="s">
        <v>26</v>
      </c>
      <c r="P1710" s="250"/>
      <c r="Q1710" s="248"/>
      <c r="R1710" s="251"/>
      <c r="S1710" s="251"/>
      <c r="T1710" s="251"/>
      <c r="U1710" s="251"/>
      <c r="V1710" s="251">
        <f t="shared" si="100"/>
        <v>0</v>
      </c>
      <c r="W1710" s="247"/>
      <c r="X1710" s="247"/>
      <c r="Y1710" s="252" t="e">
        <f>IF(HRF[[#This Row],[31]]="WSKAŹNIK SPECYFICZNY",HRF[[#This Row],[15]]*#REF!,HRF[[#This Row],[32]]*#REF!+#REF!*#REF!+#REF!*#REF!)</f>
        <v>#REF!</v>
      </c>
      <c r="Z1710" s="252" t="e">
        <f>IF(HRF[[#This Row],[31]]="WSKAŹNIK SPECYFICZNY","nie zdefinowano",HRF[[#This Row],[32]]*#REF!+#REF!*#REF!+#REF!*#REF!)</f>
        <v>#REF!</v>
      </c>
      <c r="AA1710" s="252" t="e">
        <f>IF(HRF[[#This Row],[31]]="WSKAŹNIK SPECYFICZNY","nie zdefinowano",HRF[[#This Row],[32]]*#REF!+#REF!*#REF!+#REF!*#REF!)</f>
        <v>#REF!</v>
      </c>
      <c r="AB1710" s="252" t="e">
        <f>IF(HRF[[#This Row],[31]]="WSKAŹNIK SPECYFICZNY",HRF[[#This Row],[15]]*#REF!,HRF[[#This Row],[32]]*#REF!+#REF!*#REF!+#REF!*#REF!)</f>
        <v>#REF!</v>
      </c>
    </row>
    <row r="1711" spans="2:28" ht="24">
      <c r="B1711" s="245">
        <v>1529</v>
      </c>
      <c r="C1711" s="80" t="s">
        <v>175</v>
      </c>
      <c r="D1711" s="80" t="s">
        <v>372</v>
      </c>
      <c r="E1711" s="270" t="s">
        <v>3410</v>
      </c>
      <c r="F1711" s="82" t="s">
        <v>392</v>
      </c>
      <c r="G1711" s="82" t="s">
        <v>24</v>
      </c>
      <c r="H1711" s="247">
        <v>2022</v>
      </c>
      <c r="I1711" s="247">
        <v>2022</v>
      </c>
      <c r="J1711" s="248">
        <v>42206.61</v>
      </c>
      <c r="K1711" s="249">
        <v>6.3</v>
      </c>
      <c r="L1711" s="249">
        <v>6.5</v>
      </c>
      <c r="M1711" s="249"/>
      <c r="N1711" s="228" t="s">
        <v>164</v>
      </c>
      <c r="O1711" s="228" t="s">
        <v>28</v>
      </c>
      <c r="P1711" s="250"/>
      <c r="Q1711" s="248"/>
      <c r="R1711" s="251"/>
      <c r="S1711" s="251"/>
      <c r="T1711" s="251"/>
      <c r="U1711" s="251"/>
      <c r="V1711" s="251">
        <f t="shared" ref="V1711:V1754" si="101">SUM(R1711:U1711)</f>
        <v>0</v>
      </c>
      <c r="W1711" s="247"/>
      <c r="X1711" s="247"/>
      <c r="Y1711" s="252" t="e">
        <f>IF(HRF[[#This Row],[31]]="WSKAŹNIK SPECYFICZNY",HRF[[#This Row],[15]]*#REF!,HRF[[#This Row],[32]]*#REF!+#REF!*#REF!+#REF!*#REF!)</f>
        <v>#REF!</v>
      </c>
      <c r="Z1711" s="252" t="e">
        <f>IF(HRF[[#This Row],[31]]="WSKAŹNIK SPECYFICZNY","nie zdefinowano",HRF[[#This Row],[32]]*#REF!+#REF!*#REF!+#REF!*#REF!)</f>
        <v>#REF!</v>
      </c>
      <c r="AA1711" s="252" t="e">
        <f>IF(HRF[[#This Row],[31]]="WSKAŹNIK SPECYFICZNY","nie zdefinowano",HRF[[#This Row],[32]]*#REF!+#REF!*#REF!+#REF!*#REF!)</f>
        <v>#REF!</v>
      </c>
      <c r="AB1711" s="252" t="e">
        <f>IF(HRF[[#This Row],[31]]="WSKAŹNIK SPECYFICZNY",HRF[[#This Row],[15]]*#REF!,HRF[[#This Row],[32]]*#REF!+#REF!*#REF!+#REF!*#REF!)</f>
        <v>#REF!</v>
      </c>
    </row>
    <row r="1712" spans="2:28" ht="24">
      <c r="B1712" s="245">
        <v>1530</v>
      </c>
      <c r="C1712" s="80" t="s">
        <v>175</v>
      </c>
      <c r="D1712" s="80" t="s">
        <v>372</v>
      </c>
      <c r="E1712" s="270" t="s">
        <v>3390</v>
      </c>
      <c r="F1712" s="82" t="s">
        <v>392</v>
      </c>
      <c r="G1712" s="82" t="s">
        <v>24</v>
      </c>
      <c r="H1712" s="247">
        <v>2022</v>
      </c>
      <c r="I1712" s="247">
        <v>2022</v>
      </c>
      <c r="J1712" s="248">
        <v>18200</v>
      </c>
      <c r="K1712" s="249">
        <v>2.2000000000000002</v>
      </c>
      <c r="L1712" s="249">
        <v>2.2000000000000002</v>
      </c>
      <c r="M1712" s="249"/>
      <c r="N1712" s="228" t="s">
        <v>164</v>
      </c>
      <c r="O1712" s="228" t="s">
        <v>28</v>
      </c>
      <c r="P1712" s="250"/>
      <c r="Q1712" s="248"/>
      <c r="R1712" s="251"/>
      <c r="S1712" s="251"/>
      <c r="T1712" s="251"/>
      <c r="U1712" s="251"/>
      <c r="V1712" s="251">
        <f t="shared" si="101"/>
        <v>0</v>
      </c>
      <c r="W1712" s="247"/>
      <c r="X1712" s="247"/>
      <c r="Y1712" s="252" t="e">
        <f>IF(HRF[[#This Row],[31]]="WSKAŹNIK SPECYFICZNY",HRF[[#This Row],[15]]*#REF!,HRF[[#This Row],[32]]*#REF!+#REF!*#REF!+#REF!*#REF!)</f>
        <v>#REF!</v>
      </c>
      <c r="Z1712" s="252" t="e">
        <f>IF(HRF[[#This Row],[31]]="WSKAŹNIK SPECYFICZNY","nie zdefinowano",HRF[[#This Row],[32]]*#REF!+#REF!*#REF!+#REF!*#REF!)</f>
        <v>#REF!</v>
      </c>
      <c r="AA1712" s="252" t="e">
        <f>IF(HRF[[#This Row],[31]]="WSKAŹNIK SPECYFICZNY","nie zdefinowano",HRF[[#This Row],[32]]*#REF!+#REF!*#REF!+#REF!*#REF!)</f>
        <v>#REF!</v>
      </c>
      <c r="AB1712" s="252" t="e">
        <f>IF(HRF[[#This Row],[31]]="WSKAŹNIK SPECYFICZNY",HRF[[#This Row],[15]]*#REF!,HRF[[#This Row],[32]]*#REF!+#REF!*#REF!+#REF!*#REF!)</f>
        <v>#REF!</v>
      </c>
    </row>
    <row r="1713" spans="2:28" ht="24">
      <c r="B1713" s="245">
        <v>1531</v>
      </c>
      <c r="C1713" s="80" t="s">
        <v>175</v>
      </c>
      <c r="D1713" s="80" t="s">
        <v>372</v>
      </c>
      <c r="E1713" s="270" t="s">
        <v>3390</v>
      </c>
      <c r="F1713" s="82" t="s">
        <v>392</v>
      </c>
      <c r="G1713" s="82" t="s">
        <v>24</v>
      </c>
      <c r="H1713" s="247">
        <v>2021</v>
      </c>
      <c r="I1713" s="247">
        <v>2021</v>
      </c>
      <c r="J1713" s="248">
        <v>23450</v>
      </c>
      <c r="K1713" s="249">
        <v>2.7650000000000001</v>
      </c>
      <c r="L1713" s="249">
        <v>3.1949999999999998</v>
      </c>
      <c r="M1713" s="249"/>
      <c r="N1713" s="228" t="s">
        <v>1587</v>
      </c>
      <c r="O1713" s="228" t="s">
        <v>28</v>
      </c>
      <c r="P1713" s="250"/>
      <c r="Q1713" s="248"/>
      <c r="R1713" s="251"/>
      <c r="S1713" s="251"/>
      <c r="T1713" s="251"/>
      <c r="U1713" s="251"/>
      <c r="V1713" s="251">
        <f t="shared" si="101"/>
        <v>0</v>
      </c>
      <c r="W1713" s="247"/>
      <c r="X1713" s="247"/>
      <c r="Y1713" s="252" t="e">
        <f>IF(HRF[[#This Row],[31]]="WSKAŹNIK SPECYFICZNY",HRF[[#This Row],[15]]*#REF!,HRF[[#This Row],[32]]*#REF!+#REF!*#REF!+#REF!*#REF!)</f>
        <v>#REF!</v>
      </c>
      <c r="Z1713" s="252" t="e">
        <f>IF(HRF[[#This Row],[31]]="WSKAŹNIK SPECYFICZNY","nie zdefinowano",HRF[[#This Row],[32]]*#REF!+#REF!*#REF!+#REF!*#REF!)</f>
        <v>#REF!</v>
      </c>
      <c r="AA1713" s="252" t="e">
        <f>IF(HRF[[#This Row],[31]]="WSKAŹNIK SPECYFICZNY","nie zdefinowano",HRF[[#This Row],[32]]*#REF!+#REF!*#REF!+#REF!*#REF!)</f>
        <v>#REF!</v>
      </c>
      <c r="AB1713" s="252" t="e">
        <f>IF(HRF[[#This Row],[31]]="WSKAŹNIK SPECYFICZNY",HRF[[#This Row],[15]]*#REF!,HRF[[#This Row],[32]]*#REF!+#REF!*#REF!+#REF!*#REF!)</f>
        <v>#REF!</v>
      </c>
    </row>
    <row r="1714" spans="2:28" ht="24">
      <c r="B1714" s="245">
        <v>1532</v>
      </c>
      <c r="C1714" s="80" t="s">
        <v>175</v>
      </c>
      <c r="D1714" s="80" t="s">
        <v>372</v>
      </c>
      <c r="E1714" s="270" t="s">
        <v>3488</v>
      </c>
      <c r="F1714" s="82" t="s">
        <v>392</v>
      </c>
      <c r="G1714" s="82" t="s">
        <v>24</v>
      </c>
      <c r="H1714" s="247">
        <v>2022</v>
      </c>
      <c r="I1714" s="247">
        <v>2022</v>
      </c>
      <c r="J1714" s="248">
        <v>67500</v>
      </c>
      <c r="K1714" s="249">
        <v>6.5</v>
      </c>
      <c r="L1714" s="249">
        <v>6.2</v>
      </c>
      <c r="M1714" s="249"/>
      <c r="N1714" s="228" t="s">
        <v>164</v>
      </c>
      <c r="O1714" s="228" t="s">
        <v>28</v>
      </c>
      <c r="P1714" s="250"/>
      <c r="Q1714" s="248"/>
      <c r="R1714" s="251"/>
      <c r="S1714" s="251"/>
      <c r="T1714" s="251"/>
      <c r="U1714" s="251"/>
      <c r="V1714" s="251">
        <f t="shared" si="101"/>
        <v>0</v>
      </c>
      <c r="W1714" s="247"/>
      <c r="X1714" s="247"/>
      <c r="Y1714" s="252" t="e">
        <f>IF(HRF[[#This Row],[31]]="WSKAŹNIK SPECYFICZNY",HRF[[#This Row],[15]]*#REF!,HRF[[#This Row],[32]]*#REF!+#REF!*#REF!+#REF!*#REF!)</f>
        <v>#REF!</v>
      </c>
      <c r="Z1714" s="252" t="e">
        <f>IF(HRF[[#This Row],[31]]="WSKAŹNIK SPECYFICZNY","nie zdefinowano",HRF[[#This Row],[32]]*#REF!+#REF!*#REF!+#REF!*#REF!)</f>
        <v>#REF!</v>
      </c>
      <c r="AA1714" s="252" t="e">
        <f>IF(HRF[[#This Row],[31]]="WSKAŹNIK SPECYFICZNY","nie zdefinowano",HRF[[#This Row],[32]]*#REF!+#REF!*#REF!+#REF!*#REF!)</f>
        <v>#REF!</v>
      </c>
      <c r="AB1714" s="252" t="e">
        <f>IF(HRF[[#This Row],[31]]="WSKAŹNIK SPECYFICZNY",HRF[[#This Row],[15]]*#REF!,HRF[[#This Row],[32]]*#REF!+#REF!*#REF!+#REF!*#REF!)</f>
        <v>#REF!</v>
      </c>
    </row>
    <row r="1715" spans="2:28" ht="24">
      <c r="B1715" s="245">
        <v>1533</v>
      </c>
      <c r="C1715" s="80" t="s">
        <v>175</v>
      </c>
      <c r="D1715" s="80" t="s">
        <v>372</v>
      </c>
      <c r="E1715" s="270" t="s">
        <v>3541</v>
      </c>
      <c r="F1715" s="246" t="s">
        <v>3571</v>
      </c>
      <c r="G1715" s="82" t="s">
        <v>24</v>
      </c>
      <c r="H1715" s="247">
        <v>2022</v>
      </c>
      <c r="I1715" s="247">
        <v>2022</v>
      </c>
      <c r="J1715" s="248">
        <v>135041.70000000001</v>
      </c>
      <c r="K1715" s="249">
        <v>86</v>
      </c>
      <c r="L1715" s="249">
        <v>33</v>
      </c>
      <c r="M1715" s="249"/>
      <c r="N1715" s="228" t="s">
        <v>164</v>
      </c>
      <c r="O1715" s="228" t="s">
        <v>28</v>
      </c>
      <c r="P1715" s="250"/>
      <c r="Q1715" s="248"/>
      <c r="R1715" s="251"/>
      <c r="S1715" s="251"/>
      <c r="T1715" s="251"/>
      <c r="U1715" s="251"/>
      <c r="V1715" s="251">
        <f t="shared" si="101"/>
        <v>0</v>
      </c>
      <c r="W1715" s="247"/>
      <c r="X1715" s="247"/>
      <c r="Y1715" s="252" t="e">
        <f>IF(HRF[[#This Row],[31]]="WSKAŹNIK SPECYFICZNY",HRF[[#This Row],[15]]*#REF!,HRF[[#This Row],[32]]*#REF!+#REF!*#REF!+#REF!*#REF!)</f>
        <v>#REF!</v>
      </c>
      <c r="Z1715" s="252" t="e">
        <f>IF(HRF[[#This Row],[31]]="WSKAŹNIK SPECYFICZNY","nie zdefinowano",HRF[[#This Row],[32]]*#REF!+#REF!*#REF!+#REF!*#REF!)</f>
        <v>#REF!</v>
      </c>
      <c r="AA1715" s="252" t="e">
        <f>IF(HRF[[#This Row],[31]]="WSKAŹNIK SPECYFICZNY","nie zdefinowano",HRF[[#This Row],[32]]*#REF!+#REF!*#REF!+#REF!*#REF!)</f>
        <v>#REF!</v>
      </c>
      <c r="AB1715" s="252" t="e">
        <f>IF(HRF[[#This Row],[31]]="WSKAŹNIK SPECYFICZNY",HRF[[#This Row],[15]]*#REF!,HRF[[#This Row],[32]]*#REF!+#REF!*#REF!+#REF!*#REF!)</f>
        <v>#REF!</v>
      </c>
    </row>
    <row r="1716" spans="2:28" ht="24">
      <c r="B1716" s="245">
        <v>1534</v>
      </c>
      <c r="C1716" s="80" t="s">
        <v>175</v>
      </c>
      <c r="D1716" s="80" t="s">
        <v>372</v>
      </c>
      <c r="E1716" s="263" t="s">
        <v>3573</v>
      </c>
      <c r="F1716" s="246" t="s">
        <v>3572</v>
      </c>
      <c r="G1716" s="82" t="s">
        <v>24</v>
      </c>
      <c r="H1716" s="247">
        <v>2022</v>
      </c>
      <c r="I1716" s="247">
        <v>2022</v>
      </c>
      <c r="J1716" s="248">
        <v>75000</v>
      </c>
      <c r="K1716" s="249">
        <v>7.64</v>
      </c>
      <c r="L1716" s="249">
        <v>4.8159999999999998</v>
      </c>
      <c r="M1716" s="249"/>
      <c r="N1716" s="228" t="s">
        <v>164</v>
      </c>
      <c r="O1716" s="264" t="s">
        <v>27</v>
      </c>
      <c r="P1716" s="250"/>
      <c r="Q1716" s="248"/>
      <c r="R1716" s="251"/>
      <c r="S1716" s="251"/>
      <c r="T1716" s="251"/>
      <c r="U1716" s="251"/>
      <c r="V1716" s="251">
        <f t="shared" si="101"/>
        <v>0</v>
      </c>
      <c r="W1716" s="247"/>
      <c r="X1716" s="247"/>
      <c r="Y1716" s="252" t="e">
        <f>IF(HRF[[#This Row],[31]]="WSKAŹNIK SPECYFICZNY",HRF[[#This Row],[15]]*#REF!,HRF[[#This Row],[32]]*#REF!+#REF!*#REF!+#REF!*#REF!)</f>
        <v>#REF!</v>
      </c>
      <c r="Z1716" s="252" t="e">
        <f>IF(HRF[[#This Row],[31]]="WSKAŹNIK SPECYFICZNY","nie zdefinowano",HRF[[#This Row],[32]]*#REF!+#REF!*#REF!+#REF!*#REF!)</f>
        <v>#REF!</v>
      </c>
      <c r="AA1716" s="252" t="e">
        <f>IF(HRF[[#This Row],[31]]="WSKAŹNIK SPECYFICZNY","nie zdefinowano",HRF[[#This Row],[32]]*#REF!+#REF!*#REF!+#REF!*#REF!)</f>
        <v>#REF!</v>
      </c>
      <c r="AB1716" s="252" t="e">
        <f>IF(HRF[[#This Row],[31]]="WSKAŹNIK SPECYFICZNY",HRF[[#This Row],[15]]*#REF!,HRF[[#This Row],[32]]*#REF!+#REF!*#REF!+#REF!*#REF!)</f>
        <v>#REF!</v>
      </c>
    </row>
    <row r="1717" spans="2:28" ht="24">
      <c r="B1717" s="245">
        <v>1535</v>
      </c>
      <c r="C1717" s="80" t="s">
        <v>175</v>
      </c>
      <c r="D1717" s="80" t="s">
        <v>372</v>
      </c>
      <c r="E1717" s="263" t="s">
        <v>3574</v>
      </c>
      <c r="F1717" s="82" t="s">
        <v>392</v>
      </c>
      <c r="G1717" s="82" t="s">
        <v>24</v>
      </c>
      <c r="H1717" s="247">
        <v>2022</v>
      </c>
      <c r="I1717" s="247">
        <v>2022</v>
      </c>
      <c r="J1717" s="248">
        <v>82157.2</v>
      </c>
      <c r="K1717" s="249">
        <v>7.72</v>
      </c>
      <c r="L1717" s="249">
        <v>7.05</v>
      </c>
      <c r="M1717" s="249"/>
      <c r="N1717" s="228" t="s">
        <v>164</v>
      </c>
      <c r="O1717" s="228" t="s">
        <v>28</v>
      </c>
      <c r="P1717" s="250"/>
      <c r="Q1717" s="248"/>
      <c r="R1717" s="251"/>
      <c r="S1717" s="251"/>
      <c r="T1717" s="251"/>
      <c r="U1717" s="251"/>
      <c r="V1717" s="251">
        <f t="shared" si="101"/>
        <v>0</v>
      </c>
      <c r="W1717" s="247"/>
      <c r="X1717" s="247"/>
      <c r="Y1717" s="252" t="e">
        <f>IF(HRF[[#This Row],[31]]="WSKAŹNIK SPECYFICZNY",HRF[[#This Row],[15]]*#REF!,HRF[[#This Row],[32]]*#REF!+#REF!*#REF!+#REF!*#REF!)</f>
        <v>#REF!</v>
      </c>
      <c r="Z1717" s="252" t="e">
        <f>IF(HRF[[#This Row],[31]]="WSKAŹNIK SPECYFICZNY","nie zdefinowano",HRF[[#This Row],[32]]*#REF!+#REF!*#REF!+#REF!*#REF!)</f>
        <v>#REF!</v>
      </c>
      <c r="AA1717" s="252" t="e">
        <f>IF(HRF[[#This Row],[31]]="WSKAŹNIK SPECYFICZNY","nie zdefinowano",HRF[[#This Row],[32]]*#REF!+#REF!*#REF!+#REF!*#REF!)</f>
        <v>#REF!</v>
      </c>
      <c r="AB1717" s="252" t="e">
        <f>IF(HRF[[#This Row],[31]]="WSKAŹNIK SPECYFICZNY",HRF[[#This Row],[15]]*#REF!,HRF[[#This Row],[32]]*#REF!+#REF!*#REF!+#REF!*#REF!)</f>
        <v>#REF!</v>
      </c>
    </row>
    <row r="1718" spans="2:28" ht="24">
      <c r="B1718" s="245">
        <v>1536</v>
      </c>
      <c r="C1718" s="80" t="s">
        <v>175</v>
      </c>
      <c r="D1718" s="80" t="s">
        <v>372</v>
      </c>
      <c r="E1718" s="270" t="s">
        <v>3575</v>
      </c>
      <c r="F1718" s="82" t="s">
        <v>392</v>
      </c>
      <c r="G1718" s="82" t="s">
        <v>24</v>
      </c>
      <c r="H1718" s="247">
        <v>2022</v>
      </c>
      <c r="I1718" s="247">
        <v>2022</v>
      </c>
      <c r="J1718" s="248">
        <v>28500</v>
      </c>
      <c r="K1718" s="249">
        <v>4</v>
      </c>
      <c r="L1718" s="249">
        <v>4.5</v>
      </c>
      <c r="M1718" s="249"/>
      <c r="N1718" s="228" t="s">
        <v>164</v>
      </c>
      <c r="O1718" s="228" t="s">
        <v>28</v>
      </c>
      <c r="P1718" s="250"/>
      <c r="Q1718" s="248"/>
      <c r="R1718" s="251"/>
      <c r="S1718" s="251"/>
      <c r="T1718" s="251"/>
      <c r="U1718" s="251"/>
      <c r="V1718" s="251">
        <f t="shared" si="101"/>
        <v>0</v>
      </c>
      <c r="W1718" s="247"/>
      <c r="X1718" s="247"/>
      <c r="Y1718" s="252" t="e">
        <f>IF(HRF[[#This Row],[31]]="WSKAŹNIK SPECYFICZNY",HRF[[#This Row],[15]]*#REF!,HRF[[#This Row],[32]]*#REF!+#REF!*#REF!+#REF!*#REF!)</f>
        <v>#REF!</v>
      </c>
      <c r="Z1718" s="252" t="e">
        <f>IF(HRF[[#This Row],[31]]="WSKAŹNIK SPECYFICZNY","nie zdefinowano",HRF[[#This Row],[32]]*#REF!+#REF!*#REF!+#REF!*#REF!)</f>
        <v>#REF!</v>
      </c>
      <c r="AA1718" s="252" t="e">
        <f>IF(HRF[[#This Row],[31]]="WSKAŹNIK SPECYFICZNY","nie zdefinowano",HRF[[#This Row],[32]]*#REF!+#REF!*#REF!+#REF!*#REF!)</f>
        <v>#REF!</v>
      </c>
      <c r="AB1718" s="252" t="e">
        <f>IF(HRF[[#This Row],[31]]="WSKAŹNIK SPECYFICZNY",HRF[[#This Row],[15]]*#REF!,HRF[[#This Row],[32]]*#REF!+#REF!*#REF!+#REF!*#REF!)</f>
        <v>#REF!</v>
      </c>
    </row>
    <row r="1719" spans="2:28" ht="24">
      <c r="B1719" s="245">
        <v>1537</v>
      </c>
      <c r="C1719" s="80" t="s">
        <v>175</v>
      </c>
      <c r="D1719" s="80" t="s">
        <v>372</v>
      </c>
      <c r="E1719" s="270" t="s">
        <v>3577</v>
      </c>
      <c r="F1719" s="217" t="s">
        <v>3576</v>
      </c>
      <c r="G1719" s="82" t="s">
        <v>24</v>
      </c>
      <c r="H1719" s="247">
        <v>2022</v>
      </c>
      <c r="I1719" s="247">
        <v>2022</v>
      </c>
      <c r="J1719" s="248">
        <v>132000</v>
      </c>
      <c r="K1719" s="249">
        <v>200</v>
      </c>
      <c r="L1719" s="249">
        <v>15</v>
      </c>
      <c r="M1719" s="249"/>
      <c r="N1719" s="228" t="s">
        <v>164</v>
      </c>
      <c r="O1719" s="264" t="s">
        <v>27</v>
      </c>
      <c r="P1719" s="250"/>
      <c r="Q1719" s="248"/>
      <c r="R1719" s="251"/>
      <c r="S1719" s="251"/>
      <c r="T1719" s="251"/>
      <c r="U1719" s="251"/>
      <c r="V1719" s="251">
        <f t="shared" si="101"/>
        <v>0</v>
      </c>
      <c r="W1719" s="247"/>
      <c r="X1719" s="247"/>
      <c r="Y1719" s="252" t="e">
        <f>IF(HRF[[#This Row],[31]]="WSKAŹNIK SPECYFICZNY",HRF[[#This Row],[15]]*#REF!,HRF[[#This Row],[32]]*#REF!+#REF!*#REF!+#REF!*#REF!)</f>
        <v>#REF!</v>
      </c>
      <c r="Z1719" s="252" t="e">
        <f>IF(HRF[[#This Row],[31]]="WSKAŹNIK SPECYFICZNY","nie zdefinowano",HRF[[#This Row],[32]]*#REF!+#REF!*#REF!+#REF!*#REF!)</f>
        <v>#REF!</v>
      </c>
      <c r="AA1719" s="252" t="e">
        <f>IF(HRF[[#This Row],[31]]="WSKAŹNIK SPECYFICZNY","nie zdefinowano",HRF[[#This Row],[32]]*#REF!+#REF!*#REF!+#REF!*#REF!)</f>
        <v>#REF!</v>
      </c>
      <c r="AB1719" s="252" t="e">
        <f>IF(HRF[[#This Row],[31]]="WSKAŹNIK SPECYFICZNY",HRF[[#This Row],[15]]*#REF!,HRF[[#This Row],[32]]*#REF!+#REF!*#REF!+#REF!*#REF!)</f>
        <v>#REF!</v>
      </c>
    </row>
    <row r="1720" spans="2:28" ht="24">
      <c r="B1720" s="245">
        <v>1538</v>
      </c>
      <c r="C1720" s="80" t="s">
        <v>175</v>
      </c>
      <c r="D1720" s="80" t="s">
        <v>372</v>
      </c>
      <c r="E1720" s="270" t="s">
        <v>3394</v>
      </c>
      <c r="F1720" s="82" t="s">
        <v>392</v>
      </c>
      <c r="G1720" s="82" t="s">
        <v>24</v>
      </c>
      <c r="H1720" s="247">
        <v>2020</v>
      </c>
      <c r="I1720" s="247">
        <v>2020</v>
      </c>
      <c r="J1720" s="248">
        <v>43000</v>
      </c>
      <c r="K1720" s="249">
        <v>5</v>
      </c>
      <c r="L1720" s="249">
        <v>8</v>
      </c>
      <c r="M1720" s="249"/>
      <c r="N1720" s="228" t="s">
        <v>164</v>
      </c>
      <c r="O1720" s="228" t="s">
        <v>28</v>
      </c>
      <c r="P1720" s="250"/>
      <c r="Q1720" s="248"/>
      <c r="R1720" s="251"/>
      <c r="S1720" s="251"/>
      <c r="T1720" s="251"/>
      <c r="U1720" s="251"/>
      <c r="V1720" s="251">
        <f t="shared" si="101"/>
        <v>0</v>
      </c>
      <c r="W1720" s="247"/>
      <c r="X1720" s="247"/>
      <c r="Y1720" s="252" t="e">
        <f>IF(HRF[[#This Row],[31]]="WSKAŹNIK SPECYFICZNY",HRF[[#This Row],[15]]*#REF!,HRF[[#This Row],[32]]*#REF!+#REF!*#REF!+#REF!*#REF!)</f>
        <v>#REF!</v>
      </c>
      <c r="Z1720" s="252" t="e">
        <f>IF(HRF[[#This Row],[31]]="WSKAŹNIK SPECYFICZNY","nie zdefinowano",HRF[[#This Row],[32]]*#REF!+#REF!*#REF!+#REF!*#REF!)</f>
        <v>#REF!</v>
      </c>
      <c r="AA1720" s="252" t="e">
        <f>IF(HRF[[#This Row],[31]]="WSKAŹNIK SPECYFICZNY","nie zdefinowano",HRF[[#This Row],[32]]*#REF!+#REF!*#REF!+#REF!*#REF!)</f>
        <v>#REF!</v>
      </c>
      <c r="AB1720" s="252" t="e">
        <f>IF(HRF[[#This Row],[31]]="WSKAŹNIK SPECYFICZNY",HRF[[#This Row],[15]]*#REF!,HRF[[#This Row],[32]]*#REF!+#REF!*#REF!+#REF!*#REF!)</f>
        <v>#REF!</v>
      </c>
    </row>
    <row r="1721" spans="2:28" ht="24">
      <c r="B1721" s="245">
        <v>1539</v>
      </c>
      <c r="C1721" s="80" t="s">
        <v>175</v>
      </c>
      <c r="D1721" s="80" t="s">
        <v>372</v>
      </c>
      <c r="E1721" s="270" t="s">
        <v>3394</v>
      </c>
      <c r="F1721" s="82" t="s">
        <v>392</v>
      </c>
      <c r="G1721" s="82" t="s">
        <v>24</v>
      </c>
      <c r="H1721" s="247">
        <v>2020</v>
      </c>
      <c r="I1721" s="247">
        <v>2020</v>
      </c>
      <c r="J1721" s="248">
        <v>39900</v>
      </c>
      <c r="K1721" s="249">
        <v>5</v>
      </c>
      <c r="L1721" s="249">
        <v>8</v>
      </c>
      <c r="M1721" s="249"/>
      <c r="N1721" s="228" t="s">
        <v>164</v>
      </c>
      <c r="O1721" s="228" t="s">
        <v>28</v>
      </c>
      <c r="P1721" s="250"/>
      <c r="Q1721" s="248"/>
      <c r="R1721" s="251"/>
      <c r="S1721" s="251"/>
      <c r="T1721" s="251"/>
      <c r="U1721" s="251"/>
      <c r="V1721" s="251">
        <f t="shared" si="101"/>
        <v>0</v>
      </c>
      <c r="W1721" s="247"/>
      <c r="X1721" s="247"/>
      <c r="Y1721" s="252" t="e">
        <f>IF(HRF[[#This Row],[31]]="WSKAŹNIK SPECYFICZNY",HRF[[#This Row],[15]]*#REF!,HRF[[#This Row],[32]]*#REF!+#REF!*#REF!+#REF!*#REF!)</f>
        <v>#REF!</v>
      </c>
      <c r="Z1721" s="252" t="e">
        <f>IF(HRF[[#This Row],[31]]="WSKAŹNIK SPECYFICZNY","nie zdefinowano",HRF[[#This Row],[32]]*#REF!+#REF!*#REF!+#REF!*#REF!)</f>
        <v>#REF!</v>
      </c>
      <c r="AA1721" s="252" t="e">
        <f>IF(HRF[[#This Row],[31]]="WSKAŹNIK SPECYFICZNY","nie zdefinowano",HRF[[#This Row],[32]]*#REF!+#REF!*#REF!+#REF!*#REF!)</f>
        <v>#REF!</v>
      </c>
      <c r="AB1721" s="252" t="e">
        <f>IF(HRF[[#This Row],[31]]="WSKAŹNIK SPECYFICZNY",HRF[[#This Row],[15]]*#REF!,HRF[[#This Row],[32]]*#REF!+#REF!*#REF!+#REF!*#REF!)</f>
        <v>#REF!</v>
      </c>
    </row>
    <row r="1722" spans="2:28" ht="24">
      <c r="B1722" s="245">
        <v>1540</v>
      </c>
      <c r="C1722" s="80" t="s">
        <v>175</v>
      </c>
      <c r="D1722" s="80" t="s">
        <v>372</v>
      </c>
      <c r="E1722" s="270" t="s">
        <v>3579</v>
      </c>
      <c r="F1722" s="246" t="s">
        <v>3578</v>
      </c>
      <c r="G1722" s="82" t="s">
        <v>24</v>
      </c>
      <c r="H1722" s="247">
        <v>2022</v>
      </c>
      <c r="I1722" s="247">
        <v>2022</v>
      </c>
      <c r="J1722" s="248">
        <v>52650</v>
      </c>
      <c r="K1722" s="249">
        <v>15.2</v>
      </c>
      <c r="L1722" s="249">
        <v>5.0999999999999996</v>
      </c>
      <c r="M1722" s="249"/>
      <c r="N1722" s="228" t="s">
        <v>164</v>
      </c>
      <c r="O1722" s="228" t="s">
        <v>28</v>
      </c>
      <c r="P1722" s="250"/>
      <c r="Q1722" s="248"/>
      <c r="R1722" s="251"/>
      <c r="S1722" s="251"/>
      <c r="T1722" s="251"/>
      <c r="U1722" s="251"/>
      <c r="V1722" s="251">
        <f t="shared" si="101"/>
        <v>0</v>
      </c>
      <c r="W1722" s="247"/>
      <c r="X1722" s="247"/>
      <c r="Y1722" s="252" t="e">
        <f>IF(HRF[[#This Row],[31]]="WSKAŹNIK SPECYFICZNY",HRF[[#This Row],[15]]*#REF!,HRF[[#This Row],[32]]*#REF!+#REF!*#REF!+#REF!*#REF!)</f>
        <v>#REF!</v>
      </c>
      <c r="Z1722" s="252" t="e">
        <f>IF(HRF[[#This Row],[31]]="WSKAŹNIK SPECYFICZNY","nie zdefinowano",HRF[[#This Row],[32]]*#REF!+#REF!*#REF!+#REF!*#REF!)</f>
        <v>#REF!</v>
      </c>
      <c r="AA1722" s="252" t="e">
        <f>IF(HRF[[#This Row],[31]]="WSKAŹNIK SPECYFICZNY","nie zdefinowano",HRF[[#This Row],[32]]*#REF!+#REF!*#REF!+#REF!*#REF!)</f>
        <v>#REF!</v>
      </c>
      <c r="AB1722" s="252" t="e">
        <f>IF(HRF[[#This Row],[31]]="WSKAŹNIK SPECYFICZNY",HRF[[#This Row],[15]]*#REF!,HRF[[#This Row],[32]]*#REF!+#REF!*#REF!+#REF!*#REF!)</f>
        <v>#REF!</v>
      </c>
    </row>
    <row r="1723" spans="2:28" ht="36">
      <c r="B1723" s="245">
        <v>1541</v>
      </c>
      <c r="C1723" s="80" t="s">
        <v>175</v>
      </c>
      <c r="D1723" s="80" t="s">
        <v>372</v>
      </c>
      <c r="E1723" s="263" t="s">
        <v>3391</v>
      </c>
      <c r="F1723" s="246" t="s">
        <v>3580</v>
      </c>
      <c r="G1723" s="82" t="s">
        <v>24</v>
      </c>
      <c r="H1723" s="247">
        <v>2022</v>
      </c>
      <c r="I1723" s="247">
        <v>2022</v>
      </c>
      <c r="J1723" s="248">
        <v>52398</v>
      </c>
      <c r="K1723" s="249">
        <v>40</v>
      </c>
      <c r="L1723" s="249">
        <v>16</v>
      </c>
      <c r="M1723" s="249"/>
      <c r="N1723" s="228" t="s">
        <v>164</v>
      </c>
      <c r="O1723" s="228" t="s">
        <v>28</v>
      </c>
      <c r="P1723" s="250"/>
      <c r="Q1723" s="248"/>
      <c r="R1723" s="251"/>
      <c r="S1723" s="251"/>
      <c r="T1723" s="251"/>
      <c r="U1723" s="251"/>
      <c r="V1723" s="251">
        <f t="shared" si="101"/>
        <v>0</v>
      </c>
      <c r="W1723" s="247"/>
      <c r="X1723" s="247"/>
      <c r="Y1723" s="252" t="e">
        <f>IF(HRF[[#This Row],[31]]="WSKAŹNIK SPECYFICZNY",HRF[[#This Row],[15]]*#REF!,HRF[[#This Row],[32]]*#REF!+#REF!*#REF!+#REF!*#REF!)</f>
        <v>#REF!</v>
      </c>
      <c r="Z1723" s="252" t="e">
        <f>IF(HRF[[#This Row],[31]]="WSKAŹNIK SPECYFICZNY","nie zdefinowano",HRF[[#This Row],[32]]*#REF!+#REF!*#REF!+#REF!*#REF!)</f>
        <v>#REF!</v>
      </c>
      <c r="AA1723" s="252" t="e">
        <f>IF(HRF[[#This Row],[31]]="WSKAŹNIK SPECYFICZNY","nie zdefinowano",HRF[[#This Row],[32]]*#REF!+#REF!*#REF!+#REF!*#REF!)</f>
        <v>#REF!</v>
      </c>
      <c r="AB1723" s="252" t="e">
        <f>IF(HRF[[#This Row],[31]]="WSKAŹNIK SPECYFICZNY",HRF[[#This Row],[15]]*#REF!,HRF[[#This Row],[32]]*#REF!+#REF!*#REF!+#REF!*#REF!)</f>
        <v>#REF!</v>
      </c>
    </row>
    <row r="1724" spans="2:28" ht="24">
      <c r="B1724" s="245">
        <v>1542</v>
      </c>
      <c r="C1724" s="80" t="s">
        <v>175</v>
      </c>
      <c r="D1724" s="80" t="s">
        <v>372</v>
      </c>
      <c r="E1724" s="270" t="s">
        <v>3478</v>
      </c>
      <c r="F1724" s="82" t="s">
        <v>392</v>
      </c>
      <c r="G1724" s="82" t="s">
        <v>24</v>
      </c>
      <c r="H1724" s="247">
        <v>2022</v>
      </c>
      <c r="I1724" s="247">
        <v>2022</v>
      </c>
      <c r="J1724" s="248">
        <v>20440.09</v>
      </c>
      <c r="K1724" s="249">
        <v>4.1500000000000004</v>
      </c>
      <c r="L1724" s="249">
        <v>3.1</v>
      </c>
      <c r="M1724" s="249"/>
      <c r="N1724" s="228" t="s">
        <v>164</v>
      </c>
      <c r="O1724" s="228" t="s">
        <v>28</v>
      </c>
      <c r="P1724" s="250"/>
      <c r="Q1724" s="248"/>
      <c r="R1724" s="251"/>
      <c r="S1724" s="251"/>
      <c r="T1724" s="251"/>
      <c r="U1724" s="251"/>
      <c r="V1724" s="251">
        <f t="shared" si="101"/>
        <v>0</v>
      </c>
      <c r="W1724" s="247"/>
      <c r="X1724" s="247"/>
      <c r="Y1724" s="252" t="e">
        <f>IF(HRF[[#This Row],[31]]="WSKAŹNIK SPECYFICZNY",HRF[[#This Row],[15]]*#REF!,HRF[[#This Row],[32]]*#REF!+#REF!*#REF!+#REF!*#REF!)</f>
        <v>#REF!</v>
      </c>
      <c r="Z1724" s="252" t="e">
        <f>IF(HRF[[#This Row],[31]]="WSKAŹNIK SPECYFICZNY","nie zdefinowano",HRF[[#This Row],[32]]*#REF!+#REF!*#REF!+#REF!*#REF!)</f>
        <v>#REF!</v>
      </c>
      <c r="AA1724" s="252" t="e">
        <f>IF(HRF[[#This Row],[31]]="WSKAŹNIK SPECYFICZNY","nie zdefinowano",HRF[[#This Row],[32]]*#REF!+#REF!*#REF!+#REF!*#REF!)</f>
        <v>#REF!</v>
      </c>
      <c r="AB1724" s="252" t="e">
        <f>IF(HRF[[#This Row],[31]]="WSKAŹNIK SPECYFICZNY",HRF[[#This Row],[15]]*#REF!,HRF[[#This Row],[32]]*#REF!+#REF!*#REF!+#REF!*#REF!)</f>
        <v>#REF!</v>
      </c>
    </row>
    <row r="1725" spans="2:28" ht="24">
      <c r="B1725" s="245">
        <v>1543</v>
      </c>
      <c r="C1725" s="80" t="s">
        <v>175</v>
      </c>
      <c r="D1725" s="80" t="s">
        <v>372</v>
      </c>
      <c r="E1725" s="270" t="s">
        <v>3581</v>
      </c>
      <c r="F1725" s="82" t="s">
        <v>392</v>
      </c>
      <c r="G1725" s="82" t="s">
        <v>24</v>
      </c>
      <c r="H1725" s="247">
        <v>2021</v>
      </c>
      <c r="I1725" s="247">
        <v>2021</v>
      </c>
      <c r="J1725" s="248">
        <v>41000</v>
      </c>
      <c r="K1725" s="249">
        <v>10</v>
      </c>
      <c r="L1725" s="249">
        <v>10</v>
      </c>
      <c r="M1725" s="249"/>
      <c r="N1725" s="228" t="s">
        <v>164</v>
      </c>
      <c r="O1725" s="228" t="s">
        <v>28</v>
      </c>
      <c r="P1725" s="250"/>
      <c r="Q1725" s="248"/>
      <c r="R1725" s="251"/>
      <c r="S1725" s="251"/>
      <c r="T1725" s="251"/>
      <c r="U1725" s="251"/>
      <c r="V1725" s="251">
        <f t="shared" si="101"/>
        <v>0</v>
      </c>
      <c r="W1725" s="247"/>
      <c r="X1725" s="247"/>
      <c r="Y1725" s="252" t="e">
        <f>IF(HRF[[#This Row],[31]]="WSKAŹNIK SPECYFICZNY",HRF[[#This Row],[15]]*#REF!,HRF[[#This Row],[32]]*#REF!+#REF!*#REF!+#REF!*#REF!)</f>
        <v>#REF!</v>
      </c>
      <c r="Z1725" s="252" t="e">
        <f>IF(HRF[[#This Row],[31]]="WSKAŹNIK SPECYFICZNY","nie zdefinowano",HRF[[#This Row],[32]]*#REF!+#REF!*#REF!+#REF!*#REF!)</f>
        <v>#REF!</v>
      </c>
      <c r="AA1725" s="252" t="e">
        <f>IF(HRF[[#This Row],[31]]="WSKAŹNIK SPECYFICZNY","nie zdefinowano",HRF[[#This Row],[32]]*#REF!+#REF!*#REF!+#REF!*#REF!)</f>
        <v>#REF!</v>
      </c>
      <c r="AB1725" s="252" t="e">
        <f>IF(HRF[[#This Row],[31]]="WSKAŹNIK SPECYFICZNY",HRF[[#This Row],[15]]*#REF!,HRF[[#This Row],[32]]*#REF!+#REF!*#REF!+#REF!*#REF!)</f>
        <v>#REF!</v>
      </c>
    </row>
    <row r="1726" spans="2:28" ht="24">
      <c r="B1726" s="245">
        <v>1544</v>
      </c>
      <c r="C1726" s="80" t="s">
        <v>175</v>
      </c>
      <c r="D1726" s="80" t="s">
        <v>372</v>
      </c>
      <c r="E1726" s="270" t="s">
        <v>3582</v>
      </c>
      <c r="F1726" s="82" t="s">
        <v>392</v>
      </c>
      <c r="G1726" s="82" t="s">
        <v>24</v>
      </c>
      <c r="H1726" s="247">
        <v>2022</v>
      </c>
      <c r="I1726" s="247">
        <v>2022</v>
      </c>
      <c r="J1726" s="248">
        <v>111166.73</v>
      </c>
      <c r="K1726" s="249">
        <v>7</v>
      </c>
      <c r="L1726" s="249">
        <v>7.3432000000000004</v>
      </c>
      <c r="M1726" s="249"/>
      <c r="N1726" s="228" t="s">
        <v>164</v>
      </c>
      <c r="O1726" s="228" t="s">
        <v>28</v>
      </c>
      <c r="P1726" s="250"/>
      <c r="Q1726" s="248"/>
      <c r="R1726" s="251"/>
      <c r="S1726" s="251"/>
      <c r="T1726" s="251"/>
      <c r="U1726" s="251"/>
      <c r="V1726" s="251">
        <f t="shared" si="101"/>
        <v>0</v>
      </c>
      <c r="W1726" s="247"/>
      <c r="X1726" s="247"/>
      <c r="Y1726" s="252" t="e">
        <f>IF(HRF[[#This Row],[31]]="WSKAŹNIK SPECYFICZNY",HRF[[#This Row],[15]]*#REF!,HRF[[#This Row],[32]]*#REF!+#REF!*#REF!+#REF!*#REF!)</f>
        <v>#REF!</v>
      </c>
      <c r="Z1726" s="252" t="e">
        <f>IF(HRF[[#This Row],[31]]="WSKAŹNIK SPECYFICZNY","nie zdefinowano",HRF[[#This Row],[32]]*#REF!+#REF!*#REF!+#REF!*#REF!)</f>
        <v>#REF!</v>
      </c>
      <c r="AA1726" s="252" t="e">
        <f>IF(HRF[[#This Row],[31]]="WSKAŹNIK SPECYFICZNY","nie zdefinowano",HRF[[#This Row],[32]]*#REF!+#REF!*#REF!+#REF!*#REF!)</f>
        <v>#REF!</v>
      </c>
      <c r="AB1726" s="252" t="e">
        <f>IF(HRF[[#This Row],[31]]="WSKAŹNIK SPECYFICZNY",HRF[[#This Row],[15]]*#REF!,HRF[[#This Row],[32]]*#REF!+#REF!*#REF!+#REF!*#REF!)</f>
        <v>#REF!</v>
      </c>
    </row>
    <row r="1727" spans="2:28" ht="24">
      <c r="B1727" s="245">
        <v>1545</v>
      </c>
      <c r="C1727" s="80" t="s">
        <v>175</v>
      </c>
      <c r="D1727" s="80" t="s">
        <v>372</v>
      </c>
      <c r="E1727" s="270" t="s">
        <v>3390</v>
      </c>
      <c r="F1727" s="82" t="s">
        <v>392</v>
      </c>
      <c r="G1727" s="82" t="s">
        <v>24</v>
      </c>
      <c r="H1727" s="247">
        <v>2022</v>
      </c>
      <c r="I1727" s="247">
        <v>2022</v>
      </c>
      <c r="J1727" s="248">
        <v>35532</v>
      </c>
      <c r="K1727" s="249">
        <v>5</v>
      </c>
      <c r="L1727" s="249">
        <v>7</v>
      </c>
      <c r="M1727" s="249"/>
      <c r="N1727" s="228" t="s">
        <v>164</v>
      </c>
      <c r="O1727" s="228" t="s">
        <v>28</v>
      </c>
      <c r="P1727" s="250"/>
      <c r="Q1727" s="248"/>
      <c r="R1727" s="251"/>
      <c r="S1727" s="251"/>
      <c r="T1727" s="251"/>
      <c r="U1727" s="251"/>
      <c r="V1727" s="251">
        <f t="shared" si="101"/>
        <v>0</v>
      </c>
      <c r="W1727" s="247"/>
      <c r="X1727" s="247"/>
      <c r="Y1727" s="252" t="e">
        <f>IF(HRF[[#This Row],[31]]="WSKAŹNIK SPECYFICZNY",HRF[[#This Row],[15]]*#REF!,HRF[[#This Row],[32]]*#REF!+#REF!*#REF!+#REF!*#REF!)</f>
        <v>#REF!</v>
      </c>
      <c r="Z1727" s="252" t="e">
        <f>IF(HRF[[#This Row],[31]]="WSKAŹNIK SPECYFICZNY","nie zdefinowano",HRF[[#This Row],[32]]*#REF!+#REF!*#REF!+#REF!*#REF!)</f>
        <v>#REF!</v>
      </c>
      <c r="AA1727" s="252" t="e">
        <f>IF(HRF[[#This Row],[31]]="WSKAŹNIK SPECYFICZNY","nie zdefinowano",HRF[[#This Row],[32]]*#REF!+#REF!*#REF!+#REF!*#REF!)</f>
        <v>#REF!</v>
      </c>
      <c r="AB1727" s="252" t="e">
        <f>IF(HRF[[#This Row],[31]]="WSKAŹNIK SPECYFICZNY",HRF[[#This Row],[15]]*#REF!,HRF[[#This Row],[32]]*#REF!+#REF!*#REF!+#REF!*#REF!)</f>
        <v>#REF!</v>
      </c>
    </row>
    <row r="1728" spans="2:28" ht="24">
      <c r="B1728" s="245">
        <v>1546</v>
      </c>
      <c r="C1728" s="80" t="s">
        <v>175</v>
      </c>
      <c r="D1728" s="80" t="s">
        <v>372</v>
      </c>
      <c r="E1728" s="270" t="s">
        <v>3390</v>
      </c>
      <c r="F1728" s="82" t="s">
        <v>392</v>
      </c>
      <c r="G1728" s="82" t="s">
        <v>24</v>
      </c>
      <c r="H1728" s="247">
        <v>2022</v>
      </c>
      <c r="I1728" s="247">
        <v>2022</v>
      </c>
      <c r="J1728" s="248">
        <v>15012</v>
      </c>
      <c r="K1728" s="249">
        <v>5.61</v>
      </c>
      <c r="L1728" s="249">
        <v>5.61</v>
      </c>
      <c r="M1728" s="249"/>
      <c r="N1728" s="228" t="s">
        <v>164</v>
      </c>
      <c r="O1728" s="228" t="s">
        <v>28</v>
      </c>
      <c r="P1728" s="250"/>
      <c r="Q1728" s="248"/>
      <c r="R1728" s="251"/>
      <c r="S1728" s="251"/>
      <c r="T1728" s="251"/>
      <c r="U1728" s="251"/>
      <c r="V1728" s="251">
        <f t="shared" si="101"/>
        <v>0</v>
      </c>
      <c r="W1728" s="247"/>
      <c r="X1728" s="247"/>
      <c r="Y1728" s="252" t="e">
        <f>IF(HRF[[#This Row],[31]]="WSKAŹNIK SPECYFICZNY",HRF[[#This Row],[15]]*#REF!,HRF[[#This Row],[32]]*#REF!+#REF!*#REF!+#REF!*#REF!)</f>
        <v>#REF!</v>
      </c>
      <c r="Z1728" s="252" t="e">
        <f>IF(HRF[[#This Row],[31]]="WSKAŹNIK SPECYFICZNY","nie zdefinowano",HRF[[#This Row],[32]]*#REF!+#REF!*#REF!+#REF!*#REF!)</f>
        <v>#REF!</v>
      </c>
      <c r="AA1728" s="252" t="e">
        <f>IF(HRF[[#This Row],[31]]="WSKAŹNIK SPECYFICZNY","nie zdefinowano",HRF[[#This Row],[32]]*#REF!+#REF!*#REF!+#REF!*#REF!)</f>
        <v>#REF!</v>
      </c>
      <c r="AB1728" s="252" t="e">
        <f>IF(HRF[[#This Row],[31]]="WSKAŹNIK SPECYFICZNY",HRF[[#This Row],[15]]*#REF!,HRF[[#This Row],[32]]*#REF!+#REF!*#REF!+#REF!*#REF!)</f>
        <v>#REF!</v>
      </c>
    </row>
    <row r="1729" spans="2:28" ht="24">
      <c r="B1729" s="245">
        <v>1547</v>
      </c>
      <c r="C1729" s="80" t="s">
        <v>175</v>
      </c>
      <c r="D1729" s="80" t="s">
        <v>372</v>
      </c>
      <c r="E1729" s="270" t="s">
        <v>3390</v>
      </c>
      <c r="F1729" s="82" t="s">
        <v>392</v>
      </c>
      <c r="G1729" s="82" t="s">
        <v>24</v>
      </c>
      <c r="H1729" s="247">
        <v>2022</v>
      </c>
      <c r="I1729" s="247">
        <v>2022</v>
      </c>
      <c r="J1729" s="248">
        <v>15005</v>
      </c>
      <c r="K1729" s="249">
        <v>3.2</v>
      </c>
      <c r="L1729" s="249">
        <v>3.1</v>
      </c>
      <c r="M1729" s="249"/>
      <c r="N1729" s="228" t="s">
        <v>164</v>
      </c>
      <c r="O1729" s="228" t="s">
        <v>28</v>
      </c>
      <c r="P1729" s="250"/>
      <c r="Q1729" s="248"/>
      <c r="R1729" s="251"/>
      <c r="S1729" s="251"/>
      <c r="T1729" s="251"/>
      <c r="U1729" s="251"/>
      <c r="V1729" s="251">
        <f t="shared" si="101"/>
        <v>0</v>
      </c>
      <c r="W1729" s="247"/>
      <c r="X1729" s="247"/>
      <c r="Y1729" s="252" t="e">
        <f>IF(HRF[[#This Row],[31]]="WSKAŹNIK SPECYFICZNY",HRF[[#This Row],[15]]*#REF!,HRF[[#This Row],[32]]*#REF!+#REF!*#REF!+#REF!*#REF!)</f>
        <v>#REF!</v>
      </c>
      <c r="Z1729" s="252" t="e">
        <f>IF(HRF[[#This Row],[31]]="WSKAŹNIK SPECYFICZNY","nie zdefinowano",HRF[[#This Row],[32]]*#REF!+#REF!*#REF!+#REF!*#REF!)</f>
        <v>#REF!</v>
      </c>
      <c r="AA1729" s="252" t="e">
        <f>IF(HRF[[#This Row],[31]]="WSKAŹNIK SPECYFICZNY","nie zdefinowano",HRF[[#This Row],[32]]*#REF!+#REF!*#REF!+#REF!*#REF!)</f>
        <v>#REF!</v>
      </c>
      <c r="AB1729" s="252" t="e">
        <f>IF(HRF[[#This Row],[31]]="WSKAŹNIK SPECYFICZNY",HRF[[#This Row],[15]]*#REF!,HRF[[#This Row],[32]]*#REF!+#REF!*#REF!+#REF!*#REF!)</f>
        <v>#REF!</v>
      </c>
    </row>
    <row r="1730" spans="2:28" ht="24">
      <c r="B1730" s="245">
        <v>1548</v>
      </c>
      <c r="C1730" s="80" t="s">
        <v>175</v>
      </c>
      <c r="D1730" s="80" t="s">
        <v>372</v>
      </c>
      <c r="E1730" s="270" t="s">
        <v>3394</v>
      </c>
      <c r="F1730" s="82" t="s">
        <v>392</v>
      </c>
      <c r="G1730" s="82" t="s">
        <v>24</v>
      </c>
      <c r="H1730" s="247">
        <v>2022</v>
      </c>
      <c r="I1730" s="247">
        <v>2022</v>
      </c>
      <c r="J1730" s="248">
        <v>18900</v>
      </c>
      <c r="K1730" s="249">
        <v>4.5</v>
      </c>
      <c r="L1730" s="249">
        <v>3.5</v>
      </c>
      <c r="M1730" s="249"/>
      <c r="N1730" s="228" t="s">
        <v>164</v>
      </c>
      <c r="O1730" s="228" t="s">
        <v>28</v>
      </c>
      <c r="P1730" s="250"/>
      <c r="Q1730" s="248"/>
      <c r="R1730" s="251"/>
      <c r="S1730" s="251"/>
      <c r="T1730" s="251"/>
      <c r="U1730" s="251"/>
      <c r="V1730" s="251">
        <f t="shared" si="101"/>
        <v>0</v>
      </c>
      <c r="W1730" s="247"/>
      <c r="X1730" s="247"/>
      <c r="Y1730" s="252" t="e">
        <f>IF(HRF[[#This Row],[31]]="WSKAŹNIK SPECYFICZNY",HRF[[#This Row],[15]]*#REF!,HRF[[#This Row],[32]]*#REF!+#REF!*#REF!+#REF!*#REF!)</f>
        <v>#REF!</v>
      </c>
      <c r="Z1730" s="252" t="e">
        <f>IF(HRF[[#This Row],[31]]="WSKAŹNIK SPECYFICZNY","nie zdefinowano",HRF[[#This Row],[32]]*#REF!+#REF!*#REF!+#REF!*#REF!)</f>
        <v>#REF!</v>
      </c>
      <c r="AA1730" s="252" t="e">
        <f>IF(HRF[[#This Row],[31]]="WSKAŹNIK SPECYFICZNY","nie zdefinowano",HRF[[#This Row],[32]]*#REF!+#REF!*#REF!+#REF!*#REF!)</f>
        <v>#REF!</v>
      </c>
      <c r="AB1730" s="252" t="e">
        <f>IF(HRF[[#This Row],[31]]="WSKAŹNIK SPECYFICZNY",HRF[[#This Row],[15]]*#REF!,HRF[[#This Row],[32]]*#REF!+#REF!*#REF!+#REF!*#REF!)</f>
        <v>#REF!</v>
      </c>
    </row>
    <row r="1731" spans="2:28" ht="24">
      <c r="B1731" s="245">
        <v>1549</v>
      </c>
      <c r="C1731" s="80" t="s">
        <v>175</v>
      </c>
      <c r="D1731" s="80" t="s">
        <v>372</v>
      </c>
      <c r="E1731" s="270" t="s">
        <v>3390</v>
      </c>
      <c r="F1731" s="82" t="s">
        <v>392</v>
      </c>
      <c r="G1731" s="82" t="s">
        <v>24</v>
      </c>
      <c r="H1731" s="247">
        <v>2022</v>
      </c>
      <c r="I1731" s="247">
        <v>2022</v>
      </c>
      <c r="J1731" s="248">
        <v>23490</v>
      </c>
      <c r="K1731" s="249">
        <v>6</v>
      </c>
      <c r="L1731" s="249">
        <v>6</v>
      </c>
      <c r="M1731" s="249"/>
      <c r="N1731" s="228" t="s">
        <v>164</v>
      </c>
      <c r="O1731" s="228" t="s">
        <v>28</v>
      </c>
      <c r="P1731" s="250"/>
      <c r="Q1731" s="248"/>
      <c r="R1731" s="251"/>
      <c r="S1731" s="251"/>
      <c r="T1731" s="251"/>
      <c r="U1731" s="251"/>
      <c r="V1731" s="251">
        <f t="shared" si="101"/>
        <v>0</v>
      </c>
      <c r="W1731" s="247"/>
      <c r="X1731" s="247"/>
      <c r="Y1731" s="252" t="e">
        <f>IF(HRF[[#This Row],[31]]="WSKAŹNIK SPECYFICZNY",HRF[[#This Row],[15]]*#REF!,HRF[[#This Row],[32]]*#REF!+#REF!*#REF!+#REF!*#REF!)</f>
        <v>#REF!</v>
      </c>
      <c r="Z1731" s="252" t="e">
        <f>IF(HRF[[#This Row],[31]]="WSKAŹNIK SPECYFICZNY","nie zdefinowano",HRF[[#This Row],[32]]*#REF!+#REF!*#REF!+#REF!*#REF!)</f>
        <v>#REF!</v>
      </c>
      <c r="AA1731" s="252" t="e">
        <f>IF(HRF[[#This Row],[31]]="WSKAŹNIK SPECYFICZNY","nie zdefinowano",HRF[[#This Row],[32]]*#REF!+#REF!*#REF!+#REF!*#REF!)</f>
        <v>#REF!</v>
      </c>
      <c r="AB1731" s="252" t="e">
        <f>IF(HRF[[#This Row],[31]]="WSKAŹNIK SPECYFICZNY",HRF[[#This Row],[15]]*#REF!,HRF[[#This Row],[32]]*#REF!+#REF!*#REF!+#REF!*#REF!)</f>
        <v>#REF!</v>
      </c>
    </row>
    <row r="1732" spans="2:28" ht="24">
      <c r="B1732" s="245">
        <v>1550</v>
      </c>
      <c r="C1732" s="80" t="s">
        <v>175</v>
      </c>
      <c r="D1732" s="80" t="s">
        <v>372</v>
      </c>
      <c r="E1732" s="270" t="s">
        <v>3390</v>
      </c>
      <c r="F1732" s="82" t="s">
        <v>392</v>
      </c>
      <c r="G1732" s="82" t="s">
        <v>24</v>
      </c>
      <c r="H1732" s="247">
        <v>2022</v>
      </c>
      <c r="I1732" s="247">
        <v>2022</v>
      </c>
      <c r="J1732" s="248">
        <v>30700</v>
      </c>
      <c r="K1732" s="249">
        <v>2</v>
      </c>
      <c r="L1732" s="249">
        <v>4</v>
      </c>
      <c r="M1732" s="249"/>
      <c r="N1732" s="228" t="s">
        <v>164</v>
      </c>
      <c r="O1732" s="228" t="s">
        <v>28</v>
      </c>
      <c r="P1732" s="250"/>
      <c r="Q1732" s="248"/>
      <c r="R1732" s="251"/>
      <c r="S1732" s="251"/>
      <c r="T1732" s="251"/>
      <c r="U1732" s="251"/>
      <c r="V1732" s="251">
        <f t="shared" si="101"/>
        <v>0</v>
      </c>
      <c r="W1732" s="247"/>
      <c r="X1732" s="247"/>
      <c r="Y1732" s="252" t="e">
        <f>IF(HRF[[#This Row],[31]]="WSKAŹNIK SPECYFICZNY",HRF[[#This Row],[15]]*#REF!,HRF[[#This Row],[32]]*#REF!+#REF!*#REF!+#REF!*#REF!)</f>
        <v>#REF!</v>
      </c>
      <c r="Z1732" s="252" t="e">
        <f>IF(HRF[[#This Row],[31]]="WSKAŹNIK SPECYFICZNY","nie zdefinowano",HRF[[#This Row],[32]]*#REF!+#REF!*#REF!+#REF!*#REF!)</f>
        <v>#REF!</v>
      </c>
      <c r="AA1732" s="252" t="e">
        <f>IF(HRF[[#This Row],[31]]="WSKAŹNIK SPECYFICZNY","nie zdefinowano",HRF[[#This Row],[32]]*#REF!+#REF!*#REF!+#REF!*#REF!)</f>
        <v>#REF!</v>
      </c>
      <c r="AB1732" s="252" t="e">
        <f>IF(HRF[[#This Row],[31]]="WSKAŹNIK SPECYFICZNY",HRF[[#This Row],[15]]*#REF!,HRF[[#This Row],[32]]*#REF!+#REF!*#REF!+#REF!*#REF!)</f>
        <v>#REF!</v>
      </c>
    </row>
    <row r="1733" spans="2:28" ht="24">
      <c r="B1733" s="245">
        <v>1551</v>
      </c>
      <c r="C1733" s="80" t="s">
        <v>175</v>
      </c>
      <c r="D1733" s="80" t="s">
        <v>372</v>
      </c>
      <c r="E1733" s="270" t="s">
        <v>3394</v>
      </c>
      <c r="F1733" s="82" t="s">
        <v>392</v>
      </c>
      <c r="G1733" s="82" t="s">
        <v>24</v>
      </c>
      <c r="H1733" s="247">
        <v>2022</v>
      </c>
      <c r="I1733" s="247">
        <v>2022</v>
      </c>
      <c r="J1733" s="248">
        <v>17000</v>
      </c>
      <c r="K1733" s="249">
        <v>2.0640000000000001</v>
      </c>
      <c r="L1733" s="249">
        <v>3</v>
      </c>
      <c r="M1733" s="249"/>
      <c r="N1733" s="228" t="s">
        <v>164</v>
      </c>
      <c r="O1733" s="228" t="s">
        <v>28</v>
      </c>
      <c r="P1733" s="250"/>
      <c r="Q1733" s="248"/>
      <c r="R1733" s="251"/>
      <c r="S1733" s="251"/>
      <c r="T1733" s="251"/>
      <c r="U1733" s="251"/>
      <c r="V1733" s="251">
        <f t="shared" si="101"/>
        <v>0</v>
      </c>
      <c r="W1733" s="247"/>
      <c r="X1733" s="247"/>
      <c r="Y1733" s="252" t="e">
        <f>IF(HRF[[#This Row],[31]]="WSKAŹNIK SPECYFICZNY",HRF[[#This Row],[15]]*#REF!,HRF[[#This Row],[32]]*#REF!+#REF!*#REF!+#REF!*#REF!)</f>
        <v>#REF!</v>
      </c>
      <c r="Z1733" s="252" t="e">
        <f>IF(HRF[[#This Row],[31]]="WSKAŹNIK SPECYFICZNY","nie zdefinowano",HRF[[#This Row],[32]]*#REF!+#REF!*#REF!+#REF!*#REF!)</f>
        <v>#REF!</v>
      </c>
      <c r="AA1733" s="252" t="e">
        <f>IF(HRF[[#This Row],[31]]="WSKAŹNIK SPECYFICZNY","nie zdefinowano",HRF[[#This Row],[32]]*#REF!+#REF!*#REF!+#REF!*#REF!)</f>
        <v>#REF!</v>
      </c>
      <c r="AB1733" s="252" t="e">
        <f>IF(HRF[[#This Row],[31]]="WSKAŹNIK SPECYFICZNY",HRF[[#This Row],[15]]*#REF!,HRF[[#This Row],[32]]*#REF!+#REF!*#REF!+#REF!*#REF!)</f>
        <v>#REF!</v>
      </c>
    </row>
    <row r="1734" spans="2:28" ht="24">
      <c r="B1734" s="245">
        <v>1552</v>
      </c>
      <c r="C1734" s="80" t="s">
        <v>175</v>
      </c>
      <c r="D1734" s="80" t="s">
        <v>372</v>
      </c>
      <c r="E1734" s="270" t="s">
        <v>3390</v>
      </c>
      <c r="F1734" s="82" t="s">
        <v>392</v>
      </c>
      <c r="G1734" s="82" t="s">
        <v>24</v>
      </c>
      <c r="H1734" s="247">
        <v>2022</v>
      </c>
      <c r="I1734" s="247">
        <v>2022</v>
      </c>
      <c r="J1734" s="248">
        <v>22572</v>
      </c>
      <c r="K1734" s="249">
        <v>1.5</v>
      </c>
      <c r="L1734" s="249">
        <v>1.5</v>
      </c>
      <c r="M1734" s="249"/>
      <c r="N1734" s="228" t="s">
        <v>164</v>
      </c>
      <c r="O1734" s="228" t="s">
        <v>28</v>
      </c>
      <c r="P1734" s="250"/>
      <c r="Q1734" s="248"/>
      <c r="R1734" s="251"/>
      <c r="S1734" s="251"/>
      <c r="T1734" s="251"/>
      <c r="U1734" s="251"/>
      <c r="V1734" s="251">
        <f t="shared" si="101"/>
        <v>0</v>
      </c>
      <c r="W1734" s="247"/>
      <c r="X1734" s="247"/>
      <c r="Y1734" s="252" t="e">
        <f>IF(HRF[[#This Row],[31]]="WSKAŹNIK SPECYFICZNY",HRF[[#This Row],[15]]*#REF!,HRF[[#This Row],[32]]*#REF!+#REF!*#REF!+#REF!*#REF!)</f>
        <v>#REF!</v>
      </c>
      <c r="Z1734" s="252" t="e">
        <f>IF(HRF[[#This Row],[31]]="WSKAŹNIK SPECYFICZNY","nie zdefinowano",HRF[[#This Row],[32]]*#REF!+#REF!*#REF!+#REF!*#REF!)</f>
        <v>#REF!</v>
      </c>
      <c r="AA1734" s="252" t="e">
        <f>IF(HRF[[#This Row],[31]]="WSKAŹNIK SPECYFICZNY","nie zdefinowano",HRF[[#This Row],[32]]*#REF!+#REF!*#REF!+#REF!*#REF!)</f>
        <v>#REF!</v>
      </c>
      <c r="AB1734" s="252" t="e">
        <f>IF(HRF[[#This Row],[31]]="WSKAŹNIK SPECYFICZNY",HRF[[#This Row],[15]]*#REF!,HRF[[#This Row],[32]]*#REF!+#REF!*#REF!+#REF!*#REF!)</f>
        <v>#REF!</v>
      </c>
    </row>
    <row r="1735" spans="2:28" ht="24">
      <c r="B1735" s="245">
        <v>1553</v>
      </c>
      <c r="C1735" s="80" t="s">
        <v>175</v>
      </c>
      <c r="D1735" s="80" t="s">
        <v>372</v>
      </c>
      <c r="E1735" s="270" t="s">
        <v>3541</v>
      </c>
      <c r="F1735" s="82" t="s">
        <v>392</v>
      </c>
      <c r="G1735" s="82" t="s">
        <v>24</v>
      </c>
      <c r="H1735" s="247">
        <v>2021</v>
      </c>
      <c r="I1735" s="247">
        <v>2021</v>
      </c>
      <c r="J1735" s="248">
        <v>34500</v>
      </c>
      <c r="K1735" s="249">
        <v>5.5650000000000004</v>
      </c>
      <c r="L1735" s="249">
        <v>8.5820000000000007</v>
      </c>
      <c r="M1735" s="249"/>
      <c r="N1735" s="228" t="s">
        <v>164</v>
      </c>
      <c r="O1735" s="228" t="s">
        <v>28</v>
      </c>
      <c r="P1735" s="250"/>
      <c r="Q1735" s="248"/>
      <c r="R1735" s="251"/>
      <c r="S1735" s="251"/>
      <c r="T1735" s="251"/>
      <c r="U1735" s="251"/>
      <c r="V1735" s="251">
        <f t="shared" si="101"/>
        <v>0</v>
      </c>
      <c r="W1735" s="247"/>
      <c r="X1735" s="247"/>
      <c r="Y1735" s="252" t="e">
        <f>IF(HRF[[#This Row],[31]]="WSKAŹNIK SPECYFICZNY",HRF[[#This Row],[15]]*#REF!,HRF[[#This Row],[32]]*#REF!+#REF!*#REF!+#REF!*#REF!)</f>
        <v>#REF!</v>
      </c>
      <c r="Z1735" s="252" t="e">
        <f>IF(HRF[[#This Row],[31]]="WSKAŹNIK SPECYFICZNY","nie zdefinowano",HRF[[#This Row],[32]]*#REF!+#REF!*#REF!+#REF!*#REF!)</f>
        <v>#REF!</v>
      </c>
      <c r="AA1735" s="252" t="e">
        <f>IF(HRF[[#This Row],[31]]="WSKAŹNIK SPECYFICZNY","nie zdefinowano",HRF[[#This Row],[32]]*#REF!+#REF!*#REF!+#REF!*#REF!)</f>
        <v>#REF!</v>
      </c>
      <c r="AB1735" s="252" t="e">
        <f>IF(HRF[[#This Row],[31]]="WSKAŹNIK SPECYFICZNY",HRF[[#This Row],[15]]*#REF!,HRF[[#This Row],[32]]*#REF!+#REF!*#REF!+#REF!*#REF!)</f>
        <v>#REF!</v>
      </c>
    </row>
    <row r="1736" spans="2:28" ht="24">
      <c r="B1736" s="245">
        <v>1554</v>
      </c>
      <c r="C1736" s="80" t="s">
        <v>175</v>
      </c>
      <c r="D1736" s="80" t="s">
        <v>372</v>
      </c>
      <c r="E1736" s="270" t="s">
        <v>3536</v>
      </c>
      <c r="F1736" s="246" t="s">
        <v>3583</v>
      </c>
      <c r="G1736" s="82" t="s">
        <v>24</v>
      </c>
      <c r="H1736" s="247">
        <v>2021</v>
      </c>
      <c r="I1736" s="247">
        <v>2021</v>
      </c>
      <c r="J1736" s="248">
        <v>110700</v>
      </c>
      <c r="K1736" s="249">
        <v>25</v>
      </c>
      <c r="L1736" s="249">
        <v>20</v>
      </c>
      <c r="M1736" s="249"/>
      <c r="N1736" s="228" t="s">
        <v>164</v>
      </c>
      <c r="O1736" s="228" t="s">
        <v>28</v>
      </c>
      <c r="P1736" s="250"/>
      <c r="Q1736" s="248"/>
      <c r="R1736" s="251"/>
      <c r="S1736" s="251"/>
      <c r="T1736" s="251"/>
      <c r="U1736" s="251"/>
      <c r="V1736" s="251">
        <f t="shared" si="101"/>
        <v>0</v>
      </c>
      <c r="W1736" s="247"/>
      <c r="X1736" s="247"/>
      <c r="Y1736" s="252" t="e">
        <f>IF(HRF[[#This Row],[31]]="WSKAŹNIK SPECYFICZNY",HRF[[#This Row],[15]]*#REF!,HRF[[#This Row],[32]]*#REF!+#REF!*#REF!+#REF!*#REF!)</f>
        <v>#REF!</v>
      </c>
      <c r="Z1736" s="252" t="e">
        <f>IF(HRF[[#This Row],[31]]="WSKAŹNIK SPECYFICZNY","nie zdefinowano",HRF[[#This Row],[32]]*#REF!+#REF!*#REF!+#REF!*#REF!)</f>
        <v>#REF!</v>
      </c>
      <c r="AA1736" s="252" t="e">
        <f>IF(HRF[[#This Row],[31]]="WSKAŹNIK SPECYFICZNY","nie zdefinowano",HRF[[#This Row],[32]]*#REF!+#REF!*#REF!+#REF!*#REF!)</f>
        <v>#REF!</v>
      </c>
      <c r="AB1736" s="252" t="e">
        <f>IF(HRF[[#This Row],[31]]="WSKAŹNIK SPECYFICZNY",HRF[[#This Row],[15]]*#REF!,HRF[[#This Row],[32]]*#REF!+#REF!*#REF!+#REF!*#REF!)</f>
        <v>#REF!</v>
      </c>
    </row>
    <row r="1737" spans="2:28" ht="24">
      <c r="B1737" s="245">
        <v>1555</v>
      </c>
      <c r="C1737" s="80" t="s">
        <v>175</v>
      </c>
      <c r="D1737" s="80" t="s">
        <v>372</v>
      </c>
      <c r="E1737" s="270" t="s">
        <v>3410</v>
      </c>
      <c r="F1737" s="82" t="s">
        <v>392</v>
      </c>
      <c r="G1737" s="82" t="s">
        <v>24</v>
      </c>
      <c r="H1737" s="247">
        <v>2022</v>
      </c>
      <c r="I1737" s="247">
        <v>2022</v>
      </c>
      <c r="J1737" s="248">
        <v>26600</v>
      </c>
      <c r="K1737" s="249">
        <v>4.5</v>
      </c>
      <c r="L1737" s="249">
        <v>6</v>
      </c>
      <c r="M1737" s="249"/>
      <c r="N1737" s="228" t="s">
        <v>164</v>
      </c>
      <c r="O1737" s="228" t="s">
        <v>28</v>
      </c>
      <c r="P1737" s="250"/>
      <c r="Q1737" s="248"/>
      <c r="R1737" s="251"/>
      <c r="S1737" s="251"/>
      <c r="T1737" s="251"/>
      <c r="U1737" s="251"/>
      <c r="V1737" s="251">
        <f t="shared" si="101"/>
        <v>0</v>
      </c>
      <c r="W1737" s="247"/>
      <c r="X1737" s="247"/>
      <c r="Y1737" s="252" t="e">
        <f>IF(HRF[[#This Row],[31]]="WSKAŹNIK SPECYFICZNY",HRF[[#This Row],[15]]*#REF!,HRF[[#This Row],[32]]*#REF!+#REF!*#REF!+#REF!*#REF!)</f>
        <v>#REF!</v>
      </c>
      <c r="Z1737" s="252" t="e">
        <f>IF(HRF[[#This Row],[31]]="WSKAŹNIK SPECYFICZNY","nie zdefinowano",HRF[[#This Row],[32]]*#REF!+#REF!*#REF!+#REF!*#REF!)</f>
        <v>#REF!</v>
      </c>
      <c r="AA1737" s="252" t="e">
        <f>IF(HRF[[#This Row],[31]]="WSKAŹNIK SPECYFICZNY","nie zdefinowano",HRF[[#This Row],[32]]*#REF!+#REF!*#REF!+#REF!*#REF!)</f>
        <v>#REF!</v>
      </c>
      <c r="AB1737" s="252" t="e">
        <f>IF(HRF[[#This Row],[31]]="WSKAŹNIK SPECYFICZNY",HRF[[#This Row],[15]]*#REF!,HRF[[#This Row],[32]]*#REF!+#REF!*#REF!+#REF!*#REF!)</f>
        <v>#REF!</v>
      </c>
    </row>
    <row r="1738" spans="2:28" ht="24">
      <c r="B1738" s="245">
        <v>1556</v>
      </c>
      <c r="C1738" s="80" t="s">
        <v>175</v>
      </c>
      <c r="D1738" s="80" t="s">
        <v>372</v>
      </c>
      <c r="E1738" s="270" t="s">
        <v>3584</v>
      </c>
      <c r="F1738" s="82" t="s">
        <v>392</v>
      </c>
      <c r="G1738" s="82" t="s">
        <v>24</v>
      </c>
      <c r="H1738" s="247">
        <v>2022</v>
      </c>
      <c r="I1738" s="247">
        <v>2022</v>
      </c>
      <c r="J1738" s="248">
        <v>45800</v>
      </c>
      <c r="K1738" s="249">
        <v>5.5</v>
      </c>
      <c r="L1738" s="249">
        <v>8.3000000000000007</v>
      </c>
      <c r="M1738" s="249"/>
      <c r="N1738" s="228" t="s">
        <v>164</v>
      </c>
      <c r="O1738" s="228" t="s">
        <v>28</v>
      </c>
      <c r="P1738" s="250"/>
      <c r="Q1738" s="248"/>
      <c r="R1738" s="251"/>
      <c r="S1738" s="251"/>
      <c r="T1738" s="251"/>
      <c r="U1738" s="251"/>
      <c r="V1738" s="251">
        <f t="shared" si="101"/>
        <v>0</v>
      </c>
      <c r="W1738" s="247"/>
      <c r="X1738" s="247"/>
      <c r="Y1738" s="252" t="e">
        <f>IF(HRF[[#This Row],[31]]="WSKAŹNIK SPECYFICZNY",HRF[[#This Row],[15]]*#REF!,HRF[[#This Row],[32]]*#REF!+#REF!*#REF!+#REF!*#REF!)</f>
        <v>#REF!</v>
      </c>
      <c r="Z1738" s="252" t="e">
        <f>IF(HRF[[#This Row],[31]]="WSKAŹNIK SPECYFICZNY","nie zdefinowano",HRF[[#This Row],[32]]*#REF!+#REF!*#REF!+#REF!*#REF!)</f>
        <v>#REF!</v>
      </c>
      <c r="AA1738" s="252" t="e">
        <f>IF(HRF[[#This Row],[31]]="WSKAŹNIK SPECYFICZNY","nie zdefinowano",HRF[[#This Row],[32]]*#REF!+#REF!*#REF!+#REF!*#REF!)</f>
        <v>#REF!</v>
      </c>
      <c r="AB1738" s="252" t="e">
        <f>IF(HRF[[#This Row],[31]]="WSKAŹNIK SPECYFICZNY",HRF[[#This Row],[15]]*#REF!,HRF[[#This Row],[32]]*#REF!+#REF!*#REF!+#REF!*#REF!)</f>
        <v>#REF!</v>
      </c>
    </row>
    <row r="1739" spans="2:28" ht="36">
      <c r="B1739" s="245">
        <v>1557</v>
      </c>
      <c r="C1739" s="80" t="s">
        <v>175</v>
      </c>
      <c r="D1739" s="80" t="s">
        <v>372</v>
      </c>
      <c r="E1739" s="270" t="s">
        <v>3394</v>
      </c>
      <c r="F1739" s="246" t="s">
        <v>3585</v>
      </c>
      <c r="G1739" s="82" t="s">
        <v>24</v>
      </c>
      <c r="H1739" s="247">
        <v>2022</v>
      </c>
      <c r="I1739" s="247">
        <v>2022</v>
      </c>
      <c r="J1739" s="248">
        <v>135170.62</v>
      </c>
      <c r="K1739" s="249">
        <v>66</v>
      </c>
      <c r="L1739" s="249">
        <v>30</v>
      </c>
      <c r="M1739" s="249"/>
      <c r="N1739" s="228" t="s">
        <v>164</v>
      </c>
      <c r="O1739" s="228" t="s">
        <v>28</v>
      </c>
      <c r="P1739" s="250"/>
      <c r="Q1739" s="248"/>
      <c r="R1739" s="251"/>
      <c r="S1739" s="251"/>
      <c r="T1739" s="251"/>
      <c r="U1739" s="251"/>
      <c r="V1739" s="251">
        <f t="shared" si="101"/>
        <v>0</v>
      </c>
      <c r="W1739" s="247"/>
      <c r="X1739" s="247"/>
      <c r="Y1739" s="252" t="e">
        <f>IF(HRF[[#This Row],[31]]="WSKAŹNIK SPECYFICZNY",HRF[[#This Row],[15]]*#REF!,HRF[[#This Row],[32]]*#REF!+#REF!*#REF!+#REF!*#REF!)</f>
        <v>#REF!</v>
      </c>
      <c r="Z1739" s="252" t="e">
        <f>IF(HRF[[#This Row],[31]]="WSKAŹNIK SPECYFICZNY","nie zdefinowano",HRF[[#This Row],[32]]*#REF!+#REF!*#REF!+#REF!*#REF!)</f>
        <v>#REF!</v>
      </c>
      <c r="AA1739" s="252" t="e">
        <f>IF(HRF[[#This Row],[31]]="WSKAŹNIK SPECYFICZNY","nie zdefinowano",HRF[[#This Row],[32]]*#REF!+#REF!*#REF!+#REF!*#REF!)</f>
        <v>#REF!</v>
      </c>
      <c r="AB1739" s="252" t="e">
        <f>IF(HRF[[#This Row],[31]]="WSKAŹNIK SPECYFICZNY",HRF[[#This Row],[15]]*#REF!,HRF[[#This Row],[32]]*#REF!+#REF!*#REF!+#REF!*#REF!)</f>
        <v>#REF!</v>
      </c>
    </row>
    <row r="1740" spans="2:28" ht="24">
      <c r="B1740" s="245">
        <v>1558</v>
      </c>
      <c r="C1740" s="80" t="s">
        <v>175</v>
      </c>
      <c r="D1740" s="80" t="s">
        <v>372</v>
      </c>
      <c r="E1740" s="270" t="s">
        <v>3390</v>
      </c>
      <c r="F1740" s="82" t="s">
        <v>392</v>
      </c>
      <c r="G1740" s="82" t="s">
        <v>24</v>
      </c>
      <c r="H1740" s="247">
        <v>2023</v>
      </c>
      <c r="I1740" s="247">
        <v>2023</v>
      </c>
      <c r="J1740" s="248">
        <v>119260</v>
      </c>
      <c r="K1740" s="249">
        <v>21.5</v>
      </c>
      <c r="L1740" s="249">
        <v>21.5</v>
      </c>
      <c r="M1740" s="249"/>
      <c r="N1740" s="228" t="s">
        <v>164</v>
      </c>
      <c r="O1740" s="264" t="s">
        <v>27</v>
      </c>
      <c r="P1740" s="250"/>
      <c r="Q1740" s="248"/>
      <c r="R1740" s="251"/>
      <c r="S1740" s="251"/>
      <c r="T1740" s="251"/>
      <c r="U1740" s="251"/>
      <c r="V1740" s="251">
        <f t="shared" si="101"/>
        <v>0</v>
      </c>
      <c r="W1740" s="247"/>
      <c r="X1740" s="247"/>
      <c r="Y1740" s="252" t="e">
        <f>IF(HRF[[#This Row],[31]]="WSKAŹNIK SPECYFICZNY",HRF[[#This Row],[15]]*#REF!,HRF[[#This Row],[32]]*#REF!+#REF!*#REF!+#REF!*#REF!)</f>
        <v>#REF!</v>
      </c>
      <c r="Z1740" s="252" t="e">
        <f>IF(HRF[[#This Row],[31]]="WSKAŹNIK SPECYFICZNY","nie zdefinowano",HRF[[#This Row],[32]]*#REF!+#REF!*#REF!+#REF!*#REF!)</f>
        <v>#REF!</v>
      </c>
      <c r="AA1740" s="252" t="e">
        <f>IF(HRF[[#This Row],[31]]="WSKAŹNIK SPECYFICZNY","nie zdefinowano",HRF[[#This Row],[32]]*#REF!+#REF!*#REF!+#REF!*#REF!)</f>
        <v>#REF!</v>
      </c>
      <c r="AB1740" s="252" t="e">
        <f>IF(HRF[[#This Row],[31]]="WSKAŹNIK SPECYFICZNY",HRF[[#This Row],[15]]*#REF!,HRF[[#This Row],[32]]*#REF!+#REF!*#REF!+#REF!*#REF!)</f>
        <v>#REF!</v>
      </c>
    </row>
    <row r="1741" spans="2:28" ht="24">
      <c r="B1741" s="245">
        <v>1559</v>
      </c>
      <c r="C1741" s="80" t="s">
        <v>175</v>
      </c>
      <c r="D1741" s="80" t="s">
        <v>372</v>
      </c>
      <c r="E1741" s="270" t="s">
        <v>3390</v>
      </c>
      <c r="F1741" s="82" t="s">
        <v>392</v>
      </c>
      <c r="G1741" s="82" t="s">
        <v>24</v>
      </c>
      <c r="H1741" s="247">
        <v>2020</v>
      </c>
      <c r="I1741" s="247">
        <v>2020</v>
      </c>
      <c r="J1741" s="248">
        <v>39460</v>
      </c>
      <c r="K1741" s="249">
        <v>6.61</v>
      </c>
      <c r="L1741" s="249">
        <v>5.4749999999999996</v>
      </c>
      <c r="M1741" s="249"/>
      <c r="N1741" s="228" t="s">
        <v>164</v>
      </c>
      <c r="O1741" s="264" t="s">
        <v>27</v>
      </c>
      <c r="P1741" s="250"/>
      <c r="Q1741" s="248"/>
      <c r="R1741" s="251"/>
      <c r="S1741" s="251"/>
      <c r="T1741" s="251"/>
      <c r="U1741" s="251"/>
      <c r="V1741" s="251">
        <f t="shared" si="101"/>
        <v>0</v>
      </c>
      <c r="W1741" s="247"/>
      <c r="X1741" s="247"/>
      <c r="Y1741" s="252" t="e">
        <f>IF(HRF[[#This Row],[31]]="WSKAŹNIK SPECYFICZNY",HRF[[#This Row],[15]]*#REF!,HRF[[#This Row],[32]]*#REF!+#REF!*#REF!+#REF!*#REF!)</f>
        <v>#REF!</v>
      </c>
      <c r="Z1741" s="252" t="e">
        <f>IF(HRF[[#This Row],[31]]="WSKAŹNIK SPECYFICZNY","nie zdefinowano",HRF[[#This Row],[32]]*#REF!+#REF!*#REF!+#REF!*#REF!)</f>
        <v>#REF!</v>
      </c>
      <c r="AA1741" s="252" t="e">
        <f>IF(HRF[[#This Row],[31]]="WSKAŹNIK SPECYFICZNY","nie zdefinowano",HRF[[#This Row],[32]]*#REF!+#REF!*#REF!+#REF!*#REF!)</f>
        <v>#REF!</v>
      </c>
      <c r="AB1741" s="252" t="e">
        <f>IF(HRF[[#This Row],[31]]="WSKAŹNIK SPECYFICZNY",HRF[[#This Row],[15]]*#REF!,HRF[[#This Row],[32]]*#REF!+#REF!*#REF!+#REF!*#REF!)</f>
        <v>#REF!</v>
      </c>
    </row>
    <row r="1742" spans="2:28" ht="24">
      <c r="B1742" s="245">
        <v>1560</v>
      </c>
      <c r="C1742" s="80" t="s">
        <v>175</v>
      </c>
      <c r="D1742" s="80" t="s">
        <v>372</v>
      </c>
      <c r="E1742" s="270" t="s">
        <v>3394</v>
      </c>
      <c r="F1742" s="246" t="s">
        <v>3586</v>
      </c>
      <c r="G1742" s="82" t="s">
        <v>24</v>
      </c>
      <c r="H1742" s="247">
        <v>2021</v>
      </c>
      <c r="I1742" s="247">
        <v>2021</v>
      </c>
      <c r="J1742" s="248">
        <v>102143.94</v>
      </c>
      <c r="K1742" s="249">
        <v>73.58</v>
      </c>
      <c r="L1742" s="249">
        <v>27.96</v>
      </c>
      <c r="M1742" s="249"/>
      <c r="N1742" s="228" t="s">
        <v>164</v>
      </c>
      <c r="O1742" s="228" t="s">
        <v>28</v>
      </c>
      <c r="P1742" s="250"/>
      <c r="Q1742" s="248"/>
      <c r="R1742" s="251"/>
      <c r="S1742" s="251"/>
      <c r="T1742" s="251"/>
      <c r="U1742" s="251"/>
      <c r="V1742" s="251">
        <f t="shared" si="101"/>
        <v>0</v>
      </c>
      <c r="W1742" s="247"/>
      <c r="X1742" s="247"/>
      <c r="Y1742" s="252" t="e">
        <f>IF(HRF[[#This Row],[31]]="WSKAŹNIK SPECYFICZNY",HRF[[#This Row],[15]]*#REF!,HRF[[#This Row],[32]]*#REF!+#REF!*#REF!+#REF!*#REF!)</f>
        <v>#REF!</v>
      </c>
      <c r="Z1742" s="252" t="e">
        <f>IF(HRF[[#This Row],[31]]="WSKAŹNIK SPECYFICZNY","nie zdefinowano",HRF[[#This Row],[32]]*#REF!+#REF!*#REF!+#REF!*#REF!)</f>
        <v>#REF!</v>
      </c>
      <c r="AA1742" s="252" t="e">
        <f>IF(HRF[[#This Row],[31]]="WSKAŹNIK SPECYFICZNY","nie zdefinowano",HRF[[#This Row],[32]]*#REF!+#REF!*#REF!+#REF!*#REF!)</f>
        <v>#REF!</v>
      </c>
      <c r="AB1742" s="252" t="e">
        <f>IF(HRF[[#This Row],[31]]="WSKAŹNIK SPECYFICZNY",HRF[[#This Row],[15]]*#REF!,HRF[[#This Row],[32]]*#REF!+#REF!*#REF!+#REF!*#REF!)</f>
        <v>#REF!</v>
      </c>
    </row>
    <row r="1743" spans="2:28" ht="24">
      <c r="B1743" s="245">
        <v>1561</v>
      </c>
      <c r="C1743" s="80" t="s">
        <v>175</v>
      </c>
      <c r="D1743" s="80" t="s">
        <v>372</v>
      </c>
      <c r="E1743" s="270" t="s">
        <v>3587</v>
      </c>
      <c r="F1743" s="246" t="s">
        <v>3586</v>
      </c>
      <c r="G1743" s="82" t="s">
        <v>24</v>
      </c>
      <c r="H1743" s="247">
        <v>2021</v>
      </c>
      <c r="I1743" s="247">
        <v>2021</v>
      </c>
      <c r="J1743" s="248">
        <v>192132</v>
      </c>
      <c r="K1743" s="249">
        <v>1108.6489999999999</v>
      </c>
      <c r="L1743" s="249">
        <v>49.58</v>
      </c>
      <c r="M1743" s="249"/>
      <c r="N1743" s="228" t="s">
        <v>164</v>
      </c>
      <c r="O1743" s="228" t="s">
        <v>28</v>
      </c>
      <c r="P1743" s="250"/>
      <c r="Q1743" s="248"/>
      <c r="R1743" s="251"/>
      <c r="S1743" s="251"/>
      <c r="T1743" s="251"/>
      <c r="U1743" s="251"/>
      <c r="V1743" s="251">
        <f t="shared" si="101"/>
        <v>0</v>
      </c>
      <c r="W1743" s="247"/>
      <c r="X1743" s="247"/>
      <c r="Y1743" s="252" t="e">
        <f>IF(HRF[[#This Row],[31]]="WSKAŹNIK SPECYFICZNY",HRF[[#This Row],[15]]*#REF!,HRF[[#This Row],[32]]*#REF!+#REF!*#REF!+#REF!*#REF!)</f>
        <v>#REF!</v>
      </c>
      <c r="Z1743" s="252" t="e">
        <f>IF(HRF[[#This Row],[31]]="WSKAŹNIK SPECYFICZNY","nie zdefinowano",HRF[[#This Row],[32]]*#REF!+#REF!*#REF!+#REF!*#REF!)</f>
        <v>#REF!</v>
      </c>
      <c r="AA1743" s="252" t="e">
        <f>IF(HRF[[#This Row],[31]]="WSKAŹNIK SPECYFICZNY","nie zdefinowano",HRF[[#This Row],[32]]*#REF!+#REF!*#REF!+#REF!*#REF!)</f>
        <v>#REF!</v>
      </c>
      <c r="AB1743" s="252" t="e">
        <f>IF(HRF[[#This Row],[31]]="WSKAŹNIK SPECYFICZNY",HRF[[#This Row],[15]]*#REF!,HRF[[#This Row],[32]]*#REF!+#REF!*#REF!+#REF!*#REF!)</f>
        <v>#REF!</v>
      </c>
    </row>
    <row r="1744" spans="2:28" ht="24">
      <c r="B1744" s="245">
        <v>1562</v>
      </c>
      <c r="C1744" s="80" t="s">
        <v>175</v>
      </c>
      <c r="D1744" s="80" t="s">
        <v>372</v>
      </c>
      <c r="E1744" s="270" t="s">
        <v>3588</v>
      </c>
      <c r="F1744" s="246" t="s">
        <v>3586</v>
      </c>
      <c r="G1744" s="82" t="s">
        <v>24</v>
      </c>
      <c r="H1744" s="247">
        <v>2021</v>
      </c>
      <c r="I1744" s="247">
        <v>2021</v>
      </c>
      <c r="J1744" s="248">
        <v>286448</v>
      </c>
      <c r="K1744" s="249">
        <v>209.37299999999999</v>
      </c>
      <c r="L1744" s="249">
        <v>71.3</v>
      </c>
      <c r="M1744" s="249"/>
      <c r="N1744" s="228" t="s">
        <v>164</v>
      </c>
      <c r="O1744" s="228" t="s">
        <v>28</v>
      </c>
      <c r="P1744" s="250"/>
      <c r="Q1744" s="248"/>
      <c r="R1744" s="251"/>
      <c r="S1744" s="251"/>
      <c r="T1744" s="251"/>
      <c r="U1744" s="251"/>
      <c r="V1744" s="251">
        <f t="shared" si="101"/>
        <v>0</v>
      </c>
      <c r="W1744" s="247"/>
      <c r="X1744" s="247"/>
      <c r="Y1744" s="252" t="e">
        <f>IF(HRF[[#This Row],[31]]="WSKAŹNIK SPECYFICZNY",HRF[[#This Row],[15]]*#REF!,HRF[[#This Row],[32]]*#REF!+#REF!*#REF!+#REF!*#REF!)</f>
        <v>#REF!</v>
      </c>
      <c r="Z1744" s="252" t="e">
        <f>IF(HRF[[#This Row],[31]]="WSKAŹNIK SPECYFICZNY","nie zdefinowano",HRF[[#This Row],[32]]*#REF!+#REF!*#REF!+#REF!*#REF!)</f>
        <v>#REF!</v>
      </c>
      <c r="AA1744" s="252" t="e">
        <f>IF(HRF[[#This Row],[31]]="WSKAŹNIK SPECYFICZNY","nie zdefinowano",HRF[[#This Row],[32]]*#REF!+#REF!*#REF!+#REF!*#REF!)</f>
        <v>#REF!</v>
      </c>
      <c r="AB1744" s="252" t="e">
        <f>IF(HRF[[#This Row],[31]]="WSKAŹNIK SPECYFICZNY",HRF[[#This Row],[15]]*#REF!,HRF[[#This Row],[32]]*#REF!+#REF!*#REF!+#REF!*#REF!)</f>
        <v>#REF!</v>
      </c>
    </row>
    <row r="1745" spans="2:28" ht="24">
      <c r="B1745" s="245">
        <v>1563</v>
      </c>
      <c r="C1745" s="80" t="s">
        <v>175</v>
      </c>
      <c r="D1745" s="80" t="s">
        <v>372</v>
      </c>
      <c r="E1745" s="270" t="s">
        <v>3589</v>
      </c>
      <c r="F1745" s="82" t="s">
        <v>392</v>
      </c>
      <c r="G1745" s="82" t="s">
        <v>24</v>
      </c>
      <c r="H1745" s="247">
        <v>2022</v>
      </c>
      <c r="I1745" s="247">
        <v>2022</v>
      </c>
      <c r="J1745" s="6">
        <v>80785</v>
      </c>
      <c r="K1745" s="30">
        <v>5.94</v>
      </c>
      <c r="L1745" s="30">
        <v>3.4674999999999998</v>
      </c>
      <c r="M1745" s="249"/>
      <c r="N1745" s="228" t="s">
        <v>164</v>
      </c>
      <c r="O1745" s="228" t="s">
        <v>28</v>
      </c>
      <c r="P1745" s="250"/>
      <c r="Q1745" s="248"/>
      <c r="R1745" s="251"/>
      <c r="S1745" s="251"/>
      <c r="T1745" s="251"/>
      <c r="U1745" s="251"/>
      <c r="V1745" s="251">
        <f t="shared" si="101"/>
        <v>0</v>
      </c>
      <c r="W1745" s="247"/>
      <c r="X1745" s="247"/>
      <c r="Y1745" s="252" t="e">
        <f>IF(HRF[[#This Row],[31]]="WSKAŹNIK SPECYFICZNY",HRF[[#This Row],[15]]*#REF!,HRF[[#This Row],[32]]*#REF!+#REF!*#REF!+#REF!*#REF!)</f>
        <v>#REF!</v>
      </c>
      <c r="Z1745" s="252" t="e">
        <f>IF(HRF[[#This Row],[31]]="WSKAŹNIK SPECYFICZNY","nie zdefinowano",HRF[[#This Row],[32]]*#REF!+#REF!*#REF!+#REF!*#REF!)</f>
        <v>#REF!</v>
      </c>
      <c r="AA1745" s="252" t="e">
        <f>IF(HRF[[#This Row],[31]]="WSKAŹNIK SPECYFICZNY","nie zdefinowano",HRF[[#This Row],[32]]*#REF!+#REF!*#REF!+#REF!*#REF!)</f>
        <v>#REF!</v>
      </c>
      <c r="AB1745" s="252" t="e">
        <f>IF(HRF[[#This Row],[31]]="WSKAŹNIK SPECYFICZNY",HRF[[#This Row],[15]]*#REF!,HRF[[#This Row],[32]]*#REF!+#REF!*#REF!+#REF!*#REF!)</f>
        <v>#REF!</v>
      </c>
    </row>
    <row r="1746" spans="2:28" ht="24">
      <c r="B1746" s="216">
        <v>1564</v>
      </c>
      <c r="C1746" s="80" t="s">
        <v>175</v>
      </c>
      <c r="D1746" s="80" t="s">
        <v>372</v>
      </c>
      <c r="E1746" s="270" t="s">
        <v>3590</v>
      </c>
      <c r="F1746" s="82" t="s">
        <v>392</v>
      </c>
      <c r="G1746" s="82" t="s">
        <v>24</v>
      </c>
      <c r="H1746" s="247">
        <v>2022</v>
      </c>
      <c r="I1746" s="247">
        <v>2022</v>
      </c>
      <c r="J1746" s="6">
        <v>16000</v>
      </c>
      <c r="K1746" s="30">
        <v>1.776</v>
      </c>
      <c r="L1746" s="30">
        <v>1.4430000000000001</v>
      </c>
      <c r="M1746" s="30"/>
      <c r="N1746" s="228" t="s">
        <v>164</v>
      </c>
      <c r="O1746" s="228" t="s">
        <v>28</v>
      </c>
      <c r="P1746" s="16"/>
      <c r="Q1746" s="6"/>
      <c r="R1746" s="17"/>
      <c r="S1746" s="17"/>
      <c r="T1746" s="17"/>
      <c r="U1746" s="17"/>
      <c r="V1746" s="17">
        <f t="shared" si="101"/>
        <v>0</v>
      </c>
      <c r="W1746" s="5"/>
      <c r="X1746" s="5"/>
      <c r="Y1746" s="35" t="e">
        <f>IF(HRF[[#This Row],[31]]="WSKAŹNIK SPECYFICZNY",HRF[[#This Row],[15]]*#REF!,HRF[[#This Row],[32]]*#REF!+#REF!*#REF!+#REF!*#REF!)</f>
        <v>#REF!</v>
      </c>
      <c r="Z1746" s="35" t="e">
        <f>IF(HRF[[#This Row],[31]]="WSKAŹNIK SPECYFICZNY","nie zdefinowano",HRF[[#This Row],[32]]*#REF!+#REF!*#REF!+#REF!*#REF!)</f>
        <v>#REF!</v>
      </c>
      <c r="AA1746" s="35" t="e">
        <f>IF(HRF[[#This Row],[31]]="WSKAŹNIK SPECYFICZNY","nie zdefinowano",HRF[[#This Row],[32]]*#REF!+#REF!*#REF!+#REF!*#REF!)</f>
        <v>#REF!</v>
      </c>
      <c r="AB1746" s="35" t="e">
        <f>IF(HRF[[#This Row],[31]]="WSKAŹNIK SPECYFICZNY",HRF[[#This Row],[15]]*#REF!,HRF[[#This Row],[32]]*#REF!+#REF!*#REF!+#REF!*#REF!)</f>
        <v>#REF!</v>
      </c>
    </row>
    <row r="1747" spans="2:28" ht="24">
      <c r="B1747" s="216">
        <v>1565</v>
      </c>
      <c r="C1747" s="80" t="s">
        <v>175</v>
      </c>
      <c r="D1747" s="80" t="s">
        <v>372</v>
      </c>
      <c r="E1747" s="270" t="s">
        <v>3390</v>
      </c>
      <c r="F1747" s="82" t="s">
        <v>392</v>
      </c>
      <c r="G1747" s="82" t="s">
        <v>24</v>
      </c>
      <c r="H1747" s="247">
        <v>2022</v>
      </c>
      <c r="I1747" s="247">
        <v>2022</v>
      </c>
      <c r="J1747" s="6">
        <v>21600</v>
      </c>
      <c r="K1747" s="30">
        <v>3</v>
      </c>
      <c r="L1747" s="30">
        <v>3</v>
      </c>
      <c r="M1747" s="30"/>
      <c r="N1747" s="228" t="s">
        <v>1587</v>
      </c>
      <c r="O1747" s="264" t="s">
        <v>28</v>
      </c>
      <c r="P1747" s="16"/>
      <c r="Q1747" s="6"/>
      <c r="R1747" s="17"/>
      <c r="S1747" s="17"/>
      <c r="T1747" s="17"/>
      <c r="U1747" s="17"/>
      <c r="V1747" s="17">
        <f t="shared" si="101"/>
        <v>0</v>
      </c>
      <c r="W1747" s="5"/>
      <c r="X1747" s="5"/>
      <c r="Y1747" s="35" t="e">
        <f>IF(HRF[[#This Row],[31]]="WSKAŹNIK SPECYFICZNY",HRF[[#This Row],[15]]*#REF!,HRF[[#This Row],[32]]*#REF!+#REF!*#REF!+#REF!*#REF!)</f>
        <v>#REF!</v>
      </c>
      <c r="Z1747" s="35" t="e">
        <f>IF(HRF[[#This Row],[31]]="WSKAŹNIK SPECYFICZNY","nie zdefinowano",HRF[[#This Row],[32]]*#REF!+#REF!*#REF!+#REF!*#REF!)</f>
        <v>#REF!</v>
      </c>
      <c r="AA1747" s="35" t="e">
        <f>IF(HRF[[#This Row],[31]]="WSKAŹNIK SPECYFICZNY","nie zdefinowano",HRF[[#This Row],[32]]*#REF!+#REF!*#REF!+#REF!*#REF!)</f>
        <v>#REF!</v>
      </c>
      <c r="AB1747" s="35" t="e">
        <f>IF(HRF[[#This Row],[31]]="WSKAŹNIK SPECYFICZNY",HRF[[#This Row],[15]]*#REF!,HRF[[#This Row],[32]]*#REF!+#REF!*#REF!+#REF!*#REF!)</f>
        <v>#REF!</v>
      </c>
    </row>
    <row r="1748" spans="2:28" ht="24">
      <c r="B1748" s="216">
        <v>1566</v>
      </c>
      <c r="C1748" s="80" t="s">
        <v>175</v>
      </c>
      <c r="D1748" s="80" t="s">
        <v>372</v>
      </c>
      <c r="E1748" s="270" t="s">
        <v>3390</v>
      </c>
      <c r="F1748" s="82" t="s">
        <v>392</v>
      </c>
      <c r="G1748" s="82" t="s">
        <v>24</v>
      </c>
      <c r="H1748" s="247">
        <v>2022</v>
      </c>
      <c r="I1748" s="247">
        <v>2022</v>
      </c>
      <c r="J1748" s="248">
        <v>18174.400000000001</v>
      </c>
      <c r="K1748" s="249">
        <v>3</v>
      </c>
      <c r="L1748" s="249">
        <v>3</v>
      </c>
      <c r="M1748" s="30"/>
      <c r="N1748" s="228" t="s">
        <v>164</v>
      </c>
      <c r="O1748" s="228" t="s">
        <v>28</v>
      </c>
      <c r="P1748" s="16"/>
      <c r="Q1748" s="6"/>
      <c r="R1748" s="17"/>
      <c r="S1748" s="17"/>
      <c r="T1748" s="17"/>
      <c r="U1748" s="17"/>
      <c r="V1748" s="17">
        <f t="shared" si="101"/>
        <v>0</v>
      </c>
      <c r="W1748" s="5"/>
      <c r="X1748" s="5"/>
      <c r="Y1748" s="35" t="e">
        <f>IF(HRF[[#This Row],[31]]="WSKAŹNIK SPECYFICZNY",HRF[[#This Row],[15]]*#REF!,HRF[[#This Row],[32]]*#REF!+#REF!*#REF!+#REF!*#REF!)</f>
        <v>#REF!</v>
      </c>
      <c r="Z1748" s="35" t="e">
        <f>IF(HRF[[#This Row],[31]]="WSKAŹNIK SPECYFICZNY","nie zdefinowano",HRF[[#This Row],[32]]*#REF!+#REF!*#REF!+#REF!*#REF!)</f>
        <v>#REF!</v>
      </c>
      <c r="AA1748" s="35" t="e">
        <f>IF(HRF[[#This Row],[31]]="WSKAŹNIK SPECYFICZNY","nie zdefinowano",HRF[[#This Row],[32]]*#REF!+#REF!*#REF!+#REF!*#REF!)</f>
        <v>#REF!</v>
      </c>
      <c r="AB1748" s="35" t="e">
        <f>IF(HRF[[#This Row],[31]]="WSKAŹNIK SPECYFICZNY",HRF[[#This Row],[15]]*#REF!,HRF[[#This Row],[32]]*#REF!+#REF!*#REF!+#REF!*#REF!)</f>
        <v>#REF!</v>
      </c>
    </row>
    <row r="1749" spans="2:28" ht="24">
      <c r="B1749" s="216">
        <v>1567</v>
      </c>
      <c r="C1749" s="80" t="s">
        <v>175</v>
      </c>
      <c r="D1749" s="80" t="s">
        <v>372</v>
      </c>
      <c r="E1749" s="270" t="s">
        <v>3447</v>
      </c>
      <c r="F1749" s="82" t="s">
        <v>392</v>
      </c>
      <c r="G1749" s="82" t="s">
        <v>24</v>
      </c>
      <c r="H1749" s="5">
        <v>2021</v>
      </c>
      <c r="I1749" s="5">
        <v>2021</v>
      </c>
      <c r="J1749" s="6">
        <v>23235.21</v>
      </c>
      <c r="K1749" s="30">
        <v>4.8</v>
      </c>
      <c r="L1749" s="30">
        <v>5.6</v>
      </c>
      <c r="M1749" s="30"/>
      <c r="N1749" s="228" t="s">
        <v>164</v>
      </c>
      <c r="O1749" s="228" t="s">
        <v>28</v>
      </c>
      <c r="P1749" s="16"/>
      <c r="Q1749" s="6"/>
      <c r="R1749" s="17"/>
      <c r="S1749" s="17"/>
      <c r="T1749" s="17"/>
      <c r="U1749" s="17"/>
      <c r="V1749" s="17">
        <f t="shared" si="101"/>
        <v>0</v>
      </c>
      <c r="W1749" s="5"/>
      <c r="X1749" s="5"/>
      <c r="Y1749" s="35" t="e">
        <f>IF(HRF[[#This Row],[31]]="WSKAŹNIK SPECYFICZNY",HRF[[#This Row],[15]]*#REF!,HRF[[#This Row],[32]]*#REF!+#REF!*#REF!+#REF!*#REF!)</f>
        <v>#REF!</v>
      </c>
      <c r="Z1749" s="35" t="e">
        <f>IF(HRF[[#This Row],[31]]="WSKAŹNIK SPECYFICZNY","nie zdefinowano",HRF[[#This Row],[32]]*#REF!+#REF!*#REF!+#REF!*#REF!)</f>
        <v>#REF!</v>
      </c>
      <c r="AA1749" s="35" t="e">
        <f>IF(HRF[[#This Row],[31]]="WSKAŹNIK SPECYFICZNY","nie zdefinowano",HRF[[#This Row],[32]]*#REF!+#REF!*#REF!+#REF!*#REF!)</f>
        <v>#REF!</v>
      </c>
      <c r="AB1749" s="35" t="e">
        <f>IF(HRF[[#This Row],[31]]="WSKAŹNIK SPECYFICZNY",HRF[[#This Row],[15]]*#REF!,HRF[[#This Row],[32]]*#REF!+#REF!*#REF!+#REF!*#REF!)</f>
        <v>#REF!</v>
      </c>
    </row>
    <row r="1750" spans="2:28" ht="24">
      <c r="B1750" s="216">
        <v>1568</v>
      </c>
      <c r="C1750" s="80" t="s">
        <v>175</v>
      </c>
      <c r="D1750" s="80" t="s">
        <v>372</v>
      </c>
      <c r="E1750" s="270" t="s">
        <v>3390</v>
      </c>
      <c r="F1750" s="82" t="s">
        <v>392</v>
      </c>
      <c r="G1750" s="82" t="s">
        <v>24</v>
      </c>
      <c r="H1750" s="247">
        <v>2022</v>
      </c>
      <c r="I1750" s="247">
        <v>2022</v>
      </c>
      <c r="J1750" s="6">
        <v>30700</v>
      </c>
      <c r="K1750" s="30">
        <v>5.2</v>
      </c>
      <c r="L1750" s="30">
        <v>6</v>
      </c>
      <c r="M1750" s="30"/>
      <c r="N1750" s="228" t="s">
        <v>1587</v>
      </c>
      <c r="O1750" s="264" t="s">
        <v>28</v>
      </c>
      <c r="P1750" s="16"/>
      <c r="Q1750" s="6"/>
      <c r="R1750" s="17"/>
      <c r="S1750" s="17"/>
      <c r="T1750" s="17"/>
      <c r="U1750" s="17"/>
      <c r="V1750" s="17">
        <f t="shared" si="101"/>
        <v>0</v>
      </c>
      <c r="W1750" s="5"/>
      <c r="X1750" s="5"/>
      <c r="Y1750" s="35" t="e">
        <f>IF(HRF[[#This Row],[31]]="WSKAŹNIK SPECYFICZNY",HRF[[#This Row],[15]]*#REF!,HRF[[#This Row],[32]]*#REF!+#REF!*#REF!+#REF!*#REF!)</f>
        <v>#REF!</v>
      </c>
      <c r="Z1750" s="35" t="e">
        <f>IF(HRF[[#This Row],[31]]="WSKAŹNIK SPECYFICZNY","nie zdefinowano",HRF[[#This Row],[32]]*#REF!+#REF!*#REF!+#REF!*#REF!)</f>
        <v>#REF!</v>
      </c>
      <c r="AA1750" s="35" t="e">
        <f>IF(HRF[[#This Row],[31]]="WSKAŹNIK SPECYFICZNY","nie zdefinowano",HRF[[#This Row],[32]]*#REF!+#REF!*#REF!+#REF!*#REF!)</f>
        <v>#REF!</v>
      </c>
      <c r="AB1750" s="35" t="e">
        <f>IF(HRF[[#This Row],[31]]="WSKAŹNIK SPECYFICZNY",HRF[[#This Row],[15]]*#REF!,HRF[[#This Row],[32]]*#REF!+#REF!*#REF!+#REF!*#REF!)</f>
        <v>#REF!</v>
      </c>
    </row>
    <row r="1751" spans="2:28" ht="24">
      <c r="B1751" s="216">
        <v>1569</v>
      </c>
      <c r="C1751" s="80" t="s">
        <v>175</v>
      </c>
      <c r="D1751" s="80" t="s">
        <v>372</v>
      </c>
      <c r="E1751" s="270" t="s">
        <v>3592</v>
      </c>
      <c r="F1751" s="217" t="s">
        <v>3591</v>
      </c>
      <c r="G1751" s="82" t="s">
        <v>24</v>
      </c>
      <c r="H1751" s="247">
        <v>2022</v>
      </c>
      <c r="I1751" s="247">
        <v>2022</v>
      </c>
      <c r="J1751" s="6">
        <v>104027.25</v>
      </c>
      <c r="K1751" s="30">
        <v>18</v>
      </c>
      <c r="L1751" s="30">
        <v>18</v>
      </c>
      <c r="M1751" s="30"/>
      <c r="N1751" s="228" t="s">
        <v>164</v>
      </c>
      <c r="O1751" s="228" t="s">
        <v>28</v>
      </c>
      <c r="P1751" s="16"/>
      <c r="Q1751" s="6"/>
      <c r="R1751" s="17"/>
      <c r="S1751" s="17"/>
      <c r="T1751" s="17"/>
      <c r="U1751" s="17"/>
      <c r="V1751" s="17">
        <f t="shared" si="101"/>
        <v>0</v>
      </c>
      <c r="W1751" s="5"/>
      <c r="X1751" s="5"/>
      <c r="Y1751" s="35" t="e">
        <f>IF(HRF[[#This Row],[31]]="WSKAŹNIK SPECYFICZNY",HRF[[#This Row],[15]]*#REF!,HRF[[#This Row],[32]]*#REF!+#REF!*#REF!+#REF!*#REF!)</f>
        <v>#REF!</v>
      </c>
      <c r="Z1751" s="35" t="e">
        <f>IF(HRF[[#This Row],[31]]="WSKAŹNIK SPECYFICZNY","nie zdefinowano",HRF[[#This Row],[32]]*#REF!+#REF!*#REF!+#REF!*#REF!)</f>
        <v>#REF!</v>
      </c>
      <c r="AA1751" s="35" t="e">
        <f>IF(HRF[[#This Row],[31]]="WSKAŹNIK SPECYFICZNY","nie zdefinowano",HRF[[#This Row],[32]]*#REF!+#REF!*#REF!+#REF!*#REF!)</f>
        <v>#REF!</v>
      </c>
      <c r="AB1751" s="35" t="e">
        <f>IF(HRF[[#This Row],[31]]="WSKAŹNIK SPECYFICZNY",HRF[[#This Row],[15]]*#REF!,HRF[[#This Row],[32]]*#REF!+#REF!*#REF!+#REF!*#REF!)</f>
        <v>#REF!</v>
      </c>
    </row>
    <row r="1752" spans="2:28" ht="24">
      <c r="B1752" s="245">
        <v>1570</v>
      </c>
      <c r="C1752" s="80" t="s">
        <v>175</v>
      </c>
      <c r="D1752" s="80" t="s">
        <v>372</v>
      </c>
      <c r="E1752" s="270" t="s">
        <v>3593</v>
      </c>
      <c r="F1752" s="82" t="s">
        <v>392</v>
      </c>
      <c r="G1752" s="82" t="s">
        <v>24</v>
      </c>
      <c r="H1752" s="247">
        <v>2022</v>
      </c>
      <c r="I1752" s="247">
        <v>2022</v>
      </c>
      <c r="J1752" s="248">
        <v>39800</v>
      </c>
      <c r="K1752" s="249">
        <v>4</v>
      </c>
      <c r="L1752" s="249">
        <v>4</v>
      </c>
      <c r="M1752" s="249"/>
      <c r="N1752" s="228" t="s">
        <v>1587</v>
      </c>
      <c r="O1752" s="264" t="s">
        <v>28</v>
      </c>
      <c r="P1752" s="250"/>
      <c r="Q1752" s="248"/>
      <c r="R1752" s="251"/>
      <c r="S1752" s="251"/>
      <c r="T1752" s="251"/>
      <c r="U1752" s="251"/>
      <c r="V1752" s="251">
        <f t="shared" si="101"/>
        <v>0</v>
      </c>
      <c r="W1752" s="247"/>
      <c r="X1752" s="247"/>
      <c r="Y1752" s="252" t="e">
        <f>IF([2]!HRF_4[[#This Row],[31]]="WSKAŹNIK SPECYFICZNY",[2]!HRF_4[[#This Row],[15]]*#REF!,[2]!HRF_4[[#This Row],[32]]*#REF!+#REF!*#REF!+#REF!*#REF!)</f>
        <v>#REF!</v>
      </c>
      <c r="Z1752" s="252" t="e">
        <f>IF([2]!HRF_4[[#This Row],[31]]="WSKAŹNIK SPECYFICZNY","nie zdefinowano",[2]!HRF_4[[#This Row],[32]]*#REF!+#REF!*#REF!+#REF!*#REF!)</f>
        <v>#REF!</v>
      </c>
      <c r="AA1752" s="252" t="e">
        <f>IF([2]!HRF_4[[#This Row],[31]]="WSKAŹNIK SPECYFICZNY","nie zdefinowano",[2]!HRF_4[[#This Row],[32]]*#REF!+#REF!*#REF!+#REF!*#REF!)</f>
        <v>#REF!</v>
      </c>
      <c r="AB1752" s="252" t="e">
        <f>IF([2]!HRF_4[[#This Row],[31]]="WSKAŹNIK SPECYFICZNY",[2]!HRF_4[[#This Row],[15]]*#REF!,[2]!HRF_4[[#This Row],[32]]*#REF!+#REF!*#REF!+#REF!*#REF!)</f>
        <v>#REF!</v>
      </c>
    </row>
    <row r="1753" spans="2:28" ht="24">
      <c r="B1753" s="245">
        <v>1571</v>
      </c>
      <c r="C1753" s="80" t="s">
        <v>175</v>
      </c>
      <c r="D1753" s="80" t="s">
        <v>372</v>
      </c>
      <c r="E1753" s="270" t="s">
        <v>3594</v>
      </c>
      <c r="F1753" s="82" t="s">
        <v>392</v>
      </c>
      <c r="G1753" s="82" t="s">
        <v>24</v>
      </c>
      <c r="H1753" s="247">
        <v>2022</v>
      </c>
      <c r="I1753" s="247">
        <v>2022</v>
      </c>
      <c r="J1753" s="248">
        <v>166050</v>
      </c>
      <c r="K1753" s="249">
        <v>370</v>
      </c>
      <c r="L1753" s="249">
        <v>30</v>
      </c>
      <c r="M1753" s="249"/>
      <c r="N1753" s="228" t="s">
        <v>164</v>
      </c>
      <c r="O1753" s="264" t="s">
        <v>28</v>
      </c>
      <c r="P1753" s="250"/>
      <c r="Q1753" s="248"/>
      <c r="R1753" s="251"/>
      <c r="S1753" s="251"/>
      <c r="T1753" s="251"/>
      <c r="U1753" s="251"/>
      <c r="V1753" s="251">
        <f t="shared" si="101"/>
        <v>0</v>
      </c>
      <c r="W1753" s="247"/>
      <c r="X1753" s="247"/>
      <c r="Y1753" s="252" t="e">
        <f>IF([2]!HRF_4[[#This Row],[31]]="WSKAŹNIK SPECYFICZNY",[2]!HRF_4[[#This Row],[15]]*#REF!,[2]!HRF_4[[#This Row],[32]]*#REF!+#REF!*#REF!+#REF!*#REF!)</f>
        <v>#REF!</v>
      </c>
      <c r="Z1753" s="252" t="e">
        <f>IF([2]!HRF_4[[#This Row],[31]]="WSKAŹNIK SPECYFICZNY","nie zdefinowano",[2]!HRF_4[[#This Row],[32]]*#REF!+#REF!*#REF!+#REF!*#REF!)</f>
        <v>#REF!</v>
      </c>
      <c r="AA1753" s="252" t="e">
        <f>IF([2]!HRF_4[[#This Row],[31]]="WSKAŹNIK SPECYFICZNY","nie zdefinowano",[2]!HRF_4[[#This Row],[32]]*#REF!+#REF!*#REF!+#REF!*#REF!)</f>
        <v>#REF!</v>
      </c>
      <c r="AB1753" s="252" t="e">
        <f>IF([2]!HRF_4[[#This Row],[31]]="WSKAŹNIK SPECYFICZNY",[2]!HRF_4[[#This Row],[15]]*#REF!,[2]!HRF_4[[#This Row],[32]]*#REF!+#REF!*#REF!+#REF!*#REF!)</f>
        <v>#REF!</v>
      </c>
    </row>
    <row r="1754" spans="2:28" ht="24">
      <c r="B1754" s="245">
        <v>1572</v>
      </c>
      <c r="C1754" s="80" t="s">
        <v>175</v>
      </c>
      <c r="D1754" s="80" t="s">
        <v>372</v>
      </c>
      <c r="E1754" s="270" t="s">
        <v>3390</v>
      </c>
      <c r="F1754" s="82" t="s">
        <v>392</v>
      </c>
      <c r="G1754" s="82" t="s">
        <v>24</v>
      </c>
      <c r="H1754" s="247">
        <v>2021</v>
      </c>
      <c r="I1754" s="247">
        <v>2021</v>
      </c>
      <c r="J1754" s="248">
        <v>47535</v>
      </c>
      <c r="K1754" s="249">
        <v>17.91</v>
      </c>
      <c r="L1754" s="249">
        <v>10.35</v>
      </c>
      <c r="M1754" s="249"/>
      <c r="N1754" s="228" t="s">
        <v>164</v>
      </c>
      <c r="O1754" s="264" t="s">
        <v>28</v>
      </c>
      <c r="P1754" s="250"/>
      <c r="Q1754" s="248"/>
      <c r="R1754" s="251"/>
      <c r="S1754" s="251"/>
      <c r="T1754" s="251"/>
      <c r="U1754" s="251"/>
      <c r="V1754" s="251">
        <f t="shared" si="101"/>
        <v>0</v>
      </c>
      <c r="W1754" s="247"/>
      <c r="X1754" s="247"/>
      <c r="Y1754" s="252" t="e">
        <f>IF([2]!HRF_4[[#This Row],[31]]="WSKAŹNIK SPECYFICZNY",[2]!HRF_4[[#This Row],[15]]*#REF!,[2]!HRF_4[[#This Row],[32]]*#REF!+#REF!*#REF!+#REF!*#REF!)</f>
        <v>#REF!</v>
      </c>
      <c r="Z1754" s="252" t="e">
        <f>IF([2]!HRF_4[[#This Row],[31]]="WSKAŹNIK SPECYFICZNY","nie zdefinowano",[2]!HRF_4[[#This Row],[32]]*#REF!+#REF!*#REF!+#REF!*#REF!)</f>
        <v>#REF!</v>
      </c>
      <c r="AA1754" s="252" t="e">
        <f>IF([2]!HRF_4[[#This Row],[31]]="WSKAŹNIK SPECYFICZNY","nie zdefinowano",[2]!HRF_4[[#This Row],[32]]*#REF!+#REF!*#REF!+#REF!*#REF!)</f>
        <v>#REF!</v>
      </c>
      <c r="AB1754" s="252" t="e">
        <f>IF([2]!HRF_4[[#This Row],[31]]="WSKAŹNIK SPECYFICZNY",[2]!HRF_4[[#This Row],[15]]*#REF!,[2]!HRF_4[[#This Row],[32]]*#REF!+#REF!*#REF!+#REF!*#REF!)</f>
        <v>#REF!</v>
      </c>
    </row>
    <row r="1755" spans="2:28" ht="24">
      <c r="B1755" s="245">
        <v>1573</v>
      </c>
      <c r="C1755" s="80" t="s">
        <v>175</v>
      </c>
      <c r="D1755" s="80" t="s">
        <v>372</v>
      </c>
      <c r="E1755" s="270" t="s">
        <v>3394</v>
      </c>
      <c r="F1755" s="82" t="s">
        <v>392</v>
      </c>
      <c r="G1755" s="82" t="s">
        <v>24</v>
      </c>
      <c r="H1755" s="247">
        <v>2022</v>
      </c>
      <c r="I1755" s="247">
        <v>2022</v>
      </c>
      <c r="J1755" s="248">
        <v>86794.35</v>
      </c>
      <c r="K1755" s="249">
        <v>6</v>
      </c>
      <c r="L1755" s="249">
        <v>11</v>
      </c>
      <c r="M1755" s="249"/>
      <c r="N1755" s="228" t="s">
        <v>164</v>
      </c>
      <c r="O1755" s="264" t="s">
        <v>28</v>
      </c>
      <c r="P1755" s="250"/>
      <c r="Q1755" s="248"/>
      <c r="R1755" s="251"/>
      <c r="S1755" s="251"/>
      <c r="T1755" s="251"/>
      <c r="U1755" s="251"/>
      <c r="V1755" s="251">
        <f t="shared" ref="V1755:V1774" si="102">SUM(R1755:U1755)</f>
        <v>0</v>
      </c>
      <c r="W1755" s="247"/>
      <c r="X1755" s="247"/>
      <c r="Y1755" s="252" t="e">
        <f>IF([2]!HRF_4[[#This Row],[31]]="WSKAŹNIK SPECYFICZNY",[2]!HRF_4[[#This Row],[15]]*#REF!,[2]!HRF_4[[#This Row],[32]]*#REF!+#REF!*#REF!+#REF!*#REF!)</f>
        <v>#REF!</v>
      </c>
      <c r="Z1755" s="252" t="e">
        <f>IF([2]!HRF_4[[#This Row],[31]]="WSKAŹNIK SPECYFICZNY","nie zdefinowano",[2]!HRF_4[[#This Row],[32]]*#REF!+#REF!*#REF!+#REF!*#REF!)</f>
        <v>#REF!</v>
      </c>
      <c r="AA1755" s="252" t="e">
        <f>IF([2]!HRF_4[[#This Row],[31]]="WSKAŹNIK SPECYFICZNY","nie zdefinowano",[2]!HRF_4[[#This Row],[32]]*#REF!+#REF!*#REF!+#REF!*#REF!)</f>
        <v>#REF!</v>
      </c>
      <c r="AB1755" s="252" t="e">
        <f>IF([2]!HRF_4[[#This Row],[31]]="WSKAŹNIK SPECYFICZNY",[2]!HRF_4[[#This Row],[15]]*#REF!,[2]!HRF_4[[#This Row],[32]]*#REF!+#REF!*#REF!+#REF!*#REF!)</f>
        <v>#REF!</v>
      </c>
    </row>
    <row r="1756" spans="2:28" ht="24">
      <c r="B1756" s="245">
        <v>1574</v>
      </c>
      <c r="C1756" s="80" t="s">
        <v>175</v>
      </c>
      <c r="D1756" s="80" t="s">
        <v>372</v>
      </c>
      <c r="E1756" s="270" t="s">
        <v>3390</v>
      </c>
      <c r="F1756" s="82" t="s">
        <v>392</v>
      </c>
      <c r="G1756" s="82" t="s">
        <v>24</v>
      </c>
      <c r="H1756" s="247">
        <v>2022</v>
      </c>
      <c r="I1756" s="247">
        <v>2022</v>
      </c>
      <c r="J1756" s="248">
        <v>25375.68</v>
      </c>
      <c r="K1756" s="249">
        <v>2.5</v>
      </c>
      <c r="L1756" s="249">
        <v>5</v>
      </c>
      <c r="M1756" s="249"/>
      <c r="N1756" s="228" t="s">
        <v>164</v>
      </c>
      <c r="O1756" s="264" t="s">
        <v>28</v>
      </c>
      <c r="P1756" s="250"/>
      <c r="Q1756" s="248"/>
      <c r="R1756" s="251"/>
      <c r="S1756" s="251"/>
      <c r="T1756" s="251"/>
      <c r="U1756" s="251"/>
      <c r="V1756" s="251">
        <f t="shared" si="102"/>
        <v>0</v>
      </c>
      <c r="W1756" s="247"/>
      <c r="X1756" s="247"/>
      <c r="Y1756" s="252" t="e">
        <f>IF(HRF[[#This Row],[31]]="WSKAŹNIK SPECYFICZNY",HRF[[#This Row],[15]]*#REF!,HRF[[#This Row],[32]]*#REF!+#REF!*#REF!+#REF!*#REF!)</f>
        <v>#REF!</v>
      </c>
      <c r="Z1756" s="252" t="e">
        <f>IF(HRF[[#This Row],[31]]="WSKAŹNIK SPECYFICZNY","nie zdefinowano",HRF[[#This Row],[32]]*#REF!+#REF!*#REF!+#REF!*#REF!)</f>
        <v>#REF!</v>
      </c>
      <c r="AA1756" s="252" t="e">
        <f>IF(HRF[[#This Row],[31]]="WSKAŹNIK SPECYFICZNY","nie zdefinowano",HRF[[#This Row],[32]]*#REF!+#REF!*#REF!+#REF!*#REF!)</f>
        <v>#REF!</v>
      </c>
      <c r="AB1756" s="252" t="e">
        <f>IF(HRF[[#This Row],[31]]="WSKAŹNIK SPECYFICZNY",HRF[[#This Row],[15]]*#REF!,HRF[[#This Row],[32]]*#REF!+#REF!*#REF!+#REF!*#REF!)</f>
        <v>#REF!</v>
      </c>
    </row>
    <row r="1757" spans="2:28" ht="24">
      <c r="B1757" s="245">
        <v>1575</v>
      </c>
      <c r="C1757" s="80" t="s">
        <v>175</v>
      </c>
      <c r="D1757" s="80" t="s">
        <v>372</v>
      </c>
      <c r="E1757" s="270" t="s">
        <v>3595</v>
      </c>
      <c r="F1757" s="82" t="s">
        <v>392</v>
      </c>
      <c r="G1757" s="82" t="s">
        <v>24</v>
      </c>
      <c r="H1757" s="247">
        <v>2022</v>
      </c>
      <c r="I1757" s="247">
        <v>2022</v>
      </c>
      <c r="J1757" s="248">
        <v>40178.160000000003</v>
      </c>
      <c r="K1757" s="249">
        <v>12</v>
      </c>
      <c r="L1757" s="249">
        <v>9</v>
      </c>
      <c r="M1757" s="249"/>
      <c r="N1757" s="228" t="s">
        <v>164</v>
      </c>
      <c r="O1757" s="264" t="s">
        <v>28</v>
      </c>
      <c r="P1757" s="250"/>
      <c r="Q1757" s="248"/>
      <c r="R1757" s="251"/>
      <c r="S1757" s="251"/>
      <c r="T1757" s="251"/>
      <c r="U1757" s="251"/>
      <c r="V1757" s="251">
        <f t="shared" si="102"/>
        <v>0</v>
      </c>
      <c r="W1757" s="247"/>
      <c r="X1757" s="247"/>
      <c r="Y1757" s="252" t="e">
        <f>IF([2]!HRF_4[[#This Row],[31]]="WSKAŹNIK SPECYFICZNY",[2]!HRF_4[[#This Row],[15]]*#REF!,[2]!HRF_4[[#This Row],[32]]*#REF!+#REF!*#REF!+#REF!*#REF!)</f>
        <v>#REF!</v>
      </c>
      <c r="Z1757" s="252" t="e">
        <f>IF([2]!HRF_4[[#This Row],[31]]="WSKAŹNIK SPECYFICZNY","nie zdefinowano",[2]!HRF_4[[#This Row],[32]]*#REF!+#REF!*#REF!+#REF!*#REF!)</f>
        <v>#REF!</v>
      </c>
      <c r="AA1757" s="252" t="e">
        <f>IF([2]!HRF_4[[#This Row],[31]]="WSKAŹNIK SPECYFICZNY","nie zdefinowano",[2]!HRF_4[[#This Row],[32]]*#REF!+#REF!*#REF!+#REF!*#REF!)</f>
        <v>#REF!</v>
      </c>
      <c r="AB1757" s="252" t="e">
        <f>IF([2]!HRF_4[[#This Row],[31]]="WSKAŹNIK SPECYFICZNY",[2]!HRF_4[[#This Row],[15]]*#REF!,[2]!HRF_4[[#This Row],[32]]*#REF!+#REF!*#REF!+#REF!*#REF!)</f>
        <v>#REF!</v>
      </c>
    </row>
    <row r="1758" spans="2:28" ht="24">
      <c r="B1758" s="245">
        <v>1576</v>
      </c>
      <c r="C1758" s="80" t="s">
        <v>175</v>
      </c>
      <c r="D1758" s="80" t="s">
        <v>372</v>
      </c>
      <c r="E1758" s="270" t="s">
        <v>3478</v>
      </c>
      <c r="F1758" s="82" t="s">
        <v>392</v>
      </c>
      <c r="G1758" s="82" t="s">
        <v>24</v>
      </c>
      <c r="H1758" s="247">
        <v>2020</v>
      </c>
      <c r="I1758" s="247">
        <v>2020</v>
      </c>
      <c r="J1758" s="248">
        <v>36900</v>
      </c>
      <c r="K1758" s="249">
        <v>9.4</v>
      </c>
      <c r="L1758" s="249">
        <v>8.1760000000000002</v>
      </c>
      <c r="M1758" s="249"/>
      <c r="N1758" s="228" t="s">
        <v>164</v>
      </c>
      <c r="O1758" s="264" t="s">
        <v>28</v>
      </c>
      <c r="P1758" s="250"/>
      <c r="Q1758" s="248"/>
      <c r="R1758" s="251"/>
      <c r="S1758" s="251"/>
      <c r="T1758" s="251"/>
      <c r="U1758" s="251"/>
      <c r="V1758" s="251">
        <f t="shared" si="102"/>
        <v>0</v>
      </c>
      <c r="W1758" s="247"/>
      <c r="X1758" s="247"/>
      <c r="Y1758" s="252" t="e">
        <f>IF([2]!HRF_4[[#This Row],[31]]="WSKAŹNIK SPECYFICZNY",[2]!HRF_4[[#This Row],[15]]*#REF!,[2]!HRF_4[[#This Row],[32]]*#REF!+#REF!*#REF!+#REF!*#REF!)</f>
        <v>#REF!</v>
      </c>
      <c r="Z1758" s="252" t="e">
        <f>IF([2]!HRF_4[[#This Row],[31]]="WSKAŹNIK SPECYFICZNY","nie zdefinowano",[2]!HRF_4[[#This Row],[32]]*#REF!+#REF!*#REF!+#REF!*#REF!)</f>
        <v>#REF!</v>
      </c>
      <c r="AA1758" s="252" t="e">
        <f>IF([2]!HRF_4[[#This Row],[31]]="WSKAŹNIK SPECYFICZNY","nie zdefinowano",[2]!HRF_4[[#This Row],[32]]*#REF!+#REF!*#REF!+#REF!*#REF!)</f>
        <v>#REF!</v>
      </c>
      <c r="AB1758" s="252" t="e">
        <f>IF([2]!HRF_4[[#This Row],[31]]="WSKAŹNIK SPECYFICZNY",[2]!HRF_4[[#This Row],[15]]*#REF!,[2]!HRF_4[[#This Row],[32]]*#REF!+#REF!*#REF!+#REF!*#REF!)</f>
        <v>#REF!</v>
      </c>
    </row>
    <row r="1759" spans="2:28" ht="24">
      <c r="B1759" s="245">
        <v>1577</v>
      </c>
      <c r="C1759" s="80" t="s">
        <v>175</v>
      </c>
      <c r="D1759" s="80" t="s">
        <v>372</v>
      </c>
      <c r="E1759" s="270" t="s">
        <v>3596</v>
      </c>
      <c r="F1759" s="82" t="s">
        <v>392</v>
      </c>
      <c r="G1759" s="82" t="s">
        <v>24</v>
      </c>
      <c r="H1759" s="247">
        <v>2022</v>
      </c>
      <c r="I1759" s="247">
        <v>2022</v>
      </c>
      <c r="J1759" s="248">
        <v>54886.29</v>
      </c>
      <c r="K1759" s="249">
        <v>26.375</v>
      </c>
      <c r="L1759" s="249">
        <v>7.11</v>
      </c>
      <c r="M1759" s="249"/>
      <c r="N1759" s="228" t="s">
        <v>164</v>
      </c>
      <c r="O1759" s="264" t="s">
        <v>28</v>
      </c>
      <c r="P1759" s="250"/>
      <c r="Q1759" s="248"/>
      <c r="R1759" s="251"/>
      <c r="S1759" s="251"/>
      <c r="T1759" s="251"/>
      <c r="U1759" s="251"/>
      <c r="V1759" s="251">
        <f t="shared" si="102"/>
        <v>0</v>
      </c>
      <c r="W1759" s="247"/>
      <c r="X1759" s="247"/>
      <c r="Y1759" s="252" t="e">
        <f>IF([2]!HRF_4[[#This Row],[31]]="WSKAŹNIK SPECYFICZNY",[2]!HRF_4[[#This Row],[15]]*#REF!,[2]!HRF_4[[#This Row],[32]]*#REF!+#REF!*#REF!+#REF!*#REF!)</f>
        <v>#REF!</v>
      </c>
      <c r="Z1759" s="252" t="e">
        <f>IF([2]!HRF_4[[#This Row],[31]]="WSKAŹNIK SPECYFICZNY","nie zdefinowano",[2]!HRF_4[[#This Row],[32]]*#REF!+#REF!*#REF!+#REF!*#REF!)</f>
        <v>#REF!</v>
      </c>
      <c r="AA1759" s="252" t="e">
        <f>IF([2]!HRF_4[[#This Row],[31]]="WSKAŹNIK SPECYFICZNY","nie zdefinowano",[2]!HRF_4[[#This Row],[32]]*#REF!+#REF!*#REF!+#REF!*#REF!)</f>
        <v>#REF!</v>
      </c>
      <c r="AB1759" s="252" t="e">
        <f>IF([2]!HRF_4[[#This Row],[31]]="WSKAŹNIK SPECYFICZNY",[2]!HRF_4[[#This Row],[15]]*#REF!,[2]!HRF_4[[#This Row],[32]]*#REF!+#REF!*#REF!+#REF!*#REF!)</f>
        <v>#REF!</v>
      </c>
    </row>
    <row r="1760" spans="2:28" ht="24">
      <c r="B1760" s="245">
        <v>1578</v>
      </c>
      <c r="C1760" s="80" t="s">
        <v>175</v>
      </c>
      <c r="D1760" s="80" t="s">
        <v>372</v>
      </c>
      <c r="E1760" s="270" t="s">
        <v>3390</v>
      </c>
      <c r="F1760" s="82" t="s">
        <v>392</v>
      </c>
      <c r="G1760" s="82" t="s">
        <v>24</v>
      </c>
      <c r="H1760" s="247">
        <v>2022</v>
      </c>
      <c r="I1760" s="247">
        <v>2022</v>
      </c>
      <c r="J1760" s="248">
        <v>34350</v>
      </c>
      <c r="K1760" s="249">
        <v>3.6</v>
      </c>
      <c r="L1760" s="249">
        <v>4.92</v>
      </c>
      <c r="M1760" s="249"/>
      <c r="N1760" s="228" t="s">
        <v>164</v>
      </c>
      <c r="O1760" s="264" t="s">
        <v>28</v>
      </c>
      <c r="P1760" s="250"/>
      <c r="Q1760" s="248"/>
      <c r="R1760" s="251"/>
      <c r="S1760" s="251"/>
      <c r="T1760" s="251"/>
      <c r="U1760" s="251"/>
      <c r="V1760" s="251">
        <f t="shared" si="102"/>
        <v>0</v>
      </c>
      <c r="W1760" s="247"/>
      <c r="X1760" s="247"/>
      <c r="Y1760" s="252" t="e">
        <f>IF([2]!HRF_4[[#This Row],[31]]="WSKAŹNIK SPECYFICZNY",[2]!HRF_4[[#This Row],[15]]*#REF!,[2]!HRF_4[[#This Row],[32]]*#REF!+#REF!*#REF!+#REF!*#REF!)</f>
        <v>#REF!</v>
      </c>
      <c r="Z1760" s="252" t="e">
        <f>IF([2]!HRF_4[[#This Row],[31]]="WSKAŹNIK SPECYFICZNY","nie zdefinowano",[2]!HRF_4[[#This Row],[32]]*#REF!+#REF!*#REF!+#REF!*#REF!)</f>
        <v>#REF!</v>
      </c>
      <c r="AA1760" s="252" t="e">
        <f>IF([2]!HRF_4[[#This Row],[31]]="WSKAŹNIK SPECYFICZNY","nie zdefinowano",[2]!HRF_4[[#This Row],[32]]*#REF!+#REF!*#REF!+#REF!*#REF!)</f>
        <v>#REF!</v>
      </c>
      <c r="AB1760" s="252" t="e">
        <f>IF([2]!HRF_4[[#This Row],[31]]="WSKAŹNIK SPECYFICZNY",[2]!HRF_4[[#This Row],[15]]*#REF!,[2]!HRF_4[[#This Row],[32]]*#REF!+#REF!*#REF!+#REF!*#REF!)</f>
        <v>#REF!</v>
      </c>
    </row>
    <row r="1761" spans="2:28" ht="24">
      <c r="B1761" s="245">
        <v>1579</v>
      </c>
      <c r="C1761" s="80" t="s">
        <v>175</v>
      </c>
      <c r="D1761" s="80" t="s">
        <v>372</v>
      </c>
      <c r="E1761" s="270" t="s">
        <v>3394</v>
      </c>
      <c r="F1761" s="82" t="s">
        <v>392</v>
      </c>
      <c r="G1761" s="82" t="s">
        <v>24</v>
      </c>
      <c r="H1761" s="247">
        <v>2020</v>
      </c>
      <c r="I1761" s="247">
        <v>2020</v>
      </c>
      <c r="J1761" s="248">
        <v>23000</v>
      </c>
      <c r="K1761" s="249">
        <v>3.4910000000000001</v>
      </c>
      <c r="L1761" s="249">
        <v>3.2</v>
      </c>
      <c r="M1761" s="249"/>
      <c r="N1761" s="228" t="s">
        <v>164</v>
      </c>
      <c r="O1761" s="264" t="s">
        <v>28</v>
      </c>
      <c r="P1761" s="250"/>
      <c r="Q1761" s="248"/>
      <c r="R1761" s="251"/>
      <c r="S1761" s="251"/>
      <c r="T1761" s="251"/>
      <c r="U1761" s="251"/>
      <c r="V1761" s="251">
        <f t="shared" si="102"/>
        <v>0</v>
      </c>
      <c r="W1761" s="247"/>
      <c r="X1761" s="247"/>
      <c r="Y1761" s="252" t="e">
        <f>IF([2]!HRF_4[[#This Row],[31]]="WSKAŹNIK SPECYFICZNY",[2]!HRF_4[[#This Row],[15]]*#REF!,[2]!HRF_4[[#This Row],[32]]*#REF!+#REF!*#REF!+#REF!*#REF!)</f>
        <v>#REF!</v>
      </c>
      <c r="Z1761" s="252" t="e">
        <f>IF([2]!HRF_4[[#This Row],[31]]="WSKAŹNIK SPECYFICZNY","nie zdefinowano",[2]!HRF_4[[#This Row],[32]]*#REF!+#REF!*#REF!+#REF!*#REF!)</f>
        <v>#REF!</v>
      </c>
      <c r="AA1761" s="252" t="e">
        <f>IF([2]!HRF_4[[#This Row],[31]]="WSKAŹNIK SPECYFICZNY","nie zdefinowano",[2]!HRF_4[[#This Row],[32]]*#REF!+#REF!*#REF!+#REF!*#REF!)</f>
        <v>#REF!</v>
      </c>
      <c r="AB1761" s="252" t="e">
        <f>IF([2]!HRF_4[[#This Row],[31]]="WSKAŹNIK SPECYFICZNY",[2]!HRF_4[[#This Row],[15]]*#REF!,[2]!HRF_4[[#This Row],[32]]*#REF!+#REF!*#REF!+#REF!*#REF!)</f>
        <v>#REF!</v>
      </c>
    </row>
    <row r="1762" spans="2:28" ht="24">
      <c r="B1762" s="245">
        <v>1580</v>
      </c>
      <c r="C1762" s="80" t="s">
        <v>175</v>
      </c>
      <c r="D1762" s="80" t="s">
        <v>372</v>
      </c>
      <c r="E1762" s="270" t="s">
        <v>3390</v>
      </c>
      <c r="F1762" s="82" t="s">
        <v>392</v>
      </c>
      <c r="G1762" s="82" t="s">
        <v>24</v>
      </c>
      <c r="H1762" s="247">
        <v>2021</v>
      </c>
      <c r="I1762" s="247">
        <v>2021</v>
      </c>
      <c r="J1762" s="248">
        <v>32660</v>
      </c>
      <c r="K1762" s="249">
        <v>1.887</v>
      </c>
      <c r="L1762" s="249">
        <v>8.6809999999999992</v>
      </c>
      <c r="M1762" s="249"/>
      <c r="N1762" s="228" t="s">
        <v>164</v>
      </c>
      <c r="O1762" s="264" t="s">
        <v>28</v>
      </c>
      <c r="P1762" s="250"/>
      <c r="Q1762" s="248"/>
      <c r="R1762" s="251"/>
      <c r="S1762" s="251"/>
      <c r="T1762" s="251"/>
      <c r="U1762" s="251"/>
      <c r="V1762" s="251">
        <f t="shared" si="102"/>
        <v>0</v>
      </c>
      <c r="W1762" s="247"/>
      <c r="X1762" s="247"/>
      <c r="Y1762" s="252" t="e">
        <f>IF([2]!HRF_4[[#This Row],[31]]="WSKAŹNIK SPECYFICZNY",[2]!HRF_4[[#This Row],[15]]*#REF!,[2]!HRF_4[[#This Row],[32]]*#REF!+#REF!*#REF!+#REF!*#REF!)</f>
        <v>#REF!</v>
      </c>
      <c r="Z1762" s="252" t="e">
        <f>IF([2]!HRF_4[[#This Row],[31]]="WSKAŹNIK SPECYFICZNY","nie zdefinowano",[2]!HRF_4[[#This Row],[32]]*#REF!+#REF!*#REF!+#REF!*#REF!)</f>
        <v>#REF!</v>
      </c>
      <c r="AA1762" s="252" t="e">
        <f>IF([2]!HRF_4[[#This Row],[31]]="WSKAŹNIK SPECYFICZNY","nie zdefinowano",[2]!HRF_4[[#This Row],[32]]*#REF!+#REF!*#REF!+#REF!*#REF!)</f>
        <v>#REF!</v>
      </c>
      <c r="AB1762" s="252" t="e">
        <f>IF([2]!HRF_4[[#This Row],[31]]="WSKAŹNIK SPECYFICZNY",[2]!HRF_4[[#This Row],[15]]*#REF!,[2]!HRF_4[[#This Row],[32]]*#REF!+#REF!*#REF!+#REF!*#REF!)</f>
        <v>#REF!</v>
      </c>
    </row>
    <row r="1763" spans="2:28" ht="24">
      <c r="B1763" s="245">
        <v>1581</v>
      </c>
      <c r="C1763" s="80" t="s">
        <v>175</v>
      </c>
      <c r="D1763" s="80" t="s">
        <v>372</v>
      </c>
      <c r="E1763" s="270" t="s">
        <v>3597</v>
      </c>
      <c r="F1763" s="82" t="s">
        <v>392</v>
      </c>
      <c r="G1763" s="82" t="s">
        <v>24</v>
      </c>
      <c r="H1763" s="247">
        <v>2022</v>
      </c>
      <c r="I1763" s="247">
        <v>2022</v>
      </c>
      <c r="J1763" s="248">
        <v>107000</v>
      </c>
      <c r="K1763" s="249">
        <v>7</v>
      </c>
      <c r="L1763" s="249">
        <v>7</v>
      </c>
      <c r="M1763" s="249"/>
      <c r="N1763" s="228" t="s">
        <v>1587</v>
      </c>
      <c r="O1763" s="264" t="s">
        <v>28</v>
      </c>
      <c r="P1763" s="250"/>
      <c r="Q1763" s="248"/>
      <c r="R1763" s="251"/>
      <c r="S1763" s="251"/>
      <c r="T1763" s="251"/>
      <c r="U1763" s="251"/>
      <c r="V1763" s="251">
        <f t="shared" si="102"/>
        <v>0</v>
      </c>
      <c r="W1763" s="247"/>
      <c r="X1763" s="247"/>
      <c r="Y1763" s="252" t="e">
        <f>IF([2]!HRF_4[[#This Row],[31]]="WSKAŹNIK SPECYFICZNY",[2]!HRF_4[[#This Row],[15]]*#REF!,[2]!HRF_4[[#This Row],[32]]*#REF!+#REF!*#REF!+#REF!*#REF!)</f>
        <v>#REF!</v>
      </c>
      <c r="Z1763" s="252" t="e">
        <f>IF([2]!HRF_4[[#This Row],[31]]="WSKAŹNIK SPECYFICZNY","nie zdefinowano",[2]!HRF_4[[#This Row],[32]]*#REF!+#REF!*#REF!+#REF!*#REF!)</f>
        <v>#REF!</v>
      </c>
      <c r="AA1763" s="252" t="e">
        <f>IF([2]!HRF_4[[#This Row],[31]]="WSKAŹNIK SPECYFICZNY","nie zdefinowano",[2]!HRF_4[[#This Row],[32]]*#REF!+#REF!*#REF!+#REF!*#REF!)</f>
        <v>#REF!</v>
      </c>
      <c r="AB1763" s="252" t="e">
        <f>IF([2]!HRF_4[[#This Row],[31]]="WSKAŹNIK SPECYFICZNY",[2]!HRF_4[[#This Row],[15]]*#REF!,[2]!HRF_4[[#This Row],[32]]*#REF!+#REF!*#REF!+#REF!*#REF!)</f>
        <v>#REF!</v>
      </c>
    </row>
    <row r="1764" spans="2:28" ht="24">
      <c r="B1764" s="245">
        <v>1582</v>
      </c>
      <c r="C1764" s="80" t="s">
        <v>175</v>
      </c>
      <c r="D1764" s="80" t="s">
        <v>372</v>
      </c>
      <c r="E1764" s="270" t="s">
        <v>3394</v>
      </c>
      <c r="F1764" s="82" t="s">
        <v>392</v>
      </c>
      <c r="G1764" s="82" t="s">
        <v>24</v>
      </c>
      <c r="H1764" s="247">
        <v>2020</v>
      </c>
      <c r="I1764" s="247">
        <v>2020</v>
      </c>
      <c r="J1764" s="248">
        <v>34648</v>
      </c>
      <c r="K1764" s="249">
        <v>5</v>
      </c>
      <c r="L1764" s="249">
        <v>5.2</v>
      </c>
      <c r="M1764" s="249"/>
      <c r="N1764" s="228" t="s">
        <v>1587</v>
      </c>
      <c r="O1764" s="264" t="s">
        <v>28</v>
      </c>
      <c r="P1764" s="250"/>
      <c r="Q1764" s="248"/>
      <c r="R1764" s="251"/>
      <c r="S1764" s="251"/>
      <c r="T1764" s="251"/>
      <c r="U1764" s="251"/>
      <c r="V1764" s="251">
        <f t="shared" si="102"/>
        <v>0</v>
      </c>
      <c r="W1764" s="247"/>
      <c r="X1764" s="247"/>
      <c r="Y1764" s="252" t="e">
        <f>IF([2]!HRF_4[[#This Row],[31]]="WSKAŹNIK SPECYFICZNY",[2]!HRF_4[[#This Row],[15]]*#REF!,[2]!HRF_4[[#This Row],[32]]*#REF!+#REF!*#REF!+#REF!*#REF!)</f>
        <v>#REF!</v>
      </c>
      <c r="Z1764" s="252" t="e">
        <f>IF([2]!HRF_4[[#This Row],[31]]="WSKAŹNIK SPECYFICZNY","nie zdefinowano",[2]!HRF_4[[#This Row],[32]]*#REF!+#REF!*#REF!+#REF!*#REF!)</f>
        <v>#REF!</v>
      </c>
      <c r="AA1764" s="252" t="e">
        <f>IF([2]!HRF_4[[#This Row],[31]]="WSKAŹNIK SPECYFICZNY","nie zdefinowano",[2]!HRF_4[[#This Row],[32]]*#REF!+#REF!*#REF!+#REF!*#REF!)</f>
        <v>#REF!</v>
      </c>
      <c r="AB1764" s="252" t="e">
        <f>IF([2]!HRF_4[[#This Row],[31]]="WSKAŹNIK SPECYFICZNY",[2]!HRF_4[[#This Row],[15]]*#REF!,[2]!HRF_4[[#This Row],[32]]*#REF!+#REF!*#REF!+#REF!*#REF!)</f>
        <v>#REF!</v>
      </c>
    </row>
    <row r="1765" spans="2:28" ht="24">
      <c r="B1765" s="245">
        <v>1583</v>
      </c>
      <c r="C1765" s="80" t="s">
        <v>175</v>
      </c>
      <c r="D1765" s="80" t="s">
        <v>372</v>
      </c>
      <c r="E1765" s="270" t="s">
        <v>3390</v>
      </c>
      <c r="F1765" s="82" t="s">
        <v>392</v>
      </c>
      <c r="G1765" s="82" t="s">
        <v>24</v>
      </c>
      <c r="H1765" s="247">
        <v>2022</v>
      </c>
      <c r="I1765" s="247">
        <v>2022</v>
      </c>
      <c r="J1765" s="248">
        <v>28994.26</v>
      </c>
      <c r="K1765" s="249">
        <v>4.4000000000000004</v>
      </c>
      <c r="L1765" s="249">
        <v>5.5</v>
      </c>
      <c r="M1765" s="249"/>
      <c r="N1765" s="228" t="s">
        <v>1587</v>
      </c>
      <c r="O1765" s="264" t="s">
        <v>28</v>
      </c>
      <c r="P1765" s="250"/>
      <c r="Q1765" s="248"/>
      <c r="R1765" s="251"/>
      <c r="S1765" s="251"/>
      <c r="T1765" s="251"/>
      <c r="U1765" s="251"/>
      <c r="V1765" s="251">
        <f t="shared" si="102"/>
        <v>0</v>
      </c>
      <c r="W1765" s="247"/>
      <c r="X1765" s="247"/>
      <c r="Y1765" s="252" t="e">
        <f>IF([2]!HRF_4[[#This Row],[31]]="WSKAŹNIK SPECYFICZNY",[2]!HRF_4[[#This Row],[15]]*#REF!,[2]!HRF_4[[#This Row],[32]]*#REF!+#REF!*#REF!+#REF!*#REF!)</f>
        <v>#REF!</v>
      </c>
      <c r="Z1765" s="252" t="e">
        <f>IF([2]!HRF_4[[#This Row],[31]]="WSKAŹNIK SPECYFICZNY","nie zdefinowano",[2]!HRF_4[[#This Row],[32]]*#REF!+#REF!*#REF!+#REF!*#REF!)</f>
        <v>#REF!</v>
      </c>
      <c r="AA1765" s="252" t="e">
        <f>IF([2]!HRF_4[[#This Row],[31]]="WSKAŹNIK SPECYFICZNY","nie zdefinowano",[2]!HRF_4[[#This Row],[32]]*#REF!+#REF!*#REF!+#REF!*#REF!)</f>
        <v>#REF!</v>
      </c>
      <c r="AB1765" s="252" t="e">
        <f>IF([2]!HRF_4[[#This Row],[31]]="WSKAŹNIK SPECYFICZNY",[2]!HRF_4[[#This Row],[15]]*#REF!,[2]!HRF_4[[#This Row],[32]]*#REF!+#REF!*#REF!+#REF!*#REF!)</f>
        <v>#REF!</v>
      </c>
    </row>
    <row r="1766" spans="2:28" ht="24">
      <c r="B1766" s="245">
        <v>1584</v>
      </c>
      <c r="C1766" s="80" t="s">
        <v>175</v>
      </c>
      <c r="D1766" s="80" t="s">
        <v>372</v>
      </c>
      <c r="E1766" s="270" t="s">
        <v>3390</v>
      </c>
      <c r="F1766" s="82" t="s">
        <v>392</v>
      </c>
      <c r="G1766" s="82" t="s">
        <v>24</v>
      </c>
      <c r="H1766" s="247">
        <v>2022</v>
      </c>
      <c r="I1766" s="247">
        <v>2022</v>
      </c>
      <c r="J1766" s="248">
        <v>33000</v>
      </c>
      <c r="K1766" s="249">
        <v>5</v>
      </c>
      <c r="L1766" s="249">
        <v>5.4</v>
      </c>
      <c r="M1766" s="249"/>
      <c r="N1766" s="228" t="s">
        <v>164</v>
      </c>
      <c r="O1766" s="264" t="s">
        <v>28</v>
      </c>
      <c r="P1766" s="250"/>
      <c r="Q1766" s="248"/>
      <c r="R1766" s="251"/>
      <c r="S1766" s="251"/>
      <c r="T1766" s="251"/>
      <c r="U1766" s="251"/>
      <c r="V1766" s="251">
        <f t="shared" si="102"/>
        <v>0</v>
      </c>
      <c r="W1766" s="247"/>
      <c r="X1766" s="247"/>
      <c r="Y1766" s="252" t="e">
        <f>IF([2]!HRF_4[[#This Row],[31]]="WSKAŹNIK SPECYFICZNY",[2]!HRF_4[[#This Row],[15]]*#REF!,[2]!HRF_4[[#This Row],[32]]*#REF!+#REF!*#REF!+#REF!*#REF!)</f>
        <v>#REF!</v>
      </c>
      <c r="Z1766" s="252" t="e">
        <f>IF([2]!HRF_4[[#This Row],[31]]="WSKAŹNIK SPECYFICZNY","nie zdefinowano",[2]!HRF_4[[#This Row],[32]]*#REF!+#REF!*#REF!+#REF!*#REF!)</f>
        <v>#REF!</v>
      </c>
      <c r="AA1766" s="252" t="e">
        <f>IF([2]!HRF_4[[#This Row],[31]]="WSKAŹNIK SPECYFICZNY","nie zdefinowano",[2]!HRF_4[[#This Row],[32]]*#REF!+#REF!*#REF!+#REF!*#REF!)</f>
        <v>#REF!</v>
      </c>
      <c r="AB1766" s="252" t="e">
        <f>IF([2]!HRF_4[[#This Row],[31]]="WSKAŹNIK SPECYFICZNY",[2]!HRF_4[[#This Row],[15]]*#REF!,[2]!HRF_4[[#This Row],[32]]*#REF!+#REF!*#REF!+#REF!*#REF!)</f>
        <v>#REF!</v>
      </c>
    </row>
    <row r="1767" spans="2:28" ht="24">
      <c r="B1767" s="245">
        <v>1585</v>
      </c>
      <c r="C1767" s="80" t="s">
        <v>175</v>
      </c>
      <c r="D1767" s="80" t="s">
        <v>372</v>
      </c>
      <c r="E1767" s="270" t="s">
        <v>3598</v>
      </c>
      <c r="F1767" s="82" t="s">
        <v>392</v>
      </c>
      <c r="G1767" s="82" t="s">
        <v>24</v>
      </c>
      <c r="H1767" s="247">
        <v>2022</v>
      </c>
      <c r="I1767" s="247">
        <v>2022</v>
      </c>
      <c r="J1767" s="248">
        <v>94000</v>
      </c>
      <c r="K1767" s="249">
        <v>1.27</v>
      </c>
      <c r="L1767" s="249">
        <v>4</v>
      </c>
      <c r="M1767" s="249"/>
      <c r="N1767" s="228" t="s">
        <v>164</v>
      </c>
      <c r="O1767" s="264" t="s">
        <v>28</v>
      </c>
      <c r="P1767" s="250"/>
      <c r="Q1767" s="248"/>
      <c r="R1767" s="251"/>
      <c r="S1767" s="251"/>
      <c r="T1767" s="251"/>
      <c r="U1767" s="251"/>
      <c r="V1767" s="251">
        <f t="shared" si="102"/>
        <v>0</v>
      </c>
      <c r="W1767" s="247"/>
      <c r="X1767" s="247"/>
      <c r="Y1767" s="252" t="e">
        <f>IF([2]!HRF_4[[#This Row],[31]]="WSKAŹNIK SPECYFICZNY",[2]!HRF_4[[#This Row],[15]]*#REF!,[2]!HRF_4[[#This Row],[32]]*#REF!+#REF!*#REF!+#REF!*#REF!)</f>
        <v>#REF!</v>
      </c>
      <c r="Z1767" s="252" t="e">
        <f>IF([2]!HRF_4[[#This Row],[31]]="WSKAŹNIK SPECYFICZNY","nie zdefinowano",[2]!HRF_4[[#This Row],[32]]*#REF!+#REF!*#REF!+#REF!*#REF!)</f>
        <v>#REF!</v>
      </c>
      <c r="AA1767" s="252" t="e">
        <f>IF([2]!HRF_4[[#This Row],[31]]="WSKAŹNIK SPECYFICZNY","nie zdefinowano",[2]!HRF_4[[#This Row],[32]]*#REF!+#REF!*#REF!+#REF!*#REF!)</f>
        <v>#REF!</v>
      </c>
      <c r="AB1767" s="252" t="e">
        <f>IF([2]!HRF_4[[#This Row],[31]]="WSKAŹNIK SPECYFICZNY",[2]!HRF_4[[#This Row],[15]]*#REF!,[2]!HRF_4[[#This Row],[32]]*#REF!+#REF!*#REF!+#REF!*#REF!)</f>
        <v>#REF!</v>
      </c>
    </row>
    <row r="1768" spans="2:28" ht="24">
      <c r="B1768" s="245">
        <v>1587</v>
      </c>
      <c r="C1768" s="80" t="s">
        <v>175</v>
      </c>
      <c r="D1768" s="80" t="s">
        <v>372</v>
      </c>
      <c r="E1768" s="270" t="s">
        <v>3390</v>
      </c>
      <c r="F1768" s="82" t="s">
        <v>392</v>
      </c>
      <c r="G1768" s="82" t="s">
        <v>24</v>
      </c>
      <c r="H1768" s="247">
        <v>2022</v>
      </c>
      <c r="I1768" s="247">
        <v>2022</v>
      </c>
      <c r="J1768" s="248">
        <v>36800</v>
      </c>
      <c r="K1768" s="249">
        <v>5</v>
      </c>
      <c r="L1768" s="249">
        <v>5</v>
      </c>
      <c r="M1768" s="249"/>
      <c r="N1768" s="228" t="s">
        <v>164</v>
      </c>
      <c r="O1768" s="264" t="s">
        <v>28</v>
      </c>
      <c r="P1768" s="250"/>
      <c r="Q1768" s="248"/>
      <c r="R1768" s="251"/>
      <c r="S1768" s="251"/>
      <c r="T1768" s="251"/>
      <c r="U1768" s="251"/>
      <c r="V1768" s="251">
        <f t="shared" si="102"/>
        <v>0</v>
      </c>
      <c r="W1768" s="247"/>
      <c r="X1768" s="247"/>
      <c r="Y1768" s="252" t="e">
        <f>IF([2]!HRF_4[[#This Row],[31]]="WSKAŹNIK SPECYFICZNY",[2]!HRF_4[[#This Row],[15]]*#REF!,[2]!HRF_4[[#This Row],[32]]*#REF!+#REF!*#REF!+#REF!*#REF!)</f>
        <v>#REF!</v>
      </c>
      <c r="Z1768" s="252" t="e">
        <f>IF([2]!HRF_4[[#This Row],[31]]="WSKAŹNIK SPECYFICZNY","nie zdefinowano",[2]!HRF_4[[#This Row],[32]]*#REF!+#REF!*#REF!+#REF!*#REF!)</f>
        <v>#REF!</v>
      </c>
      <c r="AA1768" s="252" t="e">
        <f>IF([2]!HRF_4[[#This Row],[31]]="WSKAŹNIK SPECYFICZNY","nie zdefinowano",[2]!HRF_4[[#This Row],[32]]*#REF!+#REF!*#REF!+#REF!*#REF!)</f>
        <v>#REF!</v>
      </c>
      <c r="AB1768" s="252" t="e">
        <f>IF([2]!HRF_4[[#This Row],[31]]="WSKAŹNIK SPECYFICZNY",[2]!HRF_4[[#This Row],[15]]*#REF!,[2]!HRF_4[[#This Row],[32]]*#REF!+#REF!*#REF!+#REF!*#REF!)</f>
        <v>#REF!</v>
      </c>
    </row>
    <row r="1769" spans="2:28" ht="24">
      <c r="B1769" s="245">
        <v>1588</v>
      </c>
      <c r="C1769" s="80" t="s">
        <v>175</v>
      </c>
      <c r="D1769" s="80" t="s">
        <v>372</v>
      </c>
      <c r="E1769" s="263" t="s">
        <v>3390</v>
      </c>
      <c r="F1769" s="82" t="s">
        <v>392</v>
      </c>
      <c r="G1769" s="82" t="s">
        <v>24</v>
      </c>
      <c r="H1769" s="247">
        <v>2019</v>
      </c>
      <c r="I1769" s="247">
        <v>2019</v>
      </c>
      <c r="J1769" s="248">
        <v>17000</v>
      </c>
      <c r="K1769" s="249">
        <v>3.1</v>
      </c>
      <c r="L1769" s="249">
        <v>3.1</v>
      </c>
      <c r="M1769" s="249"/>
      <c r="N1769" s="228" t="s">
        <v>1587</v>
      </c>
      <c r="O1769" s="264" t="s">
        <v>28</v>
      </c>
      <c r="P1769" s="250"/>
      <c r="Q1769" s="248"/>
      <c r="R1769" s="251"/>
      <c r="S1769" s="251"/>
      <c r="T1769" s="251"/>
      <c r="U1769" s="251"/>
      <c r="V1769" s="251">
        <f t="shared" si="102"/>
        <v>0</v>
      </c>
      <c r="W1769" s="247"/>
      <c r="X1769" s="247"/>
      <c r="Y1769" s="252" t="e">
        <f>IF([2]!HRF_4[[#This Row],[31]]="WSKAŹNIK SPECYFICZNY",[2]!HRF_4[[#This Row],[15]]*#REF!,[2]!HRF_4[[#This Row],[32]]*#REF!+#REF!*#REF!+#REF!*#REF!)</f>
        <v>#REF!</v>
      </c>
      <c r="Z1769" s="252" t="e">
        <f>IF([2]!HRF_4[[#This Row],[31]]="WSKAŹNIK SPECYFICZNY","nie zdefinowano",[2]!HRF_4[[#This Row],[32]]*#REF!+#REF!*#REF!+#REF!*#REF!)</f>
        <v>#REF!</v>
      </c>
      <c r="AA1769" s="252" t="e">
        <f>IF([2]!HRF_4[[#This Row],[31]]="WSKAŹNIK SPECYFICZNY","nie zdefinowano",[2]!HRF_4[[#This Row],[32]]*#REF!+#REF!*#REF!+#REF!*#REF!)</f>
        <v>#REF!</v>
      </c>
      <c r="AB1769" s="252" t="e">
        <f>IF([2]!HRF_4[[#This Row],[31]]="WSKAŹNIK SPECYFICZNY",[2]!HRF_4[[#This Row],[15]]*#REF!,[2]!HRF_4[[#This Row],[32]]*#REF!+#REF!*#REF!+#REF!*#REF!)</f>
        <v>#REF!</v>
      </c>
    </row>
    <row r="1770" spans="2:28" ht="24">
      <c r="B1770" s="245">
        <v>1589</v>
      </c>
      <c r="C1770" s="80" t="s">
        <v>175</v>
      </c>
      <c r="D1770" s="80" t="s">
        <v>372</v>
      </c>
      <c r="E1770" s="263" t="s">
        <v>3394</v>
      </c>
      <c r="F1770" s="246" t="s">
        <v>3599</v>
      </c>
      <c r="G1770" s="82" t="s">
        <v>24</v>
      </c>
      <c r="H1770" s="247">
        <v>2022</v>
      </c>
      <c r="I1770" s="247">
        <v>2022</v>
      </c>
      <c r="J1770" s="248">
        <v>46740</v>
      </c>
      <c r="K1770" s="249">
        <v>7.3120000000000003</v>
      </c>
      <c r="L1770" s="249">
        <v>7.21</v>
      </c>
      <c r="M1770" s="249"/>
      <c r="N1770" s="228" t="s">
        <v>164</v>
      </c>
      <c r="O1770" s="264" t="s">
        <v>28</v>
      </c>
      <c r="P1770" s="250"/>
      <c r="Q1770" s="248"/>
      <c r="R1770" s="251"/>
      <c r="S1770" s="251"/>
      <c r="T1770" s="251"/>
      <c r="U1770" s="251"/>
      <c r="V1770" s="251">
        <f t="shared" si="102"/>
        <v>0</v>
      </c>
      <c r="W1770" s="247"/>
      <c r="X1770" s="247"/>
      <c r="Y1770" s="252" t="e">
        <f>IF([2]!HRF_4[[#This Row],[31]]="WSKAŹNIK SPECYFICZNY",[2]!HRF_4[[#This Row],[15]]*#REF!,[2]!HRF_4[[#This Row],[32]]*#REF!+#REF!*#REF!+#REF!*#REF!)</f>
        <v>#REF!</v>
      </c>
      <c r="Z1770" s="252" t="e">
        <f>IF([2]!HRF_4[[#This Row],[31]]="WSKAŹNIK SPECYFICZNY","nie zdefinowano",[2]!HRF_4[[#This Row],[32]]*#REF!+#REF!*#REF!+#REF!*#REF!)</f>
        <v>#REF!</v>
      </c>
      <c r="AA1770" s="252" t="e">
        <f>IF([2]!HRF_4[[#This Row],[31]]="WSKAŹNIK SPECYFICZNY","nie zdefinowano",[2]!HRF_4[[#This Row],[32]]*#REF!+#REF!*#REF!+#REF!*#REF!)</f>
        <v>#REF!</v>
      </c>
      <c r="AB1770" s="252" t="e">
        <f>IF([2]!HRF_4[[#This Row],[31]]="WSKAŹNIK SPECYFICZNY",[2]!HRF_4[[#This Row],[15]]*#REF!,[2]!HRF_4[[#This Row],[32]]*#REF!+#REF!*#REF!+#REF!*#REF!)</f>
        <v>#REF!</v>
      </c>
    </row>
    <row r="1771" spans="2:28" ht="24">
      <c r="B1771" s="245">
        <v>1590</v>
      </c>
      <c r="C1771" s="80" t="s">
        <v>175</v>
      </c>
      <c r="D1771" s="80" t="s">
        <v>372</v>
      </c>
      <c r="E1771" s="263" t="s">
        <v>3410</v>
      </c>
      <c r="F1771" s="82" t="s">
        <v>392</v>
      </c>
      <c r="G1771" s="82" t="s">
        <v>24</v>
      </c>
      <c r="H1771" s="247">
        <v>2022</v>
      </c>
      <c r="I1771" s="247">
        <v>2022</v>
      </c>
      <c r="J1771" s="248">
        <v>51080</v>
      </c>
      <c r="K1771" s="249">
        <v>5</v>
      </c>
      <c r="L1771" s="249">
        <v>5</v>
      </c>
      <c r="M1771" s="249"/>
      <c r="N1771" s="228" t="s">
        <v>164</v>
      </c>
      <c r="O1771" s="264" t="s">
        <v>28</v>
      </c>
      <c r="P1771" s="250"/>
      <c r="Q1771" s="248"/>
      <c r="R1771" s="251"/>
      <c r="S1771" s="251"/>
      <c r="T1771" s="251"/>
      <c r="U1771" s="251"/>
      <c r="V1771" s="251">
        <f t="shared" si="102"/>
        <v>0</v>
      </c>
      <c r="W1771" s="247"/>
      <c r="X1771" s="247"/>
      <c r="Y1771" s="252" t="e">
        <f>IF([2]!HRF_4[[#This Row],[31]]="WSKAŹNIK SPECYFICZNY",[2]!HRF_4[[#This Row],[15]]*#REF!,[2]!HRF_4[[#This Row],[32]]*#REF!+#REF!*#REF!+#REF!*#REF!)</f>
        <v>#REF!</v>
      </c>
      <c r="Z1771" s="252" t="e">
        <f>IF([2]!HRF_4[[#This Row],[31]]="WSKAŹNIK SPECYFICZNY","nie zdefinowano",[2]!HRF_4[[#This Row],[32]]*#REF!+#REF!*#REF!+#REF!*#REF!)</f>
        <v>#REF!</v>
      </c>
      <c r="AA1771" s="252" t="e">
        <f>IF([2]!HRF_4[[#This Row],[31]]="WSKAŹNIK SPECYFICZNY","nie zdefinowano",[2]!HRF_4[[#This Row],[32]]*#REF!+#REF!*#REF!+#REF!*#REF!)</f>
        <v>#REF!</v>
      </c>
      <c r="AB1771" s="252" t="e">
        <f>IF([2]!HRF_4[[#This Row],[31]]="WSKAŹNIK SPECYFICZNY",[2]!HRF_4[[#This Row],[15]]*#REF!,[2]!HRF_4[[#This Row],[32]]*#REF!+#REF!*#REF!+#REF!*#REF!)</f>
        <v>#REF!</v>
      </c>
    </row>
    <row r="1772" spans="2:28" ht="24">
      <c r="B1772" s="245">
        <v>1591</v>
      </c>
      <c r="C1772" s="80" t="s">
        <v>175</v>
      </c>
      <c r="D1772" s="80" t="s">
        <v>372</v>
      </c>
      <c r="E1772" s="263" t="s">
        <v>3390</v>
      </c>
      <c r="F1772" s="82" t="s">
        <v>392</v>
      </c>
      <c r="G1772" s="82" t="s">
        <v>24</v>
      </c>
      <c r="H1772" s="247">
        <v>2022</v>
      </c>
      <c r="I1772" s="247">
        <v>2022</v>
      </c>
      <c r="J1772" s="248">
        <v>21500</v>
      </c>
      <c r="K1772" s="249">
        <v>3.5</v>
      </c>
      <c r="L1772" s="249">
        <v>3.62</v>
      </c>
      <c r="M1772" s="249"/>
      <c r="N1772" s="228" t="s">
        <v>164</v>
      </c>
      <c r="O1772" s="264" t="s">
        <v>28</v>
      </c>
      <c r="P1772" s="250"/>
      <c r="Q1772" s="248"/>
      <c r="R1772" s="251"/>
      <c r="S1772" s="251"/>
      <c r="T1772" s="251"/>
      <c r="U1772" s="251"/>
      <c r="V1772" s="251">
        <f t="shared" si="102"/>
        <v>0</v>
      </c>
      <c r="W1772" s="247"/>
      <c r="X1772" s="247"/>
      <c r="Y1772" s="252" t="e">
        <f>IF([2]!HRF_4[[#This Row],[31]]="WSKAŹNIK SPECYFICZNY",[2]!HRF_4[[#This Row],[15]]*#REF!,[2]!HRF_4[[#This Row],[32]]*#REF!+#REF!*#REF!+#REF!*#REF!)</f>
        <v>#REF!</v>
      </c>
      <c r="Z1772" s="252" t="e">
        <f>IF([2]!HRF_4[[#This Row],[31]]="WSKAŹNIK SPECYFICZNY","nie zdefinowano",[2]!HRF_4[[#This Row],[32]]*#REF!+#REF!*#REF!+#REF!*#REF!)</f>
        <v>#REF!</v>
      </c>
      <c r="AA1772" s="252" t="e">
        <f>IF([2]!HRF_4[[#This Row],[31]]="WSKAŹNIK SPECYFICZNY","nie zdefinowano",[2]!HRF_4[[#This Row],[32]]*#REF!+#REF!*#REF!+#REF!*#REF!)</f>
        <v>#REF!</v>
      </c>
      <c r="AB1772" s="252" t="e">
        <f>IF([2]!HRF_4[[#This Row],[31]]="WSKAŹNIK SPECYFICZNY",[2]!HRF_4[[#This Row],[15]]*#REF!,[2]!HRF_4[[#This Row],[32]]*#REF!+#REF!*#REF!+#REF!*#REF!)</f>
        <v>#REF!</v>
      </c>
    </row>
    <row r="1773" spans="2:28" ht="24">
      <c r="B1773" s="245">
        <v>1592</v>
      </c>
      <c r="C1773" s="80" t="s">
        <v>175</v>
      </c>
      <c r="D1773" s="80" t="s">
        <v>372</v>
      </c>
      <c r="E1773" s="263" t="s">
        <v>3390</v>
      </c>
      <c r="F1773" s="82" t="s">
        <v>392</v>
      </c>
      <c r="G1773" s="82" t="s">
        <v>24</v>
      </c>
      <c r="H1773" s="247">
        <v>2022</v>
      </c>
      <c r="I1773" s="247">
        <v>2022</v>
      </c>
      <c r="J1773" s="248">
        <v>41171.089999999997</v>
      </c>
      <c r="K1773" s="249">
        <v>7</v>
      </c>
      <c r="L1773" s="249">
        <v>8.1999999999999993</v>
      </c>
      <c r="M1773" s="249"/>
      <c r="N1773" s="228" t="s">
        <v>164</v>
      </c>
      <c r="O1773" s="264" t="s">
        <v>28</v>
      </c>
      <c r="P1773" s="250"/>
      <c r="Q1773" s="248"/>
      <c r="R1773" s="251"/>
      <c r="S1773" s="251"/>
      <c r="T1773" s="251"/>
      <c r="U1773" s="251"/>
      <c r="V1773" s="251">
        <f t="shared" si="102"/>
        <v>0</v>
      </c>
      <c r="W1773" s="247"/>
      <c r="X1773" s="247"/>
      <c r="Y1773" s="252" t="e">
        <f>IF([2]!HRF_4[[#This Row],[31]]="WSKAŹNIK SPECYFICZNY",[2]!HRF_4[[#This Row],[15]]*#REF!,[2]!HRF_4[[#This Row],[32]]*#REF!+#REF!*#REF!+#REF!*#REF!)</f>
        <v>#REF!</v>
      </c>
      <c r="Z1773" s="252" t="e">
        <f>IF([2]!HRF_4[[#This Row],[31]]="WSKAŹNIK SPECYFICZNY","nie zdefinowano",[2]!HRF_4[[#This Row],[32]]*#REF!+#REF!*#REF!+#REF!*#REF!)</f>
        <v>#REF!</v>
      </c>
      <c r="AA1773" s="252" t="e">
        <f>IF([2]!HRF_4[[#This Row],[31]]="WSKAŹNIK SPECYFICZNY","nie zdefinowano",[2]!HRF_4[[#This Row],[32]]*#REF!+#REF!*#REF!+#REF!*#REF!)</f>
        <v>#REF!</v>
      </c>
      <c r="AB1773" s="252" t="e">
        <f>IF([2]!HRF_4[[#This Row],[31]]="WSKAŹNIK SPECYFICZNY",[2]!HRF_4[[#This Row],[15]]*#REF!,[2]!HRF_4[[#This Row],[32]]*#REF!+#REF!*#REF!+#REF!*#REF!)</f>
        <v>#REF!</v>
      </c>
    </row>
    <row r="1774" spans="2:28" ht="24">
      <c r="B1774" s="245">
        <v>1593</v>
      </c>
      <c r="C1774" s="80" t="s">
        <v>175</v>
      </c>
      <c r="D1774" s="80" t="s">
        <v>372</v>
      </c>
      <c r="E1774" s="263" t="s">
        <v>3390</v>
      </c>
      <c r="F1774" s="82" t="s">
        <v>392</v>
      </c>
      <c r="G1774" s="82" t="s">
        <v>24</v>
      </c>
      <c r="H1774" s="247">
        <v>2020</v>
      </c>
      <c r="I1774" s="247">
        <v>2020</v>
      </c>
      <c r="J1774" s="248">
        <v>31980</v>
      </c>
      <c r="K1774" s="249">
        <v>7.8</v>
      </c>
      <c r="L1774" s="249">
        <v>7.6760000000000002</v>
      </c>
      <c r="M1774" s="249"/>
      <c r="N1774" s="228" t="s">
        <v>164</v>
      </c>
      <c r="O1774" s="264" t="s">
        <v>28</v>
      </c>
      <c r="P1774" s="250"/>
      <c r="Q1774" s="248"/>
      <c r="R1774" s="251"/>
      <c r="S1774" s="251"/>
      <c r="T1774" s="251"/>
      <c r="U1774" s="251"/>
      <c r="V1774" s="251">
        <f t="shared" si="102"/>
        <v>0</v>
      </c>
      <c r="W1774" s="247"/>
      <c r="X1774" s="247"/>
      <c r="Y1774" s="252" t="e">
        <f>IF([2]!HRF_4[[#This Row],[31]]="WSKAŹNIK SPECYFICZNY",[2]!HRF_4[[#This Row],[15]]*#REF!,[2]!HRF_4[[#This Row],[32]]*#REF!+#REF!*#REF!+#REF!*#REF!)</f>
        <v>#REF!</v>
      </c>
      <c r="Z1774" s="252" t="e">
        <f>IF([2]!HRF_4[[#This Row],[31]]="WSKAŹNIK SPECYFICZNY","nie zdefinowano",[2]!HRF_4[[#This Row],[32]]*#REF!+#REF!*#REF!+#REF!*#REF!)</f>
        <v>#REF!</v>
      </c>
      <c r="AA1774" s="252" t="e">
        <f>IF([2]!HRF_4[[#This Row],[31]]="WSKAŹNIK SPECYFICZNY","nie zdefinowano",[2]!HRF_4[[#This Row],[32]]*#REF!+#REF!*#REF!+#REF!*#REF!)</f>
        <v>#REF!</v>
      </c>
      <c r="AB1774" s="252" t="e">
        <f>IF([2]!HRF_4[[#This Row],[31]]="WSKAŹNIK SPECYFICZNY",[2]!HRF_4[[#This Row],[15]]*#REF!,[2]!HRF_4[[#This Row],[32]]*#REF!+#REF!*#REF!+#REF!*#REF!)</f>
        <v>#REF!</v>
      </c>
    </row>
    <row r="1775" spans="2:28" ht="24">
      <c r="B1775" s="245">
        <v>1594</v>
      </c>
      <c r="C1775" s="80" t="s">
        <v>175</v>
      </c>
      <c r="D1775" s="80" t="s">
        <v>372</v>
      </c>
      <c r="E1775" s="263" t="s">
        <v>3600</v>
      </c>
      <c r="F1775" s="82" t="s">
        <v>392</v>
      </c>
      <c r="G1775" s="82" t="s">
        <v>24</v>
      </c>
      <c r="H1775" s="247">
        <v>2022</v>
      </c>
      <c r="I1775" s="247">
        <v>2022</v>
      </c>
      <c r="J1775" s="248">
        <v>35031.96</v>
      </c>
      <c r="K1775" s="249">
        <v>4.5</v>
      </c>
      <c r="L1775" s="249">
        <v>6.5</v>
      </c>
      <c r="M1775" s="249"/>
      <c r="N1775" s="228" t="s">
        <v>164</v>
      </c>
      <c r="O1775" s="264" t="s">
        <v>28</v>
      </c>
      <c r="P1775" s="250"/>
      <c r="Q1775" s="248"/>
      <c r="R1775" s="251"/>
      <c r="S1775" s="251"/>
      <c r="T1775" s="251"/>
      <c r="U1775" s="251"/>
      <c r="V1775" s="251">
        <f t="shared" ref="V1775:V1783" si="103">SUM(R1775:U1775)</f>
        <v>0</v>
      </c>
      <c r="W1775" s="247"/>
      <c r="X1775" s="247"/>
      <c r="Y1775" s="252" t="e">
        <f>IF([2]!HRF_4[[#This Row],[31]]="WSKAŹNIK SPECYFICZNY",[2]!HRF_4[[#This Row],[15]]*#REF!,[2]!HRF_4[[#This Row],[32]]*#REF!+#REF!*#REF!+#REF!*#REF!)</f>
        <v>#REF!</v>
      </c>
      <c r="Z1775" s="252" t="e">
        <f>IF([2]!HRF_4[[#This Row],[31]]="WSKAŹNIK SPECYFICZNY","nie zdefinowano",[2]!HRF_4[[#This Row],[32]]*#REF!+#REF!*#REF!+#REF!*#REF!)</f>
        <v>#REF!</v>
      </c>
      <c r="AA1775" s="252" t="e">
        <f>IF([2]!HRF_4[[#This Row],[31]]="WSKAŹNIK SPECYFICZNY","nie zdefinowano",[2]!HRF_4[[#This Row],[32]]*#REF!+#REF!*#REF!+#REF!*#REF!)</f>
        <v>#REF!</v>
      </c>
      <c r="AB1775" s="252" t="e">
        <f>IF([2]!HRF_4[[#This Row],[31]]="WSKAŹNIK SPECYFICZNY",[2]!HRF_4[[#This Row],[15]]*#REF!,[2]!HRF_4[[#This Row],[32]]*#REF!+#REF!*#REF!+#REF!*#REF!)</f>
        <v>#REF!</v>
      </c>
    </row>
    <row r="1776" spans="2:28" ht="24">
      <c r="B1776" s="245">
        <v>1595</v>
      </c>
      <c r="C1776" s="80" t="s">
        <v>175</v>
      </c>
      <c r="D1776" s="80" t="s">
        <v>372</v>
      </c>
      <c r="E1776" s="263" t="s">
        <v>3601</v>
      </c>
      <c r="F1776" s="82" t="s">
        <v>392</v>
      </c>
      <c r="G1776" s="82" t="s">
        <v>24</v>
      </c>
      <c r="H1776" s="247">
        <v>2021</v>
      </c>
      <c r="I1776" s="247">
        <v>2021</v>
      </c>
      <c r="J1776" s="248">
        <v>22000</v>
      </c>
      <c r="K1776" s="249">
        <v>2.3839999999999999</v>
      </c>
      <c r="L1776" s="249">
        <v>5.2</v>
      </c>
      <c r="M1776" s="249"/>
      <c r="N1776" s="228" t="s">
        <v>164</v>
      </c>
      <c r="O1776" s="264" t="s">
        <v>28</v>
      </c>
      <c r="P1776" s="250"/>
      <c r="Q1776" s="248"/>
      <c r="R1776" s="251"/>
      <c r="S1776" s="251"/>
      <c r="T1776" s="251"/>
      <c r="U1776" s="251"/>
      <c r="V1776" s="251">
        <f t="shared" si="103"/>
        <v>0</v>
      </c>
      <c r="W1776" s="247"/>
      <c r="X1776" s="247"/>
      <c r="Y1776" s="252" t="e">
        <f>IF([2]!HRF_4[[#This Row],[31]]="WSKAŹNIK SPECYFICZNY",[2]!HRF_4[[#This Row],[15]]*#REF!,[2]!HRF_4[[#This Row],[32]]*#REF!+#REF!*#REF!+#REF!*#REF!)</f>
        <v>#REF!</v>
      </c>
      <c r="Z1776" s="252" t="e">
        <f>IF([2]!HRF_4[[#This Row],[31]]="WSKAŹNIK SPECYFICZNY","nie zdefinowano",[2]!HRF_4[[#This Row],[32]]*#REF!+#REF!*#REF!+#REF!*#REF!)</f>
        <v>#REF!</v>
      </c>
      <c r="AA1776" s="252" t="e">
        <f>IF([2]!HRF_4[[#This Row],[31]]="WSKAŹNIK SPECYFICZNY","nie zdefinowano",[2]!HRF_4[[#This Row],[32]]*#REF!+#REF!*#REF!+#REF!*#REF!)</f>
        <v>#REF!</v>
      </c>
      <c r="AB1776" s="252" t="e">
        <f>IF([2]!HRF_4[[#This Row],[31]]="WSKAŹNIK SPECYFICZNY",[2]!HRF_4[[#This Row],[15]]*#REF!,[2]!HRF_4[[#This Row],[32]]*#REF!+#REF!*#REF!+#REF!*#REF!)</f>
        <v>#REF!</v>
      </c>
    </row>
    <row r="1777" spans="2:28" ht="24">
      <c r="B1777" s="245">
        <v>1596</v>
      </c>
      <c r="C1777" s="80" t="s">
        <v>175</v>
      </c>
      <c r="D1777" s="80" t="s">
        <v>372</v>
      </c>
      <c r="E1777" s="263" t="s">
        <v>3602</v>
      </c>
      <c r="F1777" s="82" t="s">
        <v>392</v>
      </c>
      <c r="G1777" s="82" t="s">
        <v>24</v>
      </c>
      <c r="H1777" s="247">
        <v>2022</v>
      </c>
      <c r="I1777" s="247">
        <v>2022</v>
      </c>
      <c r="J1777" s="248">
        <v>113234.72</v>
      </c>
      <c r="K1777" s="249">
        <v>10</v>
      </c>
      <c r="L1777" s="249">
        <v>11.9</v>
      </c>
      <c r="M1777" s="249"/>
      <c r="N1777" s="228" t="s">
        <v>164</v>
      </c>
      <c r="O1777" s="264" t="s">
        <v>28</v>
      </c>
      <c r="P1777" s="250"/>
      <c r="Q1777" s="248"/>
      <c r="R1777" s="251"/>
      <c r="S1777" s="251"/>
      <c r="T1777" s="251"/>
      <c r="U1777" s="251"/>
      <c r="V1777" s="251">
        <f t="shared" si="103"/>
        <v>0</v>
      </c>
      <c r="W1777" s="247"/>
      <c r="X1777" s="247"/>
      <c r="Y1777" s="252" t="e">
        <f>IF([2]!HRF_4[[#This Row],[31]]="WSKAŹNIK SPECYFICZNY",[2]!HRF_4[[#This Row],[15]]*#REF!,[2]!HRF_4[[#This Row],[32]]*#REF!+#REF!*#REF!+#REF!*#REF!)</f>
        <v>#REF!</v>
      </c>
      <c r="Z1777" s="252" t="e">
        <f>IF([2]!HRF_4[[#This Row],[31]]="WSKAŹNIK SPECYFICZNY","nie zdefinowano",[2]!HRF_4[[#This Row],[32]]*#REF!+#REF!*#REF!+#REF!*#REF!)</f>
        <v>#REF!</v>
      </c>
      <c r="AA1777" s="252" t="e">
        <f>IF([2]!HRF_4[[#This Row],[31]]="WSKAŹNIK SPECYFICZNY","nie zdefinowano",[2]!HRF_4[[#This Row],[32]]*#REF!+#REF!*#REF!+#REF!*#REF!)</f>
        <v>#REF!</v>
      </c>
      <c r="AB1777" s="252" t="e">
        <f>IF([2]!HRF_4[[#This Row],[31]]="WSKAŹNIK SPECYFICZNY",[2]!HRF_4[[#This Row],[15]]*#REF!,[2]!HRF_4[[#This Row],[32]]*#REF!+#REF!*#REF!+#REF!*#REF!)</f>
        <v>#REF!</v>
      </c>
    </row>
    <row r="1778" spans="2:28" ht="24">
      <c r="B1778" s="245">
        <v>1597</v>
      </c>
      <c r="C1778" s="80" t="s">
        <v>175</v>
      </c>
      <c r="D1778" s="80" t="s">
        <v>372</v>
      </c>
      <c r="E1778" s="263" t="s">
        <v>3390</v>
      </c>
      <c r="F1778" s="82" t="s">
        <v>392</v>
      </c>
      <c r="G1778" s="82" t="s">
        <v>24</v>
      </c>
      <c r="H1778" s="247">
        <v>2022</v>
      </c>
      <c r="I1778" s="247">
        <v>2022</v>
      </c>
      <c r="J1778" s="248">
        <v>48300</v>
      </c>
      <c r="K1778" s="249">
        <v>11.906000000000001</v>
      </c>
      <c r="L1778" s="249">
        <v>10</v>
      </c>
      <c r="M1778" s="249"/>
      <c r="N1778" s="228" t="s">
        <v>1587</v>
      </c>
      <c r="O1778" s="264" t="s">
        <v>28</v>
      </c>
      <c r="P1778" s="250"/>
      <c r="Q1778" s="248"/>
      <c r="R1778" s="251"/>
      <c r="S1778" s="251"/>
      <c r="T1778" s="251"/>
      <c r="U1778" s="251"/>
      <c r="V1778" s="251">
        <f t="shared" si="103"/>
        <v>0</v>
      </c>
      <c r="W1778" s="247"/>
      <c r="X1778" s="247"/>
      <c r="Y1778" s="252" t="e">
        <f>IF([2]!HRF_4[[#This Row],[31]]="WSKAŹNIK SPECYFICZNY",[2]!HRF_4[[#This Row],[15]]*#REF!,[2]!HRF_4[[#This Row],[32]]*#REF!+#REF!*#REF!+#REF!*#REF!)</f>
        <v>#REF!</v>
      </c>
      <c r="Z1778" s="252" t="e">
        <f>IF([2]!HRF_4[[#This Row],[31]]="WSKAŹNIK SPECYFICZNY","nie zdefinowano",[2]!HRF_4[[#This Row],[32]]*#REF!+#REF!*#REF!+#REF!*#REF!)</f>
        <v>#REF!</v>
      </c>
      <c r="AA1778" s="252" t="e">
        <f>IF([2]!HRF_4[[#This Row],[31]]="WSKAŹNIK SPECYFICZNY","nie zdefinowano",[2]!HRF_4[[#This Row],[32]]*#REF!+#REF!*#REF!+#REF!*#REF!)</f>
        <v>#REF!</v>
      </c>
      <c r="AB1778" s="252" t="e">
        <f>IF([2]!HRF_4[[#This Row],[31]]="WSKAŹNIK SPECYFICZNY",[2]!HRF_4[[#This Row],[15]]*#REF!,[2]!HRF_4[[#This Row],[32]]*#REF!+#REF!*#REF!+#REF!*#REF!)</f>
        <v>#REF!</v>
      </c>
    </row>
    <row r="1779" spans="2:28" ht="24">
      <c r="B1779" s="245">
        <v>1598</v>
      </c>
      <c r="C1779" s="80" t="s">
        <v>175</v>
      </c>
      <c r="D1779" s="80" t="s">
        <v>372</v>
      </c>
      <c r="E1779" s="263" t="s">
        <v>3394</v>
      </c>
      <c r="F1779" s="82" t="s">
        <v>392</v>
      </c>
      <c r="G1779" s="82" t="s">
        <v>24</v>
      </c>
      <c r="H1779" s="247">
        <v>2022</v>
      </c>
      <c r="I1779" s="247">
        <v>2022</v>
      </c>
      <c r="J1779" s="248">
        <v>34000</v>
      </c>
      <c r="K1779" s="249">
        <v>6</v>
      </c>
      <c r="L1779" s="249">
        <v>2.5</v>
      </c>
      <c r="M1779" s="249"/>
      <c r="N1779" s="228" t="s">
        <v>1587</v>
      </c>
      <c r="O1779" s="264" t="s">
        <v>28</v>
      </c>
      <c r="P1779" s="250"/>
      <c r="Q1779" s="248"/>
      <c r="R1779" s="251"/>
      <c r="S1779" s="251"/>
      <c r="T1779" s="251"/>
      <c r="U1779" s="251"/>
      <c r="V1779" s="251">
        <f t="shared" si="103"/>
        <v>0</v>
      </c>
      <c r="W1779" s="247"/>
      <c r="X1779" s="247"/>
      <c r="Y1779" s="252" t="e">
        <f>IF([2]!HRF_4[[#This Row],[31]]="WSKAŹNIK SPECYFICZNY",[2]!HRF_4[[#This Row],[15]]*#REF!,[2]!HRF_4[[#This Row],[32]]*#REF!+#REF!*#REF!+#REF!*#REF!)</f>
        <v>#REF!</v>
      </c>
      <c r="Z1779" s="252" t="e">
        <f>IF([2]!HRF_4[[#This Row],[31]]="WSKAŹNIK SPECYFICZNY","nie zdefinowano",[2]!HRF_4[[#This Row],[32]]*#REF!+#REF!*#REF!+#REF!*#REF!)</f>
        <v>#REF!</v>
      </c>
      <c r="AA1779" s="252" t="e">
        <f>IF([2]!HRF_4[[#This Row],[31]]="WSKAŹNIK SPECYFICZNY","nie zdefinowano",[2]!HRF_4[[#This Row],[32]]*#REF!+#REF!*#REF!+#REF!*#REF!)</f>
        <v>#REF!</v>
      </c>
      <c r="AB1779" s="252" t="e">
        <f>IF([2]!HRF_4[[#This Row],[31]]="WSKAŹNIK SPECYFICZNY",[2]!HRF_4[[#This Row],[15]]*#REF!,[2]!HRF_4[[#This Row],[32]]*#REF!+#REF!*#REF!+#REF!*#REF!)</f>
        <v>#REF!</v>
      </c>
    </row>
    <row r="1780" spans="2:28" ht="24">
      <c r="B1780" s="245">
        <v>1599</v>
      </c>
      <c r="C1780" s="80" t="s">
        <v>175</v>
      </c>
      <c r="D1780" s="80" t="s">
        <v>372</v>
      </c>
      <c r="E1780" s="263" t="s">
        <v>3390</v>
      </c>
      <c r="F1780" s="82" t="s">
        <v>392</v>
      </c>
      <c r="G1780" s="82" t="s">
        <v>24</v>
      </c>
      <c r="H1780" s="247">
        <v>2022</v>
      </c>
      <c r="I1780" s="247">
        <v>2022</v>
      </c>
      <c r="J1780" s="248">
        <v>41781.96</v>
      </c>
      <c r="K1780" s="249">
        <v>2</v>
      </c>
      <c r="L1780" s="249">
        <v>1.4</v>
      </c>
      <c r="M1780" s="249"/>
      <c r="N1780" s="228" t="s">
        <v>1587</v>
      </c>
      <c r="O1780" s="264" t="s">
        <v>28</v>
      </c>
      <c r="P1780" s="250"/>
      <c r="Q1780" s="248"/>
      <c r="R1780" s="251"/>
      <c r="S1780" s="251"/>
      <c r="T1780" s="251"/>
      <c r="U1780" s="251"/>
      <c r="V1780" s="251">
        <f t="shared" si="103"/>
        <v>0</v>
      </c>
      <c r="W1780" s="247"/>
      <c r="X1780" s="247"/>
      <c r="Y1780" s="252" t="e">
        <f>IF([2]!HRF_4[[#This Row],[31]]="WSKAŹNIK SPECYFICZNY",[2]!HRF_4[[#This Row],[15]]*#REF!,[2]!HRF_4[[#This Row],[32]]*#REF!+#REF!*#REF!+#REF!*#REF!)</f>
        <v>#REF!</v>
      </c>
      <c r="Z1780" s="252" t="e">
        <f>IF([2]!HRF_4[[#This Row],[31]]="WSKAŹNIK SPECYFICZNY","nie zdefinowano",[2]!HRF_4[[#This Row],[32]]*#REF!+#REF!*#REF!+#REF!*#REF!)</f>
        <v>#REF!</v>
      </c>
      <c r="AA1780" s="252" t="e">
        <f>IF([2]!HRF_4[[#This Row],[31]]="WSKAŹNIK SPECYFICZNY","nie zdefinowano",[2]!HRF_4[[#This Row],[32]]*#REF!+#REF!*#REF!+#REF!*#REF!)</f>
        <v>#REF!</v>
      </c>
      <c r="AB1780" s="252" t="e">
        <f>IF([2]!HRF_4[[#This Row],[31]]="WSKAŹNIK SPECYFICZNY",[2]!HRF_4[[#This Row],[15]]*#REF!,[2]!HRF_4[[#This Row],[32]]*#REF!+#REF!*#REF!+#REF!*#REF!)</f>
        <v>#REF!</v>
      </c>
    </row>
    <row r="1781" spans="2:28" ht="24">
      <c r="B1781" s="245">
        <v>1600</v>
      </c>
      <c r="C1781" s="80" t="s">
        <v>175</v>
      </c>
      <c r="D1781" s="80" t="s">
        <v>372</v>
      </c>
      <c r="E1781" s="263" t="s">
        <v>3390</v>
      </c>
      <c r="F1781" s="82" t="s">
        <v>392</v>
      </c>
      <c r="G1781" s="82" t="s">
        <v>24</v>
      </c>
      <c r="H1781" s="247">
        <v>2022</v>
      </c>
      <c r="I1781" s="247">
        <v>2022</v>
      </c>
      <c r="J1781" s="248">
        <v>27108</v>
      </c>
      <c r="K1781" s="249">
        <v>3.6</v>
      </c>
      <c r="L1781" s="249">
        <v>4</v>
      </c>
      <c r="M1781" s="249"/>
      <c r="N1781" s="228" t="s">
        <v>164</v>
      </c>
      <c r="O1781" s="264" t="s">
        <v>28</v>
      </c>
      <c r="P1781" s="250"/>
      <c r="Q1781" s="248"/>
      <c r="R1781" s="251"/>
      <c r="S1781" s="251"/>
      <c r="T1781" s="251"/>
      <c r="U1781" s="251"/>
      <c r="V1781" s="251">
        <f t="shared" si="103"/>
        <v>0</v>
      </c>
      <c r="W1781" s="247"/>
      <c r="X1781" s="247"/>
      <c r="Y1781" s="252" t="e">
        <f>IF([2]!HRF_4[[#This Row],[31]]="WSKAŹNIK SPECYFICZNY",[2]!HRF_4[[#This Row],[15]]*#REF!,[2]!HRF_4[[#This Row],[32]]*#REF!+#REF!*#REF!+#REF!*#REF!)</f>
        <v>#REF!</v>
      </c>
      <c r="Z1781" s="252" t="e">
        <f>IF([2]!HRF_4[[#This Row],[31]]="WSKAŹNIK SPECYFICZNY","nie zdefinowano",[2]!HRF_4[[#This Row],[32]]*#REF!+#REF!*#REF!+#REF!*#REF!)</f>
        <v>#REF!</v>
      </c>
      <c r="AA1781" s="252" t="e">
        <f>IF([2]!HRF_4[[#This Row],[31]]="WSKAŹNIK SPECYFICZNY","nie zdefinowano",[2]!HRF_4[[#This Row],[32]]*#REF!+#REF!*#REF!+#REF!*#REF!)</f>
        <v>#REF!</v>
      </c>
      <c r="AB1781" s="252" t="e">
        <f>IF([2]!HRF_4[[#This Row],[31]]="WSKAŹNIK SPECYFICZNY",[2]!HRF_4[[#This Row],[15]]*#REF!,[2]!HRF_4[[#This Row],[32]]*#REF!+#REF!*#REF!+#REF!*#REF!)</f>
        <v>#REF!</v>
      </c>
    </row>
    <row r="1782" spans="2:28" ht="24">
      <c r="B1782" s="245">
        <v>1601</v>
      </c>
      <c r="C1782" s="80" t="s">
        <v>175</v>
      </c>
      <c r="D1782" s="80" t="s">
        <v>372</v>
      </c>
      <c r="E1782" s="263" t="s">
        <v>3391</v>
      </c>
      <c r="F1782" s="82" t="s">
        <v>392</v>
      </c>
      <c r="G1782" s="82" t="s">
        <v>24</v>
      </c>
      <c r="H1782" s="247">
        <v>2022</v>
      </c>
      <c r="I1782" s="247">
        <v>2022</v>
      </c>
      <c r="J1782" s="248">
        <v>27000</v>
      </c>
      <c r="K1782" s="249">
        <v>4</v>
      </c>
      <c r="L1782" s="249">
        <v>4</v>
      </c>
      <c r="M1782" s="249"/>
      <c r="N1782" s="228" t="s">
        <v>164</v>
      </c>
      <c r="O1782" s="264" t="s">
        <v>28</v>
      </c>
      <c r="P1782" s="250"/>
      <c r="Q1782" s="248"/>
      <c r="R1782" s="251"/>
      <c r="S1782" s="251"/>
      <c r="T1782" s="251"/>
      <c r="U1782" s="251"/>
      <c r="V1782" s="251">
        <f t="shared" si="103"/>
        <v>0</v>
      </c>
      <c r="W1782" s="247"/>
      <c r="X1782" s="247"/>
      <c r="Y1782" s="252" t="e">
        <f>IF([2]!HRF_4[[#This Row],[31]]="WSKAŹNIK SPECYFICZNY",[2]!HRF_4[[#This Row],[15]]*#REF!,[2]!HRF_4[[#This Row],[32]]*#REF!+#REF!*#REF!+#REF!*#REF!)</f>
        <v>#REF!</v>
      </c>
      <c r="Z1782" s="252" t="e">
        <f>IF([2]!HRF_4[[#This Row],[31]]="WSKAŹNIK SPECYFICZNY","nie zdefinowano",[2]!HRF_4[[#This Row],[32]]*#REF!+#REF!*#REF!+#REF!*#REF!)</f>
        <v>#REF!</v>
      </c>
      <c r="AA1782" s="252" t="e">
        <f>IF([2]!HRF_4[[#This Row],[31]]="WSKAŹNIK SPECYFICZNY","nie zdefinowano",[2]!HRF_4[[#This Row],[32]]*#REF!+#REF!*#REF!+#REF!*#REF!)</f>
        <v>#REF!</v>
      </c>
      <c r="AB1782" s="252" t="e">
        <f>IF([2]!HRF_4[[#This Row],[31]]="WSKAŹNIK SPECYFICZNY",[2]!HRF_4[[#This Row],[15]]*#REF!,[2]!HRF_4[[#This Row],[32]]*#REF!+#REF!*#REF!+#REF!*#REF!)</f>
        <v>#REF!</v>
      </c>
    </row>
    <row r="1783" spans="2:28" ht="24">
      <c r="B1783" s="245">
        <v>1602</v>
      </c>
      <c r="C1783" s="80" t="s">
        <v>175</v>
      </c>
      <c r="D1783" s="80" t="s">
        <v>372</v>
      </c>
      <c r="E1783" s="263" t="s">
        <v>3391</v>
      </c>
      <c r="F1783" s="82" t="s">
        <v>392</v>
      </c>
      <c r="G1783" s="82" t="s">
        <v>24</v>
      </c>
      <c r="H1783" s="247">
        <v>2018</v>
      </c>
      <c r="I1783" s="247">
        <v>2018</v>
      </c>
      <c r="J1783" s="248">
        <v>45000</v>
      </c>
      <c r="K1783" s="249">
        <v>15.925000000000001</v>
      </c>
      <c r="L1783" s="249">
        <v>10</v>
      </c>
      <c r="M1783" s="249"/>
      <c r="N1783" s="228" t="s">
        <v>1587</v>
      </c>
      <c r="O1783" s="264" t="s">
        <v>28</v>
      </c>
      <c r="P1783" s="250"/>
      <c r="Q1783" s="248"/>
      <c r="R1783" s="251"/>
      <c r="S1783" s="251"/>
      <c r="T1783" s="251"/>
      <c r="U1783" s="251"/>
      <c r="V1783" s="251">
        <f t="shared" si="103"/>
        <v>0</v>
      </c>
      <c r="W1783" s="247"/>
      <c r="X1783" s="247"/>
      <c r="Y1783" s="252" t="e">
        <f>IF([2]!HRF_4[[#This Row],[31]]="WSKAŹNIK SPECYFICZNY",[2]!HRF_4[[#This Row],[15]]*#REF!,[2]!HRF_4[[#This Row],[32]]*#REF!+#REF!*#REF!+#REF!*#REF!)</f>
        <v>#REF!</v>
      </c>
      <c r="Z1783" s="252" t="e">
        <f>IF([2]!HRF_4[[#This Row],[31]]="WSKAŹNIK SPECYFICZNY","nie zdefinowano",[2]!HRF_4[[#This Row],[32]]*#REF!+#REF!*#REF!+#REF!*#REF!)</f>
        <v>#REF!</v>
      </c>
      <c r="AA1783" s="252" t="e">
        <f>IF([2]!HRF_4[[#This Row],[31]]="WSKAŹNIK SPECYFICZNY","nie zdefinowano",[2]!HRF_4[[#This Row],[32]]*#REF!+#REF!*#REF!+#REF!*#REF!)</f>
        <v>#REF!</v>
      </c>
      <c r="AB1783" s="252" t="e">
        <f>IF([2]!HRF_4[[#This Row],[31]]="WSKAŹNIK SPECYFICZNY",[2]!HRF_4[[#This Row],[15]]*#REF!,[2]!HRF_4[[#This Row],[32]]*#REF!+#REF!*#REF!+#REF!*#REF!)</f>
        <v>#REF!</v>
      </c>
    </row>
    <row r="1784" spans="2:28" ht="24">
      <c r="B1784" s="245">
        <v>1603</v>
      </c>
      <c r="C1784" s="80" t="s">
        <v>175</v>
      </c>
      <c r="D1784" s="80" t="s">
        <v>372</v>
      </c>
      <c r="E1784" s="263" t="s">
        <v>3604</v>
      </c>
      <c r="F1784" s="246" t="s">
        <v>3603</v>
      </c>
      <c r="G1784" s="82" t="s">
        <v>24</v>
      </c>
      <c r="H1784" s="247">
        <v>2022</v>
      </c>
      <c r="I1784" s="247">
        <v>2022</v>
      </c>
      <c r="J1784" s="248">
        <v>2859750</v>
      </c>
      <c r="K1784" s="249">
        <v>1152.9000000000001</v>
      </c>
      <c r="L1784" s="249">
        <v>300.61099999999999</v>
      </c>
      <c r="M1784" s="249"/>
      <c r="N1784" s="228" t="s">
        <v>164</v>
      </c>
      <c r="O1784" s="264" t="s">
        <v>28</v>
      </c>
      <c r="P1784" s="250"/>
      <c r="Q1784" s="248"/>
      <c r="R1784" s="251"/>
      <c r="S1784" s="251"/>
      <c r="T1784" s="251"/>
      <c r="U1784" s="251"/>
      <c r="V1784" s="251">
        <f t="shared" ref="V1784" si="104">SUM(R1784:U1784)</f>
        <v>0</v>
      </c>
      <c r="W1784" s="247"/>
      <c r="X1784" s="247"/>
      <c r="Y1784" s="252" t="e">
        <f>IF([2]!HRF_4[[#This Row],[31]]="WSKAŹNIK SPECYFICZNY",[2]!HRF_4[[#This Row],[15]]*#REF!,[2]!HRF_4[[#This Row],[32]]*#REF!+#REF!*#REF!+#REF!*#REF!)</f>
        <v>#REF!</v>
      </c>
      <c r="Z1784" s="252" t="e">
        <f>IF([2]!HRF_4[[#This Row],[31]]="WSKAŹNIK SPECYFICZNY","nie zdefinowano",[2]!HRF_4[[#This Row],[32]]*#REF!+#REF!*#REF!+#REF!*#REF!)</f>
        <v>#REF!</v>
      </c>
      <c r="AA1784" s="252" t="e">
        <f>IF([2]!HRF_4[[#This Row],[31]]="WSKAŹNIK SPECYFICZNY","nie zdefinowano",[2]!HRF_4[[#This Row],[32]]*#REF!+#REF!*#REF!+#REF!*#REF!)</f>
        <v>#REF!</v>
      </c>
      <c r="AB1784" s="252" t="e">
        <f>IF([2]!HRF_4[[#This Row],[31]]="WSKAŹNIK SPECYFICZNY",[2]!HRF_4[[#This Row],[15]]*#REF!,[2]!HRF_4[[#This Row],[32]]*#REF!+#REF!*#REF!+#REF!*#REF!)</f>
        <v>#REF!</v>
      </c>
    </row>
    <row r="1785" spans="2:28" ht="24">
      <c r="B1785" s="216">
        <v>1604</v>
      </c>
      <c r="C1785" s="80" t="s">
        <v>175</v>
      </c>
      <c r="D1785" s="80" t="s">
        <v>372</v>
      </c>
      <c r="E1785" s="47" t="s">
        <v>3390</v>
      </c>
      <c r="F1785" s="82" t="s">
        <v>392</v>
      </c>
      <c r="G1785" s="82" t="s">
        <v>24</v>
      </c>
      <c r="H1785" s="5">
        <v>2022</v>
      </c>
      <c r="I1785" s="5">
        <v>2022</v>
      </c>
      <c r="J1785" s="6">
        <v>47500</v>
      </c>
      <c r="K1785" s="30">
        <v>4.8289999999999997</v>
      </c>
      <c r="L1785" s="30">
        <v>9.8620000000000001</v>
      </c>
      <c r="M1785" s="30"/>
      <c r="N1785" s="228" t="s">
        <v>164</v>
      </c>
      <c r="O1785" s="268" t="s">
        <v>28</v>
      </c>
      <c r="P1785" s="16"/>
      <c r="Q1785" s="6"/>
      <c r="R1785" s="17"/>
      <c r="S1785" s="17"/>
      <c r="T1785" s="17"/>
      <c r="U1785" s="17"/>
      <c r="V1785" s="17">
        <f t="shared" ref="V1785:V2107" si="105">SUM(R1785:U1785)</f>
        <v>0</v>
      </c>
      <c r="W1785" s="5"/>
      <c r="X1785" s="5"/>
      <c r="Y1785" s="35" t="e">
        <f>IF(HRF[[#This Row],[31]]="WSKAŹNIK SPECYFICZNY",HRF[[#This Row],[15]]*#REF!,HRF[[#This Row],[32]]*#REF!+#REF!*#REF!+#REF!*#REF!)</f>
        <v>#REF!</v>
      </c>
      <c r="Z1785" s="35" t="e">
        <f>IF(HRF[[#This Row],[31]]="WSKAŹNIK SPECYFICZNY","nie zdefinowano",HRF[[#This Row],[32]]*#REF!+#REF!*#REF!+#REF!*#REF!)</f>
        <v>#REF!</v>
      </c>
      <c r="AA1785" s="35" t="e">
        <f>IF(HRF[[#This Row],[31]]="WSKAŹNIK SPECYFICZNY","nie zdefinowano",HRF[[#This Row],[32]]*#REF!+#REF!*#REF!+#REF!*#REF!)</f>
        <v>#REF!</v>
      </c>
      <c r="AB1785" s="35" t="e">
        <f>IF(HRF[[#This Row],[31]]="WSKAŹNIK SPECYFICZNY",HRF[[#This Row],[15]]*#REF!,HRF[[#This Row],[32]]*#REF!+#REF!*#REF!+#REF!*#REF!)</f>
        <v>#REF!</v>
      </c>
    </row>
    <row r="1786" spans="2:28" ht="24">
      <c r="B1786" s="216">
        <v>1605</v>
      </c>
      <c r="C1786" s="80" t="s">
        <v>175</v>
      </c>
      <c r="D1786" s="80" t="s">
        <v>372</v>
      </c>
      <c r="E1786" s="47" t="s">
        <v>3390</v>
      </c>
      <c r="F1786" s="82" t="s">
        <v>392</v>
      </c>
      <c r="G1786" s="82" t="s">
        <v>24</v>
      </c>
      <c r="H1786" s="5">
        <v>2022</v>
      </c>
      <c r="I1786" s="5">
        <v>2022</v>
      </c>
      <c r="J1786" s="6">
        <v>25263.03</v>
      </c>
      <c r="K1786" s="30">
        <v>2.5760000000000001</v>
      </c>
      <c r="L1786" s="30">
        <v>3.484</v>
      </c>
      <c r="M1786" s="30"/>
      <c r="N1786" s="228" t="s">
        <v>164</v>
      </c>
      <c r="O1786" s="268" t="s">
        <v>28</v>
      </c>
      <c r="P1786" s="16"/>
      <c r="Q1786" s="6"/>
      <c r="R1786" s="17"/>
      <c r="S1786" s="17"/>
      <c r="T1786" s="17"/>
      <c r="U1786" s="17"/>
      <c r="V1786" s="17">
        <f t="shared" si="105"/>
        <v>0</v>
      </c>
      <c r="W1786" s="5"/>
      <c r="X1786" s="5"/>
      <c r="Y1786" s="35" t="e">
        <f>IF(HRF[[#This Row],[31]]="WSKAŹNIK SPECYFICZNY",HRF[[#This Row],[15]]*#REF!,HRF[[#This Row],[32]]*#REF!+#REF!*#REF!+#REF!*#REF!)</f>
        <v>#REF!</v>
      </c>
      <c r="Z1786" s="35" t="e">
        <f>IF(HRF[[#This Row],[31]]="WSKAŹNIK SPECYFICZNY","nie zdefinowano",HRF[[#This Row],[32]]*#REF!+#REF!*#REF!+#REF!*#REF!)</f>
        <v>#REF!</v>
      </c>
      <c r="AA1786" s="35" t="e">
        <f>IF(HRF[[#This Row],[31]]="WSKAŹNIK SPECYFICZNY","nie zdefinowano",HRF[[#This Row],[32]]*#REF!+#REF!*#REF!+#REF!*#REF!)</f>
        <v>#REF!</v>
      </c>
      <c r="AB1786" s="35" t="e">
        <f>IF(HRF[[#This Row],[31]]="WSKAŹNIK SPECYFICZNY",HRF[[#This Row],[15]]*#REF!,HRF[[#This Row],[32]]*#REF!+#REF!*#REF!+#REF!*#REF!)</f>
        <v>#REF!</v>
      </c>
    </row>
    <row r="1787" spans="2:28" ht="24">
      <c r="B1787" s="216">
        <v>1607</v>
      </c>
      <c r="C1787" s="80" t="s">
        <v>175</v>
      </c>
      <c r="D1787" s="80" t="s">
        <v>372</v>
      </c>
      <c r="E1787" s="47" t="s">
        <v>3390</v>
      </c>
      <c r="F1787" s="82" t="s">
        <v>392</v>
      </c>
      <c r="G1787" s="82" t="s">
        <v>24</v>
      </c>
      <c r="H1787" s="5">
        <v>2020</v>
      </c>
      <c r="I1787" s="5">
        <v>2020</v>
      </c>
      <c r="J1787" s="6">
        <v>22000</v>
      </c>
      <c r="K1787" s="30">
        <v>3.4</v>
      </c>
      <c r="L1787" s="30">
        <v>2.8</v>
      </c>
      <c r="M1787" s="30"/>
      <c r="N1787" s="228" t="s">
        <v>164</v>
      </c>
      <c r="O1787" s="268" t="s">
        <v>28</v>
      </c>
      <c r="P1787" s="16"/>
      <c r="Q1787" s="6"/>
      <c r="R1787" s="17"/>
      <c r="S1787" s="17"/>
      <c r="T1787" s="17"/>
      <c r="U1787" s="17"/>
      <c r="V1787" s="17">
        <f t="shared" si="105"/>
        <v>0</v>
      </c>
      <c r="W1787" s="5"/>
      <c r="X1787" s="5"/>
      <c r="Y1787" s="35" t="e">
        <f>IF(HRF[[#This Row],[31]]="WSKAŹNIK SPECYFICZNY",HRF[[#This Row],[15]]*#REF!,HRF[[#This Row],[32]]*#REF!+#REF!*#REF!+#REF!*#REF!)</f>
        <v>#REF!</v>
      </c>
      <c r="Z1787" s="35" t="e">
        <f>IF(HRF[[#This Row],[31]]="WSKAŹNIK SPECYFICZNY","nie zdefinowano",HRF[[#This Row],[32]]*#REF!+#REF!*#REF!+#REF!*#REF!)</f>
        <v>#REF!</v>
      </c>
      <c r="AA1787" s="35" t="e">
        <f>IF(HRF[[#This Row],[31]]="WSKAŹNIK SPECYFICZNY","nie zdefinowano",HRF[[#This Row],[32]]*#REF!+#REF!*#REF!+#REF!*#REF!)</f>
        <v>#REF!</v>
      </c>
      <c r="AB1787" s="35" t="e">
        <f>IF(HRF[[#This Row],[31]]="WSKAŹNIK SPECYFICZNY",HRF[[#This Row],[15]]*#REF!,HRF[[#This Row],[32]]*#REF!+#REF!*#REF!+#REF!*#REF!)</f>
        <v>#REF!</v>
      </c>
    </row>
    <row r="1788" spans="2:28" ht="24">
      <c r="B1788" s="216">
        <v>1608</v>
      </c>
      <c r="C1788" s="80" t="s">
        <v>175</v>
      </c>
      <c r="D1788" s="80" t="s">
        <v>372</v>
      </c>
      <c r="E1788" s="47" t="s">
        <v>3693</v>
      </c>
      <c r="F1788" s="82" t="s">
        <v>392</v>
      </c>
      <c r="G1788" s="82" t="s">
        <v>24</v>
      </c>
      <c r="H1788" s="5">
        <v>2018</v>
      </c>
      <c r="I1788" s="5">
        <v>2020</v>
      </c>
      <c r="J1788" s="6">
        <v>20000</v>
      </c>
      <c r="K1788" s="30">
        <v>3.5</v>
      </c>
      <c r="L1788" s="30">
        <v>1.4</v>
      </c>
      <c r="M1788" s="30"/>
      <c r="N1788" s="228" t="s">
        <v>164</v>
      </c>
      <c r="O1788" s="268" t="s">
        <v>28</v>
      </c>
      <c r="P1788" s="16"/>
      <c r="Q1788" s="6"/>
      <c r="R1788" s="17"/>
      <c r="S1788" s="17"/>
      <c r="T1788" s="17"/>
      <c r="U1788" s="17"/>
      <c r="V1788" s="17">
        <f t="shared" si="105"/>
        <v>0</v>
      </c>
      <c r="W1788" s="5"/>
      <c r="X1788" s="5"/>
      <c r="Y1788" s="35" t="e">
        <f>IF(HRF[[#This Row],[31]]="WSKAŹNIK SPECYFICZNY",HRF[[#This Row],[15]]*#REF!,HRF[[#This Row],[32]]*#REF!+#REF!*#REF!+#REF!*#REF!)</f>
        <v>#REF!</v>
      </c>
      <c r="Z1788" s="35" t="e">
        <f>IF(HRF[[#This Row],[31]]="WSKAŹNIK SPECYFICZNY","nie zdefinowano",HRF[[#This Row],[32]]*#REF!+#REF!*#REF!+#REF!*#REF!)</f>
        <v>#REF!</v>
      </c>
      <c r="AA1788" s="35" t="e">
        <f>IF(HRF[[#This Row],[31]]="WSKAŹNIK SPECYFICZNY","nie zdefinowano",HRF[[#This Row],[32]]*#REF!+#REF!*#REF!+#REF!*#REF!)</f>
        <v>#REF!</v>
      </c>
      <c r="AB1788" s="35" t="e">
        <f>IF(HRF[[#This Row],[31]]="WSKAŹNIK SPECYFICZNY",HRF[[#This Row],[15]]*#REF!,HRF[[#This Row],[32]]*#REF!+#REF!*#REF!+#REF!*#REF!)</f>
        <v>#REF!</v>
      </c>
    </row>
    <row r="1789" spans="2:28" ht="24">
      <c r="B1789" s="216">
        <v>1609</v>
      </c>
      <c r="C1789" s="80" t="s">
        <v>175</v>
      </c>
      <c r="D1789" s="80" t="s">
        <v>372</v>
      </c>
      <c r="E1789" s="47" t="s">
        <v>3694</v>
      </c>
      <c r="F1789" s="82" t="s">
        <v>392</v>
      </c>
      <c r="G1789" s="82" t="s">
        <v>24</v>
      </c>
      <c r="H1789" s="5">
        <v>2022</v>
      </c>
      <c r="I1789" s="5">
        <v>2022</v>
      </c>
      <c r="J1789" s="6">
        <v>78000</v>
      </c>
      <c r="K1789" s="30">
        <v>3.6</v>
      </c>
      <c r="L1789" s="30">
        <v>9.5</v>
      </c>
      <c r="M1789" s="30"/>
      <c r="N1789" s="228" t="s">
        <v>1587</v>
      </c>
      <c r="O1789" s="268" t="s">
        <v>28</v>
      </c>
      <c r="P1789" s="16"/>
      <c r="Q1789" s="6"/>
      <c r="R1789" s="17"/>
      <c r="S1789" s="17"/>
      <c r="T1789" s="17"/>
      <c r="U1789" s="17"/>
      <c r="V1789" s="17">
        <f t="shared" si="105"/>
        <v>0</v>
      </c>
      <c r="W1789" s="5"/>
      <c r="X1789" s="5"/>
      <c r="Y1789" s="35" t="e">
        <f>IF(HRF[[#This Row],[31]]="WSKAŹNIK SPECYFICZNY",HRF[[#This Row],[15]]*#REF!,HRF[[#This Row],[32]]*#REF!+#REF!*#REF!+#REF!*#REF!)</f>
        <v>#REF!</v>
      </c>
      <c r="Z1789" s="35" t="e">
        <f>IF(HRF[[#This Row],[31]]="WSKAŹNIK SPECYFICZNY","nie zdefinowano",HRF[[#This Row],[32]]*#REF!+#REF!*#REF!+#REF!*#REF!)</f>
        <v>#REF!</v>
      </c>
      <c r="AA1789" s="35" t="e">
        <f>IF(HRF[[#This Row],[31]]="WSKAŹNIK SPECYFICZNY","nie zdefinowano",HRF[[#This Row],[32]]*#REF!+#REF!*#REF!+#REF!*#REF!)</f>
        <v>#REF!</v>
      </c>
      <c r="AB1789" s="35" t="e">
        <f>IF(HRF[[#This Row],[31]]="WSKAŹNIK SPECYFICZNY",HRF[[#This Row],[15]]*#REF!,HRF[[#This Row],[32]]*#REF!+#REF!*#REF!+#REF!*#REF!)</f>
        <v>#REF!</v>
      </c>
    </row>
    <row r="1790" spans="2:28" ht="24">
      <c r="B1790" s="216">
        <v>1610</v>
      </c>
      <c r="C1790" s="80" t="s">
        <v>175</v>
      </c>
      <c r="D1790" s="80" t="s">
        <v>372</v>
      </c>
      <c r="E1790" s="47" t="s">
        <v>3410</v>
      </c>
      <c r="F1790" s="82" t="s">
        <v>392</v>
      </c>
      <c r="G1790" s="82" t="s">
        <v>24</v>
      </c>
      <c r="H1790" s="5">
        <v>2021</v>
      </c>
      <c r="I1790" s="5">
        <v>2021</v>
      </c>
      <c r="J1790" s="6">
        <v>30800</v>
      </c>
      <c r="K1790" s="30">
        <v>5</v>
      </c>
      <c r="L1790" s="30">
        <v>9.3000000000000007</v>
      </c>
      <c r="M1790" s="30"/>
      <c r="N1790" s="228" t="s">
        <v>164</v>
      </c>
      <c r="O1790" s="268" t="s">
        <v>28</v>
      </c>
      <c r="P1790" s="16"/>
      <c r="Q1790" s="6"/>
      <c r="R1790" s="17"/>
      <c r="S1790" s="17"/>
      <c r="T1790" s="17"/>
      <c r="U1790" s="17"/>
      <c r="V1790" s="17">
        <f t="shared" si="105"/>
        <v>0</v>
      </c>
      <c r="W1790" s="5"/>
      <c r="X1790" s="5"/>
      <c r="Y1790" s="35" t="e">
        <f>IF(HRF[[#This Row],[31]]="WSKAŹNIK SPECYFICZNY",HRF[[#This Row],[15]]*#REF!,HRF[[#This Row],[32]]*#REF!+#REF!*#REF!+#REF!*#REF!)</f>
        <v>#REF!</v>
      </c>
      <c r="Z1790" s="35" t="e">
        <f>IF(HRF[[#This Row],[31]]="WSKAŹNIK SPECYFICZNY","nie zdefinowano",HRF[[#This Row],[32]]*#REF!+#REF!*#REF!+#REF!*#REF!)</f>
        <v>#REF!</v>
      </c>
      <c r="AA1790" s="35" t="e">
        <f>IF(HRF[[#This Row],[31]]="WSKAŹNIK SPECYFICZNY","nie zdefinowano",HRF[[#This Row],[32]]*#REF!+#REF!*#REF!+#REF!*#REF!)</f>
        <v>#REF!</v>
      </c>
      <c r="AB1790" s="35" t="e">
        <f>IF(HRF[[#This Row],[31]]="WSKAŹNIK SPECYFICZNY",HRF[[#This Row],[15]]*#REF!,HRF[[#This Row],[32]]*#REF!+#REF!*#REF!+#REF!*#REF!)</f>
        <v>#REF!</v>
      </c>
    </row>
    <row r="1791" spans="2:28" ht="24">
      <c r="B1791" s="216">
        <v>1611</v>
      </c>
      <c r="C1791" s="80" t="s">
        <v>175</v>
      </c>
      <c r="D1791" s="80" t="s">
        <v>372</v>
      </c>
      <c r="E1791" s="47" t="s">
        <v>3390</v>
      </c>
      <c r="F1791" s="82" t="s">
        <v>392</v>
      </c>
      <c r="G1791" s="82" t="s">
        <v>24</v>
      </c>
      <c r="H1791" s="5">
        <v>2022</v>
      </c>
      <c r="I1791" s="5">
        <v>2022</v>
      </c>
      <c r="J1791" s="6">
        <v>23000</v>
      </c>
      <c r="K1791" s="30">
        <v>3</v>
      </c>
      <c r="L1791" s="30">
        <v>3.24</v>
      </c>
      <c r="M1791" s="30"/>
      <c r="N1791" s="228" t="s">
        <v>1587</v>
      </c>
      <c r="O1791" s="268" t="s">
        <v>28</v>
      </c>
      <c r="P1791" s="16"/>
      <c r="Q1791" s="6"/>
      <c r="R1791" s="17"/>
      <c r="S1791" s="17"/>
      <c r="T1791" s="17"/>
      <c r="U1791" s="17"/>
      <c r="V1791" s="17">
        <f t="shared" si="105"/>
        <v>0</v>
      </c>
      <c r="W1791" s="5"/>
      <c r="X1791" s="5"/>
      <c r="Y1791" s="35" t="e">
        <f>IF(HRF[[#This Row],[31]]="WSKAŹNIK SPECYFICZNY",HRF[[#This Row],[15]]*#REF!,HRF[[#This Row],[32]]*#REF!+#REF!*#REF!+#REF!*#REF!)</f>
        <v>#REF!</v>
      </c>
      <c r="Z1791" s="35" t="e">
        <f>IF(HRF[[#This Row],[31]]="WSKAŹNIK SPECYFICZNY","nie zdefinowano",HRF[[#This Row],[32]]*#REF!+#REF!*#REF!+#REF!*#REF!)</f>
        <v>#REF!</v>
      </c>
      <c r="AA1791" s="35" t="e">
        <f>IF(HRF[[#This Row],[31]]="WSKAŹNIK SPECYFICZNY","nie zdefinowano",HRF[[#This Row],[32]]*#REF!+#REF!*#REF!+#REF!*#REF!)</f>
        <v>#REF!</v>
      </c>
      <c r="AB1791" s="35" t="e">
        <f>IF(HRF[[#This Row],[31]]="WSKAŹNIK SPECYFICZNY",HRF[[#This Row],[15]]*#REF!,HRF[[#This Row],[32]]*#REF!+#REF!*#REF!+#REF!*#REF!)</f>
        <v>#REF!</v>
      </c>
    </row>
    <row r="1792" spans="2:28" ht="24">
      <c r="B1792" s="216">
        <v>1612</v>
      </c>
      <c r="C1792" s="80" t="s">
        <v>175</v>
      </c>
      <c r="D1792" s="80" t="s">
        <v>372</v>
      </c>
      <c r="E1792" s="47" t="s">
        <v>3390</v>
      </c>
      <c r="F1792" s="82" t="s">
        <v>392</v>
      </c>
      <c r="G1792" s="82" t="s">
        <v>24</v>
      </c>
      <c r="H1792" s="5">
        <v>2022</v>
      </c>
      <c r="I1792" s="5">
        <v>2022</v>
      </c>
      <c r="J1792" s="6">
        <v>29500</v>
      </c>
      <c r="K1792" s="30">
        <v>10</v>
      </c>
      <c r="L1792" s="30">
        <v>5.6</v>
      </c>
      <c r="M1792" s="30"/>
      <c r="N1792" s="228" t="s">
        <v>1587</v>
      </c>
      <c r="O1792" s="268" t="s">
        <v>28</v>
      </c>
      <c r="P1792" s="16"/>
      <c r="Q1792" s="6"/>
      <c r="R1792" s="17"/>
      <c r="S1792" s="17"/>
      <c r="T1792" s="17"/>
      <c r="U1792" s="17"/>
      <c r="V1792" s="17">
        <f t="shared" si="105"/>
        <v>0</v>
      </c>
      <c r="W1792" s="5"/>
      <c r="X1792" s="5"/>
      <c r="Y1792" s="35" t="e">
        <f>IF(HRF[[#This Row],[31]]="WSKAŹNIK SPECYFICZNY",HRF[[#This Row],[15]]*#REF!,HRF[[#This Row],[32]]*#REF!+#REF!*#REF!+#REF!*#REF!)</f>
        <v>#REF!</v>
      </c>
      <c r="Z1792" s="35" t="e">
        <f>IF(HRF[[#This Row],[31]]="WSKAŹNIK SPECYFICZNY","nie zdefinowano",HRF[[#This Row],[32]]*#REF!+#REF!*#REF!+#REF!*#REF!)</f>
        <v>#REF!</v>
      </c>
      <c r="AA1792" s="35" t="e">
        <f>IF(HRF[[#This Row],[31]]="WSKAŹNIK SPECYFICZNY","nie zdefinowano",HRF[[#This Row],[32]]*#REF!+#REF!*#REF!+#REF!*#REF!)</f>
        <v>#REF!</v>
      </c>
      <c r="AB1792" s="35" t="e">
        <f>IF(HRF[[#This Row],[31]]="WSKAŹNIK SPECYFICZNY",HRF[[#This Row],[15]]*#REF!,HRF[[#This Row],[32]]*#REF!+#REF!*#REF!+#REF!*#REF!)</f>
        <v>#REF!</v>
      </c>
    </row>
    <row r="1793" spans="2:28" ht="24">
      <c r="B1793" s="216">
        <v>1613</v>
      </c>
      <c r="C1793" s="80" t="s">
        <v>175</v>
      </c>
      <c r="D1793" s="80" t="s">
        <v>372</v>
      </c>
      <c r="E1793" s="47" t="s">
        <v>3390</v>
      </c>
      <c r="F1793" s="82" t="s">
        <v>392</v>
      </c>
      <c r="G1793" s="82" t="s">
        <v>24</v>
      </c>
      <c r="H1793" s="5">
        <v>2022</v>
      </c>
      <c r="I1793" s="5">
        <v>2022</v>
      </c>
      <c r="J1793" s="6">
        <v>36300</v>
      </c>
      <c r="K1793" s="30">
        <v>9.1159999999999997</v>
      </c>
      <c r="L1793" s="30">
        <v>6.5</v>
      </c>
      <c r="M1793" s="30"/>
      <c r="N1793" s="228" t="s">
        <v>164</v>
      </c>
      <c r="O1793" s="268" t="s">
        <v>28</v>
      </c>
      <c r="P1793" s="16"/>
      <c r="Q1793" s="6"/>
      <c r="R1793" s="17"/>
      <c r="S1793" s="17"/>
      <c r="T1793" s="17"/>
      <c r="U1793" s="17"/>
      <c r="V1793" s="17">
        <f t="shared" si="105"/>
        <v>0</v>
      </c>
      <c r="W1793" s="5"/>
      <c r="X1793" s="5"/>
      <c r="Y1793" s="35" t="e">
        <f>IF(HRF[[#This Row],[31]]="WSKAŹNIK SPECYFICZNY",HRF[[#This Row],[15]]*#REF!,HRF[[#This Row],[32]]*#REF!+#REF!*#REF!+#REF!*#REF!)</f>
        <v>#REF!</v>
      </c>
      <c r="Z1793" s="35" t="e">
        <f>IF(HRF[[#This Row],[31]]="WSKAŹNIK SPECYFICZNY","nie zdefinowano",HRF[[#This Row],[32]]*#REF!+#REF!*#REF!+#REF!*#REF!)</f>
        <v>#REF!</v>
      </c>
      <c r="AA1793" s="35" t="e">
        <f>IF(HRF[[#This Row],[31]]="WSKAŹNIK SPECYFICZNY","nie zdefinowano",HRF[[#This Row],[32]]*#REF!+#REF!*#REF!+#REF!*#REF!)</f>
        <v>#REF!</v>
      </c>
      <c r="AB1793" s="35" t="e">
        <f>IF(HRF[[#This Row],[31]]="WSKAŹNIK SPECYFICZNY",HRF[[#This Row],[15]]*#REF!,HRF[[#This Row],[32]]*#REF!+#REF!*#REF!+#REF!*#REF!)</f>
        <v>#REF!</v>
      </c>
    </row>
    <row r="1794" spans="2:28" ht="24">
      <c r="B1794" s="216">
        <v>1614</v>
      </c>
      <c r="C1794" s="80" t="s">
        <v>175</v>
      </c>
      <c r="D1794" s="80" t="s">
        <v>372</v>
      </c>
      <c r="E1794" s="47" t="s">
        <v>3390</v>
      </c>
      <c r="F1794" s="82" t="s">
        <v>392</v>
      </c>
      <c r="G1794" s="82" t="s">
        <v>24</v>
      </c>
      <c r="H1794" s="5">
        <v>2022</v>
      </c>
      <c r="I1794" s="5">
        <v>2022</v>
      </c>
      <c r="J1794" s="6">
        <v>21200</v>
      </c>
      <c r="K1794" s="30">
        <v>16.934999999999999</v>
      </c>
      <c r="L1794" s="30">
        <v>3</v>
      </c>
      <c r="M1794" s="30"/>
      <c r="N1794" s="228" t="s">
        <v>164</v>
      </c>
      <c r="O1794" s="268" t="s">
        <v>28</v>
      </c>
      <c r="P1794" s="16"/>
      <c r="Q1794" s="6"/>
      <c r="R1794" s="17"/>
      <c r="S1794" s="17"/>
      <c r="T1794" s="17"/>
      <c r="U1794" s="17"/>
      <c r="V1794" s="17">
        <f t="shared" si="105"/>
        <v>0</v>
      </c>
      <c r="W1794" s="5"/>
      <c r="X1794" s="5"/>
      <c r="Y1794" s="35" t="e">
        <f>IF(HRF[[#This Row],[31]]="WSKAŹNIK SPECYFICZNY",HRF[[#This Row],[15]]*#REF!,HRF[[#This Row],[32]]*#REF!+#REF!*#REF!+#REF!*#REF!)</f>
        <v>#REF!</v>
      </c>
      <c r="Z1794" s="35" t="e">
        <f>IF(HRF[[#This Row],[31]]="WSKAŹNIK SPECYFICZNY","nie zdefinowano",HRF[[#This Row],[32]]*#REF!+#REF!*#REF!+#REF!*#REF!)</f>
        <v>#REF!</v>
      </c>
      <c r="AA1794" s="35" t="e">
        <f>IF(HRF[[#This Row],[31]]="WSKAŹNIK SPECYFICZNY","nie zdefinowano",HRF[[#This Row],[32]]*#REF!+#REF!*#REF!+#REF!*#REF!)</f>
        <v>#REF!</v>
      </c>
      <c r="AB1794" s="35" t="e">
        <f>IF(HRF[[#This Row],[31]]="WSKAŹNIK SPECYFICZNY",HRF[[#This Row],[15]]*#REF!,HRF[[#This Row],[32]]*#REF!+#REF!*#REF!+#REF!*#REF!)</f>
        <v>#REF!</v>
      </c>
    </row>
    <row r="1795" spans="2:28" ht="24">
      <c r="B1795" s="216">
        <v>1615</v>
      </c>
      <c r="C1795" s="80" t="s">
        <v>175</v>
      </c>
      <c r="D1795" s="80" t="s">
        <v>372</v>
      </c>
      <c r="E1795" s="47" t="s">
        <v>3447</v>
      </c>
      <c r="F1795" s="82" t="s">
        <v>392</v>
      </c>
      <c r="G1795" s="82" t="s">
        <v>24</v>
      </c>
      <c r="H1795" s="5">
        <v>2021</v>
      </c>
      <c r="I1795" s="5">
        <v>2021</v>
      </c>
      <c r="J1795" s="6">
        <v>35000</v>
      </c>
      <c r="K1795" s="30">
        <v>4.4000000000000004</v>
      </c>
      <c r="L1795" s="30">
        <v>5.5</v>
      </c>
      <c r="M1795" s="30"/>
      <c r="N1795" s="228" t="s">
        <v>164</v>
      </c>
      <c r="O1795" s="268" t="s">
        <v>28</v>
      </c>
      <c r="P1795" s="16"/>
      <c r="Q1795" s="6"/>
      <c r="R1795" s="17"/>
      <c r="S1795" s="17"/>
      <c r="T1795" s="17"/>
      <c r="U1795" s="17"/>
      <c r="V1795" s="17">
        <f t="shared" si="105"/>
        <v>0</v>
      </c>
      <c r="W1795" s="5"/>
      <c r="X1795" s="5"/>
      <c r="Y1795" s="35" t="e">
        <f>IF(HRF[[#This Row],[31]]="WSKAŹNIK SPECYFICZNY",HRF[[#This Row],[15]]*#REF!,HRF[[#This Row],[32]]*#REF!+#REF!*#REF!+#REF!*#REF!)</f>
        <v>#REF!</v>
      </c>
      <c r="Z1795" s="35" t="e">
        <f>IF(HRF[[#This Row],[31]]="WSKAŹNIK SPECYFICZNY","nie zdefinowano",HRF[[#This Row],[32]]*#REF!+#REF!*#REF!+#REF!*#REF!)</f>
        <v>#REF!</v>
      </c>
      <c r="AA1795" s="35" t="e">
        <f>IF(HRF[[#This Row],[31]]="WSKAŹNIK SPECYFICZNY","nie zdefinowano",HRF[[#This Row],[32]]*#REF!+#REF!*#REF!+#REF!*#REF!)</f>
        <v>#REF!</v>
      </c>
      <c r="AB1795" s="35" t="e">
        <f>IF(HRF[[#This Row],[31]]="WSKAŹNIK SPECYFICZNY",HRF[[#This Row],[15]]*#REF!,HRF[[#This Row],[32]]*#REF!+#REF!*#REF!+#REF!*#REF!)</f>
        <v>#REF!</v>
      </c>
    </row>
    <row r="1796" spans="2:28" ht="24">
      <c r="B1796" s="216">
        <v>1616</v>
      </c>
      <c r="C1796" s="80" t="s">
        <v>175</v>
      </c>
      <c r="D1796" s="80" t="s">
        <v>372</v>
      </c>
      <c r="E1796" s="47" t="s">
        <v>3390</v>
      </c>
      <c r="F1796" s="82" t="s">
        <v>392</v>
      </c>
      <c r="G1796" s="82" t="s">
        <v>24</v>
      </c>
      <c r="H1796" s="5">
        <v>2021</v>
      </c>
      <c r="I1796" s="5">
        <v>2021</v>
      </c>
      <c r="J1796" s="6">
        <v>9000</v>
      </c>
      <c r="K1796" s="30">
        <v>1.2</v>
      </c>
      <c r="L1796" s="30">
        <v>2</v>
      </c>
      <c r="M1796" s="30"/>
      <c r="N1796" s="228" t="s">
        <v>164</v>
      </c>
      <c r="O1796" s="268" t="s">
        <v>28</v>
      </c>
      <c r="P1796" s="16"/>
      <c r="Q1796" s="6"/>
      <c r="R1796" s="17"/>
      <c r="S1796" s="17"/>
      <c r="T1796" s="17"/>
      <c r="U1796" s="17"/>
      <c r="V1796" s="17">
        <f t="shared" si="105"/>
        <v>0</v>
      </c>
      <c r="W1796" s="5"/>
      <c r="X1796" s="5"/>
      <c r="Y1796" s="35" t="e">
        <f>IF(HRF[[#This Row],[31]]="WSKAŹNIK SPECYFICZNY",HRF[[#This Row],[15]]*#REF!,HRF[[#This Row],[32]]*#REF!+#REF!*#REF!+#REF!*#REF!)</f>
        <v>#REF!</v>
      </c>
      <c r="Z1796" s="35" t="e">
        <f>IF(HRF[[#This Row],[31]]="WSKAŹNIK SPECYFICZNY","nie zdefinowano",HRF[[#This Row],[32]]*#REF!+#REF!*#REF!+#REF!*#REF!)</f>
        <v>#REF!</v>
      </c>
      <c r="AA1796" s="35" t="e">
        <f>IF(HRF[[#This Row],[31]]="WSKAŹNIK SPECYFICZNY","nie zdefinowano",HRF[[#This Row],[32]]*#REF!+#REF!*#REF!+#REF!*#REF!)</f>
        <v>#REF!</v>
      </c>
      <c r="AB1796" s="35" t="e">
        <f>IF(HRF[[#This Row],[31]]="WSKAŹNIK SPECYFICZNY",HRF[[#This Row],[15]]*#REF!,HRF[[#This Row],[32]]*#REF!+#REF!*#REF!+#REF!*#REF!)</f>
        <v>#REF!</v>
      </c>
    </row>
    <row r="1797" spans="2:28" ht="24">
      <c r="B1797" s="216">
        <v>1617</v>
      </c>
      <c r="C1797" s="80" t="s">
        <v>175</v>
      </c>
      <c r="D1797" s="80" t="s">
        <v>372</v>
      </c>
      <c r="E1797" s="47" t="s">
        <v>3390</v>
      </c>
      <c r="F1797" s="82" t="s">
        <v>392</v>
      </c>
      <c r="G1797" s="82" t="s">
        <v>24</v>
      </c>
      <c r="H1797" s="5">
        <v>2022</v>
      </c>
      <c r="I1797" s="5">
        <v>2022</v>
      </c>
      <c r="J1797" s="6">
        <v>33500</v>
      </c>
      <c r="K1797" s="30">
        <v>4.8</v>
      </c>
      <c r="L1797" s="30">
        <v>6.1</v>
      </c>
      <c r="M1797" s="30"/>
      <c r="N1797" s="228" t="s">
        <v>164</v>
      </c>
      <c r="O1797" s="268" t="s">
        <v>28</v>
      </c>
      <c r="P1797" s="16"/>
      <c r="Q1797" s="6"/>
      <c r="R1797" s="17"/>
      <c r="S1797" s="17"/>
      <c r="T1797" s="17"/>
      <c r="U1797" s="17"/>
      <c r="V1797" s="17">
        <f t="shared" si="105"/>
        <v>0</v>
      </c>
      <c r="W1797" s="5"/>
      <c r="X1797" s="5"/>
      <c r="Y1797" s="35" t="e">
        <f>IF(HRF[[#This Row],[31]]="WSKAŹNIK SPECYFICZNY",HRF[[#This Row],[15]]*#REF!,HRF[[#This Row],[32]]*#REF!+#REF!*#REF!+#REF!*#REF!)</f>
        <v>#REF!</v>
      </c>
      <c r="Z1797" s="35" t="e">
        <f>IF(HRF[[#This Row],[31]]="WSKAŹNIK SPECYFICZNY","nie zdefinowano",HRF[[#This Row],[32]]*#REF!+#REF!*#REF!+#REF!*#REF!)</f>
        <v>#REF!</v>
      </c>
      <c r="AA1797" s="35" t="e">
        <f>IF(HRF[[#This Row],[31]]="WSKAŹNIK SPECYFICZNY","nie zdefinowano",HRF[[#This Row],[32]]*#REF!+#REF!*#REF!+#REF!*#REF!)</f>
        <v>#REF!</v>
      </c>
      <c r="AB1797" s="35" t="e">
        <f>IF(HRF[[#This Row],[31]]="WSKAŹNIK SPECYFICZNY",HRF[[#This Row],[15]]*#REF!,HRF[[#This Row],[32]]*#REF!+#REF!*#REF!+#REF!*#REF!)</f>
        <v>#REF!</v>
      </c>
    </row>
    <row r="1798" spans="2:28" ht="24">
      <c r="B1798" s="216">
        <v>1618</v>
      </c>
      <c r="C1798" s="80" t="s">
        <v>175</v>
      </c>
      <c r="D1798" s="80" t="s">
        <v>372</v>
      </c>
      <c r="E1798" s="47" t="s">
        <v>3393</v>
      </c>
      <c r="F1798" s="82" t="s">
        <v>392</v>
      </c>
      <c r="G1798" s="82" t="s">
        <v>24</v>
      </c>
      <c r="H1798" s="5">
        <v>2022</v>
      </c>
      <c r="I1798" s="5">
        <v>2022</v>
      </c>
      <c r="J1798" s="6">
        <v>27500</v>
      </c>
      <c r="K1798" s="30">
        <v>3.2</v>
      </c>
      <c r="L1798" s="30">
        <v>4.0599999999999996</v>
      </c>
      <c r="M1798" s="30"/>
      <c r="N1798" s="228" t="s">
        <v>164</v>
      </c>
      <c r="O1798" s="268" t="s">
        <v>28</v>
      </c>
      <c r="P1798" s="16"/>
      <c r="Q1798" s="6"/>
      <c r="R1798" s="17"/>
      <c r="S1798" s="17"/>
      <c r="T1798" s="17"/>
      <c r="U1798" s="17"/>
      <c r="V1798" s="17">
        <f t="shared" si="105"/>
        <v>0</v>
      </c>
      <c r="W1798" s="5"/>
      <c r="X1798" s="5"/>
      <c r="Y1798" s="35" t="e">
        <f>IF(HRF[[#This Row],[31]]="WSKAŹNIK SPECYFICZNY",HRF[[#This Row],[15]]*#REF!,HRF[[#This Row],[32]]*#REF!+#REF!*#REF!+#REF!*#REF!)</f>
        <v>#REF!</v>
      </c>
      <c r="Z1798" s="35" t="e">
        <f>IF(HRF[[#This Row],[31]]="WSKAŹNIK SPECYFICZNY","nie zdefinowano",HRF[[#This Row],[32]]*#REF!+#REF!*#REF!+#REF!*#REF!)</f>
        <v>#REF!</v>
      </c>
      <c r="AA1798" s="35" t="e">
        <f>IF(HRF[[#This Row],[31]]="WSKAŹNIK SPECYFICZNY","nie zdefinowano",HRF[[#This Row],[32]]*#REF!+#REF!*#REF!+#REF!*#REF!)</f>
        <v>#REF!</v>
      </c>
      <c r="AB1798" s="35" t="e">
        <f>IF(HRF[[#This Row],[31]]="WSKAŹNIK SPECYFICZNY",HRF[[#This Row],[15]]*#REF!,HRF[[#This Row],[32]]*#REF!+#REF!*#REF!+#REF!*#REF!)</f>
        <v>#REF!</v>
      </c>
    </row>
    <row r="1799" spans="2:28" ht="24">
      <c r="B1799" s="216">
        <v>1619</v>
      </c>
      <c r="C1799" s="80" t="s">
        <v>175</v>
      </c>
      <c r="D1799" s="80" t="s">
        <v>372</v>
      </c>
      <c r="E1799" s="47" t="s">
        <v>3352</v>
      </c>
      <c r="F1799" s="217" t="s">
        <v>3695</v>
      </c>
      <c r="G1799" s="82" t="s">
        <v>24</v>
      </c>
      <c r="H1799" s="5">
        <v>2022</v>
      </c>
      <c r="I1799" s="5">
        <v>2022</v>
      </c>
      <c r="J1799" s="6">
        <v>564910.71</v>
      </c>
      <c r="K1799" s="30">
        <v>32.799999999999997</v>
      </c>
      <c r="L1799" s="30">
        <v>22.02</v>
      </c>
      <c r="M1799" s="30"/>
      <c r="N1799" s="228" t="s">
        <v>164</v>
      </c>
      <c r="O1799" s="268" t="s">
        <v>28</v>
      </c>
      <c r="P1799" s="16"/>
      <c r="Q1799" s="6"/>
      <c r="R1799" s="17"/>
      <c r="S1799" s="17"/>
      <c r="T1799" s="17"/>
      <c r="U1799" s="17"/>
      <c r="V1799" s="17">
        <f t="shared" si="105"/>
        <v>0</v>
      </c>
      <c r="W1799" s="5"/>
      <c r="X1799" s="5"/>
      <c r="Y1799" s="35" t="e">
        <f>IF(HRF[[#This Row],[31]]="WSKAŹNIK SPECYFICZNY",HRF[[#This Row],[15]]*#REF!,HRF[[#This Row],[32]]*#REF!+#REF!*#REF!+#REF!*#REF!)</f>
        <v>#REF!</v>
      </c>
      <c r="Z1799" s="35" t="e">
        <f>IF(HRF[[#This Row],[31]]="WSKAŹNIK SPECYFICZNY","nie zdefinowano",HRF[[#This Row],[32]]*#REF!+#REF!*#REF!+#REF!*#REF!)</f>
        <v>#REF!</v>
      </c>
      <c r="AA1799" s="35" t="e">
        <f>IF(HRF[[#This Row],[31]]="WSKAŹNIK SPECYFICZNY","nie zdefinowano",HRF[[#This Row],[32]]*#REF!+#REF!*#REF!+#REF!*#REF!)</f>
        <v>#REF!</v>
      </c>
      <c r="AB1799" s="35" t="e">
        <f>IF(HRF[[#This Row],[31]]="WSKAŹNIK SPECYFICZNY",HRF[[#This Row],[15]]*#REF!,HRF[[#This Row],[32]]*#REF!+#REF!*#REF!+#REF!*#REF!)</f>
        <v>#REF!</v>
      </c>
    </row>
    <row r="1800" spans="2:28" ht="24">
      <c r="B1800" s="216">
        <v>1620</v>
      </c>
      <c r="C1800" s="80" t="s">
        <v>175</v>
      </c>
      <c r="D1800" s="80" t="s">
        <v>372</v>
      </c>
      <c r="E1800" s="47" t="s">
        <v>3390</v>
      </c>
      <c r="F1800" s="82" t="s">
        <v>392</v>
      </c>
      <c r="G1800" s="82" t="s">
        <v>24</v>
      </c>
      <c r="H1800" s="5">
        <v>2022</v>
      </c>
      <c r="I1800" s="5">
        <v>2022</v>
      </c>
      <c r="J1800" s="6">
        <v>41000</v>
      </c>
      <c r="K1800" s="30">
        <v>6.5678599999999996</v>
      </c>
      <c r="L1800" s="30">
        <v>7</v>
      </c>
      <c r="M1800" s="30"/>
      <c r="N1800" s="228" t="s">
        <v>164</v>
      </c>
      <c r="O1800" s="268" t="s">
        <v>28</v>
      </c>
      <c r="P1800" s="16"/>
      <c r="Q1800" s="6"/>
      <c r="R1800" s="17"/>
      <c r="S1800" s="17"/>
      <c r="T1800" s="17"/>
      <c r="U1800" s="17"/>
      <c r="V1800" s="17">
        <f t="shared" si="105"/>
        <v>0</v>
      </c>
      <c r="W1800" s="5"/>
      <c r="X1800" s="5"/>
      <c r="Y1800" s="35" t="e">
        <f>IF(HRF[[#This Row],[31]]="WSKAŹNIK SPECYFICZNY",HRF[[#This Row],[15]]*#REF!,HRF[[#This Row],[32]]*#REF!+#REF!*#REF!+#REF!*#REF!)</f>
        <v>#REF!</v>
      </c>
      <c r="Z1800" s="35" t="e">
        <f>IF(HRF[[#This Row],[31]]="WSKAŹNIK SPECYFICZNY","nie zdefinowano",HRF[[#This Row],[32]]*#REF!+#REF!*#REF!+#REF!*#REF!)</f>
        <v>#REF!</v>
      </c>
      <c r="AA1800" s="35" t="e">
        <f>IF(HRF[[#This Row],[31]]="WSKAŹNIK SPECYFICZNY","nie zdefinowano",HRF[[#This Row],[32]]*#REF!+#REF!*#REF!+#REF!*#REF!)</f>
        <v>#REF!</v>
      </c>
      <c r="AB1800" s="35" t="e">
        <f>IF(HRF[[#This Row],[31]]="WSKAŹNIK SPECYFICZNY",HRF[[#This Row],[15]]*#REF!,HRF[[#This Row],[32]]*#REF!+#REF!*#REF!+#REF!*#REF!)</f>
        <v>#REF!</v>
      </c>
    </row>
    <row r="1801" spans="2:28" ht="24">
      <c r="B1801" s="216">
        <v>1621</v>
      </c>
      <c r="C1801" s="80" t="s">
        <v>175</v>
      </c>
      <c r="D1801" s="80" t="s">
        <v>372</v>
      </c>
      <c r="E1801" s="47" t="s">
        <v>3390</v>
      </c>
      <c r="F1801" s="82" t="s">
        <v>392</v>
      </c>
      <c r="G1801" s="82" t="s">
        <v>24</v>
      </c>
      <c r="H1801" s="5">
        <v>2020</v>
      </c>
      <c r="I1801" s="5">
        <v>2020</v>
      </c>
      <c r="J1801" s="6">
        <v>35700</v>
      </c>
      <c r="K1801" s="30">
        <v>8.125</v>
      </c>
      <c r="L1801" s="30">
        <v>11.8</v>
      </c>
      <c r="M1801" s="30"/>
      <c r="N1801" s="228" t="s">
        <v>164</v>
      </c>
      <c r="O1801" s="268" t="s">
        <v>28</v>
      </c>
      <c r="P1801" s="16"/>
      <c r="Q1801" s="6"/>
      <c r="R1801" s="17"/>
      <c r="S1801" s="17"/>
      <c r="T1801" s="17"/>
      <c r="U1801" s="17"/>
      <c r="V1801" s="17">
        <f t="shared" si="105"/>
        <v>0</v>
      </c>
      <c r="W1801" s="5"/>
      <c r="X1801" s="5"/>
      <c r="Y1801" s="35" t="e">
        <f>IF(HRF[[#This Row],[31]]="WSKAŹNIK SPECYFICZNY",HRF[[#This Row],[15]]*#REF!,HRF[[#This Row],[32]]*#REF!+#REF!*#REF!+#REF!*#REF!)</f>
        <v>#REF!</v>
      </c>
      <c r="Z1801" s="35" t="e">
        <f>IF(HRF[[#This Row],[31]]="WSKAŹNIK SPECYFICZNY","nie zdefinowano",HRF[[#This Row],[32]]*#REF!+#REF!*#REF!+#REF!*#REF!)</f>
        <v>#REF!</v>
      </c>
      <c r="AA1801" s="35" t="e">
        <f>IF(HRF[[#This Row],[31]]="WSKAŹNIK SPECYFICZNY","nie zdefinowano",HRF[[#This Row],[32]]*#REF!+#REF!*#REF!+#REF!*#REF!)</f>
        <v>#REF!</v>
      </c>
      <c r="AB1801" s="35" t="e">
        <f>IF(HRF[[#This Row],[31]]="WSKAŹNIK SPECYFICZNY",HRF[[#This Row],[15]]*#REF!,HRF[[#This Row],[32]]*#REF!+#REF!*#REF!+#REF!*#REF!)</f>
        <v>#REF!</v>
      </c>
    </row>
    <row r="1802" spans="2:28" ht="24">
      <c r="B1802" s="216">
        <v>1622</v>
      </c>
      <c r="C1802" s="80" t="s">
        <v>175</v>
      </c>
      <c r="D1802" s="80" t="s">
        <v>372</v>
      </c>
      <c r="E1802" s="47" t="s">
        <v>3390</v>
      </c>
      <c r="F1802" s="82" t="s">
        <v>392</v>
      </c>
      <c r="G1802" s="82" t="s">
        <v>24</v>
      </c>
      <c r="H1802" s="5">
        <v>2021</v>
      </c>
      <c r="I1802" s="5">
        <v>2021</v>
      </c>
      <c r="J1802" s="6">
        <v>37706.57</v>
      </c>
      <c r="K1802" s="30">
        <v>6.2</v>
      </c>
      <c r="L1802" s="30">
        <v>7.44</v>
      </c>
      <c r="M1802" s="30"/>
      <c r="N1802" s="228" t="s">
        <v>164</v>
      </c>
      <c r="O1802" s="268" t="s">
        <v>28</v>
      </c>
      <c r="P1802" s="16"/>
      <c r="Q1802" s="6"/>
      <c r="R1802" s="17"/>
      <c r="S1802" s="17"/>
      <c r="T1802" s="17"/>
      <c r="U1802" s="17"/>
      <c r="V1802" s="17">
        <f t="shared" si="105"/>
        <v>0</v>
      </c>
      <c r="W1802" s="5"/>
      <c r="X1802" s="5"/>
      <c r="Y1802" s="35" t="e">
        <f>IF(HRF[[#This Row],[31]]="WSKAŹNIK SPECYFICZNY",HRF[[#This Row],[15]]*#REF!,HRF[[#This Row],[32]]*#REF!+#REF!*#REF!+#REF!*#REF!)</f>
        <v>#REF!</v>
      </c>
      <c r="Z1802" s="35" t="e">
        <f>IF(HRF[[#This Row],[31]]="WSKAŹNIK SPECYFICZNY","nie zdefinowano",HRF[[#This Row],[32]]*#REF!+#REF!*#REF!+#REF!*#REF!)</f>
        <v>#REF!</v>
      </c>
      <c r="AA1802" s="35" t="e">
        <f>IF(HRF[[#This Row],[31]]="WSKAŹNIK SPECYFICZNY","nie zdefinowano",HRF[[#This Row],[32]]*#REF!+#REF!*#REF!+#REF!*#REF!)</f>
        <v>#REF!</v>
      </c>
      <c r="AB1802" s="35" t="e">
        <f>IF(HRF[[#This Row],[31]]="WSKAŹNIK SPECYFICZNY",HRF[[#This Row],[15]]*#REF!,HRF[[#This Row],[32]]*#REF!+#REF!*#REF!+#REF!*#REF!)</f>
        <v>#REF!</v>
      </c>
    </row>
    <row r="1803" spans="2:28" ht="24">
      <c r="B1803" s="216">
        <v>1623</v>
      </c>
      <c r="C1803" s="80" t="s">
        <v>175</v>
      </c>
      <c r="D1803" s="80" t="s">
        <v>372</v>
      </c>
      <c r="E1803" s="47" t="s">
        <v>3696</v>
      </c>
      <c r="F1803" s="82" t="s">
        <v>392</v>
      </c>
      <c r="G1803" s="82" t="s">
        <v>24</v>
      </c>
      <c r="H1803" s="5">
        <v>2022</v>
      </c>
      <c r="I1803" s="5">
        <v>2022</v>
      </c>
      <c r="J1803" s="6">
        <v>36496.19</v>
      </c>
      <c r="K1803" s="30">
        <v>13</v>
      </c>
      <c r="L1803" s="30">
        <v>5.3929999999999998</v>
      </c>
      <c r="M1803" s="30"/>
      <c r="N1803" s="228" t="s">
        <v>1587</v>
      </c>
      <c r="O1803" s="268" t="s">
        <v>28</v>
      </c>
      <c r="P1803" s="16"/>
      <c r="Q1803" s="6"/>
      <c r="R1803" s="17"/>
      <c r="S1803" s="17"/>
      <c r="T1803" s="17"/>
      <c r="U1803" s="17"/>
      <c r="V1803" s="17">
        <f t="shared" si="105"/>
        <v>0</v>
      </c>
      <c r="W1803" s="5"/>
      <c r="X1803" s="5"/>
      <c r="Y1803" s="35" t="e">
        <f>IF(HRF[[#This Row],[31]]="WSKAŹNIK SPECYFICZNY",HRF[[#This Row],[15]]*#REF!,HRF[[#This Row],[32]]*#REF!+#REF!*#REF!+#REF!*#REF!)</f>
        <v>#REF!</v>
      </c>
      <c r="Z1803" s="35" t="e">
        <f>IF(HRF[[#This Row],[31]]="WSKAŹNIK SPECYFICZNY","nie zdefinowano",HRF[[#This Row],[32]]*#REF!+#REF!*#REF!+#REF!*#REF!)</f>
        <v>#REF!</v>
      </c>
      <c r="AA1803" s="35" t="e">
        <f>IF(HRF[[#This Row],[31]]="WSKAŹNIK SPECYFICZNY","nie zdefinowano",HRF[[#This Row],[32]]*#REF!+#REF!*#REF!+#REF!*#REF!)</f>
        <v>#REF!</v>
      </c>
      <c r="AB1803" s="35" t="e">
        <f>IF(HRF[[#This Row],[31]]="WSKAŹNIK SPECYFICZNY",HRF[[#This Row],[15]]*#REF!,HRF[[#This Row],[32]]*#REF!+#REF!*#REF!+#REF!*#REF!)</f>
        <v>#REF!</v>
      </c>
    </row>
    <row r="1804" spans="2:28" ht="24">
      <c r="B1804" s="216">
        <v>1624</v>
      </c>
      <c r="C1804" s="80" t="s">
        <v>175</v>
      </c>
      <c r="D1804" s="80" t="s">
        <v>372</v>
      </c>
      <c r="E1804" s="47" t="s">
        <v>3696</v>
      </c>
      <c r="F1804" s="82" t="s">
        <v>392</v>
      </c>
      <c r="G1804" s="82" t="s">
        <v>24</v>
      </c>
      <c r="H1804" s="5">
        <v>2022</v>
      </c>
      <c r="I1804" s="5">
        <v>2022</v>
      </c>
      <c r="J1804" s="6">
        <v>35223.72</v>
      </c>
      <c r="K1804" s="30">
        <v>9.5</v>
      </c>
      <c r="L1804" s="30">
        <v>5.3579999999999997</v>
      </c>
      <c r="M1804" s="30"/>
      <c r="N1804" s="228" t="s">
        <v>1587</v>
      </c>
      <c r="O1804" s="268" t="s">
        <v>28</v>
      </c>
      <c r="P1804" s="16"/>
      <c r="Q1804" s="6"/>
      <c r="R1804" s="17"/>
      <c r="S1804" s="17"/>
      <c r="T1804" s="17"/>
      <c r="U1804" s="17"/>
      <c r="V1804" s="17">
        <f t="shared" si="105"/>
        <v>0</v>
      </c>
      <c r="W1804" s="5"/>
      <c r="X1804" s="5"/>
      <c r="Y1804" s="35" t="e">
        <f>IF(HRF[[#This Row],[31]]="WSKAŹNIK SPECYFICZNY",HRF[[#This Row],[15]]*#REF!,HRF[[#This Row],[32]]*#REF!+#REF!*#REF!+#REF!*#REF!)</f>
        <v>#REF!</v>
      </c>
      <c r="Z1804" s="35" t="e">
        <f>IF(HRF[[#This Row],[31]]="WSKAŹNIK SPECYFICZNY","nie zdefinowano",HRF[[#This Row],[32]]*#REF!+#REF!*#REF!+#REF!*#REF!)</f>
        <v>#REF!</v>
      </c>
      <c r="AA1804" s="35" t="e">
        <f>IF(HRF[[#This Row],[31]]="WSKAŹNIK SPECYFICZNY","nie zdefinowano",HRF[[#This Row],[32]]*#REF!+#REF!*#REF!+#REF!*#REF!)</f>
        <v>#REF!</v>
      </c>
      <c r="AB1804" s="35" t="e">
        <f>IF(HRF[[#This Row],[31]]="WSKAŹNIK SPECYFICZNY",HRF[[#This Row],[15]]*#REF!,HRF[[#This Row],[32]]*#REF!+#REF!*#REF!+#REF!*#REF!)</f>
        <v>#REF!</v>
      </c>
    </row>
    <row r="1805" spans="2:28" ht="24">
      <c r="B1805" s="216">
        <v>1625</v>
      </c>
      <c r="C1805" s="80" t="s">
        <v>175</v>
      </c>
      <c r="D1805" s="80" t="s">
        <v>372</v>
      </c>
      <c r="E1805" s="47" t="s">
        <v>3436</v>
      </c>
      <c r="F1805" s="82" t="s">
        <v>392</v>
      </c>
      <c r="G1805" s="82" t="s">
        <v>24</v>
      </c>
      <c r="H1805" s="5">
        <v>2022</v>
      </c>
      <c r="I1805" s="5">
        <v>2022</v>
      </c>
      <c r="J1805" s="6">
        <v>28000</v>
      </c>
      <c r="K1805" s="30">
        <v>3.5</v>
      </c>
      <c r="L1805" s="30">
        <v>3.5</v>
      </c>
      <c r="M1805" s="30"/>
      <c r="N1805" s="228" t="s">
        <v>1587</v>
      </c>
      <c r="O1805" s="268" t="s">
        <v>28</v>
      </c>
      <c r="P1805" s="16"/>
      <c r="Q1805" s="6"/>
      <c r="R1805" s="17"/>
      <c r="S1805" s="17"/>
      <c r="T1805" s="17"/>
      <c r="U1805" s="17"/>
      <c r="V1805" s="17">
        <f t="shared" si="105"/>
        <v>0</v>
      </c>
      <c r="W1805" s="5"/>
      <c r="X1805" s="5"/>
      <c r="Y1805" s="35" t="e">
        <f>IF(HRF[[#This Row],[31]]="WSKAŹNIK SPECYFICZNY",HRF[[#This Row],[15]]*#REF!,HRF[[#This Row],[32]]*#REF!+#REF!*#REF!+#REF!*#REF!)</f>
        <v>#REF!</v>
      </c>
      <c r="Z1805" s="35" t="e">
        <f>IF(HRF[[#This Row],[31]]="WSKAŹNIK SPECYFICZNY","nie zdefinowano",HRF[[#This Row],[32]]*#REF!+#REF!*#REF!+#REF!*#REF!)</f>
        <v>#REF!</v>
      </c>
      <c r="AA1805" s="35" t="e">
        <f>IF(HRF[[#This Row],[31]]="WSKAŹNIK SPECYFICZNY","nie zdefinowano",HRF[[#This Row],[32]]*#REF!+#REF!*#REF!+#REF!*#REF!)</f>
        <v>#REF!</v>
      </c>
      <c r="AB1805" s="35" t="e">
        <f>IF(HRF[[#This Row],[31]]="WSKAŹNIK SPECYFICZNY",HRF[[#This Row],[15]]*#REF!,HRF[[#This Row],[32]]*#REF!+#REF!*#REF!+#REF!*#REF!)</f>
        <v>#REF!</v>
      </c>
    </row>
    <row r="1806" spans="2:28" ht="24">
      <c r="B1806" s="216">
        <v>1626</v>
      </c>
      <c r="C1806" s="80" t="s">
        <v>175</v>
      </c>
      <c r="D1806" s="80" t="s">
        <v>372</v>
      </c>
      <c r="E1806" s="47" t="s">
        <v>3697</v>
      </c>
      <c r="F1806" s="82" t="s">
        <v>392</v>
      </c>
      <c r="G1806" s="82" t="s">
        <v>24</v>
      </c>
      <c r="H1806" s="5">
        <v>2022</v>
      </c>
      <c r="I1806" s="5">
        <v>2022</v>
      </c>
      <c r="J1806" s="6">
        <v>108984.7</v>
      </c>
      <c r="K1806" s="30">
        <v>6.5</v>
      </c>
      <c r="L1806" s="30">
        <v>8.1</v>
      </c>
      <c r="M1806" s="30"/>
      <c r="N1806" s="228" t="s">
        <v>164</v>
      </c>
      <c r="O1806" s="268" t="s">
        <v>28</v>
      </c>
      <c r="P1806" s="16"/>
      <c r="Q1806" s="6"/>
      <c r="R1806" s="17"/>
      <c r="S1806" s="17"/>
      <c r="T1806" s="17"/>
      <c r="U1806" s="17"/>
      <c r="V1806" s="17">
        <f t="shared" si="105"/>
        <v>0</v>
      </c>
      <c r="W1806" s="5"/>
      <c r="X1806" s="5"/>
      <c r="Y1806" s="35" t="e">
        <f>IF(HRF[[#This Row],[31]]="WSKAŹNIK SPECYFICZNY",HRF[[#This Row],[15]]*#REF!,HRF[[#This Row],[32]]*#REF!+#REF!*#REF!+#REF!*#REF!)</f>
        <v>#REF!</v>
      </c>
      <c r="Z1806" s="35" t="e">
        <f>IF(HRF[[#This Row],[31]]="WSKAŹNIK SPECYFICZNY","nie zdefinowano",HRF[[#This Row],[32]]*#REF!+#REF!*#REF!+#REF!*#REF!)</f>
        <v>#REF!</v>
      </c>
      <c r="AA1806" s="35" t="e">
        <f>IF(HRF[[#This Row],[31]]="WSKAŹNIK SPECYFICZNY","nie zdefinowano",HRF[[#This Row],[32]]*#REF!+#REF!*#REF!+#REF!*#REF!)</f>
        <v>#REF!</v>
      </c>
      <c r="AB1806" s="35" t="e">
        <f>IF(HRF[[#This Row],[31]]="WSKAŹNIK SPECYFICZNY",HRF[[#This Row],[15]]*#REF!,HRF[[#This Row],[32]]*#REF!+#REF!*#REF!+#REF!*#REF!)</f>
        <v>#REF!</v>
      </c>
    </row>
    <row r="1807" spans="2:28" ht="24">
      <c r="B1807" s="216">
        <v>1627</v>
      </c>
      <c r="C1807" s="80" t="s">
        <v>175</v>
      </c>
      <c r="D1807" s="80" t="s">
        <v>372</v>
      </c>
      <c r="E1807" s="47" t="s">
        <v>3394</v>
      </c>
      <c r="F1807" s="82" t="s">
        <v>392</v>
      </c>
      <c r="G1807" s="82" t="s">
        <v>24</v>
      </c>
      <c r="H1807" s="5">
        <v>2021</v>
      </c>
      <c r="I1807" s="5">
        <v>2021</v>
      </c>
      <c r="J1807" s="6">
        <v>20400</v>
      </c>
      <c r="K1807" s="30">
        <v>6.4059999999999997</v>
      </c>
      <c r="L1807" s="30">
        <v>3.415</v>
      </c>
      <c r="M1807" s="30"/>
      <c r="N1807" s="228" t="s">
        <v>1587</v>
      </c>
      <c r="O1807" s="268" t="s">
        <v>28</v>
      </c>
      <c r="P1807" s="16"/>
      <c r="Q1807" s="6"/>
      <c r="R1807" s="17"/>
      <c r="S1807" s="17"/>
      <c r="T1807" s="17"/>
      <c r="U1807" s="17"/>
      <c r="V1807" s="17">
        <f t="shared" si="105"/>
        <v>0</v>
      </c>
      <c r="W1807" s="5"/>
      <c r="X1807" s="5"/>
      <c r="Y1807" s="35" t="e">
        <f>IF(HRF[[#This Row],[31]]="WSKAŹNIK SPECYFICZNY",HRF[[#This Row],[15]]*#REF!,HRF[[#This Row],[32]]*#REF!+#REF!*#REF!+#REF!*#REF!)</f>
        <v>#REF!</v>
      </c>
      <c r="Z1807" s="35" t="e">
        <f>IF(HRF[[#This Row],[31]]="WSKAŹNIK SPECYFICZNY","nie zdefinowano",HRF[[#This Row],[32]]*#REF!+#REF!*#REF!+#REF!*#REF!)</f>
        <v>#REF!</v>
      </c>
      <c r="AA1807" s="35" t="e">
        <f>IF(HRF[[#This Row],[31]]="WSKAŹNIK SPECYFICZNY","nie zdefinowano",HRF[[#This Row],[32]]*#REF!+#REF!*#REF!+#REF!*#REF!)</f>
        <v>#REF!</v>
      </c>
      <c r="AB1807" s="35" t="e">
        <f>IF(HRF[[#This Row],[31]]="WSKAŹNIK SPECYFICZNY",HRF[[#This Row],[15]]*#REF!,HRF[[#This Row],[32]]*#REF!+#REF!*#REF!+#REF!*#REF!)</f>
        <v>#REF!</v>
      </c>
    </row>
    <row r="1808" spans="2:28" ht="24">
      <c r="B1808" s="216">
        <v>1628</v>
      </c>
      <c r="C1808" s="80" t="s">
        <v>175</v>
      </c>
      <c r="D1808" s="80" t="s">
        <v>372</v>
      </c>
      <c r="E1808" s="47" t="s">
        <v>3390</v>
      </c>
      <c r="F1808" s="82" t="s">
        <v>392</v>
      </c>
      <c r="G1808" s="82" t="s">
        <v>24</v>
      </c>
      <c r="H1808" s="5">
        <v>2022</v>
      </c>
      <c r="I1808" s="5">
        <v>2022</v>
      </c>
      <c r="J1808" s="6">
        <v>25280.42</v>
      </c>
      <c r="K1808" s="30">
        <v>3</v>
      </c>
      <c r="L1808" s="30">
        <v>3.5</v>
      </c>
      <c r="M1808" s="30"/>
      <c r="N1808" s="228" t="s">
        <v>164</v>
      </c>
      <c r="O1808" s="268" t="s">
        <v>28</v>
      </c>
      <c r="P1808" s="16"/>
      <c r="Q1808" s="6"/>
      <c r="R1808" s="17"/>
      <c r="S1808" s="17"/>
      <c r="T1808" s="17"/>
      <c r="U1808" s="17"/>
      <c r="V1808" s="17">
        <f t="shared" si="105"/>
        <v>0</v>
      </c>
      <c r="W1808" s="5"/>
      <c r="X1808" s="5"/>
      <c r="Y1808" s="35" t="e">
        <f>IF(HRF[[#This Row],[31]]="WSKAŹNIK SPECYFICZNY",HRF[[#This Row],[15]]*#REF!,HRF[[#This Row],[32]]*#REF!+#REF!*#REF!+#REF!*#REF!)</f>
        <v>#REF!</v>
      </c>
      <c r="Z1808" s="35" t="e">
        <f>IF(HRF[[#This Row],[31]]="WSKAŹNIK SPECYFICZNY","nie zdefinowano",HRF[[#This Row],[32]]*#REF!+#REF!*#REF!+#REF!*#REF!)</f>
        <v>#REF!</v>
      </c>
      <c r="AA1808" s="35" t="e">
        <f>IF(HRF[[#This Row],[31]]="WSKAŹNIK SPECYFICZNY","nie zdefinowano",HRF[[#This Row],[32]]*#REF!+#REF!*#REF!+#REF!*#REF!)</f>
        <v>#REF!</v>
      </c>
      <c r="AB1808" s="35" t="e">
        <f>IF(HRF[[#This Row],[31]]="WSKAŹNIK SPECYFICZNY",HRF[[#This Row],[15]]*#REF!,HRF[[#This Row],[32]]*#REF!+#REF!*#REF!+#REF!*#REF!)</f>
        <v>#REF!</v>
      </c>
    </row>
    <row r="1809" spans="2:28" ht="24">
      <c r="B1809" s="216">
        <v>1629</v>
      </c>
      <c r="C1809" s="80" t="s">
        <v>175</v>
      </c>
      <c r="D1809" s="80" t="s">
        <v>372</v>
      </c>
      <c r="E1809" s="47" t="s">
        <v>3394</v>
      </c>
      <c r="F1809" s="82" t="s">
        <v>392</v>
      </c>
      <c r="G1809" s="82" t="s">
        <v>24</v>
      </c>
      <c r="H1809" s="5">
        <v>2022</v>
      </c>
      <c r="I1809" s="5">
        <v>2022</v>
      </c>
      <c r="J1809" s="6">
        <v>22250</v>
      </c>
      <c r="K1809" s="30">
        <v>2</v>
      </c>
      <c r="L1809" s="30">
        <v>2.5</v>
      </c>
      <c r="M1809" s="30"/>
      <c r="N1809" s="228" t="s">
        <v>1265</v>
      </c>
      <c r="O1809" s="268" t="s">
        <v>28</v>
      </c>
      <c r="P1809" s="16"/>
      <c r="Q1809" s="6"/>
      <c r="R1809" s="17"/>
      <c r="S1809" s="17"/>
      <c r="T1809" s="17"/>
      <c r="U1809" s="17"/>
      <c r="V1809" s="17">
        <f t="shared" si="105"/>
        <v>0</v>
      </c>
      <c r="W1809" s="5"/>
      <c r="X1809" s="5"/>
      <c r="Y1809" s="35" t="e">
        <f>IF(HRF[[#This Row],[31]]="WSKAŹNIK SPECYFICZNY",HRF[[#This Row],[15]]*#REF!,HRF[[#This Row],[32]]*#REF!+#REF!*#REF!+#REF!*#REF!)</f>
        <v>#REF!</v>
      </c>
      <c r="Z1809" s="35" t="e">
        <f>IF(HRF[[#This Row],[31]]="WSKAŹNIK SPECYFICZNY","nie zdefinowano",HRF[[#This Row],[32]]*#REF!+#REF!*#REF!+#REF!*#REF!)</f>
        <v>#REF!</v>
      </c>
      <c r="AA1809" s="35" t="e">
        <f>IF(HRF[[#This Row],[31]]="WSKAŹNIK SPECYFICZNY","nie zdefinowano",HRF[[#This Row],[32]]*#REF!+#REF!*#REF!+#REF!*#REF!)</f>
        <v>#REF!</v>
      </c>
      <c r="AB1809" s="35" t="e">
        <f>IF(HRF[[#This Row],[31]]="WSKAŹNIK SPECYFICZNY",HRF[[#This Row],[15]]*#REF!,HRF[[#This Row],[32]]*#REF!+#REF!*#REF!+#REF!*#REF!)</f>
        <v>#REF!</v>
      </c>
    </row>
    <row r="1810" spans="2:28" ht="24">
      <c r="B1810" s="216">
        <v>1630</v>
      </c>
      <c r="C1810" s="80" t="s">
        <v>175</v>
      </c>
      <c r="D1810" s="80" t="s">
        <v>372</v>
      </c>
      <c r="E1810" s="47" t="s">
        <v>3410</v>
      </c>
      <c r="F1810" s="82" t="s">
        <v>392</v>
      </c>
      <c r="G1810" s="82" t="s">
        <v>24</v>
      </c>
      <c r="H1810" s="5">
        <v>2021</v>
      </c>
      <c r="I1810" s="5">
        <v>2021</v>
      </c>
      <c r="J1810" s="6">
        <v>23000</v>
      </c>
      <c r="K1810" s="30">
        <v>1.6</v>
      </c>
      <c r="L1810" s="30">
        <v>4.0609999999999999</v>
      </c>
      <c r="M1810" s="30"/>
      <c r="N1810" s="228" t="s">
        <v>164</v>
      </c>
      <c r="O1810" s="268" t="s">
        <v>28</v>
      </c>
      <c r="P1810" s="16"/>
      <c r="Q1810" s="6"/>
      <c r="R1810" s="17"/>
      <c r="S1810" s="17"/>
      <c r="T1810" s="17"/>
      <c r="U1810" s="17"/>
      <c r="V1810" s="17">
        <f t="shared" si="105"/>
        <v>0</v>
      </c>
      <c r="W1810" s="5"/>
      <c r="X1810" s="5"/>
      <c r="Y1810" s="35" t="e">
        <f>IF(HRF[[#This Row],[31]]="WSKAŹNIK SPECYFICZNY",HRF[[#This Row],[15]]*#REF!,HRF[[#This Row],[32]]*#REF!+#REF!*#REF!+#REF!*#REF!)</f>
        <v>#REF!</v>
      </c>
      <c r="Z1810" s="35" t="e">
        <f>IF(HRF[[#This Row],[31]]="WSKAŹNIK SPECYFICZNY","nie zdefinowano",HRF[[#This Row],[32]]*#REF!+#REF!*#REF!+#REF!*#REF!)</f>
        <v>#REF!</v>
      </c>
      <c r="AA1810" s="35" t="e">
        <f>IF(HRF[[#This Row],[31]]="WSKAŹNIK SPECYFICZNY","nie zdefinowano",HRF[[#This Row],[32]]*#REF!+#REF!*#REF!+#REF!*#REF!)</f>
        <v>#REF!</v>
      </c>
      <c r="AB1810" s="35" t="e">
        <f>IF(HRF[[#This Row],[31]]="WSKAŹNIK SPECYFICZNY",HRF[[#This Row],[15]]*#REF!,HRF[[#This Row],[32]]*#REF!+#REF!*#REF!+#REF!*#REF!)</f>
        <v>#REF!</v>
      </c>
    </row>
    <row r="1811" spans="2:28" ht="24">
      <c r="B1811" s="216">
        <v>1631</v>
      </c>
      <c r="C1811" s="80" t="s">
        <v>175</v>
      </c>
      <c r="D1811" s="80" t="s">
        <v>372</v>
      </c>
      <c r="E1811" s="47" t="s">
        <v>3699</v>
      </c>
      <c r="F1811" s="217" t="s">
        <v>3698</v>
      </c>
      <c r="G1811" s="82" t="s">
        <v>24</v>
      </c>
      <c r="H1811" s="5">
        <v>2022</v>
      </c>
      <c r="I1811" s="5">
        <v>2022</v>
      </c>
      <c r="J1811" s="6">
        <v>168000</v>
      </c>
      <c r="K1811" s="30">
        <v>390.71724999999998</v>
      </c>
      <c r="L1811" s="30">
        <v>30.704999999999998</v>
      </c>
      <c r="M1811" s="30"/>
      <c r="N1811" s="228" t="s">
        <v>1265</v>
      </c>
      <c r="O1811" s="284" t="s">
        <v>28</v>
      </c>
      <c r="P1811" s="16"/>
      <c r="Q1811" s="6"/>
      <c r="R1811" s="17"/>
      <c r="S1811" s="17"/>
      <c r="T1811" s="17"/>
      <c r="U1811" s="17"/>
      <c r="V1811" s="17">
        <f t="shared" si="105"/>
        <v>0</v>
      </c>
      <c r="W1811" s="5"/>
      <c r="X1811" s="5"/>
      <c r="Y1811" s="35" t="e">
        <f>IF(HRF[[#This Row],[31]]="WSKAŹNIK SPECYFICZNY",HRF[[#This Row],[15]]*#REF!,HRF[[#This Row],[32]]*#REF!+#REF!*#REF!+#REF!*#REF!)</f>
        <v>#REF!</v>
      </c>
      <c r="Z1811" s="35" t="e">
        <f>IF(HRF[[#This Row],[31]]="WSKAŹNIK SPECYFICZNY","nie zdefinowano",HRF[[#This Row],[32]]*#REF!+#REF!*#REF!+#REF!*#REF!)</f>
        <v>#REF!</v>
      </c>
      <c r="AA1811" s="35" t="e">
        <f>IF(HRF[[#This Row],[31]]="WSKAŹNIK SPECYFICZNY","nie zdefinowano",HRF[[#This Row],[32]]*#REF!+#REF!*#REF!+#REF!*#REF!)</f>
        <v>#REF!</v>
      </c>
      <c r="AB1811" s="35" t="e">
        <f>IF(HRF[[#This Row],[31]]="WSKAŹNIK SPECYFICZNY",HRF[[#This Row],[15]]*#REF!,HRF[[#This Row],[32]]*#REF!+#REF!*#REF!+#REF!*#REF!)</f>
        <v>#REF!</v>
      </c>
    </row>
    <row r="1812" spans="2:28" ht="24">
      <c r="B1812" s="216">
        <v>1632</v>
      </c>
      <c r="C1812" s="80" t="s">
        <v>175</v>
      </c>
      <c r="D1812" s="80" t="s">
        <v>372</v>
      </c>
      <c r="E1812" s="47" t="s">
        <v>3390</v>
      </c>
      <c r="F1812" s="82" t="s">
        <v>392</v>
      </c>
      <c r="G1812" s="82" t="s">
        <v>24</v>
      </c>
      <c r="H1812" s="5">
        <v>2020</v>
      </c>
      <c r="I1812" s="5">
        <v>2020</v>
      </c>
      <c r="J1812" s="6">
        <v>20710</v>
      </c>
      <c r="K1812" s="30">
        <v>3.5</v>
      </c>
      <c r="L1812" s="30">
        <v>3</v>
      </c>
      <c r="M1812" s="30"/>
      <c r="N1812" s="228" t="s">
        <v>1587</v>
      </c>
      <c r="O1812" s="284" t="s">
        <v>28</v>
      </c>
      <c r="P1812" s="285"/>
      <c r="Q1812" s="282"/>
      <c r="R1812" s="286"/>
      <c r="S1812" s="286"/>
      <c r="T1812" s="286"/>
      <c r="U1812" s="286"/>
      <c r="V1812" s="286">
        <f t="shared" ref="V1812:V1825" si="106">SUM(R1812:U1812)</f>
        <v>0</v>
      </c>
      <c r="W1812" s="281"/>
      <c r="X1812" s="281"/>
      <c r="Y1812" s="287" t="e">
        <f>IF(HRF[[#This Row],[31]]="WSKAŹNIK SPECYFICZNY",HRF[[#This Row],[15]]*#REF!,HRF[[#This Row],[32]]*#REF!+#REF!*#REF!+#REF!*#REF!)</f>
        <v>#REF!</v>
      </c>
      <c r="Z1812" s="287" t="e">
        <f>IF(HRF[[#This Row],[31]]="WSKAŹNIK SPECYFICZNY","nie zdefinowano",HRF[[#This Row],[32]]*#REF!+#REF!*#REF!+#REF!*#REF!)</f>
        <v>#REF!</v>
      </c>
      <c r="AA1812" s="287" t="e">
        <f>IF(HRF[[#This Row],[31]]="WSKAŹNIK SPECYFICZNY","nie zdefinowano",HRF[[#This Row],[32]]*#REF!+#REF!*#REF!+#REF!*#REF!)</f>
        <v>#REF!</v>
      </c>
      <c r="AB1812" s="287" t="e">
        <f>IF(HRF[[#This Row],[31]]="WSKAŹNIK SPECYFICZNY",HRF[[#This Row],[15]]*#REF!,HRF[[#This Row],[32]]*#REF!+#REF!*#REF!+#REF!*#REF!)</f>
        <v>#REF!</v>
      </c>
    </row>
    <row r="1813" spans="2:28" ht="24">
      <c r="B1813" s="216">
        <v>1633</v>
      </c>
      <c r="C1813" s="80" t="s">
        <v>175</v>
      </c>
      <c r="D1813" s="80" t="s">
        <v>372</v>
      </c>
      <c r="E1813" s="47" t="s">
        <v>3390</v>
      </c>
      <c r="F1813" s="82" t="s">
        <v>392</v>
      </c>
      <c r="G1813" s="82" t="s">
        <v>24</v>
      </c>
      <c r="H1813" s="5">
        <v>2022</v>
      </c>
      <c r="I1813" s="5">
        <v>2022</v>
      </c>
      <c r="J1813" s="6">
        <v>23976.86</v>
      </c>
      <c r="K1813" s="30">
        <v>5.524</v>
      </c>
      <c r="L1813" s="30">
        <v>4.6689999999999996</v>
      </c>
      <c r="M1813" s="30"/>
      <c r="N1813" s="228" t="s">
        <v>164</v>
      </c>
      <c r="O1813" s="284" t="s">
        <v>28</v>
      </c>
      <c r="P1813" s="285"/>
      <c r="Q1813" s="282"/>
      <c r="R1813" s="286"/>
      <c r="S1813" s="286"/>
      <c r="T1813" s="286"/>
      <c r="U1813" s="286"/>
      <c r="V1813" s="286">
        <f t="shared" si="106"/>
        <v>0</v>
      </c>
      <c r="W1813" s="281"/>
      <c r="X1813" s="281"/>
      <c r="Y1813" s="287" t="e">
        <f>IF(HRF[[#This Row],[31]]="WSKAŹNIK SPECYFICZNY",HRF[[#This Row],[15]]*#REF!,HRF[[#This Row],[32]]*#REF!+#REF!*#REF!+#REF!*#REF!)</f>
        <v>#REF!</v>
      </c>
      <c r="Z1813" s="287" t="e">
        <f>IF(HRF[[#This Row],[31]]="WSKAŹNIK SPECYFICZNY","nie zdefinowano",HRF[[#This Row],[32]]*#REF!+#REF!*#REF!+#REF!*#REF!)</f>
        <v>#REF!</v>
      </c>
      <c r="AA1813" s="287" t="e">
        <f>IF(HRF[[#This Row],[31]]="WSKAŹNIK SPECYFICZNY","nie zdefinowano",HRF[[#This Row],[32]]*#REF!+#REF!*#REF!+#REF!*#REF!)</f>
        <v>#REF!</v>
      </c>
      <c r="AB1813" s="287" t="e">
        <f>IF(HRF[[#This Row],[31]]="WSKAŹNIK SPECYFICZNY",HRF[[#This Row],[15]]*#REF!,HRF[[#This Row],[32]]*#REF!+#REF!*#REF!+#REF!*#REF!)</f>
        <v>#REF!</v>
      </c>
    </row>
    <row r="1814" spans="2:28" ht="24">
      <c r="B1814" s="216">
        <v>1634</v>
      </c>
      <c r="C1814" s="80" t="s">
        <v>175</v>
      </c>
      <c r="D1814" s="80" t="s">
        <v>372</v>
      </c>
      <c r="E1814" s="47" t="s">
        <v>3390</v>
      </c>
      <c r="F1814" s="82" t="s">
        <v>392</v>
      </c>
      <c r="G1814" s="82" t="s">
        <v>24</v>
      </c>
      <c r="H1814" s="5">
        <v>2022</v>
      </c>
      <c r="I1814" s="5">
        <v>2022</v>
      </c>
      <c r="J1814" s="6">
        <v>19000</v>
      </c>
      <c r="K1814" s="30">
        <v>2.4</v>
      </c>
      <c r="L1814" s="30">
        <v>2.5</v>
      </c>
      <c r="M1814" s="30"/>
      <c r="N1814" s="228" t="s">
        <v>1587</v>
      </c>
      <c r="O1814" s="284" t="s">
        <v>28</v>
      </c>
      <c r="P1814" s="285"/>
      <c r="Q1814" s="282"/>
      <c r="R1814" s="286"/>
      <c r="S1814" s="286"/>
      <c r="T1814" s="286"/>
      <c r="U1814" s="286"/>
      <c r="V1814" s="286">
        <f t="shared" si="106"/>
        <v>0</v>
      </c>
      <c r="W1814" s="281"/>
      <c r="X1814" s="281"/>
      <c r="Y1814" s="287" t="e">
        <f>IF(HRF[[#This Row],[31]]="WSKAŹNIK SPECYFICZNY",HRF[[#This Row],[15]]*#REF!,HRF[[#This Row],[32]]*#REF!+#REF!*#REF!+#REF!*#REF!)</f>
        <v>#REF!</v>
      </c>
      <c r="Z1814" s="287" t="e">
        <f>IF(HRF[[#This Row],[31]]="WSKAŹNIK SPECYFICZNY","nie zdefinowano",HRF[[#This Row],[32]]*#REF!+#REF!*#REF!+#REF!*#REF!)</f>
        <v>#REF!</v>
      </c>
      <c r="AA1814" s="287" t="e">
        <f>IF(HRF[[#This Row],[31]]="WSKAŹNIK SPECYFICZNY","nie zdefinowano",HRF[[#This Row],[32]]*#REF!+#REF!*#REF!+#REF!*#REF!)</f>
        <v>#REF!</v>
      </c>
      <c r="AB1814" s="287" t="e">
        <f>IF(HRF[[#This Row],[31]]="WSKAŹNIK SPECYFICZNY",HRF[[#This Row],[15]]*#REF!,HRF[[#This Row],[32]]*#REF!+#REF!*#REF!+#REF!*#REF!)</f>
        <v>#REF!</v>
      </c>
    </row>
    <row r="1815" spans="2:28" ht="24">
      <c r="B1815" s="279">
        <v>1635</v>
      </c>
      <c r="C1815" s="80" t="s">
        <v>175</v>
      </c>
      <c r="D1815" s="80" t="s">
        <v>372</v>
      </c>
      <c r="E1815" s="47" t="s">
        <v>3390</v>
      </c>
      <c r="F1815" s="82" t="s">
        <v>392</v>
      </c>
      <c r="G1815" s="82" t="s">
        <v>24</v>
      </c>
      <c r="H1815" s="5">
        <v>2020</v>
      </c>
      <c r="I1815" s="5">
        <v>2020</v>
      </c>
      <c r="J1815" s="282">
        <v>32100</v>
      </c>
      <c r="K1815" s="283">
        <v>4.516</v>
      </c>
      <c r="L1815" s="283">
        <v>4.0960000000000001</v>
      </c>
      <c r="M1815" s="283"/>
      <c r="N1815" s="228" t="s">
        <v>1587</v>
      </c>
      <c r="O1815" s="284" t="s">
        <v>28</v>
      </c>
      <c r="P1815" s="285"/>
      <c r="Q1815" s="282"/>
      <c r="R1815" s="286"/>
      <c r="S1815" s="286"/>
      <c r="T1815" s="286"/>
      <c r="U1815" s="286"/>
      <c r="V1815" s="286">
        <f t="shared" si="106"/>
        <v>0</v>
      </c>
      <c r="W1815" s="281"/>
      <c r="X1815" s="281"/>
      <c r="Y1815" s="287" t="e">
        <f>IF(HRF[[#This Row],[31]]="WSKAŹNIK SPECYFICZNY",HRF[[#This Row],[15]]*#REF!,HRF[[#This Row],[32]]*#REF!+#REF!*#REF!+#REF!*#REF!)</f>
        <v>#REF!</v>
      </c>
      <c r="Z1815" s="287" t="e">
        <f>IF(HRF[[#This Row],[31]]="WSKAŹNIK SPECYFICZNY","nie zdefinowano",HRF[[#This Row],[32]]*#REF!+#REF!*#REF!+#REF!*#REF!)</f>
        <v>#REF!</v>
      </c>
      <c r="AA1815" s="287" t="e">
        <f>IF(HRF[[#This Row],[31]]="WSKAŹNIK SPECYFICZNY","nie zdefinowano",HRF[[#This Row],[32]]*#REF!+#REF!*#REF!+#REF!*#REF!)</f>
        <v>#REF!</v>
      </c>
      <c r="AB1815" s="287" t="e">
        <f>IF(HRF[[#This Row],[31]]="WSKAŹNIK SPECYFICZNY",HRF[[#This Row],[15]]*#REF!,HRF[[#This Row],[32]]*#REF!+#REF!*#REF!+#REF!*#REF!)</f>
        <v>#REF!</v>
      </c>
    </row>
    <row r="1816" spans="2:28" ht="24">
      <c r="B1816" s="279">
        <v>1636</v>
      </c>
      <c r="C1816" s="80" t="s">
        <v>175</v>
      </c>
      <c r="D1816" s="80" t="s">
        <v>372</v>
      </c>
      <c r="E1816" s="47" t="s">
        <v>3390</v>
      </c>
      <c r="F1816" s="82" t="s">
        <v>392</v>
      </c>
      <c r="G1816" s="82" t="s">
        <v>24</v>
      </c>
      <c r="H1816" s="5">
        <v>2022</v>
      </c>
      <c r="I1816" s="5">
        <v>2022</v>
      </c>
      <c r="J1816" s="282">
        <v>18070</v>
      </c>
      <c r="K1816" s="283">
        <v>2.4119999999999999</v>
      </c>
      <c r="L1816" s="283">
        <v>3.28</v>
      </c>
      <c r="M1816" s="283"/>
      <c r="N1816" s="228" t="s">
        <v>164</v>
      </c>
      <c r="O1816" s="284" t="s">
        <v>28</v>
      </c>
      <c r="P1816" s="285"/>
      <c r="Q1816" s="282"/>
      <c r="R1816" s="286"/>
      <c r="S1816" s="286"/>
      <c r="T1816" s="286"/>
      <c r="U1816" s="286"/>
      <c r="V1816" s="286">
        <f t="shared" si="106"/>
        <v>0</v>
      </c>
      <c r="W1816" s="281"/>
      <c r="X1816" s="281"/>
      <c r="Y1816" s="287" t="e">
        <f>IF(HRF[[#This Row],[31]]="WSKAŹNIK SPECYFICZNY",HRF[[#This Row],[15]]*#REF!,HRF[[#This Row],[32]]*#REF!+#REF!*#REF!+#REF!*#REF!)</f>
        <v>#REF!</v>
      </c>
      <c r="Z1816" s="287" t="e">
        <f>IF(HRF[[#This Row],[31]]="WSKAŹNIK SPECYFICZNY","nie zdefinowano",HRF[[#This Row],[32]]*#REF!+#REF!*#REF!+#REF!*#REF!)</f>
        <v>#REF!</v>
      </c>
      <c r="AA1816" s="287" t="e">
        <f>IF(HRF[[#This Row],[31]]="WSKAŹNIK SPECYFICZNY","nie zdefinowano",HRF[[#This Row],[32]]*#REF!+#REF!*#REF!+#REF!*#REF!)</f>
        <v>#REF!</v>
      </c>
      <c r="AB1816" s="287" t="e">
        <f>IF(HRF[[#This Row],[31]]="WSKAŹNIK SPECYFICZNY",HRF[[#This Row],[15]]*#REF!,HRF[[#This Row],[32]]*#REF!+#REF!*#REF!+#REF!*#REF!)</f>
        <v>#REF!</v>
      </c>
    </row>
    <row r="1817" spans="2:28" ht="24">
      <c r="B1817" s="279">
        <v>1637</v>
      </c>
      <c r="C1817" s="80" t="s">
        <v>175</v>
      </c>
      <c r="D1817" s="80" t="s">
        <v>372</v>
      </c>
      <c r="E1817" s="47" t="s">
        <v>3390</v>
      </c>
      <c r="F1817" s="82" t="s">
        <v>392</v>
      </c>
      <c r="G1817" s="82" t="s">
        <v>24</v>
      </c>
      <c r="H1817" s="281">
        <v>2021</v>
      </c>
      <c r="I1817" s="281">
        <v>2021</v>
      </c>
      <c r="J1817" s="282">
        <v>58787</v>
      </c>
      <c r="K1817" s="283">
        <v>6</v>
      </c>
      <c r="L1817" s="283">
        <v>10</v>
      </c>
      <c r="M1817" s="283"/>
      <c r="N1817" s="228" t="s">
        <v>164</v>
      </c>
      <c r="O1817" s="284" t="s">
        <v>28</v>
      </c>
      <c r="P1817" s="285"/>
      <c r="Q1817" s="282"/>
      <c r="R1817" s="286"/>
      <c r="S1817" s="286"/>
      <c r="T1817" s="286"/>
      <c r="U1817" s="286"/>
      <c r="V1817" s="286">
        <f t="shared" si="106"/>
        <v>0</v>
      </c>
      <c r="W1817" s="281"/>
      <c r="X1817" s="281"/>
      <c r="Y1817" s="287" t="e">
        <f>IF(HRF[[#This Row],[31]]="WSKAŹNIK SPECYFICZNY",HRF[[#This Row],[15]]*#REF!,HRF[[#This Row],[32]]*#REF!+#REF!*#REF!+#REF!*#REF!)</f>
        <v>#REF!</v>
      </c>
      <c r="Z1817" s="287" t="e">
        <f>IF(HRF[[#This Row],[31]]="WSKAŹNIK SPECYFICZNY","nie zdefinowano",HRF[[#This Row],[32]]*#REF!+#REF!*#REF!+#REF!*#REF!)</f>
        <v>#REF!</v>
      </c>
      <c r="AA1817" s="287" t="e">
        <f>IF(HRF[[#This Row],[31]]="WSKAŹNIK SPECYFICZNY","nie zdefinowano",HRF[[#This Row],[32]]*#REF!+#REF!*#REF!+#REF!*#REF!)</f>
        <v>#REF!</v>
      </c>
      <c r="AB1817" s="287" t="e">
        <f>IF(HRF[[#This Row],[31]]="WSKAŹNIK SPECYFICZNY",HRF[[#This Row],[15]]*#REF!,HRF[[#This Row],[32]]*#REF!+#REF!*#REF!+#REF!*#REF!)</f>
        <v>#REF!</v>
      </c>
    </row>
    <row r="1818" spans="2:28" ht="24">
      <c r="B1818" s="279">
        <v>1638</v>
      </c>
      <c r="C1818" s="80" t="s">
        <v>175</v>
      </c>
      <c r="D1818" s="80" t="s">
        <v>372</v>
      </c>
      <c r="E1818" s="47" t="s">
        <v>3390</v>
      </c>
      <c r="F1818" s="82" t="s">
        <v>392</v>
      </c>
      <c r="G1818" s="82" t="s">
        <v>24</v>
      </c>
      <c r="H1818" s="5">
        <v>2022</v>
      </c>
      <c r="I1818" s="5">
        <v>2022</v>
      </c>
      <c r="J1818" s="282">
        <v>30000</v>
      </c>
      <c r="K1818" s="283">
        <v>5</v>
      </c>
      <c r="L1818" s="283">
        <v>5.25</v>
      </c>
      <c r="M1818" s="283"/>
      <c r="N1818" s="228" t="s">
        <v>164</v>
      </c>
      <c r="O1818" s="284" t="s">
        <v>28</v>
      </c>
      <c r="P1818" s="285"/>
      <c r="Q1818" s="282"/>
      <c r="R1818" s="286"/>
      <c r="S1818" s="286"/>
      <c r="T1818" s="286"/>
      <c r="U1818" s="286"/>
      <c r="V1818" s="286">
        <f t="shared" si="106"/>
        <v>0</v>
      </c>
      <c r="W1818" s="281"/>
      <c r="X1818" s="281"/>
      <c r="Y1818" s="287" t="e">
        <f>IF(HRF[[#This Row],[31]]="WSKAŹNIK SPECYFICZNY",HRF[[#This Row],[15]]*#REF!,HRF[[#This Row],[32]]*#REF!+#REF!*#REF!+#REF!*#REF!)</f>
        <v>#REF!</v>
      </c>
      <c r="Z1818" s="287" t="e">
        <f>IF(HRF[[#This Row],[31]]="WSKAŹNIK SPECYFICZNY","nie zdefinowano",HRF[[#This Row],[32]]*#REF!+#REF!*#REF!+#REF!*#REF!)</f>
        <v>#REF!</v>
      </c>
      <c r="AA1818" s="287" t="e">
        <f>IF(HRF[[#This Row],[31]]="WSKAŹNIK SPECYFICZNY","nie zdefinowano",HRF[[#This Row],[32]]*#REF!+#REF!*#REF!+#REF!*#REF!)</f>
        <v>#REF!</v>
      </c>
      <c r="AB1818" s="287" t="e">
        <f>IF(HRF[[#This Row],[31]]="WSKAŹNIK SPECYFICZNY",HRF[[#This Row],[15]]*#REF!,HRF[[#This Row],[32]]*#REF!+#REF!*#REF!+#REF!*#REF!)</f>
        <v>#REF!</v>
      </c>
    </row>
    <row r="1819" spans="2:28" ht="24">
      <c r="B1819" s="279">
        <v>1639</v>
      </c>
      <c r="C1819" s="80" t="s">
        <v>175</v>
      </c>
      <c r="D1819" s="80" t="s">
        <v>372</v>
      </c>
      <c r="E1819" s="47" t="s">
        <v>3390</v>
      </c>
      <c r="F1819" s="82" t="s">
        <v>392</v>
      </c>
      <c r="G1819" s="82" t="s">
        <v>24</v>
      </c>
      <c r="H1819" s="281">
        <v>2021</v>
      </c>
      <c r="I1819" s="281">
        <v>2021</v>
      </c>
      <c r="J1819" s="282">
        <v>18700</v>
      </c>
      <c r="K1819" s="283">
        <v>1.2949999999999999</v>
      </c>
      <c r="L1819" s="283">
        <v>2.0449999999999999</v>
      </c>
      <c r="M1819" s="283"/>
      <c r="N1819" s="228" t="s">
        <v>164</v>
      </c>
      <c r="O1819" s="284" t="s">
        <v>28</v>
      </c>
      <c r="P1819" s="285"/>
      <c r="Q1819" s="282"/>
      <c r="R1819" s="286"/>
      <c r="S1819" s="286"/>
      <c r="T1819" s="286"/>
      <c r="U1819" s="286"/>
      <c r="V1819" s="286">
        <f t="shared" si="106"/>
        <v>0</v>
      </c>
      <c r="W1819" s="281"/>
      <c r="X1819" s="281"/>
      <c r="Y1819" s="287" t="e">
        <f>IF(HRF[[#This Row],[31]]="WSKAŹNIK SPECYFICZNY",HRF[[#This Row],[15]]*#REF!,HRF[[#This Row],[32]]*#REF!+#REF!*#REF!+#REF!*#REF!)</f>
        <v>#REF!</v>
      </c>
      <c r="Z1819" s="287" t="e">
        <f>IF(HRF[[#This Row],[31]]="WSKAŹNIK SPECYFICZNY","nie zdefinowano",HRF[[#This Row],[32]]*#REF!+#REF!*#REF!+#REF!*#REF!)</f>
        <v>#REF!</v>
      </c>
      <c r="AA1819" s="287" t="e">
        <f>IF(HRF[[#This Row],[31]]="WSKAŹNIK SPECYFICZNY","nie zdefinowano",HRF[[#This Row],[32]]*#REF!+#REF!*#REF!+#REF!*#REF!)</f>
        <v>#REF!</v>
      </c>
      <c r="AB1819" s="287" t="e">
        <f>IF(HRF[[#This Row],[31]]="WSKAŹNIK SPECYFICZNY",HRF[[#This Row],[15]]*#REF!,HRF[[#This Row],[32]]*#REF!+#REF!*#REF!+#REF!*#REF!)</f>
        <v>#REF!</v>
      </c>
    </row>
    <row r="1820" spans="2:28" ht="24">
      <c r="B1820" s="279">
        <v>1640</v>
      </c>
      <c r="C1820" s="80" t="s">
        <v>175</v>
      </c>
      <c r="D1820" s="80" t="s">
        <v>372</v>
      </c>
      <c r="E1820" s="47" t="s">
        <v>3394</v>
      </c>
      <c r="F1820" s="82" t="s">
        <v>392</v>
      </c>
      <c r="G1820" s="82" t="s">
        <v>24</v>
      </c>
      <c r="H1820" s="5">
        <v>2020</v>
      </c>
      <c r="I1820" s="5">
        <v>2020</v>
      </c>
      <c r="J1820" s="282">
        <v>19958.400000000001</v>
      </c>
      <c r="K1820" s="283">
        <v>2.5268999999999999</v>
      </c>
      <c r="L1820" s="283">
        <v>2.5299999999999998</v>
      </c>
      <c r="M1820" s="283"/>
      <c r="N1820" s="228" t="s">
        <v>164</v>
      </c>
      <c r="O1820" s="284" t="s">
        <v>28</v>
      </c>
      <c r="P1820" s="285"/>
      <c r="Q1820" s="282"/>
      <c r="R1820" s="286"/>
      <c r="S1820" s="286"/>
      <c r="T1820" s="286"/>
      <c r="U1820" s="286"/>
      <c r="V1820" s="286">
        <f t="shared" si="106"/>
        <v>0</v>
      </c>
      <c r="W1820" s="281"/>
      <c r="X1820" s="281"/>
      <c r="Y1820" s="287" t="e">
        <f>IF(HRF[[#This Row],[31]]="WSKAŹNIK SPECYFICZNY",HRF[[#This Row],[15]]*#REF!,HRF[[#This Row],[32]]*#REF!+#REF!*#REF!+#REF!*#REF!)</f>
        <v>#REF!</v>
      </c>
      <c r="Z1820" s="287" t="e">
        <f>IF(HRF[[#This Row],[31]]="WSKAŹNIK SPECYFICZNY","nie zdefinowano",HRF[[#This Row],[32]]*#REF!+#REF!*#REF!+#REF!*#REF!)</f>
        <v>#REF!</v>
      </c>
      <c r="AA1820" s="287" t="e">
        <f>IF(HRF[[#This Row],[31]]="WSKAŹNIK SPECYFICZNY","nie zdefinowano",HRF[[#This Row],[32]]*#REF!+#REF!*#REF!+#REF!*#REF!)</f>
        <v>#REF!</v>
      </c>
      <c r="AB1820" s="287" t="e">
        <f>IF(HRF[[#This Row],[31]]="WSKAŹNIK SPECYFICZNY",HRF[[#This Row],[15]]*#REF!,HRF[[#This Row],[32]]*#REF!+#REF!*#REF!+#REF!*#REF!)</f>
        <v>#REF!</v>
      </c>
    </row>
    <row r="1821" spans="2:28" ht="24">
      <c r="B1821" s="279">
        <v>1641</v>
      </c>
      <c r="C1821" s="80" t="s">
        <v>175</v>
      </c>
      <c r="D1821" s="80" t="s">
        <v>372</v>
      </c>
      <c r="E1821" s="47" t="s">
        <v>3447</v>
      </c>
      <c r="F1821" s="82" t="s">
        <v>392</v>
      </c>
      <c r="G1821" s="82" t="s">
        <v>24</v>
      </c>
      <c r="H1821" s="281">
        <v>2021</v>
      </c>
      <c r="I1821" s="281">
        <v>2021</v>
      </c>
      <c r="J1821" s="282">
        <v>52218</v>
      </c>
      <c r="K1821" s="283">
        <v>6.5</v>
      </c>
      <c r="L1821" s="283">
        <v>9.9</v>
      </c>
      <c r="M1821" s="283"/>
      <c r="N1821" s="228" t="s">
        <v>164</v>
      </c>
      <c r="O1821" s="284" t="s">
        <v>28</v>
      </c>
      <c r="P1821" s="285"/>
      <c r="Q1821" s="282"/>
      <c r="R1821" s="286"/>
      <c r="S1821" s="286"/>
      <c r="T1821" s="286"/>
      <c r="U1821" s="286"/>
      <c r="V1821" s="286">
        <f t="shared" si="106"/>
        <v>0</v>
      </c>
      <c r="W1821" s="281"/>
      <c r="X1821" s="281"/>
      <c r="Y1821" s="287" t="e">
        <f>IF(HRF[[#This Row],[31]]="WSKAŹNIK SPECYFICZNY",HRF[[#This Row],[15]]*#REF!,HRF[[#This Row],[32]]*#REF!+#REF!*#REF!+#REF!*#REF!)</f>
        <v>#REF!</v>
      </c>
      <c r="Z1821" s="287" t="e">
        <f>IF(HRF[[#This Row],[31]]="WSKAŹNIK SPECYFICZNY","nie zdefinowano",HRF[[#This Row],[32]]*#REF!+#REF!*#REF!+#REF!*#REF!)</f>
        <v>#REF!</v>
      </c>
      <c r="AA1821" s="287" t="e">
        <f>IF(HRF[[#This Row],[31]]="WSKAŹNIK SPECYFICZNY","nie zdefinowano",HRF[[#This Row],[32]]*#REF!+#REF!*#REF!+#REF!*#REF!)</f>
        <v>#REF!</v>
      </c>
      <c r="AB1821" s="287" t="e">
        <f>IF(HRF[[#This Row],[31]]="WSKAŹNIK SPECYFICZNY",HRF[[#This Row],[15]]*#REF!,HRF[[#This Row],[32]]*#REF!+#REF!*#REF!+#REF!*#REF!)</f>
        <v>#REF!</v>
      </c>
    </row>
    <row r="1822" spans="2:28" ht="24">
      <c r="B1822" s="279">
        <v>1642</v>
      </c>
      <c r="C1822" s="80" t="s">
        <v>175</v>
      </c>
      <c r="D1822" s="80" t="s">
        <v>372</v>
      </c>
      <c r="E1822" s="47" t="s">
        <v>3536</v>
      </c>
      <c r="F1822" s="82" t="s">
        <v>392</v>
      </c>
      <c r="G1822" s="82" t="s">
        <v>24</v>
      </c>
      <c r="H1822" s="5">
        <v>2022</v>
      </c>
      <c r="I1822" s="5">
        <v>2022</v>
      </c>
      <c r="J1822" s="282">
        <v>170882.6</v>
      </c>
      <c r="K1822" s="283">
        <v>45</v>
      </c>
      <c r="L1822" s="283">
        <v>30</v>
      </c>
      <c r="M1822" s="283"/>
      <c r="N1822" s="228" t="s">
        <v>164</v>
      </c>
      <c r="O1822" s="284" t="s">
        <v>28</v>
      </c>
      <c r="P1822" s="285"/>
      <c r="Q1822" s="282"/>
      <c r="R1822" s="286"/>
      <c r="S1822" s="286"/>
      <c r="T1822" s="286"/>
      <c r="U1822" s="286"/>
      <c r="V1822" s="286">
        <f t="shared" si="106"/>
        <v>0</v>
      </c>
      <c r="W1822" s="281"/>
      <c r="X1822" s="281"/>
      <c r="Y1822" s="287" t="e">
        <f>IF(HRF[[#This Row],[31]]="WSKAŹNIK SPECYFICZNY",HRF[[#This Row],[15]]*#REF!,HRF[[#This Row],[32]]*#REF!+#REF!*#REF!+#REF!*#REF!)</f>
        <v>#REF!</v>
      </c>
      <c r="Z1822" s="287" t="e">
        <f>IF(HRF[[#This Row],[31]]="WSKAŹNIK SPECYFICZNY","nie zdefinowano",HRF[[#This Row],[32]]*#REF!+#REF!*#REF!+#REF!*#REF!)</f>
        <v>#REF!</v>
      </c>
      <c r="AA1822" s="287" t="e">
        <f>IF(HRF[[#This Row],[31]]="WSKAŹNIK SPECYFICZNY","nie zdefinowano",HRF[[#This Row],[32]]*#REF!+#REF!*#REF!+#REF!*#REF!)</f>
        <v>#REF!</v>
      </c>
      <c r="AB1822" s="287" t="e">
        <f>IF(HRF[[#This Row],[31]]="WSKAŹNIK SPECYFICZNY",HRF[[#This Row],[15]]*#REF!,HRF[[#This Row],[32]]*#REF!+#REF!*#REF!+#REF!*#REF!)</f>
        <v>#REF!</v>
      </c>
    </row>
    <row r="1823" spans="2:28" ht="24">
      <c r="B1823" s="279">
        <v>1643</v>
      </c>
      <c r="C1823" s="80" t="s">
        <v>175</v>
      </c>
      <c r="D1823" s="80" t="s">
        <v>372</v>
      </c>
      <c r="E1823" s="47" t="s">
        <v>3398</v>
      </c>
      <c r="F1823" s="82" t="s">
        <v>392</v>
      </c>
      <c r="G1823" s="82" t="s">
        <v>24</v>
      </c>
      <c r="H1823" s="5">
        <v>2022</v>
      </c>
      <c r="I1823" s="5">
        <v>2022</v>
      </c>
      <c r="J1823" s="282">
        <v>120000</v>
      </c>
      <c r="K1823" s="283">
        <v>3</v>
      </c>
      <c r="L1823" s="283">
        <v>6</v>
      </c>
      <c r="M1823" s="283"/>
      <c r="N1823" s="228" t="s">
        <v>164</v>
      </c>
      <c r="O1823" s="284" t="s">
        <v>28</v>
      </c>
      <c r="P1823" s="285"/>
      <c r="Q1823" s="282"/>
      <c r="R1823" s="286"/>
      <c r="S1823" s="286"/>
      <c r="T1823" s="286"/>
      <c r="U1823" s="286"/>
      <c r="V1823" s="286">
        <f t="shared" si="106"/>
        <v>0</v>
      </c>
      <c r="W1823" s="281"/>
      <c r="X1823" s="281"/>
      <c r="Y1823" s="287" t="e">
        <f>IF(HRF[[#This Row],[31]]="WSKAŹNIK SPECYFICZNY",HRF[[#This Row],[15]]*#REF!,HRF[[#This Row],[32]]*#REF!+#REF!*#REF!+#REF!*#REF!)</f>
        <v>#REF!</v>
      </c>
      <c r="Z1823" s="287" t="e">
        <f>IF(HRF[[#This Row],[31]]="WSKAŹNIK SPECYFICZNY","nie zdefinowano",HRF[[#This Row],[32]]*#REF!+#REF!*#REF!+#REF!*#REF!)</f>
        <v>#REF!</v>
      </c>
      <c r="AA1823" s="287" t="e">
        <f>IF(HRF[[#This Row],[31]]="WSKAŹNIK SPECYFICZNY","nie zdefinowano",HRF[[#This Row],[32]]*#REF!+#REF!*#REF!+#REF!*#REF!)</f>
        <v>#REF!</v>
      </c>
      <c r="AB1823" s="287" t="e">
        <f>IF(HRF[[#This Row],[31]]="WSKAŹNIK SPECYFICZNY",HRF[[#This Row],[15]]*#REF!,HRF[[#This Row],[32]]*#REF!+#REF!*#REF!+#REF!*#REF!)</f>
        <v>#REF!</v>
      </c>
    </row>
    <row r="1824" spans="2:28" ht="24">
      <c r="B1824" s="279">
        <v>1644</v>
      </c>
      <c r="C1824" s="80" t="s">
        <v>175</v>
      </c>
      <c r="D1824" s="80" t="s">
        <v>372</v>
      </c>
      <c r="E1824" s="47" t="s">
        <v>3390</v>
      </c>
      <c r="F1824" s="82" t="s">
        <v>392</v>
      </c>
      <c r="G1824" s="82" t="s">
        <v>24</v>
      </c>
      <c r="H1824" s="281">
        <v>2021</v>
      </c>
      <c r="I1824" s="281">
        <v>2021</v>
      </c>
      <c r="J1824" s="282">
        <v>15607.24</v>
      </c>
      <c r="K1824" s="283">
        <v>2.2000000000000002</v>
      </c>
      <c r="L1824" s="283">
        <v>2.2000000000000002</v>
      </c>
      <c r="M1824" s="283"/>
      <c r="N1824" s="228" t="s">
        <v>1587</v>
      </c>
      <c r="O1824" s="284" t="s">
        <v>28</v>
      </c>
      <c r="P1824" s="285"/>
      <c r="Q1824" s="282"/>
      <c r="R1824" s="286"/>
      <c r="S1824" s="286"/>
      <c r="T1824" s="286"/>
      <c r="U1824" s="286"/>
      <c r="V1824" s="286">
        <f t="shared" si="106"/>
        <v>0</v>
      </c>
      <c r="W1824" s="281"/>
      <c r="X1824" s="281"/>
      <c r="Y1824" s="287" t="e">
        <f>IF(HRF[[#This Row],[31]]="WSKAŹNIK SPECYFICZNY",HRF[[#This Row],[15]]*#REF!,HRF[[#This Row],[32]]*#REF!+#REF!*#REF!+#REF!*#REF!)</f>
        <v>#REF!</v>
      </c>
      <c r="Z1824" s="287" t="e">
        <f>IF(HRF[[#This Row],[31]]="WSKAŹNIK SPECYFICZNY","nie zdefinowano",HRF[[#This Row],[32]]*#REF!+#REF!*#REF!+#REF!*#REF!)</f>
        <v>#REF!</v>
      </c>
      <c r="AA1824" s="287" t="e">
        <f>IF(HRF[[#This Row],[31]]="WSKAŹNIK SPECYFICZNY","nie zdefinowano",HRF[[#This Row],[32]]*#REF!+#REF!*#REF!+#REF!*#REF!)</f>
        <v>#REF!</v>
      </c>
      <c r="AB1824" s="287" t="e">
        <f>IF(HRF[[#This Row],[31]]="WSKAŹNIK SPECYFICZNY",HRF[[#This Row],[15]]*#REF!,HRF[[#This Row],[32]]*#REF!+#REF!*#REF!+#REF!*#REF!)</f>
        <v>#REF!</v>
      </c>
    </row>
    <row r="1825" spans="2:28" ht="24">
      <c r="B1825" s="279">
        <v>1645</v>
      </c>
      <c r="C1825" s="80" t="s">
        <v>175</v>
      </c>
      <c r="D1825" s="80" t="s">
        <v>372</v>
      </c>
      <c r="E1825" s="47" t="s">
        <v>3447</v>
      </c>
      <c r="F1825" s="82" t="s">
        <v>392</v>
      </c>
      <c r="G1825" s="82" t="s">
        <v>24</v>
      </c>
      <c r="H1825" s="281">
        <v>2021</v>
      </c>
      <c r="I1825" s="281">
        <v>2021</v>
      </c>
      <c r="J1825" s="282">
        <v>19000</v>
      </c>
      <c r="K1825" s="283">
        <v>3.056</v>
      </c>
      <c r="L1825" s="283">
        <v>3.13</v>
      </c>
      <c r="M1825" s="283"/>
      <c r="N1825" s="228" t="s">
        <v>164</v>
      </c>
      <c r="O1825" s="284" t="s">
        <v>28</v>
      </c>
      <c r="P1825" s="285"/>
      <c r="Q1825" s="282"/>
      <c r="R1825" s="286"/>
      <c r="S1825" s="286"/>
      <c r="T1825" s="286"/>
      <c r="U1825" s="286"/>
      <c r="V1825" s="286">
        <f t="shared" si="106"/>
        <v>0</v>
      </c>
      <c r="W1825" s="281"/>
      <c r="X1825" s="281"/>
      <c r="Y1825" s="287" t="e">
        <f>IF(HRF[[#This Row],[31]]="WSKAŹNIK SPECYFICZNY",HRF[[#This Row],[15]]*#REF!,HRF[[#This Row],[32]]*#REF!+#REF!*#REF!+#REF!*#REF!)</f>
        <v>#REF!</v>
      </c>
      <c r="Z1825" s="287" t="e">
        <f>IF(HRF[[#This Row],[31]]="WSKAŹNIK SPECYFICZNY","nie zdefinowano",HRF[[#This Row],[32]]*#REF!+#REF!*#REF!+#REF!*#REF!)</f>
        <v>#REF!</v>
      </c>
      <c r="AA1825" s="287" t="e">
        <f>IF(HRF[[#This Row],[31]]="WSKAŹNIK SPECYFICZNY","nie zdefinowano",HRF[[#This Row],[32]]*#REF!+#REF!*#REF!+#REF!*#REF!)</f>
        <v>#REF!</v>
      </c>
      <c r="AB1825" s="287" t="e">
        <f>IF(HRF[[#This Row],[31]]="WSKAŹNIK SPECYFICZNY",HRF[[#This Row],[15]]*#REF!,HRF[[#This Row],[32]]*#REF!+#REF!*#REF!+#REF!*#REF!)</f>
        <v>#REF!</v>
      </c>
    </row>
    <row r="1826" spans="2:28" ht="24">
      <c r="B1826" s="279">
        <v>1646</v>
      </c>
      <c r="C1826" s="80" t="s">
        <v>175</v>
      </c>
      <c r="D1826" s="80" t="s">
        <v>372</v>
      </c>
      <c r="E1826" s="47" t="s">
        <v>3390</v>
      </c>
      <c r="F1826" s="82" t="s">
        <v>392</v>
      </c>
      <c r="G1826" s="82" t="s">
        <v>24</v>
      </c>
      <c r="H1826" s="5">
        <v>2020</v>
      </c>
      <c r="I1826" s="5">
        <v>2020</v>
      </c>
      <c r="J1826" s="282">
        <v>71100</v>
      </c>
      <c r="K1826" s="283">
        <v>16.5</v>
      </c>
      <c r="L1826" s="283">
        <v>20.399999999999999</v>
      </c>
      <c r="M1826" s="283"/>
      <c r="N1826" s="228" t="s">
        <v>1587</v>
      </c>
      <c r="O1826" s="284" t="s">
        <v>28</v>
      </c>
      <c r="P1826" s="16"/>
      <c r="Q1826" s="6"/>
      <c r="R1826" s="17"/>
      <c r="S1826" s="17"/>
      <c r="T1826" s="17"/>
      <c r="U1826" s="17"/>
      <c r="V1826" s="17">
        <f t="shared" si="105"/>
        <v>0</v>
      </c>
      <c r="W1826" s="5"/>
      <c r="X1826" s="5"/>
      <c r="Y1826" s="35" t="e">
        <f>IF(HRF[[#This Row],[31]]="WSKAŹNIK SPECYFICZNY",HRF[[#This Row],[15]]*#REF!,HRF[[#This Row],[32]]*#REF!+#REF!*#REF!+#REF!*#REF!)</f>
        <v>#REF!</v>
      </c>
      <c r="Z1826" s="35" t="e">
        <f>IF(HRF[[#This Row],[31]]="WSKAŹNIK SPECYFICZNY","nie zdefinowano",HRF[[#This Row],[32]]*#REF!+#REF!*#REF!+#REF!*#REF!)</f>
        <v>#REF!</v>
      </c>
      <c r="AA1826" s="35" t="e">
        <f>IF(HRF[[#This Row],[31]]="WSKAŹNIK SPECYFICZNY","nie zdefinowano",HRF[[#This Row],[32]]*#REF!+#REF!*#REF!+#REF!*#REF!)</f>
        <v>#REF!</v>
      </c>
      <c r="AB1826" s="35" t="e">
        <f>IF(HRF[[#This Row],[31]]="WSKAŹNIK SPECYFICZNY",HRF[[#This Row],[15]]*#REF!,HRF[[#This Row],[32]]*#REF!+#REF!*#REF!+#REF!*#REF!)</f>
        <v>#REF!</v>
      </c>
    </row>
    <row r="1827" spans="2:28" ht="24">
      <c r="B1827" s="279">
        <v>1647</v>
      </c>
      <c r="C1827" s="80" t="s">
        <v>175</v>
      </c>
      <c r="D1827" s="80" t="s">
        <v>372</v>
      </c>
      <c r="E1827" s="47" t="s">
        <v>3390</v>
      </c>
      <c r="F1827" s="82" t="s">
        <v>392</v>
      </c>
      <c r="G1827" s="82" t="s">
        <v>24</v>
      </c>
      <c r="H1827" s="281">
        <v>2023</v>
      </c>
      <c r="I1827" s="281">
        <v>2023</v>
      </c>
      <c r="J1827" s="282">
        <v>36000</v>
      </c>
      <c r="K1827" s="283">
        <v>2</v>
      </c>
      <c r="L1827" s="283">
        <v>6.16</v>
      </c>
      <c r="M1827" s="283"/>
      <c r="N1827" s="228" t="s">
        <v>164</v>
      </c>
      <c r="O1827" s="284" t="s">
        <v>28</v>
      </c>
      <c r="P1827" s="285"/>
      <c r="Q1827" s="282"/>
      <c r="R1827" s="286"/>
      <c r="S1827" s="286"/>
      <c r="T1827" s="286"/>
      <c r="U1827" s="286"/>
      <c r="V1827" s="286">
        <f t="shared" ref="V1827:V1873" si="107">SUM(R1827:U1827)</f>
        <v>0</v>
      </c>
      <c r="W1827" s="281"/>
      <c r="X1827" s="281"/>
      <c r="Y1827" s="287" t="e">
        <f>IF(HRF[[#This Row],[31]]="WSKAŹNIK SPECYFICZNY",HRF[[#This Row],[15]]*#REF!,HRF[[#This Row],[32]]*#REF!+#REF!*#REF!+#REF!*#REF!)</f>
        <v>#REF!</v>
      </c>
      <c r="Z1827" s="287" t="e">
        <f>IF(HRF[[#This Row],[31]]="WSKAŹNIK SPECYFICZNY","nie zdefinowano",HRF[[#This Row],[32]]*#REF!+#REF!*#REF!+#REF!*#REF!)</f>
        <v>#REF!</v>
      </c>
      <c r="AA1827" s="287" t="e">
        <f>IF(HRF[[#This Row],[31]]="WSKAŹNIK SPECYFICZNY","nie zdefinowano",HRF[[#This Row],[32]]*#REF!+#REF!*#REF!+#REF!*#REF!)</f>
        <v>#REF!</v>
      </c>
      <c r="AB1827" s="287" t="e">
        <f>IF(HRF[[#This Row],[31]]="WSKAŹNIK SPECYFICZNY",HRF[[#This Row],[15]]*#REF!,HRF[[#This Row],[32]]*#REF!+#REF!*#REF!+#REF!*#REF!)</f>
        <v>#REF!</v>
      </c>
    </row>
    <row r="1828" spans="2:28" ht="24">
      <c r="B1828" s="279">
        <v>1648</v>
      </c>
      <c r="C1828" s="80" t="s">
        <v>175</v>
      </c>
      <c r="D1828" s="80" t="s">
        <v>372</v>
      </c>
      <c r="E1828" s="47" t="s">
        <v>3394</v>
      </c>
      <c r="F1828" s="82" t="s">
        <v>392</v>
      </c>
      <c r="G1828" s="82" t="s">
        <v>24</v>
      </c>
      <c r="H1828" s="281">
        <v>2019</v>
      </c>
      <c r="I1828" s="281">
        <v>2019</v>
      </c>
      <c r="J1828" s="282">
        <v>31763.84</v>
      </c>
      <c r="K1828" s="283">
        <v>6.6041999999999996</v>
      </c>
      <c r="L1828" s="283">
        <v>5.5159000000000002</v>
      </c>
      <c r="M1828" s="283"/>
      <c r="N1828" s="228" t="s">
        <v>1587</v>
      </c>
      <c r="O1828" s="284" t="s">
        <v>28</v>
      </c>
      <c r="P1828" s="285"/>
      <c r="Q1828" s="282"/>
      <c r="R1828" s="286"/>
      <c r="S1828" s="286"/>
      <c r="T1828" s="286"/>
      <c r="U1828" s="286"/>
      <c r="V1828" s="286">
        <f t="shared" si="107"/>
        <v>0</v>
      </c>
      <c r="W1828" s="281"/>
      <c r="X1828" s="281"/>
      <c r="Y1828" s="287" t="e">
        <f>IF(HRF[[#This Row],[31]]="WSKAŹNIK SPECYFICZNY",HRF[[#This Row],[15]]*#REF!,HRF[[#This Row],[32]]*#REF!+#REF!*#REF!+#REF!*#REF!)</f>
        <v>#REF!</v>
      </c>
      <c r="Z1828" s="287" t="e">
        <f>IF(HRF[[#This Row],[31]]="WSKAŹNIK SPECYFICZNY","nie zdefinowano",HRF[[#This Row],[32]]*#REF!+#REF!*#REF!+#REF!*#REF!)</f>
        <v>#REF!</v>
      </c>
      <c r="AA1828" s="287" t="e">
        <f>IF(HRF[[#This Row],[31]]="WSKAŹNIK SPECYFICZNY","nie zdefinowano",HRF[[#This Row],[32]]*#REF!+#REF!*#REF!+#REF!*#REF!)</f>
        <v>#REF!</v>
      </c>
      <c r="AB1828" s="287" t="e">
        <f>IF(HRF[[#This Row],[31]]="WSKAŹNIK SPECYFICZNY",HRF[[#This Row],[15]]*#REF!,HRF[[#This Row],[32]]*#REF!+#REF!*#REF!+#REF!*#REF!)</f>
        <v>#REF!</v>
      </c>
    </row>
    <row r="1829" spans="2:28" ht="24">
      <c r="B1829" s="279">
        <v>1649</v>
      </c>
      <c r="C1829" s="80" t="s">
        <v>175</v>
      </c>
      <c r="D1829" s="80" t="s">
        <v>372</v>
      </c>
      <c r="E1829" s="47" t="s">
        <v>3352</v>
      </c>
      <c r="F1829" s="82" t="s">
        <v>392</v>
      </c>
      <c r="G1829" s="82" t="s">
        <v>24</v>
      </c>
      <c r="H1829" s="281">
        <v>2021</v>
      </c>
      <c r="I1829" s="281">
        <v>2021</v>
      </c>
      <c r="J1829" s="282">
        <v>32500</v>
      </c>
      <c r="K1829" s="283">
        <v>15.009</v>
      </c>
      <c r="L1829" s="283">
        <v>10</v>
      </c>
      <c r="M1829" s="283"/>
      <c r="N1829" s="228" t="s">
        <v>1587</v>
      </c>
      <c r="O1829" s="284" t="s">
        <v>28</v>
      </c>
      <c r="P1829" s="285"/>
      <c r="Q1829" s="282"/>
      <c r="R1829" s="286"/>
      <c r="S1829" s="286"/>
      <c r="T1829" s="286"/>
      <c r="U1829" s="286"/>
      <c r="V1829" s="286">
        <f t="shared" si="107"/>
        <v>0</v>
      </c>
      <c r="W1829" s="281"/>
      <c r="X1829" s="281"/>
      <c r="Y1829" s="287" t="e">
        <f>IF(HRF[[#This Row],[31]]="WSKAŹNIK SPECYFICZNY",HRF[[#This Row],[15]]*#REF!,HRF[[#This Row],[32]]*#REF!+#REF!*#REF!+#REF!*#REF!)</f>
        <v>#REF!</v>
      </c>
      <c r="Z1829" s="287" t="e">
        <f>IF(HRF[[#This Row],[31]]="WSKAŹNIK SPECYFICZNY","nie zdefinowano",HRF[[#This Row],[32]]*#REF!+#REF!*#REF!+#REF!*#REF!)</f>
        <v>#REF!</v>
      </c>
      <c r="AA1829" s="287" t="e">
        <f>IF(HRF[[#This Row],[31]]="WSKAŹNIK SPECYFICZNY","nie zdefinowano",HRF[[#This Row],[32]]*#REF!+#REF!*#REF!+#REF!*#REF!)</f>
        <v>#REF!</v>
      </c>
      <c r="AB1829" s="287" t="e">
        <f>IF(HRF[[#This Row],[31]]="WSKAŹNIK SPECYFICZNY",HRF[[#This Row],[15]]*#REF!,HRF[[#This Row],[32]]*#REF!+#REF!*#REF!+#REF!*#REF!)</f>
        <v>#REF!</v>
      </c>
    </row>
    <row r="1830" spans="2:28" ht="24">
      <c r="B1830" s="279">
        <v>1650</v>
      </c>
      <c r="C1830" s="80" t="s">
        <v>175</v>
      </c>
      <c r="D1830" s="80" t="s">
        <v>372</v>
      </c>
      <c r="E1830" s="47" t="s">
        <v>3701</v>
      </c>
      <c r="F1830" s="280" t="s">
        <v>3700</v>
      </c>
      <c r="G1830" s="82" t="s">
        <v>24</v>
      </c>
      <c r="H1830" s="5">
        <v>2022</v>
      </c>
      <c r="I1830" s="5">
        <v>2022</v>
      </c>
      <c r="J1830" s="282">
        <v>431590</v>
      </c>
      <c r="K1830" s="283">
        <v>1337.702</v>
      </c>
      <c r="L1830" s="283">
        <v>104.13</v>
      </c>
      <c r="M1830" s="283"/>
      <c r="N1830" s="228" t="s">
        <v>164</v>
      </c>
      <c r="O1830" s="284" t="s">
        <v>28</v>
      </c>
      <c r="P1830" s="285"/>
      <c r="Q1830" s="282"/>
      <c r="R1830" s="286"/>
      <c r="S1830" s="286"/>
      <c r="T1830" s="286"/>
      <c r="U1830" s="286"/>
      <c r="V1830" s="286">
        <f t="shared" si="107"/>
        <v>0</v>
      </c>
      <c r="W1830" s="281"/>
      <c r="X1830" s="281"/>
      <c r="Y1830" s="287" t="e">
        <f>IF(HRF[[#This Row],[31]]="WSKAŹNIK SPECYFICZNY",HRF[[#This Row],[15]]*#REF!,HRF[[#This Row],[32]]*#REF!+#REF!*#REF!+#REF!*#REF!)</f>
        <v>#REF!</v>
      </c>
      <c r="Z1830" s="287" t="e">
        <f>IF(HRF[[#This Row],[31]]="WSKAŹNIK SPECYFICZNY","nie zdefinowano",HRF[[#This Row],[32]]*#REF!+#REF!*#REF!+#REF!*#REF!)</f>
        <v>#REF!</v>
      </c>
      <c r="AA1830" s="287" t="e">
        <f>IF(HRF[[#This Row],[31]]="WSKAŹNIK SPECYFICZNY","nie zdefinowano",HRF[[#This Row],[32]]*#REF!+#REF!*#REF!+#REF!*#REF!)</f>
        <v>#REF!</v>
      </c>
      <c r="AB1830" s="287" t="e">
        <f>IF(HRF[[#This Row],[31]]="WSKAŹNIK SPECYFICZNY",HRF[[#This Row],[15]]*#REF!,HRF[[#This Row],[32]]*#REF!+#REF!*#REF!+#REF!*#REF!)</f>
        <v>#REF!</v>
      </c>
    </row>
    <row r="1831" spans="2:28" ht="24">
      <c r="B1831" s="279">
        <v>1651</v>
      </c>
      <c r="C1831" s="80" t="s">
        <v>175</v>
      </c>
      <c r="D1831" s="80" t="s">
        <v>372</v>
      </c>
      <c r="E1831" s="47" t="s">
        <v>3413</v>
      </c>
      <c r="F1831" s="82" t="s">
        <v>392</v>
      </c>
      <c r="G1831" s="82" t="s">
        <v>24</v>
      </c>
      <c r="H1831" s="5">
        <v>2022</v>
      </c>
      <c r="I1831" s="5">
        <v>2022</v>
      </c>
      <c r="J1831" s="282">
        <v>46700</v>
      </c>
      <c r="K1831" s="283">
        <v>9.1999999999999993</v>
      </c>
      <c r="L1831" s="283">
        <v>9.66</v>
      </c>
      <c r="M1831" s="283"/>
      <c r="N1831" s="228" t="s">
        <v>1587</v>
      </c>
      <c r="O1831" s="284" t="s">
        <v>28</v>
      </c>
      <c r="P1831" s="285"/>
      <c r="Q1831" s="282"/>
      <c r="R1831" s="286"/>
      <c r="S1831" s="286"/>
      <c r="T1831" s="286"/>
      <c r="U1831" s="286"/>
      <c r="V1831" s="286">
        <f t="shared" si="107"/>
        <v>0</v>
      </c>
      <c r="W1831" s="281"/>
      <c r="X1831" s="281"/>
      <c r="Y1831" s="287" t="e">
        <f>IF(HRF[[#This Row],[31]]="WSKAŹNIK SPECYFICZNY",HRF[[#This Row],[15]]*#REF!,HRF[[#This Row],[32]]*#REF!+#REF!*#REF!+#REF!*#REF!)</f>
        <v>#REF!</v>
      </c>
      <c r="Z1831" s="287" t="e">
        <f>IF(HRF[[#This Row],[31]]="WSKAŹNIK SPECYFICZNY","nie zdefinowano",HRF[[#This Row],[32]]*#REF!+#REF!*#REF!+#REF!*#REF!)</f>
        <v>#REF!</v>
      </c>
      <c r="AA1831" s="287" t="e">
        <f>IF(HRF[[#This Row],[31]]="WSKAŹNIK SPECYFICZNY","nie zdefinowano",HRF[[#This Row],[32]]*#REF!+#REF!*#REF!+#REF!*#REF!)</f>
        <v>#REF!</v>
      </c>
      <c r="AB1831" s="287" t="e">
        <f>IF(HRF[[#This Row],[31]]="WSKAŹNIK SPECYFICZNY",HRF[[#This Row],[15]]*#REF!,HRF[[#This Row],[32]]*#REF!+#REF!*#REF!+#REF!*#REF!)</f>
        <v>#REF!</v>
      </c>
    </row>
    <row r="1832" spans="2:28" ht="24">
      <c r="B1832" s="279">
        <v>1652</v>
      </c>
      <c r="C1832" s="80" t="s">
        <v>175</v>
      </c>
      <c r="D1832" s="80" t="s">
        <v>372</v>
      </c>
      <c r="E1832" s="47" t="s">
        <v>3702</v>
      </c>
      <c r="F1832" s="82" t="s">
        <v>392</v>
      </c>
      <c r="G1832" s="82" t="s">
        <v>24</v>
      </c>
      <c r="H1832" s="281">
        <v>2021</v>
      </c>
      <c r="I1832" s="281">
        <v>2021</v>
      </c>
      <c r="J1832" s="282">
        <v>28947.24</v>
      </c>
      <c r="K1832" s="283">
        <v>6.0250000000000004</v>
      </c>
      <c r="L1832" s="283">
        <v>17.803999999999998</v>
      </c>
      <c r="M1832" s="283"/>
      <c r="N1832" s="228" t="s">
        <v>164</v>
      </c>
      <c r="O1832" s="284" t="s">
        <v>28</v>
      </c>
      <c r="P1832" s="285"/>
      <c r="Q1832" s="282"/>
      <c r="R1832" s="286"/>
      <c r="S1832" s="286"/>
      <c r="T1832" s="286"/>
      <c r="U1832" s="286"/>
      <c r="V1832" s="286">
        <f t="shared" si="107"/>
        <v>0</v>
      </c>
      <c r="W1832" s="281"/>
      <c r="X1832" s="281"/>
      <c r="Y1832" s="287" t="e">
        <f>IF(HRF[[#This Row],[31]]="WSKAŹNIK SPECYFICZNY",HRF[[#This Row],[15]]*#REF!,HRF[[#This Row],[32]]*#REF!+#REF!*#REF!+#REF!*#REF!)</f>
        <v>#REF!</v>
      </c>
      <c r="Z1832" s="287" t="e">
        <f>IF(HRF[[#This Row],[31]]="WSKAŹNIK SPECYFICZNY","nie zdefinowano",HRF[[#This Row],[32]]*#REF!+#REF!*#REF!+#REF!*#REF!)</f>
        <v>#REF!</v>
      </c>
      <c r="AA1832" s="287" t="e">
        <f>IF(HRF[[#This Row],[31]]="WSKAŹNIK SPECYFICZNY","nie zdefinowano",HRF[[#This Row],[32]]*#REF!+#REF!*#REF!+#REF!*#REF!)</f>
        <v>#REF!</v>
      </c>
      <c r="AB1832" s="287" t="e">
        <f>IF(HRF[[#This Row],[31]]="WSKAŹNIK SPECYFICZNY",HRF[[#This Row],[15]]*#REF!,HRF[[#This Row],[32]]*#REF!+#REF!*#REF!+#REF!*#REF!)</f>
        <v>#REF!</v>
      </c>
    </row>
    <row r="1833" spans="2:28" ht="24">
      <c r="B1833" s="279">
        <v>1653</v>
      </c>
      <c r="C1833" s="80" t="s">
        <v>175</v>
      </c>
      <c r="D1833" s="80" t="s">
        <v>372</v>
      </c>
      <c r="E1833" s="47" t="s">
        <v>3410</v>
      </c>
      <c r="F1833" s="82" t="s">
        <v>392</v>
      </c>
      <c r="G1833" s="82" t="s">
        <v>24</v>
      </c>
      <c r="H1833" s="5">
        <v>2022</v>
      </c>
      <c r="I1833" s="5">
        <v>2022</v>
      </c>
      <c r="J1833" s="282">
        <v>24352</v>
      </c>
      <c r="K1833" s="283">
        <v>3</v>
      </c>
      <c r="L1833" s="283">
        <v>3.25</v>
      </c>
      <c r="M1833" s="283"/>
      <c r="N1833" s="228" t="s">
        <v>164</v>
      </c>
      <c r="O1833" s="284" t="s">
        <v>28</v>
      </c>
      <c r="P1833" s="285"/>
      <c r="Q1833" s="282"/>
      <c r="R1833" s="286"/>
      <c r="S1833" s="286"/>
      <c r="T1833" s="286"/>
      <c r="U1833" s="286"/>
      <c r="V1833" s="286">
        <f t="shared" si="107"/>
        <v>0</v>
      </c>
      <c r="W1833" s="281"/>
      <c r="X1833" s="281"/>
      <c r="Y1833" s="287" t="e">
        <f>IF(HRF[[#This Row],[31]]="WSKAŹNIK SPECYFICZNY",HRF[[#This Row],[15]]*#REF!,HRF[[#This Row],[32]]*#REF!+#REF!*#REF!+#REF!*#REF!)</f>
        <v>#REF!</v>
      </c>
      <c r="Z1833" s="287" t="e">
        <f>IF(HRF[[#This Row],[31]]="WSKAŹNIK SPECYFICZNY","nie zdefinowano",HRF[[#This Row],[32]]*#REF!+#REF!*#REF!+#REF!*#REF!)</f>
        <v>#REF!</v>
      </c>
      <c r="AA1833" s="287" t="e">
        <f>IF(HRF[[#This Row],[31]]="WSKAŹNIK SPECYFICZNY","nie zdefinowano",HRF[[#This Row],[32]]*#REF!+#REF!*#REF!+#REF!*#REF!)</f>
        <v>#REF!</v>
      </c>
      <c r="AB1833" s="287" t="e">
        <f>IF(HRF[[#This Row],[31]]="WSKAŹNIK SPECYFICZNY",HRF[[#This Row],[15]]*#REF!,HRF[[#This Row],[32]]*#REF!+#REF!*#REF!+#REF!*#REF!)</f>
        <v>#REF!</v>
      </c>
    </row>
    <row r="1834" spans="2:28" ht="24">
      <c r="B1834" s="279">
        <v>1654</v>
      </c>
      <c r="C1834" s="80" t="s">
        <v>175</v>
      </c>
      <c r="D1834" s="80" t="s">
        <v>372</v>
      </c>
      <c r="E1834" s="47" t="s">
        <v>3395</v>
      </c>
      <c r="F1834" s="82" t="s">
        <v>392</v>
      </c>
      <c r="G1834" s="82" t="s">
        <v>24</v>
      </c>
      <c r="H1834" s="281">
        <v>2021</v>
      </c>
      <c r="I1834" s="281">
        <v>2021</v>
      </c>
      <c r="J1834" s="282">
        <v>25000</v>
      </c>
      <c r="K1834" s="283">
        <v>7</v>
      </c>
      <c r="L1834" s="283">
        <v>9</v>
      </c>
      <c r="M1834" s="283"/>
      <c r="N1834" s="228" t="s">
        <v>164</v>
      </c>
      <c r="O1834" s="284" t="s">
        <v>28</v>
      </c>
      <c r="P1834" s="285"/>
      <c r="Q1834" s="282"/>
      <c r="R1834" s="286"/>
      <c r="S1834" s="286"/>
      <c r="T1834" s="286"/>
      <c r="U1834" s="286"/>
      <c r="V1834" s="286">
        <f t="shared" si="107"/>
        <v>0</v>
      </c>
      <c r="W1834" s="281"/>
      <c r="X1834" s="281"/>
      <c r="Y1834" s="287" t="e">
        <f>IF(HRF[[#This Row],[31]]="WSKAŹNIK SPECYFICZNY",HRF[[#This Row],[15]]*#REF!,HRF[[#This Row],[32]]*#REF!+#REF!*#REF!+#REF!*#REF!)</f>
        <v>#REF!</v>
      </c>
      <c r="Z1834" s="287" t="e">
        <f>IF(HRF[[#This Row],[31]]="WSKAŹNIK SPECYFICZNY","nie zdefinowano",HRF[[#This Row],[32]]*#REF!+#REF!*#REF!+#REF!*#REF!)</f>
        <v>#REF!</v>
      </c>
      <c r="AA1834" s="287" t="e">
        <f>IF(HRF[[#This Row],[31]]="WSKAŹNIK SPECYFICZNY","nie zdefinowano",HRF[[#This Row],[32]]*#REF!+#REF!*#REF!+#REF!*#REF!)</f>
        <v>#REF!</v>
      </c>
      <c r="AB1834" s="287" t="e">
        <f>IF(HRF[[#This Row],[31]]="WSKAŹNIK SPECYFICZNY",HRF[[#This Row],[15]]*#REF!,HRF[[#This Row],[32]]*#REF!+#REF!*#REF!+#REF!*#REF!)</f>
        <v>#REF!</v>
      </c>
    </row>
    <row r="1835" spans="2:28" ht="24">
      <c r="B1835" s="279">
        <v>1655</v>
      </c>
      <c r="C1835" s="80" t="s">
        <v>175</v>
      </c>
      <c r="D1835" s="80" t="s">
        <v>372</v>
      </c>
      <c r="E1835" s="47" t="s">
        <v>3390</v>
      </c>
      <c r="F1835" s="82" t="s">
        <v>392</v>
      </c>
      <c r="G1835" s="82" t="s">
        <v>24</v>
      </c>
      <c r="H1835" s="5">
        <v>2020</v>
      </c>
      <c r="I1835" s="5">
        <v>2020</v>
      </c>
      <c r="J1835" s="282">
        <v>16590</v>
      </c>
      <c r="K1835" s="283">
        <v>2.4</v>
      </c>
      <c r="L1835" s="283">
        <v>3.2</v>
      </c>
      <c r="M1835" s="283"/>
      <c r="N1835" s="228" t="s">
        <v>1587</v>
      </c>
      <c r="O1835" s="284" t="s">
        <v>28</v>
      </c>
      <c r="P1835" s="285"/>
      <c r="Q1835" s="282"/>
      <c r="R1835" s="286"/>
      <c r="S1835" s="286"/>
      <c r="T1835" s="286"/>
      <c r="U1835" s="286"/>
      <c r="V1835" s="286">
        <f t="shared" si="107"/>
        <v>0</v>
      </c>
      <c r="W1835" s="281"/>
      <c r="X1835" s="281"/>
      <c r="Y1835" s="287" t="e">
        <f>IF(HRF[[#This Row],[31]]="WSKAŹNIK SPECYFICZNY",HRF[[#This Row],[15]]*#REF!,HRF[[#This Row],[32]]*#REF!+#REF!*#REF!+#REF!*#REF!)</f>
        <v>#REF!</v>
      </c>
      <c r="Z1835" s="287" t="e">
        <f>IF(HRF[[#This Row],[31]]="WSKAŹNIK SPECYFICZNY","nie zdefinowano",HRF[[#This Row],[32]]*#REF!+#REF!*#REF!+#REF!*#REF!)</f>
        <v>#REF!</v>
      </c>
      <c r="AA1835" s="287" t="e">
        <f>IF(HRF[[#This Row],[31]]="WSKAŹNIK SPECYFICZNY","nie zdefinowano",HRF[[#This Row],[32]]*#REF!+#REF!*#REF!+#REF!*#REF!)</f>
        <v>#REF!</v>
      </c>
      <c r="AB1835" s="287" t="e">
        <f>IF(HRF[[#This Row],[31]]="WSKAŹNIK SPECYFICZNY",HRF[[#This Row],[15]]*#REF!,HRF[[#This Row],[32]]*#REF!+#REF!*#REF!+#REF!*#REF!)</f>
        <v>#REF!</v>
      </c>
    </row>
    <row r="1836" spans="2:28" ht="24">
      <c r="B1836" s="279">
        <v>1656</v>
      </c>
      <c r="C1836" s="80" t="s">
        <v>175</v>
      </c>
      <c r="D1836" s="80" t="s">
        <v>372</v>
      </c>
      <c r="E1836" s="47" t="s">
        <v>3394</v>
      </c>
      <c r="F1836" s="82" t="s">
        <v>392</v>
      </c>
      <c r="G1836" s="82" t="s">
        <v>24</v>
      </c>
      <c r="H1836" s="5">
        <v>2022</v>
      </c>
      <c r="I1836" s="5">
        <v>2022</v>
      </c>
      <c r="J1836" s="282">
        <v>48600</v>
      </c>
      <c r="K1836" s="283">
        <v>10</v>
      </c>
      <c r="L1836" s="283">
        <v>10</v>
      </c>
      <c r="M1836" s="283"/>
      <c r="N1836" s="228" t="s">
        <v>164</v>
      </c>
      <c r="O1836" s="284" t="s">
        <v>28</v>
      </c>
      <c r="P1836" s="285"/>
      <c r="Q1836" s="282"/>
      <c r="R1836" s="286"/>
      <c r="S1836" s="286"/>
      <c r="T1836" s="286"/>
      <c r="U1836" s="286"/>
      <c r="V1836" s="286">
        <f t="shared" si="107"/>
        <v>0</v>
      </c>
      <c r="W1836" s="281"/>
      <c r="X1836" s="281"/>
      <c r="Y1836" s="287" t="e">
        <f>IF(HRF[[#This Row],[31]]="WSKAŹNIK SPECYFICZNY",HRF[[#This Row],[15]]*#REF!,HRF[[#This Row],[32]]*#REF!+#REF!*#REF!+#REF!*#REF!)</f>
        <v>#REF!</v>
      </c>
      <c r="Z1836" s="287" t="e">
        <f>IF(HRF[[#This Row],[31]]="WSKAŹNIK SPECYFICZNY","nie zdefinowano",HRF[[#This Row],[32]]*#REF!+#REF!*#REF!+#REF!*#REF!)</f>
        <v>#REF!</v>
      </c>
      <c r="AA1836" s="287" t="e">
        <f>IF(HRF[[#This Row],[31]]="WSKAŹNIK SPECYFICZNY","nie zdefinowano",HRF[[#This Row],[32]]*#REF!+#REF!*#REF!+#REF!*#REF!)</f>
        <v>#REF!</v>
      </c>
      <c r="AB1836" s="287" t="e">
        <f>IF(HRF[[#This Row],[31]]="WSKAŹNIK SPECYFICZNY",HRF[[#This Row],[15]]*#REF!,HRF[[#This Row],[32]]*#REF!+#REF!*#REF!+#REF!*#REF!)</f>
        <v>#REF!</v>
      </c>
    </row>
    <row r="1837" spans="2:28" ht="24">
      <c r="B1837" s="279">
        <v>1657</v>
      </c>
      <c r="C1837" s="80" t="s">
        <v>175</v>
      </c>
      <c r="D1837" s="80" t="s">
        <v>372</v>
      </c>
      <c r="E1837" s="47" t="s">
        <v>3390</v>
      </c>
      <c r="F1837" s="82" t="s">
        <v>392</v>
      </c>
      <c r="G1837" s="82" t="s">
        <v>24</v>
      </c>
      <c r="H1837" s="281">
        <v>2021</v>
      </c>
      <c r="I1837" s="281">
        <v>2021</v>
      </c>
      <c r="J1837" s="282">
        <v>20000</v>
      </c>
      <c r="K1837" s="283">
        <v>5.8</v>
      </c>
      <c r="L1837" s="283">
        <v>6.91</v>
      </c>
      <c r="M1837" s="283"/>
      <c r="N1837" s="228" t="s">
        <v>1587</v>
      </c>
      <c r="O1837" s="284" t="s">
        <v>28</v>
      </c>
      <c r="P1837" s="285"/>
      <c r="Q1837" s="282"/>
      <c r="R1837" s="286"/>
      <c r="S1837" s="286"/>
      <c r="T1837" s="286"/>
      <c r="U1837" s="286"/>
      <c r="V1837" s="286">
        <f t="shared" si="107"/>
        <v>0</v>
      </c>
      <c r="W1837" s="281"/>
      <c r="X1837" s="281"/>
      <c r="Y1837" s="287" t="e">
        <f>IF(HRF[[#This Row],[31]]="WSKAŹNIK SPECYFICZNY",HRF[[#This Row],[15]]*#REF!,HRF[[#This Row],[32]]*#REF!+#REF!*#REF!+#REF!*#REF!)</f>
        <v>#REF!</v>
      </c>
      <c r="Z1837" s="287" t="e">
        <f>IF(HRF[[#This Row],[31]]="WSKAŹNIK SPECYFICZNY","nie zdefinowano",HRF[[#This Row],[32]]*#REF!+#REF!*#REF!+#REF!*#REF!)</f>
        <v>#REF!</v>
      </c>
      <c r="AA1837" s="287" t="e">
        <f>IF(HRF[[#This Row],[31]]="WSKAŹNIK SPECYFICZNY","nie zdefinowano",HRF[[#This Row],[32]]*#REF!+#REF!*#REF!+#REF!*#REF!)</f>
        <v>#REF!</v>
      </c>
      <c r="AB1837" s="287" t="e">
        <f>IF(HRF[[#This Row],[31]]="WSKAŹNIK SPECYFICZNY",HRF[[#This Row],[15]]*#REF!,HRF[[#This Row],[32]]*#REF!+#REF!*#REF!+#REF!*#REF!)</f>
        <v>#REF!</v>
      </c>
    </row>
    <row r="1838" spans="2:28" ht="24">
      <c r="B1838" s="279">
        <v>1658</v>
      </c>
      <c r="C1838" s="80" t="s">
        <v>175</v>
      </c>
      <c r="D1838" s="80" t="s">
        <v>372</v>
      </c>
      <c r="E1838" s="47" t="s">
        <v>3390</v>
      </c>
      <c r="F1838" s="82" t="s">
        <v>392</v>
      </c>
      <c r="G1838" s="82" t="s">
        <v>24</v>
      </c>
      <c r="H1838" s="281">
        <v>2019</v>
      </c>
      <c r="I1838" s="281">
        <v>2019</v>
      </c>
      <c r="J1838" s="282">
        <v>46000</v>
      </c>
      <c r="K1838" s="283">
        <v>4.5</v>
      </c>
      <c r="L1838" s="283">
        <v>6</v>
      </c>
      <c r="M1838" s="283"/>
      <c r="N1838" s="228" t="s">
        <v>164</v>
      </c>
      <c r="O1838" s="284" t="s">
        <v>28</v>
      </c>
      <c r="P1838" s="285"/>
      <c r="Q1838" s="282"/>
      <c r="R1838" s="286"/>
      <c r="S1838" s="286"/>
      <c r="T1838" s="286"/>
      <c r="U1838" s="286"/>
      <c r="V1838" s="286">
        <f t="shared" si="107"/>
        <v>0</v>
      </c>
      <c r="W1838" s="281"/>
      <c r="X1838" s="281"/>
      <c r="Y1838" s="287" t="e">
        <f>IF(HRF[[#This Row],[31]]="WSKAŹNIK SPECYFICZNY",HRF[[#This Row],[15]]*#REF!,HRF[[#This Row],[32]]*#REF!+#REF!*#REF!+#REF!*#REF!)</f>
        <v>#REF!</v>
      </c>
      <c r="Z1838" s="287" t="e">
        <f>IF(HRF[[#This Row],[31]]="WSKAŹNIK SPECYFICZNY","nie zdefinowano",HRF[[#This Row],[32]]*#REF!+#REF!*#REF!+#REF!*#REF!)</f>
        <v>#REF!</v>
      </c>
      <c r="AA1838" s="287" t="e">
        <f>IF(HRF[[#This Row],[31]]="WSKAŹNIK SPECYFICZNY","nie zdefinowano",HRF[[#This Row],[32]]*#REF!+#REF!*#REF!+#REF!*#REF!)</f>
        <v>#REF!</v>
      </c>
      <c r="AB1838" s="287" t="e">
        <f>IF(HRF[[#This Row],[31]]="WSKAŹNIK SPECYFICZNY",HRF[[#This Row],[15]]*#REF!,HRF[[#This Row],[32]]*#REF!+#REF!*#REF!+#REF!*#REF!)</f>
        <v>#REF!</v>
      </c>
    </row>
    <row r="1839" spans="2:28" ht="24">
      <c r="B1839" s="279">
        <v>1659</v>
      </c>
      <c r="C1839" s="80" t="s">
        <v>175</v>
      </c>
      <c r="D1839" s="80" t="s">
        <v>372</v>
      </c>
      <c r="E1839" s="47" t="s">
        <v>3390</v>
      </c>
      <c r="F1839" s="82" t="s">
        <v>392</v>
      </c>
      <c r="G1839" s="82" t="s">
        <v>24</v>
      </c>
      <c r="H1839" s="5">
        <v>2022</v>
      </c>
      <c r="I1839" s="5">
        <v>2022</v>
      </c>
      <c r="J1839" s="282">
        <v>36500</v>
      </c>
      <c r="K1839" s="283">
        <v>6</v>
      </c>
      <c r="L1839" s="283">
        <v>4.5</v>
      </c>
      <c r="M1839" s="283"/>
      <c r="N1839" s="228" t="s">
        <v>1665</v>
      </c>
      <c r="O1839" s="284" t="s">
        <v>28</v>
      </c>
      <c r="P1839" s="285"/>
      <c r="Q1839" s="282"/>
      <c r="R1839" s="286"/>
      <c r="S1839" s="286"/>
      <c r="T1839" s="286"/>
      <c r="U1839" s="286"/>
      <c r="V1839" s="286">
        <f t="shared" ref="V1839:V1852" si="108">SUM(R1839:U1839)</f>
        <v>0</v>
      </c>
      <c r="W1839" s="281"/>
      <c r="X1839" s="281"/>
      <c r="Y1839" s="287" t="e">
        <f>IF(HRF[[#This Row],[31]]="WSKAŹNIK SPECYFICZNY",HRF[[#This Row],[15]]*#REF!,HRF[[#This Row],[32]]*#REF!+#REF!*#REF!+#REF!*#REF!)</f>
        <v>#REF!</v>
      </c>
      <c r="Z1839" s="287" t="e">
        <f>IF(HRF[[#This Row],[31]]="WSKAŹNIK SPECYFICZNY","nie zdefinowano",HRF[[#This Row],[32]]*#REF!+#REF!*#REF!+#REF!*#REF!)</f>
        <v>#REF!</v>
      </c>
      <c r="AA1839" s="287" t="e">
        <f>IF(HRF[[#This Row],[31]]="WSKAŹNIK SPECYFICZNY","nie zdefinowano",HRF[[#This Row],[32]]*#REF!+#REF!*#REF!+#REF!*#REF!)</f>
        <v>#REF!</v>
      </c>
      <c r="AB1839" s="287" t="e">
        <f>IF(HRF[[#This Row],[31]]="WSKAŹNIK SPECYFICZNY",HRF[[#This Row],[15]]*#REF!,HRF[[#This Row],[32]]*#REF!+#REF!*#REF!+#REF!*#REF!)</f>
        <v>#REF!</v>
      </c>
    </row>
    <row r="1840" spans="2:28" ht="24">
      <c r="B1840" s="279">
        <v>1660</v>
      </c>
      <c r="C1840" s="80" t="s">
        <v>175</v>
      </c>
      <c r="D1840" s="80" t="s">
        <v>372</v>
      </c>
      <c r="E1840" s="47" t="s">
        <v>3390</v>
      </c>
      <c r="F1840" s="82" t="s">
        <v>392</v>
      </c>
      <c r="G1840" s="82" t="s">
        <v>24</v>
      </c>
      <c r="H1840" s="5">
        <v>2020</v>
      </c>
      <c r="I1840" s="5">
        <v>2020</v>
      </c>
      <c r="J1840" s="282">
        <v>39000</v>
      </c>
      <c r="K1840" s="283">
        <v>12.35</v>
      </c>
      <c r="L1840" s="283">
        <v>10</v>
      </c>
      <c r="M1840" s="283"/>
      <c r="N1840" s="228" t="s">
        <v>1587</v>
      </c>
      <c r="O1840" s="284" t="s">
        <v>28</v>
      </c>
      <c r="P1840" s="285"/>
      <c r="Q1840" s="282"/>
      <c r="R1840" s="286"/>
      <c r="S1840" s="286"/>
      <c r="T1840" s="286"/>
      <c r="U1840" s="286"/>
      <c r="V1840" s="286">
        <f t="shared" si="108"/>
        <v>0</v>
      </c>
      <c r="W1840" s="281"/>
      <c r="X1840" s="281"/>
      <c r="Y1840" s="287" t="e">
        <f>IF(HRF[[#This Row],[31]]="WSKAŹNIK SPECYFICZNY",HRF[[#This Row],[15]]*#REF!,HRF[[#This Row],[32]]*#REF!+#REF!*#REF!+#REF!*#REF!)</f>
        <v>#REF!</v>
      </c>
      <c r="Z1840" s="287" t="e">
        <f>IF(HRF[[#This Row],[31]]="WSKAŹNIK SPECYFICZNY","nie zdefinowano",HRF[[#This Row],[32]]*#REF!+#REF!*#REF!+#REF!*#REF!)</f>
        <v>#REF!</v>
      </c>
      <c r="AA1840" s="287" t="e">
        <f>IF(HRF[[#This Row],[31]]="WSKAŹNIK SPECYFICZNY","nie zdefinowano",HRF[[#This Row],[32]]*#REF!+#REF!*#REF!+#REF!*#REF!)</f>
        <v>#REF!</v>
      </c>
      <c r="AB1840" s="287" t="e">
        <f>IF(HRF[[#This Row],[31]]="WSKAŹNIK SPECYFICZNY",HRF[[#This Row],[15]]*#REF!,HRF[[#This Row],[32]]*#REF!+#REF!*#REF!+#REF!*#REF!)</f>
        <v>#REF!</v>
      </c>
    </row>
    <row r="1841" spans="2:28" ht="24">
      <c r="B1841" s="279">
        <v>1661</v>
      </c>
      <c r="C1841" s="80" t="s">
        <v>175</v>
      </c>
      <c r="D1841" s="80" t="s">
        <v>372</v>
      </c>
      <c r="E1841" s="47" t="s">
        <v>3390</v>
      </c>
      <c r="F1841" s="82" t="s">
        <v>392</v>
      </c>
      <c r="G1841" s="82" t="s">
        <v>24</v>
      </c>
      <c r="H1841" s="281">
        <v>2021</v>
      </c>
      <c r="I1841" s="281">
        <v>2021</v>
      </c>
      <c r="J1841" s="282">
        <v>60650</v>
      </c>
      <c r="K1841" s="283">
        <v>3.1280000000000001</v>
      </c>
      <c r="L1841" s="283">
        <v>7</v>
      </c>
      <c r="M1841" s="283"/>
      <c r="N1841" s="228" t="s">
        <v>164</v>
      </c>
      <c r="O1841" s="284" t="s">
        <v>28</v>
      </c>
      <c r="P1841" s="285"/>
      <c r="Q1841" s="282"/>
      <c r="R1841" s="286"/>
      <c r="S1841" s="286"/>
      <c r="T1841" s="286"/>
      <c r="U1841" s="286"/>
      <c r="V1841" s="286">
        <f t="shared" si="108"/>
        <v>0</v>
      </c>
      <c r="W1841" s="281"/>
      <c r="X1841" s="281"/>
      <c r="Y1841" s="287" t="e">
        <f>IF(HRF[[#This Row],[31]]="WSKAŹNIK SPECYFICZNY",HRF[[#This Row],[15]]*#REF!,HRF[[#This Row],[32]]*#REF!+#REF!*#REF!+#REF!*#REF!)</f>
        <v>#REF!</v>
      </c>
      <c r="Z1841" s="287" t="e">
        <f>IF(HRF[[#This Row],[31]]="WSKAŹNIK SPECYFICZNY","nie zdefinowano",HRF[[#This Row],[32]]*#REF!+#REF!*#REF!+#REF!*#REF!)</f>
        <v>#REF!</v>
      </c>
      <c r="AA1841" s="287" t="e">
        <f>IF(HRF[[#This Row],[31]]="WSKAŹNIK SPECYFICZNY","nie zdefinowano",HRF[[#This Row],[32]]*#REF!+#REF!*#REF!+#REF!*#REF!)</f>
        <v>#REF!</v>
      </c>
      <c r="AB1841" s="287" t="e">
        <f>IF(HRF[[#This Row],[31]]="WSKAŹNIK SPECYFICZNY",HRF[[#This Row],[15]]*#REF!,HRF[[#This Row],[32]]*#REF!+#REF!*#REF!+#REF!*#REF!)</f>
        <v>#REF!</v>
      </c>
    </row>
    <row r="1842" spans="2:28" ht="24">
      <c r="B1842" s="279">
        <v>1662</v>
      </c>
      <c r="C1842" s="80" t="s">
        <v>175</v>
      </c>
      <c r="D1842" s="80" t="s">
        <v>372</v>
      </c>
      <c r="E1842" s="47" t="s">
        <v>3704</v>
      </c>
      <c r="F1842" s="280" t="s">
        <v>3703</v>
      </c>
      <c r="G1842" s="82" t="s">
        <v>24</v>
      </c>
      <c r="H1842" s="281">
        <v>2023</v>
      </c>
      <c r="I1842" s="281">
        <v>2023</v>
      </c>
      <c r="J1842" s="282">
        <v>191251</v>
      </c>
      <c r="K1842" s="283">
        <v>97.777000000000001</v>
      </c>
      <c r="L1842" s="283">
        <v>49.594999999999999</v>
      </c>
      <c r="M1842" s="283"/>
      <c r="N1842" s="228" t="s">
        <v>164</v>
      </c>
      <c r="O1842" s="284" t="s">
        <v>28</v>
      </c>
      <c r="P1842" s="285"/>
      <c r="Q1842" s="282"/>
      <c r="R1842" s="286"/>
      <c r="S1842" s="286"/>
      <c r="T1842" s="286"/>
      <c r="U1842" s="286"/>
      <c r="V1842" s="286">
        <f t="shared" si="108"/>
        <v>0</v>
      </c>
      <c r="W1842" s="281"/>
      <c r="X1842" s="281"/>
      <c r="Y1842" s="287" t="e">
        <f>IF(HRF[[#This Row],[31]]="WSKAŹNIK SPECYFICZNY",HRF[[#This Row],[15]]*#REF!,HRF[[#This Row],[32]]*#REF!+#REF!*#REF!+#REF!*#REF!)</f>
        <v>#REF!</v>
      </c>
      <c r="Z1842" s="287" t="e">
        <f>IF(HRF[[#This Row],[31]]="WSKAŹNIK SPECYFICZNY","nie zdefinowano",HRF[[#This Row],[32]]*#REF!+#REF!*#REF!+#REF!*#REF!)</f>
        <v>#REF!</v>
      </c>
      <c r="AA1842" s="287" t="e">
        <f>IF(HRF[[#This Row],[31]]="WSKAŹNIK SPECYFICZNY","nie zdefinowano",HRF[[#This Row],[32]]*#REF!+#REF!*#REF!+#REF!*#REF!)</f>
        <v>#REF!</v>
      </c>
      <c r="AB1842" s="287" t="e">
        <f>IF(HRF[[#This Row],[31]]="WSKAŹNIK SPECYFICZNY",HRF[[#This Row],[15]]*#REF!,HRF[[#This Row],[32]]*#REF!+#REF!*#REF!+#REF!*#REF!)</f>
        <v>#REF!</v>
      </c>
    </row>
    <row r="1843" spans="2:28" ht="24">
      <c r="B1843" s="279">
        <v>1663</v>
      </c>
      <c r="C1843" s="80" t="s">
        <v>175</v>
      </c>
      <c r="D1843" s="80" t="s">
        <v>372</v>
      </c>
      <c r="E1843" s="47" t="s">
        <v>3704</v>
      </c>
      <c r="F1843" s="280" t="s">
        <v>3703</v>
      </c>
      <c r="G1843" s="82" t="s">
        <v>24</v>
      </c>
      <c r="H1843" s="281">
        <v>2023</v>
      </c>
      <c r="I1843" s="281">
        <v>2023</v>
      </c>
      <c r="J1843" s="282">
        <v>191251</v>
      </c>
      <c r="K1843" s="283">
        <v>169.14699999999999</v>
      </c>
      <c r="L1843" s="283">
        <v>49.594999999999999</v>
      </c>
      <c r="M1843" s="283"/>
      <c r="N1843" s="228" t="s">
        <v>164</v>
      </c>
      <c r="O1843" s="284" t="s">
        <v>28</v>
      </c>
      <c r="P1843" s="285"/>
      <c r="Q1843" s="282"/>
      <c r="R1843" s="286"/>
      <c r="S1843" s="286"/>
      <c r="T1843" s="286"/>
      <c r="U1843" s="286"/>
      <c r="V1843" s="286">
        <f t="shared" si="108"/>
        <v>0</v>
      </c>
      <c r="W1843" s="281"/>
      <c r="X1843" s="281"/>
      <c r="Y1843" s="287" t="e">
        <f>IF(HRF[[#This Row],[31]]="WSKAŹNIK SPECYFICZNY",HRF[[#This Row],[15]]*#REF!,HRF[[#This Row],[32]]*#REF!+#REF!*#REF!+#REF!*#REF!)</f>
        <v>#REF!</v>
      </c>
      <c r="Z1843" s="287" t="e">
        <f>IF(HRF[[#This Row],[31]]="WSKAŹNIK SPECYFICZNY","nie zdefinowano",HRF[[#This Row],[32]]*#REF!+#REF!*#REF!+#REF!*#REF!)</f>
        <v>#REF!</v>
      </c>
      <c r="AA1843" s="287" t="e">
        <f>IF(HRF[[#This Row],[31]]="WSKAŹNIK SPECYFICZNY","nie zdefinowano",HRF[[#This Row],[32]]*#REF!+#REF!*#REF!+#REF!*#REF!)</f>
        <v>#REF!</v>
      </c>
      <c r="AB1843" s="287" t="e">
        <f>IF(HRF[[#This Row],[31]]="WSKAŹNIK SPECYFICZNY",HRF[[#This Row],[15]]*#REF!,HRF[[#This Row],[32]]*#REF!+#REF!*#REF!+#REF!*#REF!)</f>
        <v>#REF!</v>
      </c>
    </row>
    <row r="1844" spans="2:28" ht="24">
      <c r="B1844" s="279">
        <v>1664</v>
      </c>
      <c r="C1844" s="80" t="s">
        <v>175</v>
      </c>
      <c r="D1844" s="80" t="s">
        <v>372</v>
      </c>
      <c r="E1844" s="47" t="s">
        <v>3436</v>
      </c>
      <c r="F1844" s="82" t="s">
        <v>392</v>
      </c>
      <c r="G1844" s="82" t="s">
        <v>24</v>
      </c>
      <c r="H1844" s="281">
        <v>2023</v>
      </c>
      <c r="I1844" s="281">
        <v>2023</v>
      </c>
      <c r="J1844" s="282">
        <v>46800</v>
      </c>
      <c r="K1844" s="283">
        <v>5</v>
      </c>
      <c r="L1844" s="283">
        <v>8.34</v>
      </c>
      <c r="M1844" s="283"/>
      <c r="N1844" s="228" t="s">
        <v>164</v>
      </c>
      <c r="O1844" s="284" t="s">
        <v>28</v>
      </c>
      <c r="P1844" s="285"/>
      <c r="Q1844" s="282"/>
      <c r="R1844" s="286"/>
      <c r="S1844" s="286"/>
      <c r="T1844" s="286"/>
      <c r="U1844" s="286"/>
      <c r="V1844" s="286">
        <f t="shared" si="108"/>
        <v>0</v>
      </c>
      <c r="W1844" s="281"/>
      <c r="X1844" s="281"/>
      <c r="Y1844" s="287" t="e">
        <f>IF(HRF[[#This Row],[31]]="WSKAŹNIK SPECYFICZNY",HRF[[#This Row],[15]]*#REF!,HRF[[#This Row],[32]]*#REF!+#REF!*#REF!+#REF!*#REF!)</f>
        <v>#REF!</v>
      </c>
      <c r="Z1844" s="287" t="e">
        <f>IF(HRF[[#This Row],[31]]="WSKAŹNIK SPECYFICZNY","nie zdefinowano",HRF[[#This Row],[32]]*#REF!+#REF!*#REF!+#REF!*#REF!)</f>
        <v>#REF!</v>
      </c>
      <c r="AA1844" s="287" t="e">
        <f>IF(HRF[[#This Row],[31]]="WSKAŹNIK SPECYFICZNY","nie zdefinowano",HRF[[#This Row],[32]]*#REF!+#REF!*#REF!+#REF!*#REF!)</f>
        <v>#REF!</v>
      </c>
      <c r="AB1844" s="287" t="e">
        <f>IF(HRF[[#This Row],[31]]="WSKAŹNIK SPECYFICZNY",HRF[[#This Row],[15]]*#REF!,HRF[[#This Row],[32]]*#REF!+#REF!*#REF!+#REF!*#REF!)</f>
        <v>#REF!</v>
      </c>
    </row>
    <row r="1845" spans="2:28" ht="24">
      <c r="B1845" s="279">
        <v>1665</v>
      </c>
      <c r="C1845" s="80" t="s">
        <v>175</v>
      </c>
      <c r="D1845" s="80" t="s">
        <v>372</v>
      </c>
      <c r="E1845" s="47" t="s">
        <v>3436</v>
      </c>
      <c r="F1845" s="82" t="s">
        <v>392</v>
      </c>
      <c r="G1845" s="82" t="s">
        <v>24</v>
      </c>
      <c r="H1845" s="5">
        <v>2022</v>
      </c>
      <c r="I1845" s="5">
        <v>2022</v>
      </c>
      <c r="J1845" s="282">
        <v>25250</v>
      </c>
      <c r="K1845" s="283">
        <v>2.5</v>
      </c>
      <c r="L1845" s="283">
        <v>4</v>
      </c>
      <c r="M1845" s="283"/>
      <c r="N1845" s="228" t="s">
        <v>164</v>
      </c>
      <c r="O1845" s="284" t="s">
        <v>28</v>
      </c>
      <c r="P1845" s="285"/>
      <c r="Q1845" s="282"/>
      <c r="R1845" s="286"/>
      <c r="S1845" s="286"/>
      <c r="T1845" s="286"/>
      <c r="U1845" s="286"/>
      <c r="V1845" s="286">
        <f t="shared" si="108"/>
        <v>0</v>
      </c>
      <c r="W1845" s="281"/>
      <c r="X1845" s="281"/>
      <c r="Y1845" s="287" t="e">
        <f>IF(HRF[[#This Row],[31]]="WSKAŹNIK SPECYFICZNY",HRF[[#This Row],[15]]*#REF!,HRF[[#This Row],[32]]*#REF!+#REF!*#REF!+#REF!*#REF!)</f>
        <v>#REF!</v>
      </c>
      <c r="Z1845" s="287" t="e">
        <f>IF(HRF[[#This Row],[31]]="WSKAŹNIK SPECYFICZNY","nie zdefinowano",HRF[[#This Row],[32]]*#REF!+#REF!*#REF!+#REF!*#REF!)</f>
        <v>#REF!</v>
      </c>
      <c r="AA1845" s="287" t="e">
        <f>IF(HRF[[#This Row],[31]]="WSKAŹNIK SPECYFICZNY","nie zdefinowano",HRF[[#This Row],[32]]*#REF!+#REF!*#REF!+#REF!*#REF!)</f>
        <v>#REF!</v>
      </c>
      <c r="AB1845" s="287" t="e">
        <f>IF(HRF[[#This Row],[31]]="WSKAŹNIK SPECYFICZNY",HRF[[#This Row],[15]]*#REF!,HRF[[#This Row],[32]]*#REF!+#REF!*#REF!+#REF!*#REF!)</f>
        <v>#REF!</v>
      </c>
    </row>
    <row r="1846" spans="2:28" ht="24">
      <c r="B1846" s="279">
        <v>1666</v>
      </c>
      <c r="C1846" s="80" t="s">
        <v>175</v>
      </c>
      <c r="D1846" s="80" t="s">
        <v>372</v>
      </c>
      <c r="E1846" s="47" t="s">
        <v>3436</v>
      </c>
      <c r="F1846" s="280" t="s">
        <v>3705</v>
      </c>
      <c r="G1846" s="82" t="s">
        <v>24</v>
      </c>
      <c r="H1846" s="281">
        <v>2021</v>
      </c>
      <c r="I1846" s="281">
        <v>2021</v>
      </c>
      <c r="J1846" s="282">
        <v>52890</v>
      </c>
      <c r="K1846" s="283">
        <v>6.2</v>
      </c>
      <c r="L1846" s="283">
        <v>9.75</v>
      </c>
      <c r="M1846" s="283"/>
      <c r="N1846" s="228" t="s">
        <v>164</v>
      </c>
      <c r="O1846" s="284" t="s">
        <v>28</v>
      </c>
      <c r="P1846" s="285"/>
      <c r="Q1846" s="282"/>
      <c r="R1846" s="286"/>
      <c r="S1846" s="286"/>
      <c r="T1846" s="286"/>
      <c r="U1846" s="286"/>
      <c r="V1846" s="286">
        <f t="shared" si="108"/>
        <v>0</v>
      </c>
      <c r="W1846" s="281"/>
      <c r="X1846" s="281"/>
      <c r="Y1846" s="287" t="e">
        <f>IF(HRF[[#This Row],[31]]="WSKAŹNIK SPECYFICZNY",HRF[[#This Row],[15]]*#REF!,HRF[[#This Row],[32]]*#REF!+#REF!*#REF!+#REF!*#REF!)</f>
        <v>#REF!</v>
      </c>
      <c r="Z1846" s="287" t="e">
        <f>IF(HRF[[#This Row],[31]]="WSKAŹNIK SPECYFICZNY","nie zdefinowano",HRF[[#This Row],[32]]*#REF!+#REF!*#REF!+#REF!*#REF!)</f>
        <v>#REF!</v>
      </c>
      <c r="AA1846" s="287" t="e">
        <f>IF(HRF[[#This Row],[31]]="WSKAŹNIK SPECYFICZNY","nie zdefinowano",HRF[[#This Row],[32]]*#REF!+#REF!*#REF!+#REF!*#REF!)</f>
        <v>#REF!</v>
      </c>
      <c r="AB1846" s="287" t="e">
        <f>IF(HRF[[#This Row],[31]]="WSKAŹNIK SPECYFICZNY",HRF[[#This Row],[15]]*#REF!,HRF[[#This Row],[32]]*#REF!+#REF!*#REF!+#REF!*#REF!)</f>
        <v>#REF!</v>
      </c>
    </row>
    <row r="1847" spans="2:28" ht="24">
      <c r="B1847" s="279">
        <v>1667</v>
      </c>
      <c r="C1847" s="80" t="s">
        <v>175</v>
      </c>
      <c r="D1847" s="80" t="s">
        <v>372</v>
      </c>
      <c r="E1847" s="47" t="s">
        <v>3706</v>
      </c>
      <c r="F1847" s="82" t="s">
        <v>392</v>
      </c>
      <c r="G1847" s="82" t="s">
        <v>24</v>
      </c>
      <c r="H1847" s="281">
        <v>2020</v>
      </c>
      <c r="I1847" s="281">
        <v>2020</v>
      </c>
      <c r="J1847" s="282">
        <v>23071</v>
      </c>
      <c r="K1847" s="283">
        <v>4.5</v>
      </c>
      <c r="L1847" s="283">
        <v>2.66</v>
      </c>
      <c r="M1847" s="283"/>
      <c r="N1847" s="228" t="s">
        <v>164</v>
      </c>
      <c r="O1847" s="284" t="s">
        <v>28</v>
      </c>
      <c r="P1847" s="285"/>
      <c r="Q1847" s="282"/>
      <c r="R1847" s="286"/>
      <c r="S1847" s="286"/>
      <c r="T1847" s="286"/>
      <c r="U1847" s="286"/>
      <c r="V1847" s="286">
        <f t="shared" si="108"/>
        <v>0</v>
      </c>
      <c r="W1847" s="281"/>
      <c r="X1847" s="281"/>
      <c r="Y1847" s="287" t="e">
        <f>IF(HRF[[#This Row],[31]]="WSKAŹNIK SPECYFICZNY",HRF[[#This Row],[15]]*#REF!,HRF[[#This Row],[32]]*#REF!+#REF!*#REF!+#REF!*#REF!)</f>
        <v>#REF!</v>
      </c>
      <c r="Z1847" s="287" t="e">
        <f>IF(HRF[[#This Row],[31]]="WSKAŹNIK SPECYFICZNY","nie zdefinowano",HRF[[#This Row],[32]]*#REF!+#REF!*#REF!+#REF!*#REF!)</f>
        <v>#REF!</v>
      </c>
      <c r="AA1847" s="287" t="e">
        <f>IF(HRF[[#This Row],[31]]="WSKAŹNIK SPECYFICZNY","nie zdefinowano",HRF[[#This Row],[32]]*#REF!+#REF!*#REF!+#REF!*#REF!)</f>
        <v>#REF!</v>
      </c>
      <c r="AB1847" s="287" t="e">
        <f>IF(HRF[[#This Row],[31]]="WSKAŹNIK SPECYFICZNY",HRF[[#This Row],[15]]*#REF!,HRF[[#This Row],[32]]*#REF!+#REF!*#REF!+#REF!*#REF!)</f>
        <v>#REF!</v>
      </c>
    </row>
    <row r="1848" spans="2:28" ht="24">
      <c r="B1848" s="279">
        <v>1668</v>
      </c>
      <c r="C1848" s="80" t="s">
        <v>175</v>
      </c>
      <c r="D1848" s="80" t="s">
        <v>372</v>
      </c>
      <c r="E1848" s="47" t="s">
        <v>3390</v>
      </c>
      <c r="F1848" s="82" t="s">
        <v>392</v>
      </c>
      <c r="G1848" s="82" t="s">
        <v>24</v>
      </c>
      <c r="H1848" s="5">
        <v>2022</v>
      </c>
      <c r="I1848" s="5">
        <v>2022</v>
      </c>
      <c r="J1848" s="282">
        <v>36000</v>
      </c>
      <c r="K1848" s="283">
        <v>2.1</v>
      </c>
      <c r="L1848" s="283">
        <v>7.84</v>
      </c>
      <c r="M1848" s="283"/>
      <c r="N1848" s="228" t="s">
        <v>164</v>
      </c>
      <c r="O1848" s="284" t="s">
        <v>28</v>
      </c>
      <c r="P1848" s="285"/>
      <c r="Q1848" s="282"/>
      <c r="R1848" s="286"/>
      <c r="S1848" s="286"/>
      <c r="T1848" s="286"/>
      <c r="U1848" s="286"/>
      <c r="V1848" s="286">
        <f t="shared" si="108"/>
        <v>0</v>
      </c>
      <c r="W1848" s="281"/>
      <c r="X1848" s="281"/>
      <c r="Y1848" s="287" t="e">
        <f>IF(HRF[[#This Row],[31]]="WSKAŹNIK SPECYFICZNY",HRF[[#This Row],[15]]*#REF!,HRF[[#This Row],[32]]*#REF!+#REF!*#REF!+#REF!*#REF!)</f>
        <v>#REF!</v>
      </c>
      <c r="Z1848" s="287" t="e">
        <f>IF(HRF[[#This Row],[31]]="WSKAŹNIK SPECYFICZNY","nie zdefinowano",HRF[[#This Row],[32]]*#REF!+#REF!*#REF!+#REF!*#REF!)</f>
        <v>#REF!</v>
      </c>
      <c r="AA1848" s="287" t="e">
        <f>IF(HRF[[#This Row],[31]]="WSKAŹNIK SPECYFICZNY","nie zdefinowano",HRF[[#This Row],[32]]*#REF!+#REF!*#REF!+#REF!*#REF!)</f>
        <v>#REF!</v>
      </c>
      <c r="AB1848" s="287" t="e">
        <f>IF(HRF[[#This Row],[31]]="WSKAŹNIK SPECYFICZNY",HRF[[#This Row],[15]]*#REF!,HRF[[#This Row],[32]]*#REF!+#REF!*#REF!+#REF!*#REF!)</f>
        <v>#REF!</v>
      </c>
    </row>
    <row r="1849" spans="2:28" ht="24">
      <c r="B1849" s="279">
        <v>1669</v>
      </c>
      <c r="C1849" s="80" t="s">
        <v>175</v>
      </c>
      <c r="D1849" s="80" t="s">
        <v>372</v>
      </c>
      <c r="E1849" s="47" t="s">
        <v>3352</v>
      </c>
      <c r="F1849" s="82" t="s">
        <v>392</v>
      </c>
      <c r="G1849" s="82" t="s">
        <v>24</v>
      </c>
      <c r="H1849" s="5">
        <v>2022</v>
      </c>
      <c r="I1849" s="5">
        <v>2022</v>
      </c>
      <c r="J1849" s="282">
        <v>37000</v>
      </c>
      <c r="K1849" s="283">
        <v>6</v>
      </c>
      <c r="L1849" s="283">
        <v>9</v>
      </c>
      <c r="M1849" s="283"/>
      <c r="N1849" s="228" t="s">
        <v>164</v>
      </c>
      <c r="O1849" s="284" t="s">
        <v>28</v>
      </c>
      <c r="P1849" s="285"/>
      <c r="Q1849" s="282"/>
      <c r="R1849" s="286"/>
      <c r="S1849" s="286"/>
      <c r="T1849" s="286"/>
      <c r="U1849" s="286"/>
      <c r="V1849" s="286">
        <f t="shared" si="108"/>
        <v>0</v>
      </c>
      <c r="W1849" s="281"/>
      <c r="X1849" s="281"/>
      <c r="Y1849" s="287" t="e">
        <f>IF(HRF[[#This Row],[31]]="WSKAŹNIK SPECYFICZNY",HRF[[#This Row],[15]]*#REF!,HRF[[#This Row],[32]]*#REF!+#REF!*#REF!+#REF!*#REF!)</f>
        <v>#REF!</v>
      </c>
      <c r="Z1849" s="287" t="e">
        <f>IF(HRF[[#This Row],[31]]="WSKAŹNIK SPECYFICZNY","nie zdefinowano",HRF[[#This Row],[32]]*#REF!+#REF!*#REF!+#REF!*#REF!)</f>
        <v>#REF!</v>
      </c>
      <c r="AA1849" s="287" t="e">
        <f>IF(HRF[[#This Row],[31]]="WSKAŹNIK SPECYFICZNY","nie zdefinowano",HRF[[#This Row],[32]]*#REF!+#REF!*#REF!+#REF!*#REF!)</f>
        <v>#REF!</v>
      </c>
      <c r="AB1849" s="287" t="e">
        <f>IF(HRF[[#This Row],[31]]="WSKAŹNIK SPECYFICZNY",HRF[[#This Row],[15]]*#REF!,HRF[[#This Row],[32]]*#REF!+#REF!*#REF!+#REF!*#REF!)</f>
        <v>#REF!</v>
      </c>
    </row>
    <row r="1850" spans="2:28" ht="24">
      <c r="B1850" s="279">
        <v>1670</v>
      </c>
      <c r="C1850" s="80" t="s">
        <v>175</v>
      </c>
      <c r="D1850" s="80" t="s">
        <v>372</v>
      </c>
      <c r="E1850" s="47" t="s">
        <v>3393</v>
      </c>
      <c r="F1850" s="82" t="s">
        <v>392</v>
      </c>
      <c r="G1850" s="82" t="s">
        <v>24</v>
      </c>
      <c r="H1850" s="281">
        <v>2021</v>
      </c>
      <c r="I1850" s="281">
        <v>2022</v>
      </c>
      <c r="J1850" s="282">
        <v>71033</v>
      </c>
      <c r="K1850" s="283">
        <v>5.25</v>
      </c>
      <c r="L1850" s="283">
        <v>8.6999999999999993</v>
      </c>
      <c r="M1850" s="283"/>
      <c r="N1850" s="228" t="s">
        <v>1587</v>
      </c>
      <c r="O1850" s="284" t="s">
        <v>28</v>
      </c>
      <c r="P1850" s="285"/>
      <c r="Q1850" s="282"/>
      <c r="R1850" s="286"/>
      <c r="S1850" s="286"/>
      <c r="T1850" s="286"/>
      <c r="U1850" s="286"/>
      <c r="V1850" s="286">
        <f t="shared" si="108"/>
        <v>0</v>
      </c>
      <c r="W1850" s="281"/>
      <c r="X1850" s="281"/>
      <c r="Y1850" s="287" t="e">
        <f>IF(HRF[[#This Row],[31]]="WSKAŹNIK SPECYFICZNY",HRF[[#This Row],[15]]*#REF!,HRF[[#This Row],[32]]*#REF!+#REF!*#REF!+#REF!*#REF!)</f>
        <v>#REF!</v>
      </c>
      <c r="Z1850" s="287" t="e">
        <f>IF(HRF[[#This Row],[31]]="WSKAŹNIK SPECYFICZNY","nie zdefinowano",HRF[[#This Row],[32]]*#REF!+#REF!*#REF!+#REF!*#REF!)</f>
        <v>#REF!</v>
      </c>
      <c r="AA1850" s="287" t="e">
        <f>IF(HRF[[#This Row],[31]]="WSKAŹNIK SPECYFICZNY","nie zdefinowano",HRF[[#This Row],[32]]*#REF!+#REF!*#REF!+#REF!*#REF!)</f>
        <v>#REF!</v>
      </c>
      <c r="AB1850" s="287" t="e">
        <f>IF(HRF[[#This Row],[31]]="WSKAŹNIK SPECYFICZNY",HRF[[#This Row],[15]]*#REF!,HRF[[#This Row],[32]]*#REF!+#REF!*#REF!+#REF!*#REF!)</f>
        <v>#REF!</v>
      </c>
    </row>
    <row r="1851" spans="2:28" ht="24">
      <c r="B1851" s="279">
        <v>1671</v>
      </c>
      <c r="C1851" s="80" t="s">
        <v>175</v>
      </c>
      <c r="D1851" s="80" t="s">
        <v>372</v>
      </c>
      <c r="E1851" s="47" t="s">
        <v>3390</v>
      </c>
      <c r="F1851" s="82" t="s">
        <v>392</v>
      </c>
      <c r="G1851" s="82" t="s">
        <v>24</v>
      </c>
      <c r="H1851" s="5">
        <v>2022</v>
      </c>
      <c r="I1851" s="5">
        <v>2022</v>
      </c>
      <c r="J1851" s="282">
        <v>17180</v>
      </c>
      <c r="K1851" s="283">
        <v>2.1720000000000002</v>
      </c>
      <c r="L1851" s="283">
        <v>1.88</v>
      </c>
      <c r="M1851" s="283"/>
      <c r="N1851" s="228" t="s">
        <v>1587</v>
      </c>
      <c r="O1851" s="284" t="s">
        <v>28</v>
      </c>
      <c r="P1851" s="285"/>
      <c r="Q1851" s="282"/>
      <c r="R1851" s="286"/>
      <c r="S1851" s="286"/>
      <c r="T1851" s="286"/>
      <c r="U1851" s="286"/>
      <c r="V1851" s="286">
        <f t="shared" si="108"/>
        <v>0</v>
      </c>
      <c r="W1851" s="281"/>
      <c r="X1851" s="281"/>
      <c r="Y1851" s="287" t="e">
        <f>IF(HRF[[#This Row],[31]]="WSKAŹNIK SPECYFICZNY",HRF[[#This Row],[15]]*#REF!,HRF[[#This Row],[32]]*#REF!+#REF!*#REF!+#REF!*#REF!)</f>
        <v>#REF!</v>
      </c>
      <c r="Z1851" s="287" t="e">
        <f>IF(HRF[[#This Row],[31]]="WSKAŹNIK SPECYFICZNY","nie zdefinowano",HRF[[#This Row],[32]]*#REF!+#REF!*#REF!+#REF!*#REF!)</f>
        <v>#REF!</v>
      </c>
      <c r="AA1851" s="287" t="e">
        <f>IF(HRF[[#This Row],[31]]="WSKAŹNIK SPECYFICZNY","nie zdefinowano",HRF[[#This Row],[32]]*#REF!+#REF!*#REF!+#REF!*#REF!)</f>
        <v>#REF!</v>
      </c>
      <c r="AB1851" s="287" t="e">
        <f>IF(HRF[[#This Row],[31]]="WSKAŹNIK SPECYFICZNY",HRF[[#This Row],[15]]*#REF!,HRF[[#This Row],[32]]*#REF!+#REF!*#REF!+#REF!*#REF!)</f>
        <v>#REF!</v>
      </c>
    </row>
    <row r="1852" spans="2:28" ht="36">
      <c r="B1852" s="279">
        <v>1672</v>
      </c>
      <c r="C1852" s="80" t="s">
        <v>175</v>
      </c>
      <c r="D1852" s="80" t="s">
        <v>372</v>
      </c>
      <c r="E1852" s="47" t="s">
        <v>3708</v>
      </c>
      <c r="F1852" s="280" t="s">
        <v>3707</v>
      </c>
      <c r="G1852" s="82" t="s">
        <v>24</v>
      </c>
      <c r="H1852" s="5">
        <v>2022</v>
      </c>
      <c r="I1852" s="5">
        <v>2022</v>
      </c>
      <c r="J1852" s="282">
        <v>59310.74</v>
      </c>
      <c r="K1852" s="283">
        <v>20</v>
      </c>
      <c r="L1852" s="283">
        <v>20</v>
      </c>
      <c r="M1852" s="283"/>
      <c r="N1852" s="228" t="s">
        <v>164</v>
      </c>
      <c r="O1852" s="284" t="s">
        <v>28</v>
      </c>
      <c r="P1852" s="285"/>
      <c r="Q1852" s="282"/>
      <c r="R1852" s="286"/>
      <c r="S1852" s="286"/>
      <c r="T1852" s="286"/>
      <c r="U1852" s="286"/>
      <c r="V1852" s="286">
        <f t="shared" si="108"/>
        <v>0</v>
      </c>
      <c r="W1852" s="281"/>
      <c r="X1852" s="281"/>
      <c r="Y1852" s="287" t="e">
        <f>IF(HRF[[#This Row],[31]]="WSKAŹNIK SPECYFICZNY",HRF[[#This Row],[15]]*#REF!,HRF[[#This Row],[32]]*#REF!+#REF!*#REF!+#REF!*#REF!)</f>
        <v>#REF!</v>
      </c>
      <c r="Z1852" s="287" t="e">
        <f>IF(HRF[[#This Row],[31]]="WSKAŹNIK SPECYFICZNY","nie zdefinowano",HRF[[#This Row],[32]]*#REF!+#REF!*#REF!+#REF!*#REF!)</f>
        <v>#REF!</v>
      </c>
      <c r="AA1852" s="287" t="e">
        <f>IF(HRF[[#This Row],[31]]="WSKAŹNIK SPECYFICZNY","nie zdefinowano",HRF[[#This Row],[32]]*#REF!+#REF!*#REF!+#REF!*#REF!)</f>
        <v>#REF!</v>
      </c>
      <c r="AB1852" s="287" t="e">
        <f>IF(HRF[[#This Row],[31]]="WSKAŹNIK SPECYFICZNY",HRF[[#This Row],[15]]*#REF!,HRF[[#This Row],[32]]*#REF!+#REF!*#REF!+#REF!*#REF!)</f>
        <v>#REF!</v>
      </c>
    </row>
    <row r="1853" spans="2:28" ht="24">
      <c r="B1853" s="279">
        <v>1673</v>
      </c>
      <c r="C1853" s="80" t="s">
        <v>175</v>
      </c>
      <c r="D1853" s="80" t="s">
        <v>372</v>
      </c>
      <c r="E1853" s="47" t="s">
        <v>3390</v>
      </c>
      <c r="F1853" s="82" t="s">
        <v>392</v>
      </c>
      <c r="G1853" s="82" t="s">
        <v>24</v>
      </c>
      <c r="H1853" s="281">
        <v>2021</v>
      </c>
      <c r="I1853" s="281">
        <v>2021</v>
      </c>
      <c r="J1853" s="282">
        <v>37706.57</v>
      </c>
      <c r="K1853" s="283">
        <v>6.2</v>
      </c>
      <c r="L1853" s="283">
        <v>7.44</v>
      </c>
      <c r="M1853" s="283"/>
      <c r="N1853" s="228" t="s">
        <v>164</v>
      </c>
      <c r="O1853" s="284" t="s">
        <v>28</v>
      </c>
      <c r="P1853" s="285"/>
      <c r="Q1853" s="282"/>
      <c r="R1853" s="286"/>
      <c r="S1853" s="286"/>
      <c r="T1853" s="286"/>
      <c r="U1853" s="286"/>
      <c r="V1853" s="286">
        <f t="shared" ref="V1853:V1872" si="109">SUM(R1853:U1853)</f>
        <v>0</v>
      </c>
      <c r="W1853" s="281"/>
      <c r="X1853" s="281"/>
      <c r="Y1853" s="287" t="e">
        <f>IF(HRF[[#This Row],[31]]="WSKAŹNIK SPECYFICZNY",HRF[[#This Row],[15]]*#REF!,HRF[[#This Row],[32]]*#REF!+#REF!*#REF!+#REF!*#REF!)</f>
        <v>#REF!</v>
      </c>
      <c r="Z1853" s="287" t="e">
        <f>IF(HRF[[#This Row],[31]]="WSKAŹNIK SPECYFICZNY","nie zdefinowano",HRF[[#This Row],[32]]*#REF!+#REF!*#REF!+#REF!*#REF!)</f>
        <v>#REF!</v>
      </c>
      <c r="AA1853" s="287" t="e">
        <f>IF(HRF[[#This Row],[31]]="WSKAŹNIK SPECYFICZNY","nie zdefinowano",HRF[[#This Row],[32]]*#REF!+#REF!*#REF!+#REF!*#REF!)</f>
        <v>#REF!</v>
      </c>
      <c r="AB1853" s="287" t="e">
        <f>IF(HRF[[#This Row],[31]]="WSKAŹNIK SPECYFICZNY",HRF[[#This Row],[15]]*#REF!,HRF[[#This Row],[32]]*#REF!+#REF!*#REF!+#REF!*#REF!)</f>
        <v>#REF!</v>
      </c>
    </row>
    <row r="1854" spans="2:28" ht="24">
      <c r="B1854" s="279">
        <v>1674</v>
      </c>
      <c r="C1854" s="80" t="s">
        <v>175</v>
      </c>
      <c r="D1854" s="80" t="s">
        <v>372</v>
      </c>
      <c r="E1854" s="47" t="s">
        <v>3352</v>
      </c>
      <c r="F1854" s="82" t="s">
        <v>392</v>
      </c>
      <c r="G1854" s="82" t="s">
        <v>24</v>
      </c>
      <c r="H1854" s="5">
        <v>2022</v>
      </c>
      <c r="I1854" s="5">
        <v>2022</v>
      </c>
      <c r="J1854" s="282">
        <v>37899</v>
      </c>
      <c r="K1854" s="283">
        <v>3</v>
      </c>
      <c r="L1854" s="283">
        <v>7.5</v>
      </c>
      <c r="M1854" s="283"/>
      <c r="N1854" s="228" t="s">
        <v>1587</v>
      </c>
      <c r="O1854" s="284" t="s">
        <v>28</v>
      </c>
      <c r="P1854" s="285"/>
      <c r="Q1854" s="282"/>
      <c r="R1854" s="286"/>
      <c r="S1854" s="286"/>
      <c r="T1854" s="286"/>
      <c r="U1854" s="286"/>
      <c r="V1854" s="286">
        <f t="shared" si="109"/>
        <v>0</v>
      </c>
      <c r="W1854" s="281"/>
      <c r="X1854" s="281"/>
      <c r="Y1854" s="287" t="e">
        <f>IF(HRF[[#This Row],[31]]="WSKAŹNIK SPECYFICZNY",HRF[[#This Row],[15]]*#REF!,HRF[[#This Row],[32]]*#REF!+#REF!*#REF!+#REF!*#REF!)</f>
        <v>#REF!</v>
      </c>
      <c r="Z1854" s="287" t="e">
        <f>IF(HRF[[#This Row],[31]]="WSKAŹNIK SPECYFICZNY","nie zdefinowano",HRF[[#This Row],[32]]*#REF!+#REF!*#REF!+#REF!*#REF!)</f>
        <v>#REF!</v>
      </c>
      <c r="AA1854" s="287" t="e">
        <f>IF(HRF[[#This Row],[31]]="WSKAŹNIK SPECYFICZNY","nie zdefinowano",HRF[[#This Row],[32]]*#REF!+#REF!*#REF!+#REF!*#REF!)</f>
        <v>#REF!</v>
      </c>
      <c r="AB1854" s="287" t="e">
        <f>IF(HRF[[#This Row],[31]]="WSKAŹNIK SPECYFICZNY",HRF[[#This Row],[15]]*#REF!,HRF[[#This Row],[32]]*#REF!+#REF!*#REF!+#REF!*#REF!)</f>
        <v>#REF!</v>
      </c>
    </row>
    <row r="1855" spans="2:28" ht="24">
      <c r="B1855" s="279">
        <v>1675</v>
      </c>
      <c r="C1855" s="80" t="s">
        <v>175</v>
      </c>
      <c r="D1855" s="80" t="s">
        <v>372</v>
      </c>
      <c r="E1855" s="47" t="s">
        <v>3393</v>
      </c>
      <c r="F1855" s="82" t="s">
        <v>392</v>
      </c>
      <c r="G1855" s="82" t="s">
        <v>24</v>
      </c>
      <c r="H1855" s="5">
        <v>2022</v>
      </c>
      <c r="I1855" s="5">
        <v>2022</v>
      </c>
      <c r="J1855" s="282">
        <v>81500</v>
      </c>
      <c r="K1855" s="283">
        <v>4</v>
      </c>
      <c r="L1855" s="283">
        <v>9</v>
      </c>
      <c r="M1855" s="283"/>
      <c r="N1855" s="228" t="s">
        <v>1587</v>
      </c>
      <c r="O1855" s="284" t="s">
        <v>28</v>
      </c>
      <c r="P1855" s="285"/>
      <c r="Q1855" s="282"/>
      <c r="R1855" s="286"/>
      <c r="S1855" s="286"/>
      <c r="T1855" s="286"/>
      <c r="U1855" s="286"/>
      <c r="V1855" s="286">
        <f t="shared" si="109"/>
        <v>0</v>
      </c>
      <c r="W1855" s="281"/>
      <c r="X1855" s="281"/>
      <c r="Y1855" s="287" t="e">
        <f>IF(HRF[[#This Row],[31]]="WSKAŹNIK SPECYFICZNY",HRF[[#This Row],[15]]*#REF!,HRF[[#This Row],[32]]*#REF!+#REF!*#REF!+#REF!*#REF!)</f>
        <v>#REF!</v>
      </c>
      <c r="Z1855" s="287" t="e">
        <f>IF(HRF[[#This Row],[31]]="WSKAŹNIK SPECYFICZNY","nie zdefinowano",HRF[[#This Row],[32]]*#REF!+#REF!*#REF!+#REF!*#REF!)</f>
        <v>#REF!</v>
      </c>
      <c r="AA1855" s="287" t="e">
        <f>IF(HRF[[#This Row],[31]]="WSKAŹNIK SPECYFICZNY","nie zdefinowano",HRF[[#This Row],[32]]*#REF!+#REF!*#REF!+#REF!*#REF!)</f>
        <v>#REF!</v>
      </c>
      <c r="AB1855" s="287" t="e">
        <f>IF(HRF[[#This Row],[31]]="WSKAŹNIK SPECYFICZNY",HRF[[#This Row],[15]]*#REF!,HRF[[#This Row],[32]]*#REF!+#REF!*#REF!+#REF!*#REF!)</f>
        <v>#REF!</v>
      </c>
    </row>
    <row r="1856" spans="2:28" ht="24">
      <c r="B1856" s="279">
        <v>1676</v>
      </c>
      <c r="C1856" s="80" t="s">
        <v>175</v>
      </c>
      <c r="D1856" s="80" t="s">
        <v>372</v>
      </c>
      <c r="E1856" s="47" t="s">
        <v>3352</v>
      </c>
      <c r="F1856" s="82" t="s">
        <v>392</v>
      </c>
      <c r="G1856" s="82" t="s">
        <v>24</v>
      </c>
      <c r="H1856" s="281">
        <v>2021</v>
      </c>
      <c r="I1856" s="281">
        <v>2021</v>
      </c>
      <c r="J1856" s="282">
        <v>38498</v>
      </c>
      <c r="K1856" s="283">
        <v>8.3520000000000003</v>
      </c>
      <c r="L1856" s="283">
        <v>8.3520000000000003</v>
      </c>
      <c r="M1856" s="283"/>
      <c r="N1856" s="228" t="s">
        <v>1587</v>
      </c>
      <c r="O1856" s="284" t="s">
        <v>28</v>
      </c>
      <c r="P1856" s="285"/>
      <c r="Q1856" s="282"/>
      <c r="R1856" s="286"/>
      <c r="S1856" s="286"/>
      <c r="T1856" s="286"/>
      <c r="U1856" s="286"/>
      <c r="V1856" s="286">
        <f t="shared" si="109"/>
        <v>0</v>
      </c>
      <c r="W1856" s="281"/>
      <c r="X1856" s="281"/>
      <c r="Y1856" s="287" t="e">
        <f>IF(HRF[[#This Row],[31]]="WSKAŹNIK SPECYFICZNY",HRF[[#This Row],[15]]*#REF!,HRF[[#This Row],[32]]*#REF!+#REF!*#REF!+#REF!*#REF!)</f>
        <v>#REF!</v>
      </c>
      <c r="Z1856" s="287" t="e">
        <f>IF(HRF[[#This Row],[31]]="WSKAŹNIK SPECYFICZNY","nie zdefinowano",HRF[[#This Row],[32]]*#REF!+#REF!*#REF!+#REF!*#REF!)</f>
        <v>#REF!</v>
      </c>
      <c r="AA1856" s="287" t="e">
        <f>IF(HRF[[#This Row],[31]]="WSKAŹNIK SPECYFICZNY","nie zdefinowano",HRF[[#This Row],[32]]*#REF!+#REF!*#REF!+#REF!*#REF!)</f>
        <v>#REF!</v>
      </c>
      <c r="AB1856" s="287" t="e">
        <f>IF(HRF[[#This Row],[31]]="WSKAŹNIK SPECYFICZNY",HRF[[#This Row],[15]]*#REF!,HRF[[#This Row],[32]]*#REF!+#REF!*#REF!+#REF!*#REF!)</f>
        <v>#REF!</v>
      </c>
    </row>
    <row r="1857" spans="2:28" ht="24">
      <c r="B1857" s="279">
        <v>1677</v>
      </c>
      <c r="C1857" s="80" t="s">
        <v>175</v>
      </c>
      <c r="D1857" s="80" t="s">
        <v>372</v>
      </c>
      <c r="E1857" s="47" t="s">
        <v>3478</v>
      </c>
      <c r="F1857" s="82" t="s">
        <v>392</v>
      </c>
      <c r="G1857" s="82" t="s">
        <v>24</v>
      </c>
      <c r="H1857" s="281">
        <v>2023</v>
      </c>
      <c r="I1857" s="281">
        <v>2023</v>
      </c>
      <c r="J1857" s="282">
        <v>35862</v>
      </c>
      <c r="K1857" s="283">
        <v>3.5</v>
      </c>
      <c r="L1857" s="283">
        <v>5.5410000000000004</v>
      </c>
      <c r="M1857" s="283"/>
      <c r="N1857" s="228" t="s">
        <v>164</v>
      </c>
      <c r="O1857" s="284" t="s">
        <v>28</v>
      </c>
      <c r="P1857" s="285"/>
      <c r="Q1857" s="282"/>
      <c r="R1857" s="286"/>
      <c r="S1857" s="286"/>
      <c r="T1857" s="286"/>
      <c r="U1857" s="286"/>
      <c r="V1857" s="286">
        <f t="shared" si="109"/>
        <v>0</v>
      </c>
      <c r="W1857" s="281"/>
      <c r="X1857" s="281"/>
      <c r="Y1857" s="287" t="e">
        <f>IF(HRF[[#This Row],[31]]="WSKAŹNIK SPECYFICZNY",HRF[[#This Row],[15]]*#REF!,HRF[[#This Row],[32]]*#REF!+#REF!*#REF!+#REF!*#REF!)</f>
        <v>#REF!</v>
      </c>
      <c r="Z1857" s="287" t="e">
        <f>IF(HRF[[#This Row],[31]]="WSKAŹNIK SPECYFICZNY","nie zdefinowano",HRF[[#This Row],[32]]*#REF!+#REF!*#REF!+#REF!*#REF!)</f>
        <v>#REF!</v>
      </c>
      <c r="AA1857" s="287" t="e">
        <f>IF(HRF[[#This Row],[31]]="WSKAŹNIK SPECYFICZNY","nie zdefinowano",HRF[[#This Row],[32]]*#REF!+#REF!*#REF!+#REF!*#REF!)</f>
        <v>#REF!</v>
      </c>
      <c r="AB1857" s="287" t="e">
        <f>IF(HRF[[#This Row],[31]]="WSKAŹNIK SPECYFICZNY",HRF[[#This Row],[15]]*#REF!,HRF[[#This Row],[32]]*#REF!+#REF!*#REF!+#REF!*#REF!)</f>
        <v>#REF!</v>
      </c>
    </row>
    <row r="1858" spans="2:28" ht="24">
      <c r="B1858" s="279">
        <v>1678</v>
      </c>
      <c r="C1858" s="80" t="s">
        <v>175</v>
      </c>
      <c r="D1858" s="80" t="s">
        <v>372</v>
      </c>
      <c r="E1858" s="47" t="s">
        <v>3390</v>
      </c>
      <c r="F1858" s="82" t="s">
        <v>392</v>
      </c>
      <c r="G1858" s="82" t="s">
        <v>24</v>
      </c>
      <c r="H1858" s="281">
        <v>2020</v>
      </c>
      <c r="I1858" s="281">
        <v>2020</v>
      </c>
      <c r="J1858" s="282">
        <v>41390</v>
      </c>
      <c r="K1858" s="283">
        <v>15.042</v>
      </c>
      <c r="L1858" s="283">
        <v>9.2710000000000008</v>
      </c>
      <c r="M1858" s="283"/>
      <c r="N1858" s="228" t="s">
        <v>1587</v>
      </c>
      <c r="O1858" s="284" t="s">
        <v>28</v>
      </c>
      <c r="P1858" s="285"/>
      <c r="Q1858" s="282"/>
      <c r="R1858" s="286"/>
      <c r="S1858" s="286"/>
      <c r="T1858" s="286"/>
      <c r="U1858" s="286"/>
      <c r="V1858" s="286">
        <f t="shared" si="109"/>
        <v>0</v>
      </c>
      <c r="W1858" s="281"/>
      <c r="X1858" s="281"/>
      <c r="Y1858" s="287" t="e">
        <f>IF(HRF[[#This Row],[31]]="WSKAŹNIK SPECYFICZNY",HRF[[#This Row],[15]]*#REF!,HRF[[#This Row],[32]]*#REF!+#REF!*#REF!+#REF!*#REF!)</f>
        <v>#REF!</v>
      </c>
      <c r="Z1858" s="287" t="e">
        <f>IF(HRF[[#This Row],[31]]="WSKAŹNIK SPECYFICZNY","nie zdefinowano",HRF[[#This Row],[32]]*#REF!+#REF!*#REF!+#REF!*#REF!)</f>
        <v>#REF!</v>
      </c>
      <c r="AA1858" s="287" t="e">
        <f>IF(HRF[[#This Row],[31]]="WSKAŹNIK SPECYFICZNY","nie zdefinowano",HRF[[#This Row],[32]]*#REF!+#REF!*#REF!+#REF!*#REF!)</f>
        <v>#REF!</v>
      </c>
      <c r="AB1858" s="287" t="e">
        <f>IF(HRF[[#This Row],[31]]="WSKAŹNIK SPECYFICZNY",HRF[[#This Row],[15]]*#REF!,HRF[[#This Row],[32]]*#REF!+#REF!*#REF!+#REF!*#REF!)</f>
        <v>#REF!</v>
      </c>
    </row>
    <row r="1859" spans="2:28" ht="24">
      <c r="B1859" s="279">
        <v>1679</v>
      </c>
      <c r="C1859" s="80" t="s">
        <v>175</v>
      </c>
      <c r="D1859" s="80" t="s">
        <v>372</v>
      </c>
      <c r="E1859" s="47" t="s">
        <v>3390</v>
      </c>
      <c r="F1859" s="82" t="s">
        <v>392</v>
      </c>
      <c r="G1859" s="82" t="s">
        <v>24</v>
      </c>
      <c r="H1859" s="281">
        <v>2021</v>
      </c>
      <c r="I1859" s="281">
        <v>2021</v>
      </c>
      <c r="J1859" s="282">
        <v>15039.42</v>
      </c>
      <c r="K1859" s="283">
        <v>2.2098</v>
      </c>
      <c r="L1859" s="283">
        <v>4.0827</v>
      </c>
      <c r="M1859" s="283"/>
      <c r="N1859" s="228" t="s">
        <v>164</v>
      </c>
      <c r="O1859" s="284" t="s">
        <v>28</v>
      </c>
      <c r="P1859" s="285"/>
      <c r="Q1859" s="282"/>
      <c r="R1859" s="286"/>
      <c r="S1859" s="286"/>
      <c r="T1859" s="286"/>
      <c r="U1859" s="286"/>
      <c r="V1859" s="286">
        <f t="shared" si="109"/>
        <v>0</v>
      </c>
      <c r="W1859" s="281"/>
      <c r="X1859" s="281"/>
      <c r="Y1859" s="287" t="e">
        <f>IF(HRF[[#This Row],[31]]="WSKAŹNIK SPECYFICZNY",HRF[[#This Row],[15]]*#REF!,HRF[[#This Row],[32]]*#REF!+#REF!*#REF!+#REF!*#REF!)</f>
        <v>#REF!</v>
      </c>
      <c r="Z1859" s="287" t="e">
        <f>IF(HRF[[#This Row],[31]]="WSKAŹNIK SPECYFICZNY","nie zdefinowano",HRF[[#This Row],[32]]*#REF!+#REF!*#REF!+#REF!*#REF!)</f>
        <v>#REF!</v>
      </c>
      <c r="AA1859" s="287" t="e">
        <f>IF(HRF[[#This Row],[31]]="WSKAŹNIK SPECYFICZNY","nie zdefinowano",HRF[[#This Row],[32]]*#REF!+#REF!*#REF!+#REF!*#REF!)</f>
        <v>#REF!</v>
      </c>
      <c r="AB1859" s="287" t="e">
        <f>IF(HRF[[#This Row],[31]]="WSKAŹNIK SPECYFICZNY",HRF[[#This Row],[15]]*#REF!,HRF[[#This Row],[32]]*#REF!+#REF!*#REF!+#REF!*#REF!)</f>
        <v>#REF!</v>
      </c>
    </row>
    <row r="1860" spans="2:28" ht="24">
      <c r="B1860" s="279">
        <v>1680</v>
      </c>
      <c r="C1860" s="80" t="s">
        <v>175</v>
      </c>
      <c r="D1860" s="80" t="s">
        <v>372</v>
      </c>
      <c r="E1860" s="47" t="s">
        <v>3390</v>
      </c>
      <c r="F1860" s="82" t="s">
        <v>392</v>
      </c>
      <c r="G1860" s="280" t="s">
        <v>24</v>
      </c>
      <c r="H1860" s="5">
        <v>2022</v>
      </c>
      <c r="I1860" s="5">
        <v>2022</v>
      </c>
      <c r="J1860" s="282">
        <v>23610</v>
      </c>
      <c r="K1860" s="283">
        <v>3.6850000000000001</v>
      </c>
      <c r="L1860" s="283">
        <v>4.7960000000000003</v>
      </c>
      <c r="M1860" s="283"/>
      <c r="N1860" s="228" t="s">
        <v>164</v>
      </c>
      <c r="O1860" s="284" t="s">
        <v>28</v>
      </c>
      <c r="P1860" s="285"/>
      <c r="Q1860" s="282"/>
      <c r="R1860" s="286"/>
      <c r="S1860" s="286"/>
      <c r="T1860" s="286"/>
      <c r="U1860" s="286"/>
      <c r="V1860" s="286">
        <f t="shared" si="109"/>
        <v>0</v>
      </c>
      <c r="W1860" s="281"/>
      <c r="X1860" s="281"/>
      <c r="Y1860" s="287" t="e">
        <f>IF(HRF[[#This Row],[31]]="WSKAŹNIK SPECYFICZNY",HRF[[#This Row],[15]]*#REF!,HRF[[#This Row],[32]]*#REF!+#REF!*#REF!+#REF!*#REF!)</f>
        <v>#REF!</v>
      </c>
      <c r="Z1860" s="287" t="e">
        <f>IF(HRF[[#This Row],[31]]="WSKAŹNIK SPECYFICZNY","nie zdefinowano",HRF[[#This Row],[32]]*#REF!+#REF!*#REF!+#REF!*#REF!)</f>
        <v>#REF!</v>
      </c>
      <c r="AA1860" s="287" t="e">
        <f>IF(HRF[[#This Row],[31]]="WSKAŹNIK SPECYFICZNY","nie zdefinowano",HRF[[#This Row],[32]]*#REF!+#REF!*#REF!+#REF!*#REF!)</f>
        <v>#REF!</v>
      </c>
      <c r="AB1860" s="287" t="e">
        <f>IF(HRF[[#This Row],[31]]="WSKAŹNIK SPECYFICZNY",HRF[[#This Row],[15]]*#REF!,HRF[[#This Row],[32]]*#REF!+#REF!*#REF!+#REF!*#REF!)</f>
        <v>#REF!</v>
      </c>
    </row>
    <row r="1861" spans="2:28" ht="24">
      <c r="B1861" s="279">
        <v>1681</v>
      </c>
      <c r="C1861" s="80" t="s">
        <v>175</v>
      </c>
      <c r="D1861" s="80" t="s">
        <v>372</v>
      </c>
      <c r="E1861" s="47" t="s">
        <v>3390</v>
      </c>
      <c r="F1861" s="82" t="s">
        <v>392</v>
      </c>
      <c r="G1861" s="280" t="s">
        <v>24</v>
      </c>
      <c r="H1861" s="5">
        <v>2022</v>
      </c>
      <c r="I1861" s="5">
        <v>2022</v>
      </c>
      <c r="J1861" s="282">
        <v>25996.6</v>
      </c>
      <c r="K1861" s="283">
        <v>1.9910000000000001</v>
      </c>
      <c r="L1861" s="283">
        <v>4.7190000000000003</v>
      </c>
      <c r="M1861" s="283"/>
      <c r="N1861" s="228" t="s">
        <v>164</v>
      </c>
      <c r="O1861" s="284" t="s">
        <v>28</v>
      </c>
      <c r="P1861" s="285"/>
      <c r="Q1861" s="282"/>
      <c r="R1861" s="286"/>
      <c r="S1861" s="286"/>
      <c r="T1861" s="286"/>
      <c r="U1861" s="286"/>
      <c r="V1861" s="286">
        <f t="shared" si="109"/>
        <v>0</v>
      </c>
      <c r="W1861" s="281"/>
      <c r="X1861" s="281"/>
      <c r="Y1861" s="287" t="e">
        <f>IF(HRF[[#This Row],[31]]="WSKAŹNIK SPECYFICZNY",HRF[[#This Row],[15]]*#REF!,HRF[[#This Row],[32]]*#REF!+#REF!*#REF!+#REF!*#REF!)</f>
        <v>#REF!</v>
      </c>
      <c r="Z1861" s="287" t="e">
        <f>IF(HRF[[#This Row],[31]]="WSKAŹNIK SPECYFICZNY","nie zdefinowano",HRF[[#This Row],[32]]*#REF!+#REF!*#REF!+#REF!*#REF!)</f>
        <v>#REF!</v>
      </c>
      <c r="AA1861" s="287" t="e">
        <f>IF(HRF[[#This Row],[31]]="WSKAŹNIK SPECYFICZNY","nie zdefinowano",HRF[[#This Row],[32]]*#REF!+#REF!*#REF!+#REF!*#REF!)</f>
        <v>#REF!</v>
      </c>
      <c r="AB1861" s="287" t="e">
        <f>IF(HRF[[#This Row],[31]]="WSKAŹNIK SPECYFICZNY",HRF[[#This Row],[15]]*#REF!,HRF[[#This Row],[32]]*#REF!+#REF!*#REF!+#REF!*#REF!)</f>
        <v>#REF!</v>
      </c>
    </row>
    <row r="1862" spans="2:28" ht="24">
      <c r="B1862" s="279">
        <v>1682</v>
      </c>
      <c r="C1862" s="80" t="s">
        <v>175</v>
      </c>
      <c r="D1862" s="80" t="s">
        <v>372</v>
      </c>
      <c r="E1862" s="47" t="s">
        <v>3390</v>
      </c>
      <c r="F1862" s="82" t="s">
        <v>392</v>
      </c>
      <c r="G1862" s="280" t="s">
        <v>24</v>
      </c>
      <c r="H1862" s="5">
        <v>2022</v>
      </c>
      <c r="I1862" s="5">
        <v>2022</v>
      </c>
      <c r="J1862" s="282">
        <v>29000</v>
      </c>
      <c r="K1862" s="283">
        <v>4.1100000000000003</v>
      </c>
      <c r="L1862" s="283">
        <v>6.49</v>
      </c>
      <c r="M1862" s="283"/>
      <c r="N1862" s="228" t="s">
        <v>1265</v>
      </c>
      <c r="O1862" s="284" t="s">
        <v>28</v>
      </c>
      <c r="P1862" s="285"/>
      <c r="Q1862" s="282"/>
      <c r="R1862" s="286"/>
      <c r="S1862" s="286"/>
      <c r="T1862" s="286"/>
      <c r="U1862" s="286"/>
      <c r="V1862" s="286">
        <f t="shared" si="109"/>
        <v>0</v>
      </c>
      <c r="W1862" s="281"/>
      <c r="X1862" s="281"/>
      <c r="Y1862" s="287" t="e">
        <f>IF(HRF[[#This Row],[31]]="WSKAŹNIK SPECYFICZNY",HRF[[#This Row],[15]]*#REF!,HRF[[#This Row],[32]]*#REF!+#REF!*#REF!+#REF!*#REF!)</f>
        <v>#REF!</v>
      </c>
      <c r="Z1862" s="287" t="e">
        <f>IF(HRF[[#This Row],[31]]="WSKAŹNIK SPECYFICZNY","nie zdefinowano",HRF[[#This Row],[32]]*#REF!+#REF!*#REF!+#REF!*#REF!)</f>
        <v>#REF!</v>
      </c>
      <c r="AA1862" s="287" t="e">
        <f>IF(HRF[[#This Row],[31]]="WSKAŹNIK SPECYFICZNY","nie zdefinowano",HRF[[#This Row],[32]]*#REF!+#REF!*#REF!+#REF!*#REF!)</f>
        <v>#REF!</v>
      </c>
      <c r="AB1862" s="287" t="e">
        <f>IF(HRF[[#This Row],[31]]="WSKAŹNIK SPECYFICZNY",HRF[[#This Row],[15]]*#REF!,HRF[[#This Row],[32]]*#REF!+#REF!*#REF!+#REF!*#REF!)</f>
        <v>#REF!</v>
      </c>
    </row>
    <row r="1863" spans="2:28" ht="24">
      <c r="B1863" s="279">
        <v>1683</v>
      </c>
      <c r="C1863" s="80" t="s">
        <v>175</v>
      </c>
      <c r="D1863" s="80" t="s">
        <v>372</v>
      </c>
      <c r="E1863" s="47" t="s">
        <v>3390</v>
      </c>
      <c r="F1863" s="82" t="s">
        <v>392</v>
      </c>
      <c r="G1863" s="280" t="s">
        <v>24</v>
      </c>
      <c r="H1863" s="5">
        <v>2022</v>
      </c>
      <c r="I1863" s="5">
        <v>2022</v>
      </c>
      <c r="J1863" s="282">
        <v>15999</v>
      </c>
      <c r="K1863" s="283">
        <v>2</v>
      </c>
      <c r="L1863" s="283">
        <v>3</v>
      </c>
      <c r="M1863" s="283"/>
      <c r="N1863" s="228" t="s">
        <v>1587</v>
      </c>
      <c r="O1863" s="284" t="s">
        <v>28</v>
      </c>
      <c r="P1863" s="285"/>
      <c r="Q1863" s="282"/>
      <c r="R1863" s="286"/>
      <c r="S1863" s="286"/>
      <c r="T1863" s="286"/>
      <c r="U1863" s="286"/>
      <c r="V1863" s="286">
        <f t="shared" si="109"/>
        <v>0</v>
      </c>
      <c r="W1863" s="281"/>
      <c r="X1863" s="281"/>
      <c r="Y1863" s="287" t="e">
        <f>IF(HRF[[#This Row],[31]]="WSKAŹNIK SPECYFICZNY",HRF[[#This Row],[15]]*#REF!,HRF[[#This Row],[32]]*#REF!+#REF!*#REF!+#REF!*#REF!)</f>
        <v>#REF!</v>
      </c>
      <c r="Z1863" s="287" t="e">
        <f>IF(HRF[[#This Row],[31]]="WSKAŹNIK SPECYFICZNY","nie zdefinowano",HRF[[#This Row],[32]]*#REF!+#REF!*#REF!+#REF!*#REF!)</f>
        <v>#REF!</v>
      </c>
      <c r="AA1863" s="287" t="e">
        <f>IF(HRF[[#This Row],[31]]="WSKAŹNIK SPECYFICZNY","nie zdefinowano",HRF[[#This Row],[32]]*#REF!+#REF!*#REF!+#REF!*#REF!)</f>
        <v>#REF!</v>
      </c>
      <c r="AB1863" s="287" t="e">
        <f>IF(HRF[[#This Row],[31]]="WSKAŹNIK SPECYFICZNY",HRF[[#This Row],[15]]*#REF!,HRF[[#This Row],[32]]*#REF!+#REF!*#REF!+#REF!*#REF!)</f>
        <v>#REF!</v>
      </c>
    </row>
    <row r="1864" spans="2:28" ht="24">
      <c r="B1864" s="279">
        <v>1684</v>
      </c>
      <c r="C1864" s="80" t="s">
        <v>175</v>
      </c>
      <c r="D1864" s="80" t="s">
        <v>372</v>
      </c>
      <c r="E1864" s="47" t="s">
        <v>3390</v>
      </c>
      <c r="F1864" s="82" t="s">
        <v>392</v>
      </c>
      <c r="G1864" s="280" t="s">
        <v>24</v>
      </c>
      <c r="H1864" s="281">
        <v>2021</v>
      </c>
      <c r="I1864" s="281">
        <v>2021</v>
      </c>
      <c r="J1864" s="282">
        <v>25857</v>
      </c>
      <c r="K1864" s="283">
        <v>3</v>
      </c>
      <c r="L1864" s="283">
        <v>3.6</v>
      </c>
      <c r="M1864" s="283"/>
      <c r="N1864" s="228" t="s">
        <v>164</v>
      </c>
      <c r="O1864" s="284" t="s">
        <v>28</v>
      </c>
      <c r="P1864" s="285"/>
      <c r="Q1864" s="282"/>
      <c r="R1864" s="286"/>
      <c r="S1864" s="286"/>
      <c r="T1864" s="286"/>
      <c r="U1864" s="286"/>
      <c r="V1864" s="286">
        <f t="shared" ref="V1864:V1871" si="110">SUM(R1864:U1864)</f>
        <v>0</v>
      </c>
      <c r="W1864" s="281"/>
      <c r="X1864" s="281"/>
      <c r="Y1864" s="287" t="e">
        <f>IF(HRF[[#This Row],[31]]="WSKAŹNIK SPECYFICZNY",HRF[[#This Row],[15]]*#REF!,HRF[[#This Row],[32]]*#REF!+#REF!*#REF!+#REF!*#REF!)</f>
        <v>#REF!</v>
      </c>
      <c r="Z1864" s="287" t="e">
        <f>IF(HRF[[#This Row],[31]]="WSKAŹNIK SPECYFICZNY","nie zdefinowano",HRF[[#This Row],[32]]*#REF!+#REF!*#REF!+#REF!*#REF!)</f>
        <v>#REF!</v>
      </c>
      <c r="AA1864" s="287" t="e">
        <f>IF(HRF[[#This Row],[31]]="WSKAŹNIK SPECYFICZNY","nie zdefinowano",HRF[[#This Row],[32]]*#REF!+#REF!*#REF!+#REF!*#REF!)</f>
        <v>#REF!</v>
      </c>
      <c r="AB1864" s="287" t="e">
        <f>IF(HRF[[#This Row],[31]]="WSKAŹNIK SPECYFICZNY",HRF[[#This Row],[15]]*#REF!,HRF[[#This Row],[32]]*#REF!+#REF!*#REF!+#REF!*#REF!)</f>
        <v>#REF!</v>
      </c>
    </row>
    <row r="1865" spans="2:28" ht="24">
      <c r="B1865" s="279">
        <v>1685</v>
      </c>
      <c r="C1865" s="80" t="s">
        <v>175</v>
      </c>
      <c r="D1865" s="80" t="s">
        <v>372</v>
      </c>
      <c r="E1865" s="47" t="s">
        <v>3390</v>
      </c>
      <c r="F1865" s="82" t="s">
        <v>392</v>
      </c>
      <c r="G1865" s="280" t="s">
        <v>24</v>
      </c>
      <c r="H1865" s="5">
        <v>2022</v>
      </c>
      <c r="I1865" s="5">
        <v>2022</v>
      </c>
      <c r="J1865" s="282">
        <v>27100</v>
      </c>
      <c r="K1865" s="283">
        <v>4</v>
      </c>
      <c r="L1865" s="283">
        <v>6</v>
      </c>
      <c r="M1865" s="283"/>
      <c r="N1865" s="228" t="s">
        <v>164</v>
      </c>
      <c r="O1865" s="284" t="s">
        <v>28</v>
      </c>
      <c r="P1865" s="285"/>
      <c r="Q1865" s="282"/>
      <c r="R1865" s="286"/>
      <c r="S1865" s="286"/>
      <c r="T1865" s="286"/>
      <c r="U1865" s="286"/>
      <c r="V1865" s="286">
        <f t="shared" si="110"/>
        <v>0</v>
      </c>
      <c r="W1865" s="281"/>
      <c r="X1865" s="281"/>
      <c r="Y1865" s="287" t="e">
        <f>IF(HRF[[#This Row],[31]]="WSKAŹNIK SPECYFICZNY",HRF[[#This Row],[15]]*#REF!,HRF[[#This Row],[32]]*#REF!+#REF!*#REF!+#REF!*#REF!)</f>
        <v>#REF!</v>
      </c>
      <c r="Z1865" s="287" t="e">
        <f>IF(HRF[[#This Row],[31]]="WSKAŹNIK SPECYFICZNY","nie zdefinowano",HRF[[#This Row],[32]]*#REF!+#REF!*#REF!+#REF!*#REF!)</f>
        <v>#REF!</v>
      </c>
      <c r="AA1865" s="287" t="e">
        <f>IF(HRF[[#This Row],[31]]="WSKAŹNIK SPECYFICZNY","nie zdefinowano",HRF[[#This Row],[32]]*#REF!+#REF!*#REF!+#REF!*#REF!)</f>
        <v>#REF!</v>
      </c>
      <c r="AB1865" s="287" t="e">
        <f>IF(HRF[[#This Row],[31]]="WSKAŹNIK SPECYFICZNY",HRF[[#This Row],[15]]*#REF!,HRF[[#This Row],[32]]*#REF!+#REF!*#REF!+#REF!*#REF!)</f>
        <v>#REF!</v>
      </c>
    </row>
    <row r="1866" spans="2:28" ht="24">
      <c r="B1866" s="279">
        <v>1686</v>
      </c>
      <c r="C1866" s="80" t="s">
        <v>175</v>
      </c>
      <c r="D1866" s="80" t="s">
        <v>372</v>
      </c>
      <c r="E1866" s="47" t="s">
        <v>3390</v>
      </c>
      <c r="F1866" s="82" t="s">
        <v>392</v>
      </c>
      <c r="G1866" s="280" t="s">
        <v>24</v>
      </c>
      <c r="H1866" s="281">
        <v>2021</v>
      </c>
      <c r="I1866" s="281">
        <v>2021</v>
      </c>
      <c r="J1866" s="282">
        <v>28500</v>
      </c>
      <c r="K1866" s="283">
        <v>2.7</v>
      </c>
      <c r="L1866" s="283">
        <v>3.4</v>
      </c>
      <c r="M1866" s="283"/>
      <c r="N1866" s="228" t="s">
        <v>164</v>
      </c>
      <c r="O1866" s="284" t="s">
        <v>28</v>
      </c>
      <c r="P1866" s="285"/>
      <c r="Q1866" s="282"/>
      <c r="R1866" s="286"/>
      <c r="S1866" s="286"/>
      <c r="T1866" s="286"/>
      <c r="U1866" s="286"/>
      <c r="V1866" s="286">
        <f t="shared" si="110"/>
        <v>0</v>
      </c>
      <c r="W1866" s="281"/>
      <c r="X1866" s="281"/>
      <c r="Y1866" s="287" t="e">
        <f>IF(HRF[[#This Row],[31]]="WSKAŹNIK SPECYFICZNY",HRF[[#This Row],[15]]*#REF!,HRF[[#This Row],[32]]*#REF!+#REF!*#REF!+#REF!*#REF!)</f>
        <v>#REF!</v>
      </c>
      <c r="Z1866" s="287" t="e">
        <f>IF(HRF[[#This Row],[31]]="WSKAŹNIK SPECYFICZNY","nie zdefinowano",HRF[[#This Row],[32]]*#REF!+#REF!*#REF!+#REF!*#REF!)</f>
        <v>#REF!</v>
      </c>
      <c r="AA1866" s="287" t="e">
        <f>IF(HRF[[#This Row],[31]]="WSKAŹNIK SPECYFICZNY","nie zdefinowano",HRF[[#This Row],[32]]*#REF!+#REF!*#REF!+#REF!*#REF!)</f>
        <v>#REF!</v>
      </c>
      <c r="AB1866" s="287" t="e">
        <f>IF(HRF[[#This Row],[31]]="WSKAŹNIK SPECYFICZNY",HRF[[#This Row],[15]]*#REF!,HRF[[#This Row],[32]]*#REF!+#REF!*#REF!+#REF!*#REF!)</f>
        <v>#REF!</v>
      </c>
    </row>
    <row r="1867" spans="2:28" ht="24">
      <c r="B1867" s="279">
        <v>1687</v>
      </c>
      <c r="C1867" s="80" t="s">
        <v>175</v>
      </c>
      <c r="D1867" s="80" t="s">
        <v>372</v>
      </c>
      <c r="E1867" s="47" t="s">
        <v>3390</v>
      </c>
      <c r="F1867" s="82" t="s">
        <v>392</v>
      </c>
      <c r="G1867" s="280" t="s">
        <v>24</v>
      </c>
      <c r="H1867" s="281">
        <v>2021</v>
      </c>
      <c r="I1867" s="281">
        <v>2021</v>
      </c>
      <c r="J1867" s="282">
        <v>31630</v>
      </c>
      <c r="K1867" s="283">
        <v>4.0759999999999996</v>
      </c>
      <c r="L1867" s="283">
        <v>1.8839999999999999</v>
      </c>
      <c r="M1867" s="283"/>
      <c r="N1867" s="228" t="s">
        <v>164</v>
      </c>
      <c r="O1867" s="284" t="s">
        <v>28</v>
      </c>
      <c r="P1867" s="285"/>
      <c r="Q1867" s="282"/>
      <c r="R1867" s="286"/>
      <c r="S1867" s="286"/>
      <c r="T1867" s="286"/>
      <c r="U1867" s="286"/>
      <c r="V1867" s="286">
        <f t="shared" si="110"/>
        <v>0</v>
      </c>
      <c r="W1867" s="281"/>
      <c r="X1867" s="281"/>
      <c r="Y1867" s="287" t="e">
        <f>IF(HRF[[#This Row],[31]]="WSKAŹNIK SPECYFICZNY",HRF[[#This Row],[15]]*#REF!,HRF[[#This Row],[32]]*#REF!+#REF!*#REF!+#REF!*#REF!)</f>
        <v>#REF!</v>
      </c>
      <c r="Z1867" s="287" t="e">
        <f>IF(HRF[[#This Row],[31]]="WSKAŹNIK SPECYFICZNY","nie zdefinowano",HRF[[#This Row],[32]]*#REF!+#REF!*#REF!+#REF!*#REF!)</f>
        <v>#REF!</v>
      </c>
      <c r="AA1867" s="287" t="e">
        <f>IF(HRF[[#This Row],[31]]="WSKAŹNIK SPECYFICZNY","nie zdefinowano",HRF[[#This Row],[32]]*#REF!+#REF!*#REF!+#REF!*#REF!)</f>
        <v>#REF!</v>
      </c>
      <c r="AB1867" s="287" t="e">
        <f>IF(HRF[[#This Row],[31]]="WSKAŹNIK SPECYFICZNY",HRF[[#This Row],[15]]*#REF!,HRF[[#This Row],[32]]*#REF!+#REF!*#REF!+#REF!*#REF!)</f>
        <v>#REF!</v>
      </c>
    </row>
    <row r="1868" spans="2:28" ht="24">
      <c r="B1868" s="279">
        <v>1688</v>
      </c>
      <c r="C1868" s="80" t="s">
        <v>175</v>
      </c>
      <c r="D1868" s="80" t="s">
        <v>372</v>
      </c>
      <c r="E1868" s="47" t="s">
        <v>3390</v>
      </c>
      <c r="F1868" s="82" t="s">
        <v>392</v>
      </c>
      <c r="G1868" s="280" t="s">
        <v>24</v>
      </c>
      <c r="H1868" s="5">
        <v>2022</v>
      </c>
      <c r="I1868" s="5">
        <v>2022</v>
      </c>
      <c r="J1868" s="282">
        <v>114556</v>
      </c>
      <c r="K1868" s="283">
        <v>30</v>
      </c>
      <c r="L1868" s="283">
        <v>15</v>
      </c>
      <c r="M1868" s="283"/>
      <c r="N1868" s="228" t="s">
        <v>1587</v>
      </c>
      <c r="O1868" s="284" t="s">
        <v>28</v>
      </c>
      <c r="P1868" s="285"/>
      <c r="Q1868" s="282"/>
      <c r="R1868" s="286"/>
      <c r="S1868" s="286"/>
      <c r="T1868" s="286"/>
      <c r="U1868" s="286"/>
      <c r="V1868" s="286">
        <f t="shared" si="110"/>
        <v>0</v>
      </c>
      <c r="W1868" s="281"/>
      <c r="X1868" s="281"/>
      <c r="Y1868" s="287" t="e">
        <f>IF(HRF[[#This Row],[31]]="WSKAŹNIK SPECYFICZNY",HRF[[#This Row],[15]]*#REF!,HRF[[#This Row],[32]]*#REF!+#REF!*#REF!+#REF!*#REF!)</f>
        <v>#REF!</v>
      </c>
      <c r="Z1868" s="287" t="e">
        <f>IF(HRF[[#This Row],[31]]="WSKAŹNIK SPECYFICZNY","nie zdefinowano",HRF[[#This Row],[32]]*#REF!+#REF!*#REF!+#REF!*#REF!)</f>
        <v>#REF!</v>
      </c>
      <c r="AA1868" s="287" t="e">
        <f>IF(HRF[[#This Row],[31]]="WSKAŹNIK SPECYFICZNY","nie zdefinowano",HRF[[#This Row],[32]]*#REF!+#REF!*#REF!+#REF!*#REF!)</f>
        <v>#REF!</v>
      </c>
      <c r="AB1868" s="287" t="e">
        <f>IF(HRF[[#This Row],[31]]="WSKAŹNIK SPECYFICZNY",HRF[[#This Row],[15]]*#REF!,HRF[[#This Row],[32]]*#REF!+#REF!*#REF!+#REF!*#REF!)</f>
        <v>#REF!</v>
      </c>
    </row>
    <row r="1869" spans="2:28" ht="24">
      <c r="B1869" s="279">
        <v>1689</v>
      </c>
      <c r="C1869" s="80" t="s">
        <v>175</v>
      </c>
      <c r="D1869" s="80" t="s">
        <v>372</v>
      </c>
      <c r="E1869" s="47" t="s">
        <v>3390</v>
      </c>
      <c r="F1869" s="82" t="s">
        <v>392</v>
      </c>
      <c r="G1869" s="280" t="s">
        <v>24</v>
      </c>
      <c r="H1869" s="5">
        <v>2022</v>
      </c>
      <c r="I1869" s="5">
        <v>2022</v>
      </c>
      <c r="J1869" s="282">
        <v>28431</v>
      </c>
      <c r="K1869" s="283">
        <v>5</v>
      </c>
      <c r="L1869" s="283">
        <v>7.5</v>
      </c>
      <c r="M1869" s="283"/>
      <c r="N1869" s="228" t="s">
        <v>164</v>
      </c>
      <c r="O1869" s="284" t="s">
        <v>28</v>
      </c>
      <c r="P1869" s="285"/>
      <c r="Q1869" s="282"/>
      <c r="R1869" s="286"/>
      <c r="S1869" s="286"/>
      <c r="T1869" s="286"/>
      <c r="U1869" s="286"/>
      <c r="V1869" s="286">
        <f t="shared" si="110"/>
        <v>0</v>
      </c>
      <c r="W1869" s="281"/>
      <c r="X1869" s="281"/>
      <c r="Y1869" s="287" t="e">
        <f>IF(HRF[[#This Row],[31]]="WSKAŹNIK SPECYFICZNY",HRF[[#This Row],[15]]*#REF!,HRF[[#This Row],[32]]*#REF!+#REF!*#REF!+#REF!*#REF!)</f>
        <v>#REF!</v>
      </c>
      <c r="Z1869" s="287" t="e">
        <f>IF(HRF[[#This Row],[31]]="WSKAŹNIK SPECYFICZNY","nie zdefinowano",HRF[[#This Row],[32]]*#REF!+#REF!*#REF!+#REF!*#REF!)</f>
        <v>#REF!</v>
      </c>
      <c r="AA1869" s="287" t="e">
        <f>IF(HRF[[#This Row],[31]]="WSKAŹNIK SPECYFICZNY","nie zdefinowano",HRF[[#This Row],[32]]*#REF!+#REF!*#REF!+#REF!*#REF!)</f>
        <v>#REF!</v>
      </c>
      <c r="AB1869" s="287" t="e">
        <f>IF(HRF[[#This Row],[31]]="WSKAŹNIK SPECYFICZNY",HRF[[#This Row],[15]]*#REF!,HRF[[#This Row],[32]]*#REF!+#REF!*#REF!+#REF!*#REF!)</f>
        <v>#REF!</v>
      </c>
    </row>
    <row r="1870" spans="2:28" ht="24">
      <c r="B1870" s="279">
        <v>1690</v>
      </c>
      <c r="C1870" s="80" t="s">
        <v>175</v>
      </c>
      <c r="D1870" s="80" t="s">
        <v>372</v>
      </c>
      <c r="E1870" s="47" t="s">
        <v>3390</v>
      </c>
      <c r="F1870" s="82" t="s">
        <v>392</v>
      </c>
      <c r="G1870" s="280" t="s">
        <v>24</v>
      </c>
      <c r="H1870" s="281">
        <v>2021</v>
      </c>
      <c r="I1870" s="281">
        <v>2021</v>
      </c>
      <c r="J1870" s="282">
        <v>24000</v>
      </c>
      <c r="K1870" s="283">
        <v>5.0209000000000001</v>
      </c>
      <c r="L1870" s="283">
        <v>4.7192999999999996</v>
      </c>
      <c r="M1870" s="283"/>
      <c r="N1870" s="228" t="s">
        <v>164</v>
      </c>
      <c r="O1870" s="284" t="s">
        <v>28</v>
      </c>
      <c r="P1870" s="285"/>
      <c r="Q1870" s="282"/>
      <c r="R1870" s="286"/>
      <c r="S1870" s="286"/>
      <c r="T1870" s="286"/>
      <c r="U1870" s="286"/>
      <c r="V1870" s="286">
        <f t="shared" si="110"/>
        <v>0</v>
      </c>
      <c r="W1870" s="281"/>
      <c r="X1870" s="281"/>
      <c r="Y1870" s="287" t="e">
        <f>IF(HRF[[#This Row],[31]]="WSKAŹNIK SPECYFICZNY",HRF[[#This Row],[15]]*#REF!,HRF[[#This Row],[32]]*#REF!+#REF!*#REF!+#REF!*#REF!)</f>
        <v>#REF!</v>
      </c>
      <c r="Z1870" s="287" t="e">
        <f>IF(HRF[[#This Row],[31]]="WSKAŹNIK SPECYFICZNY","nie zdefinowano",HRF[[#This Row],[32]]*#REF!+#REF!*#REF!+#REF!*#REF!)</f>
        <v>#REF!</v>
      </c>
      <c r="AA1870" s="287" t="e">
        <f>IF(HRF[[#This Row],[31]]="WSKAŹNIK SPECYFICZNY","nie zdefinowano",HRF[[#This Row],[32]]*#REF!+#REF!*#REF!+#REF!*#REF!)</f>
        <v>#REF!</v>
      </c>
      <c r="AB1870" s="287" t="e">
        <f>IF(HRF[[#This Row],[31]]="WSKAŹNIK SPECYFICZNY",HRF[[#This Row],[15]]*#REF!,HRF[[#This Row],[32]]*#REF!+#REF!*#REF!+#REF!*#REF!)</f>
        <v>#REF!</v>
      </c>
    </row>
    <row r="1871" spans="2:28" ht="24">
      <c r="B1871" s="279">
        <v>1691</v>
      </c>
      <c r="C1871" s="80" t="s">
        <v>175</v>
      </c>
      <c r="D1871" s="80" t="s">
        <v>372</v>
      </c>
      <c r="E1871" s="47" t="s">
        <v>3390</v>
      </c>
      <c r="F1871" s="82" t="s">
        <v>392</v>
      </c>
      <c r="G1871" s="280" t="s">
        <v>24</v>
      </c>
      <c r="H1871" s="281">
        <v>2023</v>
      </c>
      <c r="I1871" s="281">
        <v>2023</v>
      </c>
      <c r="J1871" s="282">
        <v>30100</v>
      </c>
      <c r="K1871" s="283">
        <v>4.68</v>
      </c>
      <c r="L1871" s="283">
        <v>6.5</v>
      </c>
      <c r="M1871" s="283"/>
      <c r="N1871" s="228" t="s">
        <v>164</v>
      </c>
      <c r="O1871" s="284" t="s">
        <v>28</v>
      </c>
      <c r="P1871" s="285"/>
      <c r="Q1871" s="282"/>
      <c r="R1871" s="286"/>
      <c r="S1871" s="286"/>
      <c r="T1871" s="286"/>
      <c r="U1871" s="286"/>
      <c r="V1871" s="286">
        <f t="shared" si="110"/>
        <v>0</v>
      </c>
      <c r="W1871" s="281"/>
      <c r="X1871" s="281"/>
      <c r="Y1871" s="287" t="e">
        <f>IF(HRF[[#This Row],[31]]="WSKAŹNIK SPECYFICZNY",HRF[[#This Row],[15]]*#REF!,HRF[[#This Row],[32]]*#REF!+#REF!*#REF!+#REF!*#REF!)</f>
        <v>#REF!</v>
      </c>
      <c r="Z1871" s="287" t="e">
        <f>IF(HRF[[#This Row],[31]]="WSKAŹNIK SPECYFICZNY","nie zdefinowano",HRF[[#This Row],[32]]*#REF!+#REF!*#REF!+#REF!*#REF!)</f>
        <v>#REF!</v>
      </c>
      <c r="AA1871" s="287" t="e">
        <f>IF(HRF[[#This Row],[31]]="WSKAŹNIK SPECYFICZNY","nie zdefinowano",HRF[[#This Row],[32]]*#REF!+#REF!*#REF!+#REF!*#REF!)</f>
        <v>#REF!</v>
      </c>
      <c r="AB1871" s="287" t="e">
        <f>IF(HRF[[#This Row],[31]]="WSKAŹNIK SPECYFICZNY",HRF[[#This Row],[15]]*#REF!,HRF[[#This Row],[32]]*#REF!+#REF!*#REF!+#REF!*#REF!)</f>
        <v>#REF!</v>
      </c>
    </row>
    <row r="1872" spans="2:28" ht="24">
      <c r="B1872" s="279">
        <v>1692</v>
      </c>
      <c r="C1872" s="80" t="s">
        <v>175</v>
      </c>
      <c r="D1872" s="80" t="s">
        <v>372</v>
      </c>
      <c r="E1872" s="47" t="s">
        <v>3390</v>
      </c>
      <c r="F1872" s="82" t="s">
        <v>392</v>
      </c>
      <c r="G1872" s="280" t="s">
        <v>24</v>
      </c>
      <c r="H1872" s="5">
        <v>2022</v>
      </c>
      <c r="I1872" s="5">
        <v>2022</v>
      </c>
      <c r="J1872" s="282">
        <v>39860</v>
      </c>
      <c r="K1872" s="283">
        <v>6</v>
      </c>
      <c r="L1872" s="283">
        <v>4.5</v>
      </c>
      <c r="M1872" s="283"/>
      <c r="N1872" s="228" t="s">
        <v>1665</v>
      </c>
      <c r="O1872" s="284" t="s">
        <v>28</v>
      </c>
      <c r="P1872" s="285"/>
      <c r="Q1872" s="282"/>
      <c r="R1872" s="286"/>
      <c r="S1872" s="286"/>
      <c r="T1872" s="286"/>
      <c r="U1872" s="286"/>
      <c r="V1872" s="286">
        <f t="shared" si="109"/>
        <v>0</v>
      </c>
      <c r="W1872" s="281"/>
      <c r="X1872" s="281"/>
      <c r="Y1872" s="287" t="e">
        <f>IF(HRF[[#This Row],[31]]="WSKAŹNIK SPECYFICZNY",HRF[[#This Row],[15]]*#REF!,HRF[[#This Row],[32]]*#REF!+#REF!*#REF!+#REF!*#REF!)</f>
        <v>#REF!</v>
      </c>
      <c r="Z1872" s="287" t="e">
        <f>IF(HRF[[#This Row],[31]]="WSKAŹNIK SPECYFICZNY","nie zdefinowano",HRF[[#This Row],[32]]*#REF!+#REF!*#REF!+#REF!*#REF!)</f>
        <v>#REF!</v>
      </c>
      <c r="AA1872" s="287" t="e">
        <f>IF(HRF[[#This Row],[31]]="WSKAŹNIK SPECYFICZNY","nie zdefinowano",HRF[[#This Row],[32]]*#REF!+#REF!*#REF!+#REF!*#REF!)</f>
        <v>#REF!</v>
      </c>
      <c r="AB1872" s="287" t="e">
        <f>IF(HRF[[#This Row],[31]]="WSKAŹNIK SPECYFICZNY",HRF[[#This Row],[15]]*#REF!,HRF[[#This Row],[32]]*#REF!+#REF!*#REF!+#REF!*#REF!)</f>
        <v>#REF!</v>
      </c>
    </row>
    <row r="1873" spans="2:28" ht="24">
      <c r="B1873" s="279">
        <v>1693</v>
      </c>
      <c r="C1873" s="80" t="s">
        <v>175</v>
      </c>
      <c r="D1873" s="80" t="s">
        <v>372</v>
      </c>
      <c r="E1873" s="47" t="s">
        <v>3390</v>
      </c>
      <c r="F1873" s="82" t="s">
        <v>392</v>
      </c>
      <c r="G1873" s="280" t="s">
        <v>24</v>
      </c>
      <c r="H1873" s="281">
        <v>2023</v>
      </c>
      <c r="I1873" s="281">
        <v>2023</v>
      </c>
      <c r="J1873" s="282">
        <v>28500</v>
      </c>
      <c r="K1873" s="283">
        <v>3.5</v>
      </c>
      <c r="L1873" s="283">
        <v>3.5</v>
      </c>
      <c r="M1873" s="283"/>
      <c r="N1873" s="228" t="s">
        <v>164</v>
      </c>
      <c r="O1873" s="284" t="s">
        <v>28</v>
      </c>
      <c r="P1873" s="285"/>
      <c r="Q1873" s="282"/>
      <c r="R1873" s="286"/>
      <c r="S1873" s="286"/>
      <c r="T1873" s="286"/>
      <c r="U1873" s="286"/>
      <c r="V1873" s="286">
        <f t="shared" si="107"/>
        <v>0</v>
      </c>
      <c r="W1873" s="281"/>
      <c r="X1873" s="281"/>
      <c r="Y1873" s="287" t="e">
        <f>IF(HRF[[#This Row],[31]]="WSKAŹNIK SPECYFICZNY",HRF[[#This Row],[15]]*#REF!,HRF[[#This Row],[32]]*#REF!+#REF!*#REF!+#REF!*#REF!)</f>
        <v>#REF!</v>
      </c>
      <c r="Z1873" s="287" t="e">
        <f>IF(HRF[[#This Row],[31]]="WSKAŹNIK SPECYFICZNY","nie zdefinowano",HRF[[#This Row],[32]]*#REF!+#REF!*#REF!+#REF!*#REF!)</f>
        <v>#REF!</v>
      </c>
      <c r="AA1873" s="287" t="e">
        <f>IF(HRF[[#This Row],[31]]="WSKAŹNIK SPECYFICZNY","nie zdefinowano",HRF[[#This Row],[32]]*#REF!+#REF!*#REF!+#REF!*#REF!)</f>
        <v>#REF!</v>
      </c>
      <c r="AB1873" s="287" t="e">
        <f>IF(HRF[[#This Row],[31]]="WSKAŹNIK SPECYFICZNY",HRF[[#This Row],[15]]*#REF!,HRF[[#This Row],[32]]*#REF!+#REF!*#REF!+#REF!*#REF!)</f>
        <v>#REF!</v>
      </c>
    </row>
    <row r="1874" spans="2:28" ht="24">
      <c r="B1874" s="216">
        <v>1694</v>
      </c>
      <c r="C1874" s="80" t="s">
        <v>175</v>
      </c>
      <c r="D1874" s="80" t="s">
        <v>372</v>
      </c>
      <c r="E1874" s="47" t="s">
        <v>3390</v>
      </c>
      <c r="F1874" s="82" t="s">
        <v>392</v>
      </c>
      <c r="G1874" s="280" t="s">
        <v>24</v>
      </c>
      <c r="H1874" s="281">
        <v>2023</v>
      </c>
      <c r="I1874" s="281">
        <v>2023</v>
      </c>
      <c r="J1874" s="6">
        <v>41000</v>
      </c>
      <c r="K1874" s="30">
        <v>15</v>
      </c>
      <c r="L1874" s="30">
        <v>10</v>
      </c>
      <c r="M1874" s="30"/>
      <c r="N1874" s="228" t="s">
        <v>164</v>
      </c>
      <c r="O1874" s="284" t="s">
        <v>28</v>
      </c>
      <c r="P1874" s="285"/>
      <c r="Q1874" s="282"/>
      <c r="R1874" s="286"/>
      <c r="S1874" s="286"/>
      <c r="T1874" s="286"/>
      <c r="U1874" s="286"/>
      <c r="V1874" s="286">
        <f t="shared" ref="V1874:V1883" si="111">SUM(R1874:U1874)</f>
        <v>0</v>
      </c>
      <c r="W1874" s="281"/>
      <c r="X1874" s="281"/>
      <c r="Y1874" s="287" t="e">
        <f>IF(HRF[[#This Row],[31]]="WSKAŹNIK SPECYFICZNY",HRF[[#This Row],[15]]*#REF!,HRF[[#This Row],[32]]*#REF!+#REF!*#REF!+#REF!*#REF!)</f>
        <v>#REF!</v>
      </c>
      <c r="Z1874" s="287" t="e">
        <f>IF(HRF[[#This Row],[31]]="WSKAŹNIK SPECYFICZNY","nie zdefinowano",HRF[[#This Row],[32]]*#REF!+#REF!*#REF!+#REF!*#REF!)</f>
        <v>#REF!</v>
      </c>
      <c r="AA1874" s="287" t="e">
        <f>IF(HRF[[#This Row],[31]]="WSKAŹNIK SPECYFICZNY","nie zdefinowano",HRF[[#This Row],[32]]*#REF!+#REF!*#REF!+#REF!*#REF!)</f>
        <v>#REF!</v>
      </c>
      <c r="AB1874" s="287" t="e">
        <f>IF(HRF[[#This Row],[31]]="WSKAŹNIK SPECYFICZNY",HRF[[#This Row],[15]]*#REF!,HRF[[#This Row],[32]]*#REF!+#REF!*#REF!+#REF!*#REF!)</f>
        <v>#REF!</v>
      </c>
    </row>
    <row r="1875" spans="2:28" ht="24">
      <c r="B1875" s="279">
        <v>1695</v>
      </c>
      <c r="C1875" s="80" t="s">
        <v>175</v>
      </c>
      <c r="D1875" s="80" t="s">
        <v>372</v>
      </c>
      <c r="E1875" s="47" t="s">
        <v>3390</v>
      </c>
      <c r="F1875" s="82" t="s">
        <v>392</v>
      </c>
      <c r="G1875" s="280" t="s">
        <v>24</v>
      </c>
      <c r="H1875" s="5">
        <v>2022</v>
      </c>
      <c r="I1875" s="5">
        <v>2022</v>
      </c>
      <c r="J1875" s="282">
        <v>44777.88</v>
      </c>
      <c r="K1875" s="283">
        <v>7.4240000000000004</v>
      </c>
      <c r="L1875" s="283">
        <v>7.78</v>
      </c>
      <c r="M1875" s="283"/>
      <c r="N1875" s="228" t="s">
        <v>164</v>
      </c>
      <c r="O1875" s="284" t="s">
        <v>28</v>
      </c>
      <c r="P1875" s="285"/>
      <c r="Q1875" s="282"/>
      <c r="R1875" s="286"/>
      <c r="S1875" s="286"/>
      <c r="T1875" s="286"/>
      <c r="U1875" s="286"/>
      <c r="V1875" s="286">
        <f t="shared" si="111"/>
        <v>0</v>
      </c>
      <c r="W1875" s="281"/>
      <c r="X1875" s="281"/>
      <c r="Y1875" s="287" t="e">
        <f>IF(HRF[[#This Row],[31]]="WSKAŹNIK SPECYFICZNY",HRF[[#This Row],[15]]*#REF!,HRF[[#This Row],[32]]*#REF!+#REF!*#REF!+#REF!*#REF!)</f>
        <v>#REF!</v>
      </c>
      <c r="Z1875" s="287" t="e">
        <f>IF(HRF[[#This Row],[31]]="WSKAŹNIK SPECYFICZNY","nie zdefinowano",HRF[[#This Row],[32]]*#REF!+#REF!*#REF!+#REF!*#REF!)</f>
        <v>#REF!</v>
      </c>
      <c r="AA1875" s="287" t="e">
        <f>IF(HRF[[#This Row],[31]]="WSKAŹNIK SPECYFICZNY","nie zdefinowano",HRF[[#This Row],[32]]*#REF!+#REF!*#REF!+#REF!*#REF!)</f>
        <v>#REF!</v>
      </c>
      <c r="AB1875" s="287" t="e">
        <f>IF(HRF[[#This Row],[31]]="WSKAŹNIK SPECYFICZNY",HRF[[#This Row],[15]]*#REF!,HRF[[#This Row],[32]]*#REF!+#REF!*#REF!+#REF!*#REF!)</f>
        <v>#REF!</v>
      </c>
    </row>
    <row r="1876" spans="2:28" ht="24">
      <c r="B1876" s="279">
        <v>1696</v>
      </c>
      <c r="C1876" s="80" t="s">
        <v>175</v>
      </c>
      <c r="D1876" s="80" t="s">
        <v>372</v>
      </c>
      <c r="E1876" s="47" t="s">
        <v>3390</v>
      </c>
      <c r="F1876" s="82" t="s">
        <v>392</v>
      </c>
      <c r="G1876" s="280" t="s">
        <v>24</v>
      </c>
      <c r="H1876" s="281">
        <v>2021</v>
      </c>
      <c r="I1876" s="281">
        <v>2021</v>
      </c>
      <c r="J1876" s="282">
        <v>28808</v>
      </c>
      <c r="K1876" s="283">
        <v>2.3879999999999999</v>
      </c>
      <c r="L1876" s="283">
        <v>4.01</v>
      </c>
      <c r="M1876" s="283"/>
      <c r="N1876" s="228" t="s">
        <v>164</v>
      </c>
      <c r="O1876" s="284" t="s">
        <v>28</v>
      </c>
      <c r="P1876" s="285"/>
      <c r="Q1876" s="282"/>
      <c r="R1876" s="286"/>
      <c r="S1876" s="286"/>
      <c r="T1876" s="286"/>
      <c r="U1876" s="286"/>
      <c r="V1876" s="286">
        <f t="shared" si="111"/>
        <v>0</v>
      </c>
      <c r="W1876" s="281"/>
      <c r="X1876" s="281"/>
      <c r="Y1876" s="287" t="e">
        <f>IF(HRF[[#This Row],[31]]="WSKAŹNIK SPECYFICZNY",HRF[[#This Row],[15]]*#REF!,HRF[[#This Row],[32]]*#REF!+#REF!*#REF!+#REF!*#REF!)</f>
        <v>#REF!</v>
      </c>
      <c r="Z1876" s="287" t="e">
        <f>IF(HRF[[#This Row],[31]]="WSKAŹNIK SPECYFICZNY","nie zdefinowano",HRF[[#This Row],[32]]*#REF!+#REF!*#REF!+#REF!*#REF!)</f>
        <v>#REF!</v>
      </c>
      <c r="AA1876" s="287" t="e">
        <f>IF(HRF[[#This Row],[31]]="WSKAŹNIK SPECYFICZNY","nie zdefinowano",HRF[[#This Row],[32]]*#REF!+#REF!*#REF!+#REF!*#REF!)</f>
        <v>#REF!</v>
      </c>
      <c r="AB1876" s="287" t="e">
        <f>IF(HRF[[#This Row],[31]]="WSKAŹNIK SPECYFICZNY",HRF[[#This Row],[15]]*#REF!,HRF[[#This Row],[32]]*#REF!+#REF!*#REF!+#REF!*#REF!)</f>
        <v>#REF!</v>
      </c>
    </row>
    <row r="1877" spans="2:28" ht="24">
      <c r="B1877" s="279">
        <v>1697</v>
      </c>
      <c r="C1877" s="80" t="s">
        <v>175</v>
      </c>
      <c r="D1877" s="80" t="s">
        <v>372</v>
      </c>
      <c r="E1877" s="47" t="s">
        <v>3710</v>
      </c>
      <c r="F1877" s="280" t="s">
        <v>3709</v>
      </c>
      <c r="G1877" s="280" t="s">
        <v>24</v>
      </c>
      <c r="H1877" s="5">
        <v>2022</v>
      </c>
      <c r="I1877" s="5">
        <v>2022</v>
      </c>
      <c r="J1877" s="282">
        <v>177120</v>
      </c>
      <c r="K1877" s="283">
        <v>50</v>
      </c>
      <c r="L1877" s="283">
        <v>23</v>
      </c>
      <c r="M1877" s="283"/>
      <c r="N1877" s="228" t="s">
        <v>164</v>
      </c>
      <c r="O1877" s="284" t="s">
        <v>28</v>
      </c>
      <c r="P1877" s="285"/>
      <c r="Q1877" s="282"/>
      <c r="R1877" s="286"/>
      <c r="S1877" s="286"/>
      <c r="T1877" s="286"/>
      <c r="U1877" s="286"/>
      <c r="V1877" s="286">
        <f t="shared" si="111"/>
        <v>0</v>
      </c>
      <c r="W1877" s="281"/>
      <c r="X1877" s="281"/>
      <c r="Y1877" s="287" t="e">
        <f>IF(HRF[[#This Row],[31]]="WSKAŹNIK SPECYFICZNY",HRF[[#This Row],[15]]*#REF!,HRF[[#This Row],[32]]*#REF!+#REF!*#REF!+#REF!*#REF!)</f>
        <v>#REF!</v>
      </c>
      <c r="Z1877" s="287" t="e">
        <f>IF(HRF[[#This Row],[31]]="WSKAŹNIK SPECYFICZNY","nie zdefinowano",HRF[[#This Row],[32]]*#REF!+#REF!*#REF!+#REF!*#REF!)</f>
        <v>#REF!</v>
      </c>
      <c r="AA1877" s="287" t="e">
        <f>IF(HRF[[#This Row],[31]]="WSKAŹNIK SPECYFICZNY","nie zdefinowano",HRF[[#This Row],[32]]*#REF!+#REF!*#REF!+#REF!*#REF!)</f>
        <v>#REF!</v>
      </c>
      <c r="AB1877" s="287" t="e">
        <f>IF(HRF[[#This Row],[31]]="WSKAŹNIK SPECYFICZNY",HRF[[#This Row],[15]]*#REF!,HRF[[#This Row],[32]]*#REF!+#REF!*#REF!+#REF!*#REF!)</f>
        <v>#REF!</v>
      </c>
    </row>
    <row r="1878" spans="2:28" ht="24">
      <c r="B1878" s="279">
        <v>1698</v>
      </c>
      <c r="C1878" s="80" t="s">
        <v>175</v>
      </c>
      <c r="D1878" s="80" t="s">
        <v>372</v>
      </c>
      <c r="E1878" s="47" t="s">
        <v>3390</v>
      </c>
      <c r="F1878" s="82" t="s">
        <v>392</v>
      </c>
      <c r="G1878" s="280" t="s">
        <v>24</v>
      </c>
      <c r="H1878" s="281">
        <v>2021</v>
      </c>
      <c r="I1878" s="281">
        <v>2021</v>
      </c>
      <c r="J1878" s="282">
        <v>38041</v>
      </c>
      <c r="K1878" s="283">
        <v>7.5</v>
      </c>
      <c r="L1878" s="283">
        <v>9.5</v>
      </c>
      <c r="M1878" s="283"/>
      <c r="N1878" s="228" t="s">
        <v>164</v>
      </c>
      <c r="O1878" s="284" t="s">
        <v>28</v>
      </c>
      <c r="P1878" s="285"/>
      <c r="Q1878" s="282"/>
      <c r="R1878" s="286"/>
      <c r="S1878" s="286"/>
      <c r="T1878" s="286"/>
      <c r="U1878" s="286"/>
      <c r="V1878" s="286">
        <f t="shared" si="111"/>
        <v>0</v>
      </c>
      <c r="W1878" s="281"/>
      <c r="X1878" s="281"/>
      <c r="Y1878" s="287" t="e">
        <f>IF(HRF[[#This Row],[31]]="WSKAŹNIK SPECYFICZNY",HRF[[#This Row],[15]]*#REF!,HRF[[#This Row],[32]]*#REF!+#REF!*#REF!+#REF!*#REF!)</f>
        <v>#REF!</v>
      </c>
      <c r="Z1878" s="287" t="e">
        <f>IF(HRF[[#This Row],[31]]="WSKAŹNIK SPECYFICZNY","nie zdefinowano",HRF[[#This Row],[32]]*#REF!+#REF!*#REF!+#REF!*#REF!)</f>
        <v>#REF!</v>
      </c>
      <c r="AA1878" s="287" t="e">
        <f>IF(HRF[[#This Row],[31]]="WSKAŹNIK SPECYFICZNY","nie zdefinowano",HRF[[#This Row],[32]]*#REF!+#REF!*#REF!+#REF!*#REF!)</f>
        <v>#REF!</v>
      </c>
      <c r="AB1878" s="287" t="e">
        <f>IF(HRF[[#This Row],[31]]="WSKAŹNIK SPECYFICZNY",HRF[[#This Row],[15]]*#REF!,HRF[[#This Row],[32]]*#REF!+#REF!*#REF!+#REF!*#REF!)</f>
        <v>#REF!</v>
      </c>
    </row>
    <row r="1879" spans="2:28" ht="24">
      <c r="B1879" s="279">
        <v>1699</v>
      </c>
      <c r="C1879" s="80" t="s">
        <v>175</v>
      </c>
      <c r="D1879" s="80" t="s">
        <v>372</v>
      </c>
      <c r="E1879" s="47" t="s">
        <v>3711</v>
      </c>
      <c r="F1879" s="82" t="s">
        <v>392</v>
      </c>
      <c r="G1879" s="280" t="s">
        <v>24</v>
      </c>
      <c r="H1879" s="281">
        <v>2022</v>
      </c>
      <c r="I1879" s="281">
        <v>2023</v>
      </c>
      <c r="J1879" s="282">
        <v>51500</v>
      </c>
      <c r="K1879" s="283">
        <v>12.276</v>
      </c>
      <c r="L1879" s="283">
        <v>12.276</v>
      </c>
      <c r="M1879" s="283"/>
      <c r="N1879" s="228" t="s">
        <v>164</v>
      </c>
      <c r="O1879" s="284" t="s">
        <v>28</v>
      </c>
      <c r="P1879" s="285"/>
      <c r="Q1879" s="282"/>
      <c r="R1879" s="286"/>
      <c r="S1879" s="286"/>
      <c r="T1879" s="286"/>
      <c r="U1879" s="286"/>
      <c r="V1879" s="286">
        <f t="shared" si="111"/>
        <v>0</v>
      </c>
      <c r="W1879" s="281"/>
      <c r="X1879" s="281"/>
      <c r="Y1879" s="287" t="e">
        <f>IF(HRF[[#This Row],[31]]="WSKAŹNIK SPECYFICZNY",HRF[[#This Row],[15]]*#REF!,HRF[[#This Row],[32]]*#REF!+#REF!*#REF!+#REF!*#REF!)</f>
        <v>#REF!</v>
      </c>
      <c r="Z1879" s="287" t="e">
        <f>IF(HRF[[#This Row],[31]]="WSKAŹNIK SPECYFICZNY","nie zdefinowano",HRF[[#This Row],[32]]*#REF!+#REF!*#REF!+#REF!*#REF!)</f>
        <v>#REF!</v>
      </c>
      <c r="AA1879" s="287" t="e">
        <f>IF(HRF[[#This Row],[31]]="WSKAŹNIK SPECYFICZNY","nie zdefinowano",HRF[[#This Row],[32]]*#REF!+#REF!*#REF!+#REF!*#REF!)</f>
        <v>#REF!</v>
      </c>
      <c r="AB1879" s="287" t="e">
        <f>IF(HRF[[#This Row],[31]]="WSKAŹNIK SPECYFICZNY",HRF[[#This Row],[15]]*#REF!,HRF[[#This Row],[32]]*#REF!+#REF!*#REF!+#REF!*#REF!)</f>
        <v>#REF!</v>
      </c>
    </row>
    <row r="1880" spans="2:28" ht="24">
      <c r="B1880" s="279">
        <v>1700</v>
      </c>
      <c r="C1880" s="80" t="s">
        <v>175</v>
      </c>
      <c r="D1880" s="80" t="s">
        <v>372</v>
      </c>
      <c r="E1880" s="47" t="s">
        <v>3390</v>
      </c>
      <c r="F1880" s="82" t="s">
        <v>392</v>
      </c>
      <c r="G1880" s="280" t="s">
        <v>24</v>
      </c>
      <c r="H1880" s="281">
        <v>2023</v>
      </c>
      <c r="I1880" s="281">
        <v>2023</v>
      </c>
      <c r="J1880" s="282">
        <v>20300</v>
      </c>
      <c r="K1880" s="283">
        <v>4.0999999999999996</v>
      </c>
      <c r="L1880" s="283">
        <v>4.5</v>
      </c>
      <c r="M1880" s="283"/>
      <c r="N1880" s="228" t="s">
        <v>164</v>
      </c>
      <c r="O1880" s="284" t="s">
        <v>28</v>
      </c>
      <c r="P1880" s="285"/>
      <c r="Q1880" s="282"/>
      <c r="R1880" s="286"/>
      <c r="S1880" s="286"/>
      <c r="T1880" s="286"/>
      <c r="U1880" s="286"/>
      <c r="V1880" s="286">
        <f t="shared" si="111"/>
        <v>0</v>
      </c>
      <c r="W1880" s="281"/>
      <c r="X1880" s="281"/>
      <c r="Y1880" s="287" t="e">
        <f>IF(HRF[[#This Row],[31]]="WSKAŹNIK SPECYFICZNY",HRF[[#This Row],[15]]*#REF!,HRF[[#This Row],[32]]*#REF!+#REF!*#REF!+#REF!*#REF!)</f>
        <v>#REF!</v>
      </c>
      <c r="Z1880" s="287" t="e">
        <f>IF(HRF[[#This Row],[31]]="WSKAŹNIK SPECYFICZNY","nie zdefinowano",HRF[[#This Row],[32]]*#REF!+#REF!*#REF!+#REF!*#REF!)</f>
        <v>#REF!</v>
      </c>
      <c r="AA1880" s="287" t="e">
        <f>IF(HRF[[#This Row],[31]]="WSKAŹNIK SPECYFICZNY","nie zdefinowano",HRF[[#This Row],[32]]*#REF!+#REF!*#REF!+#REF!*#REF!)</f>
        <v>#REF!</v>
      </c>
      <c r="AB1880" s="287" t="e">
        <f>IF(HRF[[#This Row],[31]]="WSKAŹNIK SPECYFICZNY",HRF[[#This Row],[15]]*#REF!,HRF[[#This Row],[32]]*#REF!+#REF!*#REF!+#REF!*#REF!)</f>
        <v>#REF!</v>
      </c>
    </row>
    <row r="1881" spans="2:28" ht="24">
      <c r="B1881" s="279">
        <v>1701</v>
      </c>
      <c r="C1881" s="80" t="s">
        <v>175</v>
      </c>
      <c r="D1881" s="80" t="s">
        <v>372</v>
      </c>
      <c r="E1881" s="47" t="s">
        <v>3390</v>
      </c>
      <c r="F1881" s="82" t="s">
        <v>392</v>
      </c>
      <c r="G1881" s="280" t="s">
        <v>24</v>
      </c>
      <c r="H1881" s="281">
        <v>2021</v>
      </c>
      <c r="I1881" s="281">
        <v>2021</v>
      </c>
      <c r="J1881" s="282">
        <v>15347</v>
      </c>
      <c r="K1881" s="283">
        <v>3</v>
      </c>
      <c r="L1881" s="283">
        <v>3</v>
      </c>
      <c r="M1881" s="283"/>
      <c r="N1881" s="228" t="s">
        <v>164</v>
      </c>
      <c r="O1881" s="284" t="s">
        <v>28</v>
      </c>
      <c r="P1881" s="285"/>
      <c r="Q1881" s="282"/>
      <c r="R1881" s="286"/>
      <c r="S1881" s="286"/>
      <c r="T1881" s="286"/>
      <c r="U1881" s="286"/>
      <c r="V1881" s="286">
        <f t="shared" si="111"/>
        <v>0</v>
      </c>
      <c r="W1881" s="281"/>
      <c r="X1881" s="281"/>
      <c r="Y1881" s="287" t="e">
        <f>IF(HRF[[#This Row],[31]]="WSKAŹNIK SPECYFICZNY",HRF[[#This Row],[15]]*#REF!,HRF[[#This Row],[32]]*#REF!+#REF!*#REF!+#REF!*#REF!)</f>
        <v>#REF!</v>
      </c>
      <c r="Z1881" s="287" t="e">
        <f>IF(HRF[[#This Row],[31]]="WSKAŹNIK SPECYFICZNY","nie zdefinowano",HRF[[#This Row],[32]]*#REF!+#REF!*#REF!+#REF!*#REF!)</f>
        <v>#REF!</v>
      </c>
      <c r="AA1881" s="287" t="e">
        <f>IF(HRF[[#This Row],[31]]="WSKAŹNIK SPECYFICZNY","nie zdefinowano",HRF[[#This Row],[32]]*#REF!+#REF!*#REF!+#REF!*#REF!)</f>
        <v>#REF!</v>
      </c>
      <c r="AB1881" s="287" t="e">
        <f>IF(HRF[[#This Row],[31]]="WSKAŹNIK SPECYFICZNY",HRF[[#This Row],[15]]*#REF!,HRF[[#This Row],[32]]*#REF!+#REF!*#REF!+#REF!*#REF!)</f>
        <v>#REF!</v>
      </c>
    </row>
    <row r="1882" spans="2:28" ht="24">
      <c r="B1882" s="279">
        <v>1702</v>
      </c>
      <c r="C1882" s="80" t="s">
        <v>175</v>
      </c>
      <c r="D1882" s="80" t="s">
        <v>372</v>
      </c>
      <c r="E1882" s="47" t="s">
        <v>3390</v>
      </c>
      <c r="F1882" s="82" t="s">
        <v>392</v>
      </c>
      <c r="G1882" s="280" t="s">
        <v>24</v>
      </c>
      <c r="H1882" s="5">
        <v>2022</v>
      </c>
      <c r="I1882" s="5">
        <v>2022</v>
      </c>
      <c r="J1882" s="282">
        <v>32500</v>
      </c>
      <c r="K1882" s="283">
        <v>4</v>
      </c>
      <c r="L1882" s="283">
        <v>5.6</v>
      </c>
      <c r="M1882" s="283"/>
      <c r="N1882" s="228" t="s">
        <v>1587</v>
      </c>
      <c r="O1882" s="284" t="s">
        <v>28</v>
      </c>
      <c r="P1882" s="285"/>
      <c r="Q1882" s="282"/>
      <c r="R1882" s="286"/>
      <c r="S1882" s="286"/>
      <c r="T1882" s="286"/>
      <c r="U1882" s="286"/>
      <c r="V1882" s="286">
        <f t="shared" si="111"/>
        <v>0</v>
      </c>
      <c r="W1882" s="281"/>
      <c r="X1882" s="281"/>
      <c r="Y1882" s="287" t="e">
        <f>IF(HRF[[#This Row],[31]]="WSKAŹNIK SPECYFICZNY",HRF[[#This Row],[15]]*#REF!,HRF[[#This Row],[32]]*#REF!+#REF!*#REF!+#REF!*#REF!)</f>
        <v>#REF!</v>
      </c>
      <c r="Z1882" s="287" t="e">
        <f>IF(HRF[[#This Row],[31]]="WSKAŹNIK SPECYFICZNY","nie zdefinowano",HRF[[#This Row],[32]]*#REF!+#REF!*#REF!+#REF!*#REF!)</f>
        <v>#REF!</v>
      </c>
      <c r="AA1882" s="287" t="e">
        <f>IF(HRF[[#This Row],[31]]="WSKAŹNIK SPECYFICZNY","nie zdefinowano",HRF[[#This Row],[32]]*#REF!+#REF!*#REF!+#REF!*#REF!)</f>
        <v>#REF!</v>
      </c>
      <c r="AB1882" s="287" t="e">
        <f>IF(HRF[[#This Row],[31]]="WSKAŹNIK SPECYFICZNY",HRF[[#This Row],[15]]*#REF!,HRF[[#This Row],[32]]*#REF!+#REF!*#REF!+#REF!*#REF!)</f>
        <v>#REF!</v>
      </c>
    </row>
    <row r="1883" spans="2:28" ht="24">
      <c r="B1883" s="279">
        <v>1703</v>
      </c>
      <c r="C1883" s="80" t="s">
        <v>175</v>
      </c>
      <c r="D1883" s="80" t="s">
        <v>372</v>
      </c>
      <c r="E1883" s="47" t="s">
        <v>3390</v>
      </c>
      <c r="F1883" s="82" t="s">
        <v>392</v>
      </c>
      <c r="G1883" s="280" t="s">
        <v>24</v>
      </c>
      <c r="H1883" s="281">
        <v>2021</v>
      </c>
      <c r="I1883" s="281">
        <v>2021</v>
      </c>
      <c r="J1883" s="282">
        <v>38000</v>
      </c>
      <c r="K1883" s="283">
        <v>9.3000000000000007</v>
      </c>
      <c r="L1883" s="283">
        <v>12</v>
      </c>
      <c r="M1883" s="283"/>
      <c r="N1883" s="228" t="s">
        <v>164</v>
      </c>
      <c r="O1883" s="284" t="s">
        <v>28</v>
      </c>
      <c r="P1883" s="285"/>
      <c r="Q1883" s="282"/>
      <c r="R1883" s="286"/>
      <c r="S1883" s="286"/>
      <c r="T1883" s="286"/>
      <c r="U1883" s="286"/>
      <c r="V1883" s="286">
        <f t="shared" si="111"/>
        <v>0</v>
      </c>
      <c r="W1883" s="281"/>
      <c r="X1883" s="281"/>
      <c r="Y1883" s="287" t="e">
        <f>IF(HRF[[#This Row],[31]]="WSKAŹNIK SPECYFICZNY",HRF[[#This Row],[15]]*#REF!,HRF[[#This Row],[32]]*#REF!+#REF!*#REF!+#REF!*#REF!)</f>
        <v>#REF!</v>
      </c>
      <c r="Z1883" s="287" t="e">
        <f>IF(HRF[[#This Row],[31]]="WSKAŹNIK SPECYFICZNY","nie zdefinowano",HRF[[#This Row],[32]]*#REF!+#REF!*#REF!+#REF!*#REF!)</f>
        <v>#REF!</v>
      </c>
      <c r="AA1883" s="287" t="e">
        <f>IF(HRF[[#This Row],[31]]="WSKAŹNIK SPECYFICZNY","nie zdefinowano",HRF[[#This Row],[32]]*#REF!+#REF!*#REF!+#REF!*#REF!)</f>
        <v>#REF!</v>
      </c>
      <c r="AB1883" s="287" t="e">
        <f>IF(HRF[[#This Row],[31]]="WSKAŹNIK SPECYFICZNY",HRF[[#This Row],[15]]*#REF!,HRF[[#This Row],[32]]*#REF!+#REF!*#REF!+#REF!*#REF!)</f>
        <v>#REF!</v>
      </c>
    </row>
    <row r="1884" spans="2:28" ht="24">
      <c r="B1884" s="279">
        <v>1704</v>
      </c>
      <c r="C1884" s="80" t="s">
        <v>175</v>
      </c>
      <c r="D1884" s="80" t="s">
        <v>372</v>
      </c>
      <c r="E1884" s="47" t="s">
        <v>3390</v>
      </c>
      <c r="F1884" s="82" t="s">
        <v>392</v>
      </c>
      <c r="G1884" s="280" t="s">
        <v>24</v>
      </c>
      <c r="H1884" s="281">
        <v>2023</v>
      </c>
      <c r="I1884" s="281">
        <v>2023</v>
      </c>
      <c r="J1884" s="282">
        <v>32500</v>
      </c>
      <c r="K1884" s="283">
        <v>5.5</v>
      </c>
      <c r="L1884" s="283">
        <v>5.8</v>
      </c>
      <c r="M1884" s="283"/>
      <c r="N1884" s="228" t="s">
        <v>164</v>
      </c>
      <c r="O1884" s="284" t="s">
        <v>28</v>
      </c>
      <c r="P1884" s="285"/>
      <c r="Q1884" s="282"/>
      <c r="R1884" s="286"/>
      <c r="S1884" s="286"/>
      <c r="T1884" s="286"/>
      <c r="U1884" s="286"/>
      <c r="V1884" s="286">
        <f t="shared" ref="V1884:V1902" si="112">SUM(R1884:U1884)</f>
        <v>0</v>
      </c>
      <c r="W1884" s="281"/>
      <c r="X1884" s="281"/>
      <c r="Y1884" s="287" t="e">
        <f>IF(HRF[[#This Row],[31]]="WSKAŹNIK SPECYFICZNY",HRF[[#This Row],[15]]*#REF!,HRF[[#This Row],[32]]*#REF!+#REF!*#REF!+#REF!*#REF!)</f>
        <v>#REF!</v>
      </c>
      <c r="Z1884" s="287" t="e">
        <f>IF(HRF[[#This Row],[31]]="WSKAŹNIK SPECYFICZNY","nie zdefinowano",HRF[[#This Row],[32]]*#REF!+#REF!*#REF!+#REF!*#REF!)</f>
        <v>#REF!</v>
      </c>
      <c r="AA1884" s="287" t="e">
        <f>IF(HRF[[#This Row],[31]]="WSKAŹNIK SPECYFICZNY","nie zdefinowano",HRF[[#This Row],[32]]*#REF!+#REF!*#REF!+#REF!*#REF!)</f>
        <v>#REF!</v>
      </c>
      <c r="AB1884" s="287" t="e">
        <f>IF(HRF[[#This Row],[31]]="WSKAŹNIK SPECYFICZNY",HRF[[#This Row],[15]]*#REF!,HRF[[#This Row],[32]]*#REF!+#REF!*#REF!+#REF!*#REF!)</f>
        <v>#REF!</v>
      </c>
    </row>
    <row r="1885" spans="2:28" ht="24">
      <c r="B1885" s="279">
        <v>1705</v>
      </c>
      <c r="C1885" s="80" t="s">
        <v>175</v>
      </c>
      <c r="D1885" s="80" t="s">
        <v>372</v>
      </c>
      <c r="E1885" s="47" t="s">
        <v>3390</v>
      </c>
      <c r="F1885" s="82" t="s">
        <v>392</v>
      </c>
      <c r="G1885" s="280" t="s">
        <v>24</v>
      </c>
      <c r="H1885" s="5">
        <v>2022</v>
      </c>
      <c r="I1885" s="5">
        <v>2022</v>
      </c>
      <c r="J1885" s="282">
        <v>33883</v>
      </c>
      <c r="K1885" s="283">
        <v>3.7480000000000002</v>
      </c>
      <c r="L1885" s="283">
        <v>3.8570000000000002</v>
      </c>
      <c r="M1885" s="283"/>
      <c r="N1885" s="228" t="s">
        <v>164</v>
      </c>
      <c r="O1885" s="284" t="s">
        <v>28</v>
      </c>
      <c r="P1885" s="285"/>
      <c r="Q1885" s="282"/>
      <c r="R1885" s="286"/>
      <c r="S1885" s="286"/>
      <c r="T1885" s="286"/>
      <c r="U1885" s="286"/>
      <c r="V1885" s="286">
        <f t="shared" si="112"/>
        <v>0</v>
      </c>
      <c r="W1885" s="281"/>
      <c r="X1885" s="281"/>
      <c r="Y1885" s="287" t="e">
        <f>IF(HRF[[#This Row],[31]]="WSKAŹNIK SPECYFICZNY",HRF[[#This Row],[15]]*#REF!,HRF[[#This Row],[32]]*#REF!+#REF!*#REF!+#REF!*#REF!)</f>
        <v>#REF!</v>
      </c>
      <c r="Z1885" s="287" t="e">
        <f>IF(HRF[[#This Row],[31]]="WSKAŹNIK SPECYFICZNY","nie zdefinowano",HRF[[#This Row],[32]]*#REF!+#REF!*#REF!+#REF!*#REF!)</f>
        <v>#REF!</v>
      </c>
      <c r="AA1885" s="287" t="e">
        <f>IF(HRF[[#This Row],[31]]="WSKAŹNIK SPECYFICZNY","nie zdefinowano",HRF[[#This Row],[32]]*#REF!+#REF!*#REF!+#REF!*#REF!)</f>
        <v>#REF!</v>
      </c>
      <c r="AB1885" s="287" t="e">
        <f>IF(HRF[[#This Row],[31]]="WSKAŹNIK SPECYFICZNY",HRF[[#This Row],[15]]*#REF!,HRF[[#This Row],[32]]*#REF!+#REF!*#REF!+#REF!*#REF!)</f>
        <v>#REF!</v>
      </c>
    </row>
    <row r="1886" spans="2:28" ht="24">
      <c r="B1886" s="279">
        <v>1706</v>
      </c>
      <c r="C1886" s="80" t="s">
        <v>175</v>
      </c>
      <c r="D1886" s="80" t="s">
        <v>372</v>
      </c>
      <c r="E1886" s="47" t="s">
        <v>3712</v>
      </c>
      <c r="F1886" s="82" t="s">
        <v>392</v>
      </c>
      <c r="G1886" s="280" t="s">
        <v>24</v>
      </c>
      <c r="H1886" s="281">
        <v>2021</v>
      </c>
      <c r="I1886" s="281">
        <v>2021</v>
      </c>
      <c r="J1886" s="282">
        <v>43450.95</v>
      </c>
      <c r="K1886" s="283">
        <v>5.1219999999999999</v>
      </c>
      <c r="L1886" s="283">
        <v>1.93</v>
      </c>
      <c r="M1886" s="283"/>
      <c r="N1886" s="228" t="s">
        <v>164</v>
      </c>
      <c r="O1886" s="284" t="s">
        <v>28</v>
      </c>
      <c r="P1886" s="285"/>
      <c r="Q1886" s="282"/>
      <c r="R1886" s="286"/>
      <c r="S1886" s="286"/>
      <c r="T1886" s="286"/>
      <c r="U1886" s="286"/>
      <c r="V1886" s="286">
        <f t="shared" si="112"/>
        <v>0</v>
      </c>
      <c r="W1886" s="281"/>
      <c r="X1886" s="281"/>
      <c r="Y1886" s="287" t="e">
        <f>IF(HRF[[#This Row],[31]]="WSKAŹNIK SPECYFICZNY",HRF[[#This Row],[15]]*#REF!,HRF[[#This Row],[32]]*#REF!+#REF!*#REF!+#REF!*#REF!)</f>
        <v>#REF!</v>
      </c>
      <c r="Z1886" s="287" t="e">
        <f>IF(HRF[[#This Row],[31]]="WSKAŹNIK SPECYFICZNY","nie zdefinowano",HRF[[#This Row],[32]]*#REF!+#REF!*#REF!+#REF!*#REF!)</f>
        <v>#REF!</v>
      </c>
      <c r="AA1886" s="287" t="e">
        <f>IF(HRF[[#This Row],[31]]="WSKAŹNIK SPECYFICZNY","nie zdefinowano",HRF[[#This Row],[32]]*#REF!+#REF!*#REF!+#REF!*#REF!)</f>
        <v>#REF!</v>
      </c>
      <c r="AB1886" s="287" t="e">
        <f>IF(HRF[[#This Row],[31]]="WSKAŹNIK SPECYFICZNY",HRF[[#This Row],[15]]*#REF!,HRF[[#This Row],[32]]*#REF!+#REF!*#REF!+#REF!*#REF!)</f>
        <v>#REF!</v>
      </c>
    </row>
    <row r="1887" spans="2:28" ht="24">
      <c r="B1887" s="279">
        <v>1707</v>
      </c>
      <c r="C1887" s="80" t="s">
        <v>175</v>
      </c>
      <c r="D1887" s="80" t="s">
        <v>372</v>
      </c>
      <c r="E1887" s="47" t="s">
        <v>3390</v>
      </c>
      <c r="F1887" s="82" t="s">
        <v>392</v>
      </c>
      <c r="G1887" s="280" t="s">
        <v>24</v>
      </c>
      <c r="H1887" s="281">
        <v>2021</v>
      </c>
      <c r="I1887" s="281">
        <v>2021</v>
      </c>
      <c r="J1887" s="282">
        <v>21816</v>
      </c>
      <c r="K1887" s="283">
        <v>7.56</v>
      </c>
      <c r="L1887" s="283">
        <v>1.74</v>
      </c>
      <c r="M1887" s="283"/>
      <c r="N1887" s="228" t="s">
        <v>164</v>
      </c>
      <c r="O1887" s="284" t="s">
        <v>28</v>
      </c>
      <c r="P1887" s="285"/>
      <c r="Q1887" s="282"/>
      <c r="R1887" s="286"/>
      <c r="S1887" s="286"/>
      <c r="T1887" s="286"/>
      <c r="U1887" s="286"/>
      <c r="V1887" s="286">
        <f t="shared" si="112"/>
        <v>0</v>
      </c>
      <c r="W1887" s="281"/>
      <c r="X1887" s="281"/>
      <c r="Y1887" s="287" t="e">
        <f>IF(HRF[[#This Row],[31]]="WSKAŹNIK SPECYFICZNY",HRF[[#This Row],[15]]*#REF!,HRF[[#This Row],[32]]*#REF!+#REF!*#REF!+#REF!*#REF!)</f>
        <v>#REF!</v>
      </c>
      <c r="Z1887" s="287" t="e">
        <f>IF(HRF[[#This Row],[31]]="WSKAŹNIK SPECYFICZNY","nie zdefinowano",HRF[[#This Row],[32]]*#REF!+#REF!*#REF!+#REF!*#REF!)</f>
        <v>#REF!</v>
      </c>
      <c r="AA1887" s="287" t="e">
        <f>IF(HRF[[#This Row],[31]]="WSKAŹNIK SPECYFICZNY","nie zdefinowano",HRF[[#This Row],[32]]*#REF!+#REF!*#REF!+#REF!*#REF!)</f>
        <v>#REF!</v>
      </c>
      <c r="AB1887" s="287" t="e">
        <f>IF(HRF[[#This Row],[31]]="WSKAŹNIK SPECYFICZNY",HRF[[#This Row],[15]]*#REF!,HRF[[#This Row],[32]]*#REF!+#REF!*#REF!+#REF!*#REF!)</f>
        <v>#REF!</v>
      </c>
    </row>
    <row r="1888" spans="2:28" ht="24">
      <c r="B1888" s="279">
        <v>1708</v>
      </c>
      <c r="C1888" s="80" t="s">
        <v>175</v>
      </c>
      <c r="D1888" s="80" t="s">
        <v>372</v>
      </c>
      <c r="E1888" s="47" t="s">
        <v>3398</v>
      </c>
      <c r="F1888" s="82" t="s">
        <v>392</v>
      </c>
      <c r="G1888" s="280" t="s">
        <v>24</v>
      </c>
      <c r="H1888" s="5">
        <v>2022</v>
      </c>
      <c r="I1888" s="5">
        <v>2022</v>
      </c>
      <c r="J1888" s="282">
        <v>121000</v>
      </c>
      <c r="K1888" s="283">
        <v>5.5</v>
      </c>
      <c r="L1888" s="283">
        <v>5.4</v>
      </c>
      <c r="M1888" s="283"/>
      <c r="N1888" s="228" t="s">
        <v>164</v>
      </c>
      <c r="O1888" s="284" t="s">
        <v>28</v>
      </c>
      <c r="P1888" s="285"/>
      <c r="Q1888" s="282"/>
      <c r="R1888" s="286"/>
      <c r="S1888" s="286"/>
      <c r="T1888" s="286"/>
      <c r="U1888" s="286"/>
      <c r="V1888" s="286">
        <f t="shared" si="112"/>
        <v>0</v>
      </c>
      <c r="W1888" s="281"/>
      <c r="X1888" s="281"/>
      <c r="Y1888" s="287" t="e">
        <f>IF(HRF[[#This Row],[31]]="WSKAŹNIK SPECYFICZNY",HRF[[#This Row],[15]]*#REF!,HRF[[#This Row],[32]]*#REF!+#REF!*#REF!+#REF!*#REF!)</f>
        <v>#REF!</v>
      </c>
      <c r="Z1888" s="287" t="e">
        <f>IF(HRF[[#This Row],[31]]="WSKAŹNIK SPECYFICZNY","nie zdefinowano",HRF[[#This Row],[32]]*#REF!+#REF!*#REF!+#REF!*#REF!)</f>
        <v>#REF!</v>
      </c>
      <c r="AA1888" s="287" t="e">
        <f>IF(HRF[[#This Row],[31]]="WSKAŹNIK SPECYFICZNY","nie zdefinowano",HRF[[#This Row],[32]]*#REF!+#REF!*#REF!+#REF!*#REF!)</f>
        <v>#REF!</v>
      </c>
      <c r="AB1888" s="287" t="e">
        <f>IF(HRF[[#This Row],[31]]="WSKAŹNIK SPECYFICZNY",HRF[[#This Row],[15]]*#REF!,HRF[[#This Row],[32]]*#REF!+#REF!*#REF!+#REF!*#REF!)</f>
        <v>#REF!</v>
      </c>
    </row>
    <row r="1889" spans="2:28" ht="24">
      <c r="B1889" s="279">
        <v>1709</v>
      </c>
      <c r="C1889" s="80" t="s">
        <v>175</v>
      </c>
      <c r="D1889" s="80" t="s">
        <v>372</v>
      </c>
      <c r="E1889" s="47" t="s">
        <v>3394</v>
      </c>
      <c r="F1889" s="82" t="s">
        <v>392</v>
      </c>
      <c r="G1889" s="280" t="s">
        <v>24</v>
      </c>
      <c r="H1889" s="281">
        <v>2021</v>
      </c>
      <c r="I1889" s="281">
        <v>2021</v>
      </c>
      <c r="J1889" s="282">
        <v>32000</v>
      </c>
      <c r="K1889" s="283">
        <v>4.5999999999999996</v>
      </c>
      <c r="L1889" s="283">
        <v>7.5</v>
      </c>
      <c r="M1889" s="283"/>
      <c r="N1889" s="228" t="s">
        <v>3713</v>
      </c>
      <c r="O1889" s="284" t="s">
        <v>28</v>
      </c>
      <c r="P1889" s="285"/>
      <c r="Q1889" s="282"/>
      <c r="R1889" s="286"/>
      <c r="S1889" s="286"/>
      <c r="T1889" s="286"/>
      <c r="U1889" s="286"/>
      <c r="V1889" s="286">
        <f t="shared" si="112"/>
        <v>0</v>
      </c>
      <c r="W1889" s="281"/>
      <c r="X1889" s="281"/>
      <c r="Y1889" s="287" t="e">
        <f>IF(HRF[[#This Row],[31]]="WSKAŹNIK SPECYFICZNY",HRF[[#This Row],[15]]*#REF!,HRF[[#This Row],[32]]*#REF!+#REF!*#REF!+#REF!*#REF!)</f>
        <v>#REF!</v>
      </c>
      <c r="Z1889" s="287" t="e">
        <f>IF(HRF[[#This Row],[31]]="WSKAŹNIK SPECYFICZNY","nie zdefinowano",HRF[[#This Row],[32]]*#REF!+#REF!*#REF!+#REF!*#REF!)</f>
        <v>#REF!</v>
      </c>
      <c r="AA1889" s="287" t="e">
        <f>IF(HRF[[#This Row],[31]]="WSKAŹNIK SPECYFICZNY","nie zdefinowano",HRF[[#This Row],[32]]*#REF!+#REF!*#REF!+#REF!*#REF!)</f>
        <v>#REF!</v>
      </c>
      <c r="AB1889" s="287" t="e">
        <f>IF(HRF[[#This Row],[31]]="WSKAŹNIK SPECYFICZNY",HRF[[#This Row],[15]]*#REF!,HRF[[#This Row],[32]]*#REF!+#REF!*#REF!+#REF!*#REF!)</f>
        <v>#REF!</v>
      </c>
    </row>
    <row r="1890" spans="2:28" ht="24">
      <c r="B1890" s="279">
        <v>1710</v>
      </c>
      <c r="C1890" s="80" t="s">
        <v>175</v>
      </c>
      <c r="D1890" s="80" t="s">
        <v>372</v>
      </c>
      <c r="E1890" s="47" t="s">
        <v>3478</v>
      </c>
      <c r="F1890" s="82" t="s">
        <v>392</v>
      </c>
      <c r="G1890" s="280" t="s">
        <v>24</v>
      </c>
      <c r="H1890" s="5">
        <v>2022</v>
      </c>
      <c r="I1890" s="5">
        <v>2022</v>
      </c>
      <c r="J1890" s="282">
        <v>30544.39</v>
      </c>
      <c r="K1890" s="283">
        <v>3.48</v>
      </c>
      <c r="L1890" s="283">
        <v>4.2969999999999997</v>
      </c>
      <c r="M1890" s="283"/>
      <c r="N1890" s="228" t="s">
        <v>1587</v>
      </c>
      <c r="O1890" s="284" t="s">
        <v>28</v>
      </c>
      <c r="P1890" s="285"/>
      <c r="Q1890" s="282"/>
      <c r="R1890" s="286"/>
      <c r="S1890" s="286"/>
      <c r="T1890" s="286"/>
      <c r="U1890" s="286"/>
      <c r="V1890" s="286">
        <f t="shared" si="112"/>
        <v>0</v>
      </c>
      <c r="W1890" s="281"/>
      <c r="X1890" s="281"/>
      <c r="Y1890" s="287" t="e">
        <f>IF(HRF[[#This Row],[31]]="WSKAŹNIK SPECYFICZNY",HRF[[#This Row],[15]]*#REF!,HRF[[#This Row],[32]]*#REF!+#REF!*#REF!+#REF!*#REF!)</f>
        <v>#REF!</v>
      </c>
      <c r="Z1890" s="287" t="e">
        <f>IF(HRF[[#This Row],[31]]="WSKAŹNIK SPECYFICZNY","nie zdefinowano",HRF[[#This Row],[32]]*#REF!+#REF!*#REF!+#REF!*#REF!)</f>
        <v>#REF!</v>
      </c>
      <c r="AA1890" s="287" t="e">
        <f>IF(HRF[[#This Row],[31]]="WSKAŹNIK SPECYFICZNY","nie zdefinowano",HRF[[#This Row],[32]]*#REF!+#REF!*#REF!+#REF!*#REF!)</f>
        <v>#REF!</v>
      </c>
      <c r="AB1890" s="287" t="e">
        <f>IF(HRF[[#This Row],[31]]="WSKAŹNIK SPECYFICZNY",HRF[[#This Row],[15]]*#REF!,HRF[[#This Row],[32]]*#REF!+#REF!*#REF!+#REF!*#REF!)</f>
        <v>#REF!</v>
      </c>
    </row>
    <row r="1891" spans="2:28" ht="24">
      <c r="B1891" s="279">
        <v>1711</v>
      </c>
      <c r="C1891" s="80" t="s">
        <v>175</v>
      </c>
      <c r="D1891" s="80" t="s">
        <v>372</v>
      </c>
      <c r="E1891" s="47" t="s">
        <v>3390</v>
      </c>
      <c r="F1891" s="82" t="s">
        <v>392</v>
      </c>
      <c r="G1891" s="280" t="s">
        <v>24</v>
      </c>
      <c r="H1891" s="5">
        <v>2022</v>
      </c>
      <c r="I1891" s="5">
        <v>2022</v>
      </c>
      <c r="J1891" s="282">
        <v>23500</v>
      </c>
      <c r="K1891" s="283">
        <v>4.2</v>
      </c>
      <c r="L1891" s="283">
        <v>4.2</v>
      </c>
      <c r="M1891" s="283"/>
      <c r="N1891" s="228" t="s">
        <v>1587</v>
      </c>
      <c r="O1891" s="284" t="s">
        <v>28</v>
      </c>
      <c r="P1891" s="285"/>
      <c r="Q1891" s="282"/>
      <c r="R1891" s="286"/>
      <c r="S1891" s="286"/>
      <c r="T1891" s="286"/>
      <c r="U1891" s="286"/>
      <c r="V1891" s="286">
        <f t="shared" si="112"/>
        <v>0</v>
      </c>
      <c r="W1891" s="281"/>
      <c r="X1891" s="281"/>
      <c r="Y1891" s="287" t="e">
        <f>IF(HRF[[#This Row],[31]]="WSKAŹNIK SPECYFICZNY",HRF[[#This Row],[15]]*#REF!,HRF[[#This Row],[32]]*#REF!+#REF!*#REF!+#REF!*#REF!)</f>
        <v>#REF!</v>
      </c>
      <c r="Z1891" s="287" t="e">
        <f>IF(HRF[[#This Row],[31]]="WSKAŹNIK SPECYFICZNY","nie zdefinowano",HRF[[#This Row],[32]]*#REF!+#REF!*#REF!+#REF!*#REF!)</f>
        <v>#REF!</v>
      </c>
      <c r="AA1891" s="287" t="e">
        <f>IF(HRF[[#This Row],[31]]="WSKAŹNIK SPECYFICZNY","nie zdefinowano",HRF[[#This Row],[32]]*#REF!+#REF!*#REF!+#REF!*#REF!)</f>
        <v>#REF!</v>
      </c>
      <c r="AB1891" s="287" t="e">
        <f>IF(HRF[[#This Row],[31]]="WSKAŹNIK SPECYFICZNY",HRF[[#This Row],[15]]*#REF!,HRF[[#This Row],[32]]*#REF!+#REF!*#REF!+#REF!*#REF!)</f>
        <v>#REF!</v>
      </c>
    </row>
    <row r="1892" spans="2:28" ht="24">
      <c r="B1892" s="279">
        <v>1712</v>
      </c>
      <c r="C1892" s="80" t="s">
        <v>175</v>
      </c>
      <c r="D1892" s="80" t="s">
        <v>372</v>
      </c>
      <c r="E1892" s="47" t="s">
        <v>3390</v>
      </c>
      <c r="F1892" s="82" t="s">
        <v>392</v>
      </c>
      <c r="G1892" s="280" t="s">
        <v>24</v>
      </c>
      <c r="H1892" s="5">
        <v>2022</v>
      </c>
      <c r="I1892" s="5">
        <v>2022</v>
      </c>
      <c r="J1892" s="282">
        <v>27880.92</v>
      </c>
      <c r="K1892" s="283">
        <v>1.911</v>
      </c>
      <c r="L1892" s="283">
        <v>4.7590000000000003</v>
      </c>
      <c r="M1892" s="283"/>
      <c r="N1892" s="228" t="s">
        <v>164</v>
      </c>
      <c r="O1892" s="284" t="s">
        <v>28</v>
      </c>
      <c r="P1892" s="285"/>
      <c r="Q1892" s="282"/>
      <c r="R1892" s="286"/>
      <c r="S1892" s="286"/>
      <c r="T1892" s="286"/>
      <c r="U1892" s="286"/>
      <c r="V1892" s="286">
        <f t="shared" ref="V1892:V1900" si="113">SUM(R1892:U1892)</f>
        <v>0</v>
      </c>
      <c r="W1892" s="281"/>
      <c r="X1892" s="281"/>
      <c r="Y1892" s="287" t="e">
        <f>IF(HRF[[#This Row],[31]]="WSKAŹNIK SPECYFICZNY",HRF[[#This Row],[15]]*#REF!,HRF[[#This Row],[32]]*#REF!+#REF!*#REF!+#REF!*#REF!)</f>
        <v>#REF!</v>
      </c>
      <c r="Z1892" s="287" t="e">
        <f>IF(HRF[[#This Row],[31]]="WSKAŹNIK SPECYFICZNY","nie zdefinowano",HRF[[#This Row],[32]]*#REF!+#REF!*#REF!+#REF!*#REF!)</f>
        <v>#REF!</v>
      </c>
      <c r="AA1892" s="287" t="e">
        <f>IF(HRF[[#This Row],[31]]="WSKAŹNIK SPECYFICZNY","nie zdefinowano",HRF[[#This Row],[32]]*#REF!+#REF!*#REF!+#REF!*#REF!)</f>
        <v>#REF!</v>
      </c>
      <c r="AB1892" s="287" t="e">
        <f>IF(HRF[[#This Row],[31]]="WSKAŹNIK SPECYFICZNY",HRF[[#This Row],[15]]*#REF!,HRF[[#This Row],[32]]*#REF!+#REF!*#REF!+#REF!*#REF!)</f>
        <v>#REF!</v>
      </c>
    </row>
    <row r="1893" spans="2:28" ht="24">
      <c r="B1893" s="279">
        <v>1713</v>
      </c>
      <c r="C1893" s="80" t="s">
        <v>175</v>
      </c>
      <c r="D1893" s="80" t="s">
        <v>372</v>
      </c>
      <c r="E1893" s="47" t="s">
        <v>3394</v>
      </c>
      <c r="F1893" s="82" t="s">
        <v>392</v>
      </c>
      <c r="G1893" s="280" t="s">
        <v>24</v>
      </c>
      <c r="H1893" s="281">
        <v>2023</v>
      </c>
      <c r="I1893" s="281">
        <v>2023</v>
      </c>
      <c r="J1893" s="282">
        <v>15300</v>
      </c>
      <c r="K1893" s="283">
        <v>8</v>
      </c>
      <c r="L1893" s="283">
        <v>7.8</v>
      </c>
      <c r="M1893" s="283"/>
      <c r="N1893" s="228" t="s">
        <v>164</v>
      </c>
      <c r="O1893" s="284" t="s">
        <v>28</v>
      </c>
      <c r="P1893" s="285"/>
      <c r="Q1893" s="282"/>
      <c r="R1893" s="286"/>
      <c r="S1893" s="286"/>
      <c r="T1893" s="286"/>
      <c r="U1893" s="286"/>
      <c r="V1893" s="286">
        <f t="shared" si="113"/>
        <v>0</v>
      </c>
      <c r="W1893" s="281"/>
      <c r="X1893" s="281"/>
      <c r="Y1893" s="287" t="e">
        <f>IF(HRF[[#This Row],[31]]="WSKAŹNIK SPECYFICZNY",HRF[[#This Row],[15]]*#REF!,HRF[[#This Row],[32]]*#REF!+#REF!*#REF!+#REF!*#REF!)</f>
        <v>#REF!</v>
      </c>
      <c r="Z1893" s="287" t="e">
        <f>IF(HRF[[#This Row],[31]]="WSKAŹNIK SPECYFICZNY","nie zdefinowano",HRF[[#This Row],[32]]*#REF!+#REF!*#REF!+#REF!*#REF!)</f>
        <v>#REF!</v>
      </c>
      <c r="AA1893" s="287" t="e">
        <f>IF(HRF[[#This Row],[31]]="WSKAŹNIK SPECYFICZNY","nie zdefinowano",HRF[[#This Row],[32]]*#REF!+#REF!*#REF!+#REF!*#REF!)</f>
        <v>#REF!</v>
      </c>
      <c r="AB1893" s="287" t="e">
        <f>IF(HRF[[#This Row],[31]]="WSKAŹNIK SPECYFICZNY",HRF[[#This Row],[15]]*#REF!,HRF[[#This Row],[32]]*#REF!+#REF!*#REF!+#REF!*#REF!)</f>
        <v>#REF!</v>
      </c>
    </row>
    <row r="1894" spans="2:28" ht="24">
      <c r="B1894" s="279">
        <v>1714</v>
      </c>
      <c r="C1894" s="80" t="s">
        <v>175</v>
      </c>
      <c r="D1894" s="80" t="s">
        <v>372</v>
      </c>
      <c r="E1894" s="47" t="s">
        <v>3390</v>
      </c>
      <c r="F1894" s="82" t="s">
        <v>392</v>
      </c>
      <c r="G1894" s="280" t="s">
        <v>24</v>
      </c>
      <c r="H1894" s="281">
        <v>2019</v>
      </c>
      <c r="I1894" s="281">
        <v>2019</v>
      </c>
      <c r="J1894" s="282">
        <v>37530</v>
      </c>
      <c r="K1894" s="283">
        <v>4.22</v>
      </c>
      <c r="L1894" s="283">
        <v>7.8</v>
      </c>
      <c r="M1894" s="283"/>
      <c r="N1894" s="228" t="s">
        <v>164</v>
      </c>
      <c r="O1894" s="284" t="s">
        <v>28</v>
      </c>
      <c r="P1894" s="285"/>
      <c r="Q1894" s="282"/>
      <c r="R1894" s="286"/>
      <c r="S1894" s="286"/>
      <c r="T1894" s="286"/>
      <c r="U1894" s="286"/>
      <c r="V1894" s="286">
        <f t="shared" si="113"/>
        <v>0</v>
      </c>
      <c r="W1894" s="281"/>
      <c r="X1894" s="281"/>
      <c r="Y1894" s="287" t="e">
        <f>IF(HRF[[#This Row],[31]]="WSKAŹNIK SPECYFICZNY",HRF[[#This Row],[15]]*#REF!,HRF[[#This Row],[32]]*#REF!+#REF!*#REF!+#REF!*#REF!)</f>
        <v>#REF!</v>
      </c>
      <c r="Z1894" s="287" t="e">
        <f>IF(HRF[[#This Row],[31]]="WSKAŹNIK SPECYFICZNY","nie zdefinowano",HRF[[#This Row],[32]]*#REF!+#REF!*#REF!+#REF!*#REF!)</f>
        <v>#REF!</v>
      </c>
      <c r="AA1894" s="287" t="e">
        <f>IF(HRF[[#This Row],[31]]="WSKAŹNIK SPECYFICZNY","nie zdefinowano",HRF[[#This Row],[32]]*#REF!+#REF!*#REF!+#REF!*#REF!)</f>
        <v>#REF!</v>
      </c>
      <c r="AB1894" s="287" t="e">
        <f>IF(HRF[[#This Row],[31]]="WSKAŹNIK SPECYFICZNY",HRF[[#This Row],[15]]*#REF!,HRF[[#This Row],[32]]*#REF!+#REF!*#REF!+#REF!*#REF!)</f>
        <v>#REF!</v>
      </c>
    </row>
    <row r="1895" spans="2:28" ht="24">
      <c r="B1895" s="279">
        <v>1715</v>
      </c>
      <c r="C1895" s="80" t="s">
        <v>175</v>
      </c>
      <c r="D1895" s="80" t="s">
        <v>372</v>
      </c>
      <c r="E1895" s="47" t="s">
        <v>3390</v>
      </c>
      <c r="F1895" s="82" t="s">
        <v>392</v>
      </c>
      <c r="G1895" s="280" t="s">
        <v>24</v>
      </c>
      <c r="H1895" s="5">
        <v>2022</v>
      </c>
      <c r="I1895" s="5">
        <v>2022</v>
      </c>
      <c r="J1895" s="282">
        <v>30700</v>
      </c>
      <c r="K1895" s="283">
        <v>1.4690000000000001</v>
      </c>
      <c r="L1895" s="283">
        <v>1.26</v>
      </c>
      <c r="M1895" s="283"/>
      <c r="N1895" s="228" t="s">
        <v>164</v>
      </c>
      <c r="O1895" s="284" t="s">
        <v>28</v>
      </c>
      <c r="P1895" s="285"/>
      <c r="Q1895" s="282"/>
      <c r="R1895" s="286"/>
      <c r="S1895" s="286"/>
      <c r="T1895" s="286"/>
      <c r="U1895" s="286"/>
      <c r="V1895" s="286">
        <f t="shared" si="113"/>
        <v>0</v>
      </c>
      <c r="W1895" s="281"/>
      <c r="X1895" s="281"/>
      <c r="Y1895" s="287" t="e">
        <f>IF(HRF[[#This Row],[31]]="WSKAŹNIK SPECYFICZNY",HRF[[#This Row],[15]]*#REF!,HRF[[#This Row],[32]]*#REF!+#REF!*#REF!+#REF!*#REF!)</f>
        <v>#REF!</v>
      </c>
      <c r="Z1895" s="287" t="e">
        <f>IF(HRF[[#This Row],[31]]="WSKAŹNIK SPECYFICZNY","nie zdefinowano",HRF[[#This Row],[32]]*#REF!+#REF!*#REF!+#REF!*#REF!)</f>
        <v>#REF!</v>
      </c>
      <c r="AA1895" s="287" t="e">
        <f>IF(HRF[[#This Row],[31]]="WSKAŹNIK SPECYFICZNY","nie zdefinowano",HRF[[#This Row],[32]]*#REF!+#REF!*#REF!+#REF!*#REF!)</f>
        <v>#REF!</v>
      </c>
      <c r="AB1895" s="287" t="e">
        <f>IF(HRF[[#This Row],[31]]="WSKAŹNIK SPECYFICZNY",HRF[[#This Row],[15]]*#REF!,HRF[[#This Row],[32]]*#REF!+#REF!*#REF!+#REF!*#REF!)</f>
        <v>#REF!</v>
      </c>
    </row>
    <row r="1896" spans="2:28" ht="36">
      <c r="B1896" s="279">
        <v>1716</v>
      </c>
      <c r="C1896" s="80" t="s">
        <v>175</v>
      </c>
      <c r="D1896" s="80" t="s">
        <v>372</v>
      </c>
      <c r="E1896" s="47" t="s">
        <v>3390</v>
      </c>
      <c r="F1896" s="280" t="s">
        <v>3714</v>
      </c>
      <c r="G1896" s="280" t="s">
        <v>24</v>
      </c>
      <c r="H1896" s="5">
        <v>2022</v>
      </c>
      <c r="I1896" s="5">
        <v>2022</v>
      </c>
      <c r="J1896" s="282">
        <v>56758.8</v>
      </c>
      <c r="K1896" s="283">
        <v>29</v>
      </c>
      <c r="L1896" s="283">
        <v>9.2880599999999998</v>
      </c>
      <c r="M1896" s="283"/>
      <c r="N1896" s="228" t="s">
        <v>1587</v>
      </c>
      <c r="O1896" s="284" t="s">
        <v>28</v>
      </c>
      <c r="P1896" s="285"/>
      <c r="Q1896" s="282"/>
      <c r="R1896" s="286"/>
      <c r="S1896" s="286"/>
      <c r="T1896" s="286"/>
      <c r="U1896" s="286"/>
      <c r="V1896" s="286">
        <f t="shared" si="113"/>
        <v>0</v>
      </c>
      <c r="W1896" s="281"/>
      <c r="X1896" s="281"/>
      <c r="Y1896" s="287" t="e">
        <f>IF(HRF[[#This Row],[31]]="WSKAŹNIK SPECYFICZNY",HRF[[#This Row],[15]]*#REF!,HRF[[#This Row],[32]]*#REF!+#REF!*#REF!+#REF!*#REF!)</f>
        <v>#REF!</v>
      </c>
      <c r="Z1896" s="287" t="e">
        <f>IF(HRF[[#This Row],[31]]="WSKAŹNIK SPECYFICZNY","nie zdefinowano",HRF[[#This Row],[32]]*#REF!+#REF!*#REF!+#REF!*#REF!)</f>
        <v>#REF!</v>
      </c>
      <c r="AA1896" s="287" t="e">
        <f>IF(HRF[[#This Row],[31]]="WSKAŹNIK SPECYFICZNY","nie zdefinowano",HRF[[#This Row],[32]]*#REF!+#REF!*#REF!+#REF!*#REF!)</f>
        <v>#REF!</v>
      </c>
      <c r="AB1896" s="287" t="e">
        <f>IF(HRF[[#This Row],[31]]="WSKAŹNIK SPECYFICZNY",HRF[[#This Row],[15]]*#REF!,HRF[[#This Row],[32]]*#REF!+#REF!*#REF!+#REF!*#REF!)</f>
        <v>#REF!</v>
      </c>
    </row>
    <row r="1897" spans="2:28" ht="24">
      <c r="B1897" s="279">
        <v>1717</v>
      </c>
      <c r="C1897" s="80" t="s">
        <v>175</v>
      </c>
      <c r="D1897" s="80" t="s">
        <v>372</v>
      </c>
      <c r="E1897" s="47" t="s">
        <v>3390</v>
      </c>
      <c r="F1897" s="82" t="s">
        <v>392</v>
      </c>
      <c r="G1897" s="280" t="s">
        <v>24</v>
      </c>
      <c r="H1897" s="5">
        <v>2022</v>
      </c>
      <c r="I1897" s="5">
        <v>2022</v>
      </c>
      <c r="J1897" s="282">
        <v>40000</v>
      </c>
      <c r="K1897" s="283">
        <v>6</v>
      </c>
      <c r="L1897" s="283">
        <v>6</v>
      </c>
      <c r="M1897" s="283"/>
      <c r="N1897" s="228" t="s">
        <v>1587</v>
      </c>
      <c r="O1897" s="284" t="s">
        <v>28</v>
      </c>
      <c r="P1897" s="285"/>
      <c r="Q1897" s="282"/>
      <c r="R1897" s="286"/>
      <c r="S1897" s="286"/>
      <c r="T1897" s="286"/>
      <c r="U1897" s="286"/>
      <c r="V1897" s="286">
        <f t="shared" si="113"/>
        <v>0</v>
      </c>
      <c r="W1897" s="281"/>
      <c r="X1897" s="281"/>
      <c r="Y1897" s="287" t="e">
        <f>IF(HRF[[#This Row],[31]]="WSKAŹNIK SPECYFICZNY",HRF[[#This Row],[15]]*#REF!,HRF[[#This Row],[32]]*#REF!+#REF!*#REF!+#REF!*#REF!)</f>
        <v>#REF!</v>
      </c>
      <c r="Z1897" s="287" t="e">
        <f>IF(HRF[[#This Row],[31]]="WSKAŹNIK SPECYFICZNY","nie zdefinowano",HRF[[#This Row],[32]]*#REF!+#REF!*#REF!+#REF!*#REF!)</f>
        <v>#REF!</v>
      </c>
      <c r="AA1897" s="287" t="e">
        <f>IF(HRF[[#This Row],[31]]="WSKAŹNIK SPECYFICZNY","nie zdefinowano",HRF[[#This Row],[32]]*#REF!+#REF!*#REF!+#REF!*#REF!)</f>
        <v>#REF!</v>
      </c>
      <c r="AB1897" s="287" t="e">
        <f>IF(HRF[[#This Row],[31]]="WSKAŹNIK SPECYFICZNY",HRF[[#This Row],[15]]*#REF!,HRF[[#This Row],[32]]*#REF!+#REF!*#REF!+#REF!*#REF!)</f>
        <v>#REF!</v>
      </c>
    </row>
    <row r="1898" spans="2:28" ht="24">
      <c r="B1898" s="279">
        <v>1718</v>
      </c>
      <c r="C1898" s="80" t="s">
        <v>175</v>
      </c>
      <c r="D1898" s="80" t="s">
        <v>372</v>
      </c>
      <c r="E1898" s="47" t="s">
        <v>3390</v>
      </c>
      <c r="F1898" s="82" t="s">
        <v>392</v>
      </c>
      <c r="G1898" s="280" t="s">
        <v>24</v>
      </c>
      <c r="H1898" s="281">
        <v>2019</v>
      </c>
      <c r="I1898" s="281">
        <v>2020</v>
      </c>
      <c r="J1898" s="282">
        <v>43000</v>
      </c>
      <c r="K1898" s="283">
        <v>10.0336</v>
      </c>
      <c r="L1898" s="283">
        <v>9.49</v>
      </c>
      <c r="M1898" s="283"/>
      <c r="N1898" s="228" t="s">
        <v>1587</v>
      </c>
      <c r="O1898" s="284" t="s">
        <v>28</v>
      </c>
      <c r="P1898" s="285"/>
      <c r="Q1898" s="282"/>
      <c r="R1898" s="286"/>
      <c r="S1898" s="286"/>
      <c r="T1898" s="286"/>
      <c r="U1898" s="286"/>
      <c r="V1898" s="286">
        <f t="shared" si="113"/>
        <v>0</v>
      </c>
      <c r="W1898" s="281"/>
      <c r="X1898" s="281"/>
      <c r="Y1898" s="287" t="e">
        <f>IF(HRF[[#This Row],[31]]="WSKAŹNIK SPECYFICZNY",HRF[[#This Row],[15]]*#REF!,HRF[[#This Row],[32]]*#REF!+#REF!*#REF!+#REF!*#REF!)</f>
        <v>#REF!</v>
      </c>
      <c r="Z1898" s="287" t="e">
        <f>IF(HRF[[#This Row],[31]]="WSKAŹNIK SPECYFICZNY","nie zdefinowano",HRF[[#This Row],[32]]*#REF!+#REF!*#REF!+#REF!*#REF!)</f>
        <v>#REF!</v>
      </c>
      <c r="AA1898" s="287" t="e">
        <f>IF(HRF[[#This Row],[31]]="WSKAŹNIK SPECYFICZNY","nie zdefinowano",HRF[[#This Row],[32]]*#REF!+#REF!*#REF!+#REF!*#REF!)</f>
        <v>#REF!</v>
      </c>
      <c r="AB1898" s="287" t="e">
        <f>IF(HRF[[#This Row],[31]]="WSKAŹNIK SPECYFICZNY",HRF[[#This Row],[15]]*#REF!,HRF[[#This Row],[32]]*#REF!+#REF!*#REF!+#REF!*#REF!)</f>
        <v>#REF!</v>
      </c>
    </row>
    <row r="1899" spans="2:28" ht="24">
      <c r="B1899" s="279">
        <v>1719</v>
      </c>
      <c r="C1899" s="80" t="s">
        <v>175</v>
      </c>
      <c r="D1899" s="80" t="s">
        <v>372</v>
      </c>
      <c r="E1899" s="47" t="s">
        <v>3391</v>
      </c>
      <c r="F1899" s="82" t="s">
        <v>392</v>
      </c>
      <c r="G1899" s="280" t="s">
        <v>24</v>
      </c>
      <c r="H1899" s="5">
        <v>2022</v>
      </c>
      <c r="I1899" s="5">
        <v>2022</v>
      </c>
      <c r="J1899" s="282">
        <v>43718</v>
      </c>
      <c r="K1899" s="283">
        <v>2.9</v>
      </c>
      <c r="L1899" s="283">
        <v>8</v>
      </c>
      <c r="M1899" s="283"/>
      <c r="N1899" s="228" t="s">
        <v>164</v>
      </c>
      <c r="O1899" s="284" t="s">
        <v>28</v>
      </c>
      <c r="P1899" s="285"/>
      <c r="Q1899" s="282"/>
      <c r="R1899" s="286"/>
      <c r="S1899" s="286"/>
      <c r="T1899" s="286"/>
      <c r="U1899" s="286"/>
      <c r="V1899" s="286">
        <f t="shared" si="113"/>
        <v>0</v>
      </c>
      <c r="W1899" s="281"/>
      <c r="X1899" s="281"/>
      <c r="Y1899" s="287" t="e">
        <f>IF(HRF[[#This Row],[31]]="WSKAŹNIK SPECYFICZNY",HRF[[#This Row],[15]]*#REF!,HRF[[#This Row],[32]]*#REF!+#REF!*#REF!+#REF!*#REF!)</f>
        <v>#REF!</v>
      </c>
      <c r="Z1899" s="287" t="e">
        <f>IF(HRF[[#This Row],[31]]="WSKAŹNIK SPECYFICZNY","nie zdefinowano",HRF[[#This Row],[32]]*#REF!+#REF!*#REF!+#REF!*#REF!)</f>
        <v>#REF!</v>
      </c>
      <c r="AA1899" s="287" t="e">
        <f>IF(HRF[[#This Row],[31]]="WSKAŹNIK SPECYFICZNY","nie zdefinowano",HRF[[#This Row],[32]]*#REF!+#REF!*#REF!+#REF!*#REF!)</f>
        <v>#REF!</v>
      </c>
      <c r="AB1899" s="287" t="e">
        <f>IF(HRF[[#This Row],[31]]="WSKAŹNIK SPECYFICZNY",HRF[[#This Row],[15]]*#REF!,HRF[[#This Row],[32]]*#REF!+#REF!*#REF!+#REF!*#REF!)</f>
        <v>#REF!</v>
      </c>
    </row>
    <row r="1900" spans="2:28" ht="24">
      <c r="B1900" s="279">
        <v>1720</v>
      </c>
      <c r="C1900" s="80" t="s">
        <v>175</v>
      </c>
      <c r="D1900" s="80" t="s">
        <v>372</v>
      </c>
      <c r="E1900" s="47" t="s">
        <v>3390</v>
      </c>
      <c r="F1900" s="82" t="s">
        <v>392</v>
      </c>
      <c r="G1900" s="280" t="s">
        <v>24</v>
      </c>
      <c r="H1900" s="281">
        <v>2023</v>
      </c>
      <c r="I1900" s="281">
        <v>2023</v>
      </c>
      <c r="J1900" s="282">
        <v>20000</v>
      </c>
      <c r="K1900" s="283">
        <v>4.2</v>
      </c>
      <c r="L1900" s="283">
        <v>2.1</v>
      </c>
      <c r="M1900" s="283"/>
      <c r="N1900" s="228" t="s">
        <v>164</v>
      </c>
      <c r="O1900" s="284" t="s">
        <v>28</v>
      </c>
      <c r="P1900" s="285"/>
      <c r="Q1900" s="282"/>
      <c r="R1900" s="286"/>
      <c r="S1900" s="286"/>
      <c r="T1900" s="286"/>
      <c r="U1900" s="286"/>
      <c r="V1900" s="286">
        <f t="shared" si="113"/>
        <v>0</v>
      </c>
      <c r="W1900" s="281"/>
      <c r="X1900" s="281"/>
      <c r="Y1900" s="287" t="e">
        <f>IF(HRF[[#This Row],[31]]="WSKAŹNIK SPECYFICZNY",HRF[[#This Row],[15]]*#REF!,HRF[[#This Row],[32]]*#REF!+#REF!*#REF!+#REF!*#REF!)</f>
        <v>#REF!</v>
      </c>
      <c r="Z1900" s="287" t="e">
        <f>IF(HRF[[#This Row],[31]]="WSKAŹNIK SPECYFICZNY","nie zdefinowano",HRF[[#This Row],[32]]*#REF!+#REF!*#REF!+#REF!*#REF!)</f>
        <v>#REF!</v>
      </c>
      <c r="AA1900" s="287" t="e">
        <f>IF(HRF[[#This Row],[31]]="WSKAŹNIK SPECYFICZNY","nie zdefinowano",HRF[[#This Row],[32]]*#REF!+#REF!*#REF!+#REF!*#REF!)</f>
        <v>#REF!</v>
      </c>
      <c r="AB1900" s="287" t="e">
        <f>IF(HRF[[#This Row],[31]]="WSKAŹNIK SPECYFICZNY",HRF[[#This Row],[15]]*#REF!,HRF[[#This Row],[32]]*#REF!+#REF!*#REF!+#REF!*#REF!)</f>
        <v>#REF!</v>
      </c>
    </row>
    <row r="1901" spans="2:28" ht="24">
      <c r="B1901" s="279">
        <v>1721</v>
      </c>
      <c r="C1901" s="80" t="s">
        <v>175</v>
      </c>
      <c r="D1901" s="80" t="s">
        <v>372</v>
      </c>
      <c r="E1901" s="47" t="s">
        <v>3541</v>
      </c>
      <c r="F1901" s="280" t="s">
        <v>3715</v>
      </c>
      <c r="G1901" s="280" t="s">
        <v>24</v>
      </c>
      <c r="H1901" s="281">
        <v>2023</v>
      </c>
      <c r="I1901" s="281">
        <v>2023</v>
      </c>
      <c r="J1901" s="282">
        <v>235238.73</v>
      </c>
      <c r="K1901" s="283">
        <v>91.200999999999993</v>
      </c>
      <c r="L1901" s="283">
        <v>49.594999999999999</v>
      </c>
      <c r="M1901" s="283"/>
      <c r="N1901" s="228" t="s">
        <v>164</v>
      </c>
      <c r="O1901" s="284" t="s">
        <v>27</v>
      </c>
      <c r="P1901" s="285"/>
      <c r="Q1901" s="282"/>
      <c r="R1901" s="286"/>
      <c r="S1901" s="286"/>
      <c r="T1901" s="286"/>
      <c r="U1901" s="286"/>
      <c r="V1901" s="286">
        <f t="shared" si="112"/>
        <v>0</v>
      </c>
      <c r="W1901" s="281"/>
      <c r="X1901" s="281"/>
      <c r="Y1901" s="287" t="e">
        <f>IF(HRF[[#This Row],[31]]="WSKAŹNIK SPECYFICZNY",HRF[[#This Row],[15]]*#REF!,HRF[[#This Row],[32]]*#REF!+#REF!*#REF!+#REF!*#REF!)</f>
        <v>#REF!</v>
      </c>
      <c r="Z1901" s="287" t="e">
        <f>IF(HRF[[#This Row],[31]]="WSKAŹNIK SPECYFICZNY","nie zdefinowano",HRF[[#This Row],[32]]*#REF!+#REF!*#REF!+#REF!*#REF!)</f>
        <v>#REF!</v>
      </c>
      <c r="AA1901" s="287" t="e">
        <f>IF(HRF[[#This Row],[31]]="WSKAŹNIK SPECYFICZNY","nie zdefinowano",HRF[[#This Row],[32]]*#REF!+#REF!*#REF!+#REF!*#REF!)</f>
        <v>#REF!</v>
      </c>
      <c r="AB1901" s="287" t="e">
        <f>IF(HRF[[#This Row],[31]]="WSKAŹNIK SPECYFICZNY",HRF[[#This Row],[15]]*#REF!,HRF[[#This Row],[32]]*#REF!+#REF!*#REF!+#REF!*#REF!)</f>
        <v>#REF!</v>
      </c>
    </row>
    <row r="1902" spans="2:28" ht="24">
      <c r="B1902" s="279">
        <v>1722</v>
      </c>
      <c r="C1902" s="80" t="s">
        <v>175</v>
      </c>
      <c r="D1902" s="80" t="s">
        <v>372</v>
      </c>
      <c r="E1902" s="47" t="s">
        <v>3541</v>
      </c>
      <c r="F1902" s="280" t="s">
        <v>3715</v>
      </c>
      <c r="G1902" s="280" t="s">
        <v>24</v>
      </c>
      <c r="H1902" s="281">
        <v>2023</v>
      </c>
      <c r="I1902" s="281">
        <v>2023</v>
      </c>
      <c r="J1902" s="282">
        <v>235238.73</v>
      </c>
      <c r="K1902" s="283">
        <v>53.978000000000002</v>
      </c>
      <c r="L1902" s="283">
        <v>49.594999999999999</v>
      </c>
      <c r="M1902" s="283"/>
      <c r="N1902" s="228" t="s">
        <v>164</v>
      </c>
      <c r="O1902" s="284" t="s">
        <v>27</v>
      </c>
      <c r="P1902" s="285"/>
      <c r="Q1902" s="282"/>
      <c r="R1902" s="286"/>
      <c r="S1902" s="286"/>
      <c r="T1902" s="286"/>
      <c r="U1902" s="286"/>
      <c r="V1902" s="286">
        <f t="shared" si="112"/>
        <v>0</v>
      </c>
      <c r="W1902" s="281"/>
      <c r="X1902" s="281"/>
      <c r="Y1902" s="287" t="e">
        <f>IF(HRF[[#This Row],[31]]="WSKAŹNIK SPECYFICZNY",HRF[[#This Row],[15]]*#REF!,HRF[[#This Row],[32]]*#REF!+#REF!*#REF!+#REF!*#REF!)</f>
        <v>#REF!</v>
      </c>
      <c r="Z1902" s="287" t="e">
        <f>IF(HRF[[#This Row],[31]]="WSKAŹNIK SPECYFICZNY","nie zdefinowano",HRF[[#This Row],[32]]*#REF!+#REF!*#REF!+#REF!*#REF!)</f>
        <v>#REF!</v>
      </c>
      <c r="AA1902" s="287" t="e">
        <f>IF(HRF[[#This Row],[31]]="WSKAŹNIK SPECYFICZNY","nie zdefinowano",HRF[[#This Row],[32]]*#REF!+#REF!*#REF!+#REF!*#REF!)</f>
        <v>#REF!</v>
      </c>
      <c r="AB1902" s="287" t="e">
        <f>IF(HRF[[#This Row],[31]]="WSKAŹNIK SPECYFICZNY",HRF[[#This Row],[15]]*#REF!,HRF[[#This Row],[32]]*#REF!+#REF!*#REF!+#REF!*#REF!)</f>
        <v>#REF!</v>
      </c>
    </row>
    <row r="1903" spans="2:28" ht="24">
      <c r="B1903" s="279">
        <v>1723</v>
      </c>
      <c r="C1903" s="80" t="s">
        <v>175</v>
      </c>
      <c r="D1903" s="80" t="s">
        <v>372</v>
      </c>
      <c r="E1903" s="47" t="s">
        <v>3390</v>
      </c>
      <c r="F1903" s="82" t="s">
        <v>392</v>
      </c>
      <c r="G1903" s="280" t="s">
        <v>24</v>
      </c>
      <c r="H1903" s="281">
        <v>2021</v>
      </c>
      <c r="I1903" s="281">
        <v>2021</v>
      </c>
      <c r="J1903" s="282">
        <v>23048</v>
      </c>
      <c r="K1903" s="283">
        <v>3</v>
      </c>
      <c r="L1903" s="283">
        <v>4.5</v>
      </c>
      <c r="M1903" s="283"/>
      <c r="N1903" s="288" t="s">
        <v>2690</v>
      </c>
      <c r="O1903" s="284" t="s">
        <v>28</v>
      </c>
      <c r="P1903" s="285"/>
      <c r="Q1903" s="282"/>
      <c r="R1903" s="286"/>
      <c r="S1903" s="286"/>
      <c r="T1903" s="286"/>
      <c r="U1903" s="286"/>
      <c r="V1903" s="286">
        <f t="shared" ref="V1903:V1921" si="114">SUM(R1903:U1903)</f>
        <v>0</v>
      </c>
      <c r="W1903" s="281"/>
      <c r="X1903" s="281"/>
      <c r="Y1903" s="287" t="e">
        <f>IF(HRF[[#This Row],[31]]="WSKAŹNIK SPECYFICZNY",HRF[[#This Row],[15]]*#REF!,HRF[[#This Row],[32]]*#REF!+#REF!*#REF!+#REF!*#REF!)</f>
        <v>#REF!</v>
      </c>
      <c r="Z1903" s="287" t="e">
        <f>IF(HRF[[#This Row],[31]]="WSKAŹNIK SPECYFICZNY","nie zdefinowano",HRF[[#This Row],[32]]*#REF!+#REF!*#REF!+#REF!*#REF!)</f>
        <v>#REF!</v>
      </c>
      <c r="AA1903" s="287" t="e">
        <f>IF(HRF[[#This Row],[31]]="WSKAŹNIK SPECYFICZNY","nie zdefinowano",HRF[[#This Row],[32]]*#REF!+#REF!*#REF!+#REF!*#REF!)</f>
        <v>#REF!</v>
      </c>
      <c r="AB1903" s="287" t="e">
        <f>IF(HRF[[#This Row],[31]]="WSKAŹNIK SPECYFICZNY",HRF[[#This Row],[15]]*#REF!,HRF[[#This Row],[32]]*#REF!+#REF!*#REF!+#REF!*#REF!)</f>
        <v>#REF!</v>
      </c>
    </row>
    <row r="1904" spans="2:28" ht="36">
      <c r="B1904" s="279">
        <v>1724</v>
      </c>
      <c r="C1904" s="80" t="s">
        <v>175</v>
      </c>
      <c r="D1904" s="80" t="s">
        <v>372</v>
      </c>
      <c r="E1904" s="47" t="s">
        <v>3716</v>
      </c>
      <c r="F1904" s="82" t="s">
        <v>392</v>
      </c>
      <c r="G1904" s="280" t="s">
        <v>24</v>
      </c>
      <c r="H1904" s="281">
        <v>2023</v>
      </c>
      <c r="I1904" s="281">
        <v>2023</v>
      </c>
      <c r="J1904" s="282">
        <v>68384</v>
      </c>
      <c r="K1904" s="283">
        <v>6.5869999999999997</v>
      </c>
      <c r="L1904" s="283">
        <v>5.9290000000000003</v>
      </c>
      <c r="M1904" s="283"/>
      <c r="N1904" s="228" t="s">
        <v>164</v>
      </c>
      <c r="O1904" s="284" t="s">
        <v>28</v>
      </c>
      <c r="P1904" s="285"/>
      <c r="Q1904" s="282"/>
      <c r="R1904" s="286"/>
      <c r="S1904" s="286"/>
      <c r="T1904" s="286"/>
      <c r="U1904" s="286"/>
      <c r="V1904" s="286">
        <f t="shared" si="114"/>
        <v>0</v>
      </c>
      <c r="W1904" s="281"/>
      <c r="X1904" s="281"/>
      <c r="Y1904" s="287" t="e">
        <f>IF(HRF[[#This Row],[31]]="WSKAŹNIK SPECYFICZNY",HRF[[#This Row],[15]]*#REF!,HRF[[#This Row],[32]]*#REF!+#REF!*#REF!+#REF!*#REF!)</f>
        <v>#REF!</v>
      </c>
      <c r="Z1904" s="287" t="e">
        <f>IF(HRF[[#This Row],[31]]="WSKAŹNIK SPECYFICZNY","nie zdefinowano",HRF[[#This Row],[32]]*#REF!+#REF!*#REF!+#REF!*#REF!)</f>
        <v>#REF!</v>
      </c>
      <c r="AA1904" s="287" t="e">
        <f>IF(HRF[[#This Row],[31]]="WSKAŹNIK SPECYFICZNY","nie zdefinowano",HRF[[#This Row],[32]]*#REF!+#REF!*#REF!+#REF!*#REF!)</f>
        <v>#REF!</v>
      </c>
      <c r="AB1904" s="287" t="e">
        <f>IF(HRF[[#This Row],[31]]="WSKAŹNIK SPECYFICZNY",HRF[[#This Row],[15]]*#REF!,HRF[[#This Row],[32]]*#REF!+#REF!*#REF!+#REF!*#REF!)</f>
        <v>#REF!</v>
      </c>
    </row>
    <row r="1905" spans="2:28" ht="24">
      <c r="B1905" s="279">
        <v>1725</v>
      </c>
      <c r="C1905" s="80" t="s">
        <v>175</v>
      </c>
      <c r="D1905" s="80" t="s">
        <v>372</v>
      </c>
      <c r="E1905" s="47" t="s">
        <v>3390</v>
      </c>
      <c r="F1905" s="82" t="s">
        <v>392</v>
      </c>
      <c r="G1905" s="280" t="s">
        <v>24</v>
      </c>
      <c r="H1905" s="5">
        <v>2022</v>
      </c>
      <c r="I1905" s="5">
        <v>2022</v>
      </c>
      <c r="J1905" s="282">
        <v>75850</v>
      </c>
      <c r="K1905" s="283">
        <v>2</v>
      </c>
      <c r="L1905" s="283">
        <v>5</v>
      </c>
      <c r="M1905" s="283"/>
      <c r="N1905" s="228" t="s">
        <v>164</v>
      </c>
      <c r="O1905" s="284" t="s">
        <v>28</v>
      </c>
      <c r="P1905" s="285"/>
      <c r="Q1905" s="282"/>
      <c r="R1905" s="286"/>
      <c r="S1905" s="286"/>
      <c r="T1905" s="286"/>
      <c r="U1905" s="286"/>
      <c r="V1905" s="286">
        <f t="shared" si="114"/>
        <v>0</v>
      </c>
      <c r="W1905" s="281"/>
      <c r="X1905" s="281"/>
      <c r="Y1905" s="287" t="e">
        <f>IF(HRF[[#This Row],[31]]="WSKAŹNIK SPECYFICZNY",HRF[[#This Row],[15]]*#REF!,HRF[[#This Row],[32]]*#REF!+#REF!*#REF!+#REF!*#REF!)</f>
        <v>#REF!</v>
      </c>
      <c r="Z1905" s="287" t="e">
        <f>IF(HRF[[#This Row],[31]]="WSKAŹNIK SPECYFICZNY","nie zdefinowano",HRF[[#This Row],[32]]*#REF!+#REF!*#REF!+#REF!*#REF!)</f>
        <v>#REF!</v>
      </c>
      <c r="AA1905" s="287" t="e">
        <f>IF(HRF[[#This Row],[31]]="WSKAŹNIK SPECYFICZNY","nie zdefinowano",HRF[[#This Row],[32]]*#REF!+#REF!*#REF!+#REF!*#REF!)</f>
        <v>#REF!</v>
      </c>
      <c r="AB1905" s="287" t="e">
        <f>IF(HRF[[#This Row],[31]]="WSKAŹNIK SPECYFICZNY",HRF[[#This Row],[15]]*#REF!,HRF[[#This Row],[32]]*#REF!+#REF!*#REF!+#REF!*#REF!)</f>
        <v>#REF!</v>
      </c>
    </row>
    <row r="1906" spans="2:28" ht="24">
      <c r="B1906" s="279">
        <v>1730</v>
      </c>
      <c r="C1906" s="80" t="s">
        <v>175</v>
      </c>
      <c r="D1906" s="80" t="s">
        <v>372</v>
      </c>
      <c r="E1906" s="47" t="s">
        <v>3390</v>
      </c>
      <c r="F1906" s="82" t="s">
        <v>392</v>
      </c>
      <c r="G1906" s="280" t="s">
        <v>24</v>
      </c>
      <c r="H1906" s="281">
        <v>2021</v>
      </c>
      <c r="I1906" s="281">
        <v>2021</v>
      </c>
      <c r="J1906" s="282">
        <v>77911.27</v>
      </c>
      <c r="K1906" s="283">
        <v>16</v>
      </c>
      <c r="L1906" s="283">
        <v>17</v>
      </c>
      <c r="M1906" s="283"/>
      <c r="N1906" s="228" t="s">
        <v>164</v>
      </c>
      <c r="O1906" s="284" t="s">
        <v>28</v>
      </c>
      <c r="P1906" s="285"/>
      <c r="Q1906" s="282"/>
      <c r="R1906" s="286"/>
      <c r="S1906" s="286"/>
      <c r="T1906" s="286"/>
      <c r="U1906" s="286"/>
      <c r="V1906" s="286">
        <f t="shared" si="114"/>
        <v>0</v>
      </c>
      <c r="W1906" s="281"/>
      <c r="X1906" s="281"/>
      <c r="Y1906" s="287" t="e">
        <f>IF(HRF[[#This Row],[31]]="WSKAŹNIK SPECYFICZNY",HRF[[#This Row],[15]]*#REF!,HRF[[#This Row],[32]]*#REF!+#REF!*#REF!+#REF!*#REF!)</f>
        <v>#REF!</v>
      </c>
      <c r="Z1906" s="287" t="e">
        <f>IF(HRF[[#This Row],[31]]="WSKAŹNIK SPECYFICZNY","nie zdefinowano",HRF[[#This Row],[32]]*#REF!+#REF!*#REF!+#REF!*#REF!)</f>
        <v>#REF!</v>
      </c>
      <c r="AA1906" s="287" t="e">
        <f>IF(HRF[[#This Row],[31]]="WSKAŹNIK SPECYFICZNY","nie zdefinowano",HRF[[#This Row],[32]]*#REF!+#REF!*#REF!+#REF!*#REF!)</f>
        <v>#REF!</v>
      </c>
      <c r="AB1906" s="287" t="e">
        <f>IF(HRF[[#This Row],[31]]="WSKAŹNIK SPECYFICZNY",HRF[[#This Row],[15]]*#REF!,HRF[[#This Row],[32]]*#REF!+#REF!*#REF!+#REF!*#REF!)</f>
        <v>#REF!</v>
      </c>
    </row>
    <row r="1907" spans="2:28" ht="24">
      <c r="B1907" s="279">
        <v>1731</v>
      </c>
      <c r="C1907" s="80" t="s">
        <v>175</v>
      </c>
      <c r="D1907" s="80" t="s">
        <v>372</v>
      </c>
      <c r="E1907" s="47" t="s">
        <v>3390</v>
      </c>
      <c r="F1907" s="82" t="s">
        <v>392</v>
      </c>
      <c r="G1907" s="280" t="s">
        <v>24</v>
      </c>
      <c r="H1907" s="5">
        <v>2022</v>
      </c>
      <c r="I1907" s="5">
        <v>2022</v>
      </c>
      <c r="J1907" s="282">
        <v>37270.800000000003</v>
      </c>
      <c r="K1907" s="283">
        <v>12</v>
      </c>
      <c r="L1907" s="283">
        <v>10</v>
      </c>
      <c r="M1907" s="283"/>
      <c r="N1907" s="228" t="s">
        <v>164</v>
      </c>
      <c r="O1907" s="284" t="s">
        <v>28</v>
      </c>
      <c r="P1907" s="285"/>
      <c r="Q1907" s="282"/>
      <c r="R1907" s="286"/>
      <c r="S1907" s="286"/>
      <c r="T1907" s="286"/>
      <c r="U1907" s="286"/>
      <c r="V1907" s="286">
        <f t="shared" si="114"/>
        <v>0</v>
      </c>
      <c r="W1907" s="281"/>
      <c r="X1907" s="281"/>
      <c r="Y1907" s="287" t="e">
        <f>IF(HRF[[#This Row],[31]]="WSKAŹNIK SPECYFICZNY",HRF[[#This Row],[15]]*#REF!,HRF[[#This Row],[32]]*#REF!+#REF!*#REF!+#REF!*#REF!)</f>
        <v>#REF!</v>
      </c>
      <c r="Z1907" s="287" t="e">
        <f>IF(HRF[[#This Row],[31]]="WSKAŹNIK SPECYFICZNY","nie zdefinowano",HRF[[#This Row],[32]]*#REF!+#REF!*#REF!+#REF!*#REF!)</f>
        <v>#REF!</v>
      </c>
      <c r="AA1907" s="287" t="e">
        <f>IF(HRF[[#This Row],[31]]="WSKAŹNIK SPECYFICZNY","nie zdefinowano",HRF[[#This Row],[32]]*#REF!+#REF!*#REF!+#REF!*#REF!)</f>
        <v>#REF!</v>
      </c>
      <c r="AB1907" s="287" t="e">
        <f>IF(HRF[[#This Row],[31]]="WSKAŹNIK SPECYFICZNY",HRF[[#This Row],[15]]*#REF!,HRF[[#This Row],[32]]*#REF!+#REF!*#REF!+#REF!*#REF!)</f>
        <v>#REF!</v>
      </c>
    </row>
    <row r="1908" spans="2:28" ht="24">
      <c r="B1908" s="279">
        <v>1732</v>
      </c>
      <c r="C1908" s="80" t="s">
        <v>175</v>
      </c>
      <c r="D1908" s="80" t="s">
        <v>372</v>
      </c>
      <c r="E1908" s="47" t="s">
        <v>3394</v>
      </c>
      <c r="F1908" s="280" t="s">
        <v>3717</v>
      </c>
      <c r="G1908" s="280" t="s">
        <v>24</v>
      </c>
      <c r="H1908" s="5">
        <v>2022</v>
      </c>
      <c r="I1908" s="5">
        <v>2022</v>
      </c>
      <c r="J1908" s="282">
        <v>42066</v>
      </c>
      <c r="K1908" s="283">
        <v>6.5</v>
      </c>
      <c r="L1908" s="283">
        <v>6.891</v>
      </c>
      <c r="M1908" s="283"/>
      <c r="N1908" s="228" t="s">
        <v>164</v>
      </c>
      <c r="O1908" s="284" t="s">
        <v>28</v>
      </c>
      <c r="P1908" s="285"/>
      <c r="Q1908" s="282"/>
      <c r="R1908" s="286"/>
      <c r="S1908" s="286"/>
      <c r="T1908" s="286"/>
      <c r="U1908" s="286"/>
      <c r="V1908" s="286">
        <f t="shared" si="114"/>
        <v>0</v>
      </c>
      <c r="W1908" s="281"/>
      <c r="X1908" s="281"/>
      <c r="Y1908" s="287" t="e">
        <f>IF(HRF[[#This Row],[31]]="WSKAŹNIK SPECYFICZNY",HRF[[#This Row],[15]]*#REF!,HRF[[#This Row],[32]]*#REF!+#REF!*#REF!+#REF!*#REF!)</f>
        <v>#REF!</v>
      </c>
      <c r="Z1908" s="287" t="e">
        <f>IF(HRF[[#This Row],[31]]="WSKAŹNIK SPECYFICZNY","nie zdefinowano",HRF[[#This Row],[32]]*#REF!+#REF!*#REF!+#REF!*#REF!)</f>
        <v>#REF!</v>
      </c>
      <c r="AA1908" s="287" t="e">
        <f>IF(HRF[[#This Row],[31]]="WSKAŹNIK SPECYFICZNY","nie zdefinowano",HRF[[#This Row],[32]]*#REF!+#REF!*#REF!+#REF!*#REF!)</f>
        <v>#REF!</v>
      </c>
      <c r="AB1908" s="287" t="e">
        <f>IF(HRF[[#This Row],[31]]="WSKAŹNIK SPECYFICZNY",HRF[[#This Row],[15]]*#REF!,HRF[[#This Row],[32]]*#REF!+#REF!*#REF!+#REF!*#REF!)</f>
        <v>#REF!</v>
      </c>
    </row>
    <row r="1909" spans="2:28" ht="24">
      <c r="B1909" s="216">
        <v>1733</v>
      </c>
      <c r="C1909" s="80" t="s">
        <v>175</v>
      </c>
      <c r="D1909" s="80" t="s">
        <v>372</v>
      </c>
      <c r="E1909" s="47" t="s">
        <v>3390</v>
      </c>
      <c r="F1909" s="82" t="s">
        <v>392</v>
      </c>
      <c r="G1909" s="217" t="s">
        <v>24</v>
      </c>
      <c r="H1909" s="5">
        <v>2021</v>
      </c>
      <c r="I1909" s="5">
        <v>2021</v>
      </c>
      <c r="J1909" s="6">
        <v>20677.32</v>
      </c>
      <c r="K1909" s="30">
        <v>2.7383999999999999</v>
      </c>
      <c r="L1909" s="30">
        <v>2.5356000000000001</v>
      </c>
      <c r="M1909" s="30"/>
      <c r="N1909" s="228" t="s">
        <v>164</v>
      </c>
      <c r="O1909" s="268" t="s">
        <v>28</v>
      </c>
      <c r="P1909" s="285"/>
      <c r="Q1909" s="282"/>
      <c r="R1909" s="286"/>
      <c r="S1909" s="286"/>
      <c r="T1909" s="286"/>
      <c r="U1909" s="286"/>
      <c r="V1909" s="286">
        <f t="shared" si="114"/>
        <v>0</v>
      </c>
      <c r="W1909" s="281"/>
      <c r="X1909" s="281"/>
      <c r="Y1909" s="287" t="e">
        <f>IF(HRF[[#This Row],[31]]="WSKAŹNIK SPECYFICZNY",HRF[[#This Row],[15]]*#REF!,HRF[[#This Row],[32]]*#REF!+#REF!*#REF!+#REF!*#REF!)</f>
        <v>#REF!</v>
      </c>
      <c r="Z1909" s="287" t="e">
        <f>IF(HRF[[#This Row],[31]]="WSKAŹNIK SPECYFICZNY","nie zdefinowano",HRF[[#This Row],[32]]*#REF!+#REF!*#REF!+#REF!*#REF!)</f>
        <v>#REF!</v>
      </c>
      <c r="AA1909" s="287" t="e">
        <f>IF(HRF[[#This Row],[31]]="WSKAŹNIK SPECYFICZNY","nie zdefinowano",HRF[[#This Row],[32]]*#REF!+#REF!*#REF!+#REF!*#REF!)</f>
        <v>#REF!</v>
      </c>
      <c r="AB1909" s="287" t="e">
        <f>IF(HRF[[#This Row],[31]]="WSKAŹNIK SPECYFICZNY",HRF[[#This Row],[15]]*#REF!,HRF[[#This Row],[32]]*#REF!+#REF!*#REF!+#REF!*#REF!)</f>
        <v>#REF!</v>
      </c>
    </row>
    <row r="1910" spans="2:28" ht="24">
      <c r="B1910" s="216">
        <v>1734</v>
      </c>
      <c r="C1910" s="80" t="s">
        <v>175</v>
      </c>
      <c r="D1910" s="80" t="s">
        <v>372</v>
      </c>
      <c r="E1910" s="47" t="s">
        <v>3390</v>
      </c>
      <c r="F1910" s="82" t="s">
        <v>392</v>
      </c>
      <c r="G1910" s="217" t="s">
        <v>24</v>
      </c>
      <c r="H1910" s="5">
        <v>2023</v>
      </c>
      <c r="I1910" s="5">
        <v>2023</v>
      </c>
      <c r="J1910" s="6">
        <v>16118</v>
      </c>
      <c r="K1910" s="30">
        <v>2.8069999999999999</v>
      </c>
      <c r="L1910" s="30">
        <v>2</v>
      </c>
      <c r="M1910" s="30"/>
      <c r="N1910" s="228" t="s">
        <v>164</v>
      </c>
      <c r="O1910" s="268" t="s">
        <v>28</v>
      </c>
      <c r="P1910" s="285"/>
      <c r="Q1910" s="282"/>
      <c r="R1910" s="286"/>
      <c r="S1910" s="286"/>
      <c r="T1910" s="286"/>
      <c r="U1910" s="286"/>
      <c r="V1910" s="286">
        <f t="shared" si="114"/>
        <v>0</v>
      </c>
      <c r="W1910" s="281"/>
      <c r="X1910" s="281"/>
      <c r="Y1910" s="287" t="e">
        <f>IF(HRF[[#This Row],[31]]="WSKAŹNIK SPECYFICZNY",HRF[[#This Row],[15]]*#REF!,HRF[[#This Row],[32]]*#REF!+#REF!*#REF!+#REF!*#REF!)</f>
        <v>#REF!</v>
      </c>
      <c r="Z1910" s="287" t="e">
        <f>IF(HRF[[#This Row],[31]]="WSKAŹNIK SPECYFICZNY","nie zdefinowano",HRF[[#This Row],[32]]*#REF!+#REF!*#REF!+#REF!*#REF!)</f>
        <v>#REF!</v>
      </c>
      <c r="AA1910" s="287" t="e">
        <f>IF(HRF[[#This Row],[31]]="WSKAŹNIK SPECYFICZNY","nie zdefinowano",HRF[[#This Row],[32]]*#REF!+#REF!*#REF!+#REF!*#REF!)</f>
        <v>#REF!</v>
      </c>
      <c r="AB1910" s="287" t="e">
        <f>IF(HRF[[#This Row],[31]]="WSKAŹNIK SPECYFICZNY",HRF[[#This Row],[15]]*#REF!,HRF[[#This Row],[32]]*#REF!+#REF!*#REF!+#REF!*#REF!)</f>
        <v>#REF!</v>
      </c>
    </row>
    <row r="1911" spans="2:28" ht="24">
      <c r="B1911" s="216">
        <v>1735</v>
      </c>
      <c r="C1911" s="80" t="s">
        <v>175</v>
      </c>
      <c r="D1911" s="80" t="s">
        <v>372</v>
      </c>
      <c r="E1911" s="47" t="s">
        <v>3719</v>
      </c>
      <c r="F1911" s="217" t="s">
        <v>3718</v>
      </c>
      <c r="G1911" s="217" t="s">
        <v>24</v>
      </c>
      <c r="H1911" s="5">
        <v>2023</v>
      </c>
      <c r="I1911" s="5">
        <v>2023</v>
      </c>
      <c r="J1911" s="6">
        <v>247999.98</v>
      </c>
      <c r="K1911" s="30">
        <v>500</v>
      </c>
      <c r="L1911" s="30">
        <v>46.616999999999997</v>
      </c>
      <c r="M1911" s="30"/>
      <c r="N1911" s="228" t="s">
        <v>164</v>
      </c>
      <c r="O1911" s="268" t="s">
        <v>26</v>
      </c>
      <c r="P1911" s="16"/>
      <c r="Q1911" s="6"/>
      <c r="R1911" s="17"/>
      <c r="S1911" s="17"/>
      <c r="T1911" s="17"/>
      <c r="U1911" s="17"/>
      <c r="V1911" s="17">
        <f t="shared" si="114"/>
        <v>0</v>
      </c>
      <c r="W1911" s="5"/>
      <c r="X1911" s="5"/>
      <c r="Y1911" s="35" t="e">
        <f>IF(HRF[[#This Row],[31]]="WSKAŹNIK SPECYFICZNY",HRF[[#This Row],[15]]*#REF!,HRF[[#This Row],[32]]*#REF!+#REF!*#REF!+#REF!*#REF!)</f>
        <v>#REF!</v>
      </c>
      <c r="Z1911" s="35" t="e">
        <f>IF(HRF[[#This Row],[31]]="WSKAŹNIK SPECYFICZNY","nie zdefinowano",HRF[[#This Row],[32]]*#REF!+#REF!*#REF!+#REF!*#REF!)</f>
        <v>#REF!</v>
      </c>
      <c r="AA1911" s="35" t="e">
        <f>IF(HRF[[#This Row],[31]]="WSKAŹNIK SPECYFICZNY","nie zdefinowano",HRF[[#This Row],[32]]*#REF!+#REF!*#REF!+#REF!*#REF!)</f>
        <v>#REF!</v>
      </c>
      <c r="AB1911" s="35" t="e">
        <f>IF(HRF[[#This Row],[31]]="WSKAŹNIK SPECYFICZNY",HRF[[#This Row],[15]]*#REF!,HRF[[#This Row],[32]]*#REF!+#REF!*#REF!+#REF!*#REF!)</f>
        <v>#REF!</v>
      </c>
    </row>
    <row r="1912" spans="2:28" ht="24">
      <c r="B1912" s="216">
        <v>1736</v>
      </c>
      <c r="C1912" s="80" t="s">
        <v>175</v>
      </c>
      <c r="D1912" s="80" t="s">
        <v>372</v>
      </c>
      <c r="E1912" s="47" t="s">
        <v>3390</v>
      </c>
      <c r="F1912" s="82" t="s">
        <v>392</v>
      </c>
      <c r="G1912" s="217" t="s">
        <v>24</v>
      </c>
      <c r="H1912" s="5">
        <v>2023</v>
      </c>
      <c r="I1912" s="5">
        <v>2023</v>
      </c>
      <c r="J1912" s="6">
        <v>47628</v>
      </c>
      <c r="K1912" s="30">
        <v>3</v>
      </c>
      <c r="L1912" s="30">
        <v>4</v>
      </c>
      <c r="M1912" s="30"/>
      <c r="N1912" s="228" t="s">
        <v>164</v>
      </c>
      <c r="O1912" s="268" t="s">
        <v>28</v>
      </c>
      <c r="P1912" s="285"/>
      <c r="Q1912" s="282"/>
      <c r="R1912" s="286"/>
      <c r="S1912" s="286"/>
      <c r="T1912" s="286"/>
      <c r="U1912" s="286"/>
      <c r="V1912" s="286">
        <f t="shared" si="114"/>
        <v>0</v>
      </c>
      <c r="W1912" s="281"/>
      <c r="X1912" s="281"/>
      <c r="Y1912" s="287" t="e">
        <f>IF(HRF[[#This Row],[31]]="WSKAŹNIK SPECYFICZNY",HRF[[#This Row],[15]]*#REF!,HRF[[#This Row],[32]]*#REF!+#REF!*#REF!+#REF!*#REF!)</f>
        <v>#REF!</v>
      </c>
      <c r="Z1912" s="287" t="e">
        <f>IF(HRF[[#This Row],[31]]="WSKAŹNIK SPECYFICZNY","nie zdefinowano",HRF[[#This Row],[32]]*#REF!+#REF!*#REF!+#REF!*#REF!)</f>
        <v>#REF!</v>
      </c>
      <c r="AA1912" s="287" t="e">
        <f>IF(HRF[[#This Row],[31]]="WSKAŹNIK SPECYFICZNY","nie zdefinowano",HRF[[#This Row],[32]]*#REF!+#REF!*#REF!+#REF!*#REF!)</f>
        <v>#REF!</v>
      </c>
      <c r="AB1912" s="287" t="e">
        <f>IF(HRF[[#This Row],[31]]="WSKAŹNIK SPECYFICZNY",HRF[[#This Row],[15]]*#REF!,HRF[[#This Row],[32]]*#REF!+#REF!*#REF!+#REF!*#REF!)</f>
        <v>#REF!</v>
      </c>
    </row>
    <row r="1913" spans="2:28" ht="24">
      <c r="B1913" s="216">
        <v>1737</v>
      </c>
      <c r="C1913" s="80" t="s">
        <v>175</v>
      </c>
      <c r="D1913" s="80" t="s">
        <v>372</v>
      </c>
      <c r="E1913" s="47" t="s">
        <v>3394</v>
      </c>
      <c r="F1913" s="82" t="s">
        <v>392</v>
      </c>
      <c r="G1913" s="217" t="s">
        <v>24</v>
      </c>
      <c r="H1913" s="5">
        <v>2023</v>
      </c>
      <c r="I1913" s="5">
        <v>2023</v>
      </c>
      <c r="J1913" s="6">
        <v>18724</v>
      </c>
      <c r="K1913" s="30">
        <v>4.5</v>
      </c>
      <c r="L1913" s="30">
        <v>4.5</v>
      </c>
      <c r="M1913" s="30"/>
      <c r="N1913" s="228" t="s">
        <v>164</v>
      </c>
      <c r="O1913" s="268" t="s">
        <v>28</v>
      </c>
      <c r="P1913" s="16"/>
      <c r="Q1913" s="6"/>
      <c r="R1913" s="17"/>
      <c r="S1913" s="17"/>
      <c r="T1913" s="17"/>
      <c r="U1913" s="17"/>
      <c r="V1913" s="17">
        <f t="shared" si="114"/>
        <v>0</v>
      </c>
      <c r="W1913" s="5"/>
      <c r="X1913" s="5"/>
      <c r="Y1913" s="35" t="e">
        <f>IF(HRF[[#This Row],[31]]="WSKAŹNIK SPECYFICZNY",HRF[[#This Row],[15]]*#REF!,HRF[[#This Row],[32]]*#REF!+#REF!*#REF!+#REF!*#REF!)</f>
        <v>#REF!</v>
      </c>
      <c r="Z1913" s="35" t="e">
        <f>IF(HRF[[#This Row],[31]]="WSKAŹNIK SPECYFICZNY","nie zdefinowano",HRF[[#This Row],[32]]*#REF!+#REF!*#REF!+#REF!*#REF!)</f>
        <v>#REF!</v>
      </c>
      <c r="AA1913" s="35" t="e">
        <f>IF(HRF[[#This Row],[31]]="WSKAŹNIK SPECYFICZNY","nie zdefinowano",HRF[[#This Row],[32]]*#REF!+#REF!*#REF!+#REF!*#REF!)</f>
        <v>#REF!</v>
      </c>
      <c r="AB1913" s="35" t="e">
        <f>IF(HRF[[#This Row],[31]]="WSKAŹNIK SPECYFICZNY",HRF[[#This Row],[15]]*#REF!,HRF[[#This Row],[32]]*#REF!+#REF!*#REF!+#REF!*#REF!)</f>
        <v>#REF!</v>
      </c>
    </row>
    <row r="1914" spans="2:28" ht="24">
      <c r="B1914" s="216">
        <v>1738</v>
      </c>
      <c r="C1914" s="80" t="s">
        <v>175</v>
      </c>
      <c r="D1914" s="80" t="s">
        <v>372</v>
      </c>
      <c r="E1914" s="47" t="s">
        <v>3352</v>
      </c>
      <c r="F1914" s="82" t="s">
        <v>392</v>
      </c>
      <c r="G1914" s="217" t="s">
        <v>24</v>
      </c>
      <c r="H1914" s="5">
        <v>2022</v>
      </c>
      <c r="I1914" s="5">
        <v>2022</v>
      </c>
      <c r="J1914" s="6">
        <v>58950</v>
      </c>
      <c r="K1914" s="30">
        <v>22</v>
      </c>
      <c r="L1914" s="30">
        <v>16</v>
      </c>
      <c r="M1914" s="30"/>
      <c r="N1914" s="228" t="s">
        <v>1587</v>
      </c>
      <c r="O1914" s="268" t="s">
        <v>28</v>
      </c>
      <c r="P1914" s="16"/>
      <c r="Q1914" s="6"/>
      <c r="R1914" s="17"/>
      <c r="S1914" s="17"/>
      <c r="T1914" s="17"/>
      <c r="U1914" s="17"/>
      <c r="V1914" s="17">
        <f t="shared" si="114"/>
        <v>0</v>
      </c>
      <c r="W1914" s="5"/>
      <c r="X1914" s="5"/>
      <c r="Y1914" s="35" t="e">
        <f>IF(HRF[[#This Row],[31]]="WSKAŹNIK SPECYFICZNY",HRF[[#This Row],[15]]*#REF!,HRF[[#This Row],[32]]*#REF!+#REF!*#REF!+#REF!*#REF!)</f>
        <v>#REF!</v>
      </c>
      <c r="Z1914" s="35" t="e">
        <f>IF(HRF[[#This Row],[31]]="WSKAŹNIK SPECYFICZNY","nie zdefinowano",HRF[[#This Row],[32]]*#REF!+#REF!*#REF!+#REF!*#REF!)</f>
        <v>#REF!</v>
      </c>
      <c r="AA1914" s="35" t="e">
        <f>IF(HRF[[#This Row],[31]]="WSKAŹNIK SPECYFICZNY","nie zdefinowano",HRF[[#This Row],[32]]*#REF!+#REF!*#REF!+#REF!*#REF!)</f>
        <v>#REF!</v>
      </c>
      <c r="AB1914" s="35" t="e">
        <f>IF(HRF[[#This Row],[31]]="WSKAŹNIK SPECYFICZNY",HRF[[#This Row],[15]]*#REF!,HRF[[#This Row],[32]]*#REF!+#REF!*#REF!+#REF!*#REF!)</f>
        <v>#REF!</v>
      </c>
    </row>
    <row r="1915" spans="2:28" ht="24">
      <c r="B1915" s="216">
        <v>1739</v>
      </c>
      <c r="C1915" s="80" t="s">
        <v>175</v>
      </c>
      <c r="D1915" s="80" t="s">
        <v>372</v>
      </c>
      <c r="E1915" s="47" t="s">
        <v>3720</v>
      </c>
      <c r="F1915" s="82" t="s">
        <v>392</v>
      </c>
      <c r="G1915" s="217" t="s">
        <v>24</v>
      </c>
      <c r="H1915" s="5">
        <v>2022</v>
      </c>
      <c r="I1915" s="5">
        <v>2022</v>
      </c>
      <c r="J1915" s="6">
        <v>41765</v>
      </c>
      <c r="K1915" s="30">
        <v>16.5</v>
      </c>
      <c r="L1915" s="30">
        <v>7.4249999999999998</v>
      </c>
      <c r="M1915" s="30"/>
      <c r="N1915" s="228" t="s">
        <v>164</v>
      </c>
      <c r="O1915" s="268" t="s">
        <v>28</v>
      </c>
      <c r="P1915" s="16"/>
      <c r="Q1915" s="6"/>
      <c r="R1915" s="17"/>
      <c r="S1915" s="17"/>
      <c r="T1915" s="17"/>
      <c r="U1915" s="17"/>
      <c r="V1915" s="17">
        <f t="shared" si="114"/>
        <v>0</v>
      </c>
      <c r="W1915" s="5"/>
      <c r="X1915" s="5"/>
      <c r="Y1915" s="35" t="e">
        <f>IF(HRF[[#This Row],[31]]="WSKAŹNIK SPECYFICZNY",HRF[[#This Row],[15]]*#REF!,HRF[[#This Row],[32]]*#REF!+#REF!*#REF!+#REF!*#REF!)</f>
        <v>#REF!</v>
      </c>
      <c r="Z1915" s="35" t="e">
        <f>IF(HRF[[#This Row],[31]]="WSKAŹNIK SPECYFICZNY","nie zdefinowano",HRF[[#This Row],[32]]*#REF!+#REF!*#REF!+#REF!*#REF!)</f>
        <v>#REF!</v>
      </c>
      <c r="AA1915" s="35" t="e">
        <f>IF(HRF[[#This Row],[31]]="WSKAŹNIK SPECYFICZNY","nie zdefinowano",HRF[[#This Row],[32]]*#REF!+#REF!*#REF!+#REF!*#REF!)</f>
        <v>#REF!</v>
      </c>
      <c r="AB1915" s="35" t="e">
        <f>IF(HRF[[#This Row],[31]]="WSKAŹNIK SPECYFICZNY",HRF[[#This Row],[15]]*#REF!,HRF[[#This Row],[32]]*#REF!+#REF!*#REF!+#REF!*#REF!)</f>
        <v>#REF!</v>
      </c>
    </row>
    <row r="1916" spans="2:28" ht="24">
      <c r="B1916" s="216">
        <v>1740</v>
      </c>
      <c r="C1916" s="80" t="s">
        <v>175</v>
      </c>
      <c r="D1916" s="80" t="s">
        <v>372</v>
      </c>
      <c r="E1916" s="47" t="s">
        <v>3390</v>
      </c>
      <c r="F1916" s="82" t="s">
        <v>392</v>
      </c>
      <c r="G1916" s="217" t="s">
        <v>24</v>
      </c>
      <c r="H1916" s="5">
        <v>2022</v>
      </c>
      <c r="I1916" s="5">
        <v>2023</v>
      </c>
      <c r="J1916" s="6">
        <v>47505</v>
      </c>
      <c r="K1916" s="30">
        <v>20</v>
      </c>
      <c r="L1916" s="30">
        <v>19.5</v>
      </c>
      <c r="M1916" s="30"/>
      <c r="N1916" s="228" t="s">
        <v>164</v>
      </c>
      <c r="O1916" s="268" t="s">
        <v>28</v>
      </c>
      <c r="P1916" s="16"/>
      <c r="Q1916" s="6"/>
      <c r="R1916" s="17"/>
      <c r="S1916" s="17"/>
      <c r="T1916" s="17"/>
      <c r="U1916" s="17"/>
      <c r="V1916" s="17">
        <f t="shared" si="114"/>
        <v>0</v>
      </c>
      <c r="W1916" s="5"/>
      <c r="X1916" s="5"/>
      <c r="Y1916" s="35" t="e">
        <f>IF(HRF[[#This Row],[31]]="WSKAŹNIK SPECYFICZNY",HRF[[#This Row],[15]]*#REF!,HRF[[#This Row],[32]]*#REF!+#REF!*#REF!+#REF!*#REF!)</f>
        <v>#REF!</v>
      </c>
      <c r="Z1916" s="35" t="e">
        <f>IF(HRF[[#This Row],[31]]="WSKAŹNIK SPECYFICZNY","nie zdefinowano",HRF[[#This Row],[32]]*#REF!+#REF!*#REF!+#REF!*#REF!)</f>
        <v>#REF!</v>
      </c>
      <c r="AA1916" s="35" t="e">
        <f>IF(HRF[[#This Row],[31]]="WSKAŹNIK SPECYFICZNY","nie zdefinowano",HRF[[#This Row],[32]]*#REF!+#REF!*#REF!+#REF!*#REF!)</f>
        <v>#REF!</v>
      </c>
      <c r="AB1916" s="35" t="e">
        <f>IF(HRF[[#This Row],[31]]="WSKAŹNIK SPECYFICZNY",HRF[[#This Row],[15]]*#REF!,HRF[[#This Row],[32]]*#REF!+#REF!*#REF!+#REF!*#REF!)</f>
        <v>#REF!</v>
      </c>
    </row>
    <row r="1917" spans="2:28" ht="24">
      <c r="B1917" s="216">
        <v>1741</v>
      </c>
      <c r="C1917" s="80" t="s">
        <v>175</v>
      </c>
      <c r="D1917" s="80" t="s">
        <v>372</v>
      </c>
      <c r="E1917" s="47" t="s">
        <v>3390</v>
      </c>
      <c r="F1917" s="82" t="s">
        <v>392</v>
      </c>
      <c r="G1917" s="217" t="s">
        <v>24</v>
      </c>
      <c r="H1917" s="5">
        <v>2022</v>
      </c>
      <c r="I1917" s="5">
        <v>2022</v>
      </c>
      <c r="J1917" s="6">
        <v>45000</v>
      </c>
      <c r="K1917" s="30">
        <v>2.5169999999999999</v>
      </c>
      <c r="L1917" s="30">
        <v>3.4060000000000001</v>
      </c>
      <c r="M1917" s="30"/>
      <c r="N1917" s="228" t="s">
        <v>164</v>
      </c>
      <c r="O1917" s="268" t="s">
        <v>28</v>
      </c>
      <c r="P1917" s="16"/>
      <c r="Q1917" s="6"/>
      <c r="R1917" s="17"/>
      <c r="S1917" s="17"/>
      <c r="T1917" s="17"/>
      <c r="U1917" s="17"/>
      <c r="V1917" s="17">
        <f t="shared" si="114"/>
        <v>0</v>
      </c>
      <c r="W1917" s="5"/>
      <c r="X1917" s="5"/>
      <c r="Y1917" s="35" t="e">
        <f>IF(HRF[[#This Row],[31]]="WSKAŹNIK SPECYFICZNY",HRF[[#This Row],[15]]*#REF!,HRF[[#This Row],[32]]*#REF!+#REF!*#REF!+#REF!*#REF!)</f>
        <v>#REF!</v>
      </c>
      <c r="Z1917" s="35" t="e">
        <f>IF(HRF[[#This Row],[31]]="WSKAŹNIK SPECYFICZNY","nie zdefinowano",HRF[[#This Row],[32]]*#REF!+#REF!*#REF!+#REF!*#REF!)</f>
        <v>#REF!</v>
      </c>
      <c r="AA1917" s="35" t="e">
        <f>IF(HRF[[#This Row],[31]]="WSKAŹNIK SPECYFICZNY","nie zdefinowano",HRF[[#This Row],[32]]*#REF!+#REF!*#REF!+#REF!*#REF!)</f>
        <v>#REF!</v>
      </c>
      <c r="AB1917" s="35" t="e">
        <f>IF(HRF[[#This Row],[31]]="WSKAŹNIK SPECYFICZNY",HRF[[#This Row],[15]]*#REF!,HRF[[#This Row],[32]]*#REF!+#REF!*#REF!+#REF!*#REF!)</f>
        <v>#REF!</v>
      </c>
    </row>
    <row r="1918" spans="2:28" ht="24">
      <c r="B1918" s="279">
        <v>1742</v>
      </c>
      <c r="C1918" s="80" t="s">
        <v>175</v>
      </c>
      <c r="D1918" s="80" t="s">
        <v>372</v>
      </c>
      <c r="E1918" s="47" t="s">
        <v>3390</v>
      </c>
      <c r="F1918" s="82" t="s">
        <v>392</v>
      </c>
      <c r="G1918" s="280" t="s">
        <v>24</v>
      </c>
      <c r="H1918" s="5">
        <v>2022</v>
      </c>
      <c r="I1918" s="5">
        <v>2022</v>
      </c>
      <c r="J1918" s="282">
        <v>55000</v>
      </c>
      <c r="K1918" s="283">
        <v>6.6879999999999997</v>
      </c>
      <c r="L1918" s="283">
        <v>4.8570000000000002</v>
      </c>
      <c r="M1918" s="283"/>
      <c r="N1918" s="228" t="s">
        <v>164</v>
      </c>
      <c r="O1918" s="284" t="s">
        <v>28</v>
      </c>
      <c r="P1918" s="285"/>
      <c r="Q1918" s="282"/>
      <c r="R1918" s="286"/>
      <c r="S1918" s="286"/>
      <c r="T1918" s="286"/>
      <c r="U1918" s="286"/>
      <c r="V1918" s="286">
        <f>SUM(R1918:U1918)</f>
        <v>0</v>
      </c>
      <c r="W1918" s="281"/>
      <c r="X1918" s="281"/>
      <c r="Y1918" s="287" t="e">
        <f>IF(HRF[[#This Row],[31]]="WSKAŹNIK SPECYFICZNY",HRF[[#This Row],[15]]*#REF!,HRF[[#This Row],[32]]*#REF!+#REF!*#REF!+#REF!*#REF!)</f>
        <v>#REF!</v>
      </c>
      <c r="Z1918" s="287" t="e">
        <f>IF(HRF[[#This Row],[31]]="WSKAŹNIK SPECYFICZNY","nie zdefinowano",HRF[[#This Row],[32]]*#REF!+#REF!*#REF!+#REF!*#REF!)</f>
        <v>#REF!</v>
      </c>
      <c r="AA1918" s="287" t="e">
        <f>IF(HRF[[#This Row],[31]]="WSKAŹNIK SPECYFICZNY","nie zdefinowano",HRF[[#This Row],[32]]*#REF!+#REF!*#REF!+#REF!*#REF!)</f>
        <v>#REF!</v>
      </c>
      <c r="AB1918" s="287" t="e">
        <f>IF(HRF[[#This Row],[31]]="WSKAŹNIK SPECYFICZNY",HRF[[#This Row],[15]]*#REF!,HRF[[#This Row],[32]]*#REF!+#REF!*#REF!+#REF!*#REF!)</f>
        <v>#REF!</v>
      </c>
    </row>
    <row r="1919" spans="2:28" ht="24">
      <c r="B1919" s="279">
        <v>1743</v>
      </c>
      <c r="C1919" s="80" t="s">
        <v>175</v>
      </c>
      <c r="D1919" s="80" t="s">
        <v>372</v>
      </c>
      <c r="E1919" s="47" t="s">
        <v>3390</v>
      </c>
      <c r="F1919" s="82" t="s">
        <v>392</v>
      </c>
      <c r="G1919" s="280" t="s">
        <v>24</v>
      </c>
      <c r="H1919" s="5">
        <v>2022</v>
      </c>
      <c r="I1919" s="5">
        <v>2022</v>
      </c>
      <c r="J1919" s="282">
        <v>31000</v>
      </c>
      <c r="K1919" s="283">
        <v>3</v>
      </c>
      <c r="L1919" s="283">
        <v>5.5</v>
      </c>
      <c r="M1919" s="283"/>
      <c r="N1919" s="228" t="s">
        <v>164</v>
      </c>
      <c r="O1919" s="284" t="s">
        <v>28</v>
      </c>
      <c r="P1919" s="285"/>
      <c r="Q1919" s="282"/>
      <c r="R1919" s="286"/>
      <c r="S1919" s="286"/>
      <c r="T1919" s="286"/>
      <c r="U1919" s="286"/>
      <c r="V1919" s="286">
        <f>SUM(R1919:U1919)</f>
        <v>0</v>
      </c>
      <c r="W1919" s="281"/>
      <c r="X1919" s="281"/>
      <c r="Y1919" s="287" t="e">
        <f>IF(HRF[[#This Row],[31]]="WSKAŹNIK SPECYFICZNY",HRF[[#This Row],[15]]*#REF!,HRF[[#This Row],[32]]*#REF!+#REF!*#REF!+#REF!*#REF!)</f>
        <v>#REF!</v>
      </c>
      <c r="Z1919" s="287" t="e">
        <f>IF(HRF[[#This Row],[31]]="WSKAŹNIK SPECYFICZNY","nie zdefinowano",HRF[[#This Row],[32]]*#REF!+#REF!*#REF!+#REF!*#REF!)</f>
        <v>#REF!</v>
      </c>
      <c r="AA1919" s="287" t="e">
        <f>IF(HRF[[#This Row],[31]]="WSKAŹNIK SPECYFICZNY","nie zdefinowano",HRF[[#This Row],[32]]*#REF!+#REF!*#REF!+#REF!*#REF!)</f>
        <v>#REF!</v>
      </c>
      <c r="AB1919" s="287" t="e">
        <f>IF(HRF[[#This Row],[31]]="WSKAŹNIK SPECYFICZNY",HRF[[#This Row],[15]]*#REF!,HRF[[#This Row],[32]]*#REF!+#REF!*#REF!+#REF!*#REF!)</f>
        <v>#REF!</v>
      </c>
    </row>
    <row r="1920" spans="2:28" ht="24">
      <c r="B1920" s="279">
        <v>1744</v>
      </c>
      <c r="C1920" s="80" t="s">
        <v>175</v>
      </c>
      <c r="D1920" s="80" t="s">
        <v>372</v>
      </c>
      <c r="E1920" s="47" t="s">
        <v>3390</v>
      </c>
      <c r="F1920" s="82" t="s">
        <v>392</v>
      </c>
      <c r="G1920" s="280" t="s">
        <v>24</v>
      </c>
      <c r="H1920" s="5">
        <v>2022</v>
      </c>
      <c r="I1920" s="5">
        <v>2022</v>
      </c>
      <c r="J1920" s="282">
        <v>30240</v>
      </c>
      <c r="K1920" s="283">
        <v>4</v>
      </c>
      <c r="L1920" s="283">
        <v>3.25</v>
      </c>
      <c r="M1920" s="283"/>
      <c r="N1920" s="228" t="s">
        <v>164</v>
      </c>
      <c r="O1920" s="284" t="s">
        <v>28</v>
      </c>
      <c r="P1920" s="285"/>
      <c r="Q1920" s="282"/>
      <c r="R1920" s="286"/>
      <c r="S1920" s="286"/>
      <c r="T1920" s="286"/>
      <c r="U1920" s="286"/>
      <c r="V1920" s="286">
        <f>SUM(R1920:U1920)</f>
        <v>0</v>
      </c>
      <c r="W1920" s="281"/>
      <c r="X1920" s="281"/>
      <c r="Y1920" s="287" t="e">
        <f>IF(HRF[[#This Row],[31]]="WSKAŹNIK SPECYFICZNY",HRF[[#This Row],[15]]*#REF!,HRF[[#This Row],[32]]*#REF!+#REF!*#REF!+#REF!*#REF!)</f>
        <v>#REF!</v>
      </c>
      <c r="Z1920" s="287" t="e">
        <f>IF(HRF[[#This Row],[31]]="WSKAŹNIK SPECYFICZNY","nie zdefinowano",HRF[[#This Row],[32]]*#REF!+#REF!*#REF!+#REF!*#REF!)</f>
        <v>#REF!</v>
      </c>
      <c r="AA1920" s="287" t="e">
        <f>IF(HRF[[#This Row],[31]]="WSKAŹNIK SPECYFICZNY","nie zdefinowano",HRF[[#This Row],[32]]*#REF!+#REF!*#REF!+#REF!*#REF!)</f>
        <v>#REF!</v>
      </c>
      <c r="AB1920" s="287" t="e">
        <f>IF(HRF[[#This Row],[31]]="WSKAŹNIK SPECYFICZNY",HRF[[#This Row],[15]]*#REF!,HRF[[#This Row],[32]]*#REF!+#REF!*#REF!+#REF!*#REF!)</f>
        <v>#REF!</v>
      </c>
    </row>
    <row r="1921" spans="2:28" ht="24">
      <c r="B1921" s="279">
        <v>1745</v>
      </c>
      <c r="C1921" s="80" t="s">
        <v>175</v>
      </c>
      <c r="D1921" s="80" t="s">
        <v>372</v>
      </c>
      <c r="E1921" s="47" t="s">
        <v>3393</v>
      </c>
      <c r="F1921" s="82" t="s">
        <v>392</v>
      </c>
      <c r="G1921" s="280" t="s">
        <v>24</v>
      </c>
      <c r="H1921" s="281">
        <v>2020</v>
      </c>
      <c r="I1921" s="281">
        <v>2020</v>
      </c>
      <c r="J1921" s="282">
        <v>70250</v>
      </c>
      <c r="K1921" s="283">
        <v>10.127599999999999</v>
      </c>
      <c r="L1921" s="283">
        <v>5.8415999999999997</v>
      </c>
      <c r="M1921" s="283"/>
      <c r="N1921" s="228" t="s">
        <v>1587</v>
      </c>
      <c r="O1921" s="284" t="s">
        <v>28</v>
      </c>
      <c r="P1921" s="16"/>
      <c r="Q1921" s="6"/>
      <c r="R1921" s="17"/>
      <c r="S1921" s="17"/>
      <c r="T1921" s="17"/>
      <c r="U1921" s="17"/>
      <c r="V1921" s="17">
        <f t="shared" si="114"/>
        <v>0</v>
      </c>
      <c r="W1921" s="5"/>
      <c r="X1921" s="5"/>
      <c r="Y1921" s="35" t="e">
        <f>IF(HRF[[#This Row],[31]]="WSKAŹNIK SPECYFICZNY",HRF[[#This Row],[15]]*#REF!,HRF[[#This Row],[32]]*#REF!+#REF!*#REF!+#REF!*#REF!)</f>
        <v>#REF!</v>
      </c>
      <c r="Z1921" s="35" t="e">
        <f>IF(HRF[[#This Row],[31]]="WSKAŹNIK SPECYFICZNY","nie zdefinowano",HRF[[#This Row],[32]]*#REF!+#REF!*#REF!+#REF!*#REF!)</f>
        <v>#REF!</v>
      </c>
      <c r="AA1921" s="35" t="e">
        <f>IF(HRF[[#This Row],[31]]="WSKAŹNIK SPECYFICZNY","nie zdefinowano",HRF[[#This Row],[32]]*#REF!+#REF!*#REF!+#REF!*#REF!)</f>
        <v>#REF!</v>
      </c>
      <c r="AB1921" s="35" t="e">
        <f>IF(HRF[[#This Row],[31]]="WSKAŹNIK SPECYFICZNY",HRF[[#This Row],[15]]*#REF!,HRF[[#This Row],[32]]*#REF!+#REF!*#REF!+#REF!*#REF!)</f>
        <v>#REF!</v>
      </c>
    </row>
    <row r="1922" spans="2:28" ht="24">
      <c r="B1922" s="279">
        <v>1746</v>
      </c>
      <c r="C1922" s="80" t="s">
        <v>175</v>
      </c>
      <c r="D1922" s="80" t="s">
        <v>372</v>
      </c>
      <c r="E1922" s="47" t="s">
        <v>3721</v>
      </c>
      <c r="F1922" s="82" t="s">
        <v>392</v>
      </c>
      <c r="G1922" s="280" t="s">
        <v>24</v>
      </c>
      <c r="H1922" s="281">
        <v>2023</v>
      </c>
      <c r="I1922" s="281">
        <v>2023</v>
      </c>
      <c r="J1922" s="282">
        <v>172200</v>
      </c>
      <c r="K1922" s="283">
        <v>28.530999999999999</v>
      </c>
      <c r="L1922" s="283">
        <v>15</v>
      </c>
      <c r="M1922" s="283"/>
      <c r="N1922" s="228" t="s">
        <v>164</v>
      </c>
      <c r="O1922" s="284" t="s">
        <v>26</v>
      </c>
      <c r="P1922" s="285"/>
      <c r="Q1922" s="282"/>
      <c r="R1922" s="286"/>
      <c r="S1922" s="286"/>
      <c r="T1922" s="286"/>
      <c r="U1922" s="286"/>
      <c r="V1922" s="286">
        <f t="shared" ref="V1922:V1938" si="115">SUM(R1922:U1922)</f>
        <v>0</v>
      </c>
      <c r="W1922" s="281"/>
      <c r="X1922" s="281"/>
      <c r="Y1922" s="287" t="e">
        <f>IF(HRF[[#This Row],[31]]="WSKAŹNIK SPECYFICZNY",HRF[[#This Row],[15]]*#REF!,HRF[[#This Row],[32]]*#REF!+#REF!*#REF!+#REF!*#REF!)</f>
        <v>#REF!</v>
      </c>
      <c r="Z1922" s="287" t="e">
        <f>IF(HRF[[#This Row],[31]]="WSKAŹNIK SPECYFICZNY","nie zdefinowano",HRF[[#This Row],[32]]*#REF!+#REF!*#REF!+#REF!*#REF!)</f>
        <v>#REF!</v>
      </c>
      <c r="AA1922" s="287" t="e">
        <f>IF(HRF[[#This Row],[31]]="WSKAŹNIK SPECYFICZNY","nie zdefinowano",HRF[[#This Row],[32]]*#REF!+#REF!*#REF!+#REF!*#REF!)</f>
        <v>#REF!</v>
      </c>
      <c r="AB1922" s="287" t="e">
        <f>IF(HRF[[#This Row],[31]]="WSKAŹNIK SPECYFICZNY",HRF[[#This Row],[15]]*#REF!,HRF[[#This Row],[32]]*#REF!+#REF!*#REF!+#REF!*#REF!)</f>
        <v>#REF!</v>
      </c>
    </row>
    <row r="1923" spans="2:28" ht="24">
      <c r="B1923" s="279">
        <v>1747</v>
      </c>
      <c r="C1923" s="80" t="s">
        <v>175</v>
      </c>
      <c r="D1923" s="80" t="s">
        <v>372</v>
      </c>
      <c r="E1923" s="47" t="s">
        <v>3390</v>
      </c>
      <c r="F1923" s="82" t="s">
        <v>392</v>
      </c>
      <c r="G1923" s="280" t="s">
        <v>24</v>
      </c>
      <c r="H1923" s="5">
        <v>2022</v>
      </c>
      <c r="I1923" s="5">
        <v>2022</v>
      </c>
      <c r="J1923" s="282">
        <v>20000</v>
      </c>
      <c r="K1923" s="283">
        <v>2.4</v>
      </c>
      <c r="L1923" s="283">
        <v>2.4</v>
      </c>
      <c r="M1923" s="283"/>
      <c r="N1923" s="228" t="s">
        <v>1587</v>
      </c>
      <c r="O1923" s="284" t="s">
        <v>28</v>
      </c>
      <c r="P1923" s="285"/>
      <c r="Q1923" s="282"/>
      <c r="R1923" s="286"/>
      <c r="S1923" s="286"/>
      <c r="T1923" s="286"/>
      <c r="U1923" s="286"/>
      <c r="V1923" s="286">
        <f t="shared" si="115"/>
        <v>0</v>
      </c>
      <c r="W1923" s="281"/>
      <c r="X1923" s="281"/>
      <c r="Y1923" s="287" t="e">
        <f>IF(HRF[[#This Row],[31]]="WSKAŹNIK SPECYFICZNY",HRF[[#This Row],[15]]*#REF!,HRF[[#This Row],[32]]*#REF!+#REF!*#REF!+#REF!*#REF!)</f>
        <v>#REF!</v>
      </c>
      <c r="Z1923" s="287" t="e">
        <f>IF(HRF[[#This Row],[31]]="WSKAŹNIK SPECYFICZNY","nie zdefinowano",HRF[[#This Row],[32]]*#REF!+#REF!*#REF!+#REF!*#REF!)</f>
        <v>#REF!</v>
      </c>
      <c r="AA1923" s="287" t="e">
        <f>IF(HRF[[#This Row],[31]]="WSKAŹNIK SPECYFICZNY","nie zdefinowano",HRF[[#This Row],[32]]*#REF!+#REF!*#REF!+#REF!*#REF!)</f>
        <v>#REF!</v>
      </c>
      <c r="AB1923" s="287" t="e">
        <f>IF(HRF[[#This Row],[31]]="WSKAŹNIK SPECYFICZNY",HRF[[#This Row],[15]]*#REF!,HRF[[#This Row],[32]]*#REF!+#REF!*#REF!+#REF!*#REF!)</f>
        <v>#REF!</v>
      </c>
    </row>
    <row r="1924" spans="2:28" ht="24">
      <c r="B1924" s="279">
        <v>1748</v>
      </c>
      <c r="C1924" s="80" t="s">
        <v>175</v>
      </c>
      <c r="D1924" s="80" t="s">
        <v>372</v>
      </c>
      <c r="E1924" s="47" t="s">
        <v>3390</v>
      </c>
      <c r="F1924" s="82" t="s">
        <v>392</v>
      </c>
      <c r="G1924" s="280" t="s">
        <v>24</v>
      </c>
      <c r="H1924" s="281">
        <v>2023</v>
      </c>
      <c r="I1924" s="281">
        <v>2023</v>
      </c>
      <c r="J1924" s="282">
        <v>34816.75</v>
      </c>
      <c r="K1924" s="283">
        <v>3.5</v>
      </c>
      <c r="L1924" s="283">
        <v>3.5</v>
      </c>
      <c r="M1924" s="283"/>
      <c r="N1924" s="228" t="s">
        <v>164</v>
      </c>
      <c r="O1924" s="284" t="s">
        <v>28</v>
      </c>
      <c r="P1924" s="285"/>
      <c r="Q1924" s="282"/>
      <c r="R1924" s="286"/>
      <c r="S1924" s="286"/>
      <c r="T1924" s="286"/>
      <c r="U1924" s="286"/>
      <c r="V1924" s="286">
        <f t="shared" si="115"/>
        <v>0</v>
      </c>
      <c r="W1924" s="281"/>
      <c r="X1924" s="281"/>
      <c r="Y1924" s="287" t="e">
        <f>IF(HRF[[#This Row],[31]]="WSKAŹNIK SPECYFICZNY",HRF[[#This Row],[15]]*#REF!,HRF[[#This Row],[32]]*#REF!+#REF!*#REF!+#REF!*#REF!)</f>
        <v>#REF!</v>
      </c>
      <c r="Z1924" s="287" t="e">
        <f>IF(HRF[[#This Row],[31]]="WSKAŹNIK SPECYFICZNY","nie zdefinowano",HRF[[#This Row],[32]]*#REF!+#REF!*#REF!+#REF!*#REF!)</f>
        <v>#REF!</v>
      </c>
      <c r="AA1924" s="287" t="e">
        <f>IF(HRF[[#This Row],[31]]="WSKAŹNIK SPECYFICZNY","nie zdefinowano",HRF[[#This Row],[32]]*#REF!+#REF!*#REF!+#REF!*#REF!)</f>
        <v>#REF!</v>
      </c>
      <c r="AB1924" s="287" t="e">
        <f>IF(HRF[[#This Row],[31]]="WSKAŹNIK SPECYFICZNY",HRF[[#This Row],[15]]*#REF!,HRF[[#This Row],[32]]*#REF!+#REF!*#REF!+#REF!*#REF!)</f>
        <v>#REF!</v>
      </c>
    </row>
    <row r="1925" spans="2:28" ht="24">
      <c r="B1925" s="279">
        <v>1749</v>
      </c>
      <c r="C1925" s="80" t="s">
        <v>175</v>
      </c>
      <c r="D1925" s="80" t="s">
        <v>372</v>
      </c>
      <c r="E1925" s="47" t="s">
        <v>3394</v>
      </c>
      <c r="F1925" s="82" t="s">
        <v>392</v>
      </c>
      <c r="G1925" s="280" t="s">
        <v>24</v>
      </c>
      <c r="H1925" s="5">
        <v>2022</v>
      </c>
      <c r="I1925" s="5">
        <v>2022</v>
      </c>
      <c r="J1925" s="282">
        <v>44600</v>
      </c>
      <c r="K1925" s="283">
        <v>3.7589999999999999</v>
      </c>
      <c r="L1925" s="283">
        <v>10.292</v>
      </c>
      <c r="M1925" s="283"/>
      <c r="N1925" s="228" t="s">
        <v>164</v>
      </c>
      <c r="O1925" s="284" t="s">
        <v>28</v>
      </c>
      <c r="P1925" s="285"/>
      <c r="Q1925" s="282"/>
      <c r="R1925" s="286"/>
      <c r="S1925" s="286"/>
      <c r="T1925" s="286"/>
      <c r="U1925" s="286"/>
      <c r="V1925" s="286">
        <f t="shared" si="115"/>
        <v>0</v>
      </c>
      <c r="W1925" s="281"/>
      <c r="X1925" s="281"/>
      <c r="Y1925" s="287" t="e">
        <f>IF(HRF[[#This Row],[31]]="WSKAŹNIK SPECYFICZNY",HRF[[#This Row],[15]]*#REF!,HRF[[#This Row],[32]]*#REF!+#REF!*#REF!+#REF!*#REF!)</f>
        <v>#REF!</v>
      </c>
      <c r="Z1925" s="287" t="e">
        <f>IF(HRF[[#This Row],[31]]="WSKAŹNIK SPECYFICZNY","nie zdefinowano",HRF[[#This Row],[32]]*#REF!+#REF!*#REF!+#REF!*#REF!)</f>
        <v>#REF!</v>
      </c>
      <c r="AA1925" s="287" t="e">
        <f>IF(HRF[[#This Row],[31]]="WSKAŹNIK SPECYFICZNY","nie zdefinowano",HRF[[#This Row],[32]]*#REF!+#REF!*#REF!+#REF!*#REF!)</f>
        <v>#REF!</v>
      </c>
      <c r="AB1925" s="287" t="e">
        <f>IF(HRF[[#This Row],[31]]="WSKAŹNIK SPECYFICZNY",HRF[[#This Row],[15]]*#REF!,HRF[[#This Row],[32]]*#REF!+#REF!*#REF!+#REF!*#REF!)</f>
        <v>#REF!</v>
      </c>
    </row>
    <row r="1926" spans="2:28" ht="24">
      <c r="B1926" s="279">
        <v>1750</v>
      </c>
      <c r="C1926" s="80" t="s">
        <v>175</v>
      </c>
      <c r="D1926" s="80" t="s">
        <v>372</v>
      </c>
      <c r="E1926" s="47" t="s">
        <v>3390</v>
      </c>
      <c r="F1926" s="82" t="s">
        <v>392</v>
      </c>
      <c r="G1926" s="280" t="s">
        <v>24</v>
      </c>
      <c r="H1926" s="281">
        <v>2021</v>
      </c>
      <c r="I1926" s="281">
        <v>2021</v>
      </c>
      <c r="J1926" s="282">
        <v>32900</v>
      </c>
      <c r="K1926" s="283">
        <v>6.6020000000000003</v>
      </c>
      <c r="L1926" s="283">
        <v>5.54</v>
      </c>
      <c r="M1926" s="283"/>
      <c r="N1926" s="228" t="s">
        <v>164</v>
      </c>
      <c r="O1926" s="284" t="s">
        <v>28</v>
      </c>
      <c r="P1926" s="285"/>
      <c r="Q1926" s="282"/>
      <c r="R1926" s="286"/>
      <c r="S1926" s="286"/>
      <c r="T1926" s="286"/>
      <c r="U1926" s="286"/>
      <c r="V1926" s="286">
        <f t="shared" si="115"/>
        <v>0</v>
      </c>
      <c r="W1926" s="281"/>
      <c r="X1926" s="281"/>
      <c r="Y1926" s="287" t="e">
        <f>IF(HRF[[#This Row],[31]]="WSKAŹNIK SPECYFICZNY",HRF[[#This Row],[15]]*#REF!,HRF[[#This Row],[32]]*#REF!+#REF!*#REF!+#REF!*#REF!)</f>
        <v>#REF!</v>
      </c>
      <c r="Z1926" s="287" t="e">
        <f>IF(HRF[[#This Row],[31]]="WSKAŹNIK SPECYFICZNY","nie zdefinowano",HRF[[#This Row],[32]]*#REF!+#REF!*#REF!+#REF!*#REF!)</f>
        <v>#REF!</v>
      </c>
      <c r="AA1926" s="287" t="e">
        <f>IF(HRF[[#This Row],[31]]="WSKAŹNIK SPECYFICZNY","nie zdefinowano",HRF[[#This Row],[32]]*#REF!+#REF!*#REF!+#REF!*#REF!)</f>
        <v>#REF!</v>
      </c>
      <c r="AB1926" s="287" t="e">
        <f>IF(HRF[[#This Row],[31]]="WSKAŹNIK SPECYFICZNY",HRF[[#This Row],[15]]*#REF!,HRF[[#This Row],[32]]*#REF!+#REF!*#REF!+#REF!*#REF!)</f>
        <v>#REF!</v>
      </c>
    </row>
    <row r="1927" spans="2:28" ht="24">
      <c r="B1927" s="216">
        <v>1751</v>
      </c>
      <c r="C1927" s="80" t="s">
        <v>175</v>
      </c>
      <c r="D1927" s="80" t="s">
        <v>372</v>
      </c>
      <c r="E1927" s="47" t="s">
        <v>3390</v>
      </c>
      <c r="F1927" s="82" t="s">
        <v>392</v>
      </c>
      <c r="G1927" s="280" t="s">
        <v>24</v>
      </c>
      <c r="H1927" s="281">
        <v>2023</v>
      </c>
      <c r="I1927" s="281">
        <v>2023</v>
      </c>
      <c r="J1927" s="6">
        <v>25000</v>
      </c>
      <c r="K1927" s="30">
        <v>4.4000000000000004</v>
      </c>
      <c r="L1927" s="30">
        <v>4.4000000000000004</v>
      </c>
      <c r="M1927" s="30"/>
      <c r="N1927" s="228" t="s">
        <v>164</v>
      </c>
      <c r="O1927" s="284" t="s">
        <v>28</v>
      </c>
      <c r="P1927" s="285"/>
      <c r="Q1927" s="282"/>
      <c r="R1927" s="286"/>
      <c r="S1927" s="286"/>
      <c r="T1927" s="286"/>
      <c r="U1927" s="286"/>
      <c r="V1927" s="286">
        <f t="shared" si="115"/>
        <v>0</v>
      </c>
      <c r="W1927" s="281"/>
      <c r="X1927" s="281"/>
      <c r="Y1927" s="287" t="e">
        <f>IF(HRF[[#This Row],[31]]="WSKAŹNIK SPECYFICZNY",HRF[[#This Row],[15]]*#REF!,HRF[[#This Row],[32]]*#REF!+#REF!*#REF!+#REF!*#REF!)</f>
        <v>#REF!</v>
      </c>
      <c r="Z1927" s="287" t="e">
        <f>IF(HRF[[#This Row],[31]]="WSKAŹNIK SPECYFICZNY","nie zdefinowano",HRF[[#This Row],[32]]*#REF!+#REF!*#REF!+#REF!*#REF!)</f>
        <v>#REF!</v>
      </c>
      <c r="AA1927" s="287" t="e">
        <f>IF(HRF[[#This Row],[31]]="WSKAŹNIK SPECYFICZNY","nie zdefinowano",HRF[[#This Row],[32]]*#REF!+#REF!*#REF!+#REF!*#REF!)</f>
        <v>#REF!</v>
      </c>
      <c r="AB1927" s="287" t="e">
        <f>IF(HRF[[#This Row],[31]]="WSKAŹNIK SPECYFICZNY",HRF[[#This Row],[15]]*#REF!,HRF[[#This Row],[32]]*#REF!+#REF!*#REF!+#REF!*#REF!)</f>
        <v>#REF!</v>
      </c>
    </row>
    <row r="1928" spans="2:28" ht="24">
      <c r="B1928" s="279">
        <v>1752</v>
      </c>
      <c r="C1928" s="80" t="s">
        <v>175</v>
      </c>
      <c r="D1928" s="80" t="s">
        <v>372</v>
      </c>
      <c r="E1928" s="47" t="s">
        <v>3394</v>
      </c>
      <c r="F1928" s="82" t="s">
        <v>392</v>
      </c>
      <c r="G1928" s="280" t="s">
        <v>24</v>
      </c>
      <c r="H1928" s="281">
        <v>2021</v>
      </c>
      <c r="I1928" s="281">
        <v>2021</v>
      </c>
      <c r="J1928" s="282">
        <v>29963.52</v>
      </c>
      <c r="K1928" s="283">
        <v>4.3490000000000002</v>
      </c>
      <c r="L1928" s="283">
        <v>3.2759999999999998</v>
      </c>
      <c r="M1928" s="283"/>
      <c r="N1928" s="228" t="s">
        <v>164</v>
      </c>
      <c r="O1928" s="284" t="s">
        <v>28</v>
      </c>
      <c r="P1928" s="285"/>
      <c r="Q1928" s="282"/>
      <c r="R1928" s="286"/>
      <c r="S1928" s="286"/>
      <c r="T1928" s="286"/>
      <c r="U1928" s="286"/>
      <c r="V1928" s="286">
        <f t="shared" si="115"/>
        <v>0</v>
      </c>
      <c r="W1928" s="281"/>
      <c r="X1928" s="281"/>
      <c r="Y1928" s="287" t="e">
        <f>IF(HRF[[#This Row],[31]]="WSKAŹNIK SPECYFICZNY",HRF[[#This Row],[15]]*#REF!,HRF[[#This Row],[32]]*#REF!+#REF!*#REF!+#REF!*#REF!)</f>
        <v>#REF!</v>
      </c>
      <c r="Z1928" s="287" t="e">
        <f>IF(HRF[[#This Row],[31]]="WSKAŹNIK SPECYFICZNY","nie zdefinowano",HRF[[#This Row],[32]]*#REF!+#REF!*#REF!+#REF!*#REF!)</f>
        <v>#REF!</v>
      </c>
      <c r="AA1928" s="287" t="e">
        <f>IF(HRF[[#This Row],[31]]="WSKAŹNIK SPECYFICZNY","nie zdefinowano",HRF[[#This Row],[32]]*#REF!+#REF!*#REF!+#REF!*#REF!)</f>
        <v>#REF!</v>
      </c>
      <c r="AB1928" s="287" t="e">
        <f>IF(HRF[[#This Row],[31]]="WSKAŹNIK SPECYFICZNY",HRF[[#This Row],[15]]*#REF!,HRF[[#This Row],[32]]*#REF!+#REF!*#REF!+#REF!*#REF!)</f>
        <v>#REF!</v>
      </c>
    </row>
    <row r="1929" spans="2:28" ht="24">
      <c r="B1929" s="279">
        <v>1753</v>
      </c>
      <c r="C1929" s="80" t="s">
        <v>175</v>
      </c>
      <c r="D1929" s="80" t="s">
        <v>372</v>
      </c>
      <c r="E1929" s="47" t="s">
        <v>3390</v>
      </c>
      <c r="F1929" s="82" t="s">
        <v>392</v>
      </c>
      <c r="G1929" s="280" t="s">
        <v>24</v>
      </c>
      <c r="H1929" s="5">
        <v>2022</v>
      </c>
      <c r="I1929" s="5">
        <v>2022</v>
      </c>
      <c r="J1929" s="282">
        <v>32072</v>
      </c>
      <c r="K1929" s="283">
        <v>5</v>
      </c>
      <c r="L1929" s="283">
        <v>7</v>
      </c>
      <c r="M1929" s="283"/>
      <c r="N1929" s="228" t="s">
        <v>3722</v>
      </c>
      <c r="O1929" s="284" t="s">
        <v>28</v>
      </c>
      <c r="P1929" s="285"/>
      <c r="Q1929" s="282"/>
      <c r="R1929" s="286"/>
      <c r="S1929" s="286"/>
      <c r="T1929" s="286"/>
      <c r="U1929" s="286"/>
      <c r="V1929" s="286">
        <f t="shared" si="115"/>
        <v>0</v>
      </c>
      <c r="W1929" s="281"/>
      <c r="X1929" s="281"/>
      <c r="Y1929" s="287" t="e">
        <f>IF(HRF[[#This Row],[31]]="WSKAŹNIK SPECYFICZNY",HRF[[#This Row],[15]]*#REF!,HRF[[#This Row],[32]]*#REF!+#REF!*#REF!+#REF!*#REF!)</f>
        <v>#REF!</v>
      </c>
      <c r="Z1929" s="287" t="e">
        <f>IF(HRF[[#This Row],[31]]="WSKAŹNIK SPECYFICZNY","nie zdefinowano",HRF[[#This Row],[32]]*#REF!+#REF!*#REF!+#REF!*#REF!)</f>
        <v>#REF!</v>
      </c>
      <c r="AA1929" s="287" t="e">
        <f>IF(HRF[[#This Row],[31]]="WSKAŹNIK SPECYFICZNY","nie zdefinowano",HRF[[#This Row],[32]]*#REF!+#REF!*#REF!+#REF!*#REF!)</f>
        <v>#REF!</v>
      </c>
      <c r="AB1929" s="287" t="e">
        <f>IF(HRF[[#This Row],[31]]="WSKAŹNIK SPECYFICZNY",HRF[[#This Row],[15]]*#REF!,HRF[[#This Row],[32]]*#REF!+#REF!*#REF!+#REF!*#REF!)</f>
        <v>#REF!</v>
      </c>
    </row>
    <row r="1930" spans="2:28" ht="24">
      <c r="B1930" s="279">
        <v>1754</v>
      </c>
      <c r="C1930" s="80" t="s">
        <v>175</v>
      </c>
      <c r="D1930" s="80" t="s">
        <v>372</v>
      </c>
      <c r="E1930" s="47" t="s">
        <v>3394</v>
      </c>
      <c r="F1930" s="82" t="s">
        <v>392</v>
      </c>
      <c r="G1930" s="280" t="s">
        <v>24</v>
      </c>
      <c r="H1930" s="5">
        <v>2022</v>
      </c>
      <c r="I1930" s="5">
        <v>2022</v>
      </c>
      <c r="J1930" s="282">
        <v>25172.799999999999</v>
      </c>
      <c r="K1930" s="283">
        <v>1.962</v>
      </c>
      <c r="L1930" s="283">
        <v>1.829</v>
      </c>
      <c r="M1930" s="283"/>
      <c r="N1930" s="228" t="s">
        <v>164</v>
      </c>
      <c r="O1930" s="284" t="s">
        <v>28</v>
      </c>
      <c r="P1930" s="285"/>
      <c r="Q1930" s="282"/>
      <c r="R1930" s="286"/>
      <c r="S1930" s="286"/>
      <c r="T1930" s="286"/>
      <c r="U1930" s="286"/>
      <c r="V1930" s="286">
        <f t="shared" si="115"/>
        <v>0</v>
      </c>
      <c r="W1930" s="281"/>
      <c r="X1930" s="281"/>
      <c r="Y1930" s="287" t="e">
        <f>IF(HRF[[#This Row],[31]]="WSKAŹNIK SPECYFICZNY",HRF[[#This Row],[15]]*#REF!,HRF[[#This Row],[32]]*#REF!+#REF!*#REF!+#REF!*#REF!)</f>
        <v>#REF!</v>
      </c>
      <c r="Z1930" s="287" t="e">
        <f>IF(HRF[[#This Row],[31]]="WSKAŹNIK SPECYFICZNY","nie zdefinowano",HRF[[#This Row],[32]]*#REF!+#REF!*#REF!+#REF!*#REF!)</f>
        <v>#REF!</v>
      </c>
      <c r="AA1930" s="287" t="e">
        <f>IF(HRF[[#This Row],[31]]="WSKAŹNIK SPECYFICZNY","nie zdefinowano",HRF[[#This Row],[32]]*#REF!+#REF!*#REF!+#REF!*#REF!)</f>
        <v>#REF!</v>
      </c>
      <c r="AB1930" s="287" t="e">
        <f>IF(HRF[[#This Row],[31]]="WSKAŹNIK SPECYFICZNY",HRF[[#This Row],[15]]*#REF!,HRF[[#This Row],[32]]*#REF!+#REF!*#REF!+#REF!*#REF!)</f>
        <v>#REF!</v>
      </c>
    </row>
    <row r="1931" spans="2:28" ht="24">
      <c r="B1931" s="279">
        <v>1755</v>
      </c>
      <c r="C1931" s="80" t="s">
        <v>175</v>
      </c>
      <c r="D1931" s="80" t="s">
        <v>372</v>
      </c>
      <c r="E1931" s="47" t="s">
        <v>3390</v>
      </c>
      <c r="F1931" s="82" t="s">
        <v>392</v>
      </c>
      <c r="G1931" s="280" t="s">
        <v>24</v>
      </c>
      <c r="H1931" s="281">
        <v>2021</v>
      </c>
      <c r="I1931" s="281">
        <v>2021</v>
      </c>
      <c r="J1931" s="282">
        <v>15856.5</v>
      </c>
      <c r="K1931" s="283">
        <v>2.0350000000000001</v>
      </c>
      <c r="L1931" s="283">
        <v>1.5509999999999999</v>
      </c>
      <c r="M1931" s="283"/>
      <c r="N1931" s="228" t="s">
        <v>164</v>
      </c>
      <c r="O1931" s="284" t="s">
        <v>28</v>
      </c>
      <c r="P1931" s="285"/>
      <c r="Q1931" s="282"/>
      <c r="R1931" s="286"/>
      <c r="S1931" s="286"/>
      <c r="T1931" s="286"/>
      <c r="U1931" s="286"/>
      <c r="V1931" s="286">
        <f t="shared" si="115"/>
        <v>0</v>
      </c>
      <c r="W1931" s="281"/>
      <c r="X1931" s="281"/>
      <c r="Y1931" s="287" t="e">
        <f>IF(HRF[[#This Row],[31]]="WSKAŹNIK SPECYFICZNY",HRF[[#This Row],[15]]*#REF!,HRF[[#This Row],[32]]*#REF!+#REF!*#REF!+#REF!*#REF!)</f>
        <v>#REF!</v>
      </c>
      <c r="Z1931" s="287" t="e">
        <f>IF(HRF[[#This Row],[31]]="WSKAŹNIK SPECYFICZNY","nie zdefinowano",HRF[[#This Row],[32]]*#REF!+#REF!*#REF!+#REF!*#REF!)</f>
        <v>#REF!</v>
      </c>
      <c r="AA1931" s="287" t="e">
        <f>IF(HRF[[#This Row],[31]]="WSKAŹNIK SPECYFICZNY","nie zdefinowano",HRF[[#This Row],[32]]*#REF!+#REF!*#REF!+#REF!*#REF!)</f>
        <v>#REF!</v>
      </c>
      <c r="AB1931" s="287" t="e">
        <f>IF(HRF[[#This Row],[31]]="WSKAŹNIK SPECYFICZNY",HRF[[#This Row],[15]]*#REF!,HRF[[#This Row],[32]]*#REF!+#REF!*#REF!+#REF!*#REF!)</f>
        <v>#REF!</v>
      </c>
    </row>
    <row r="1932" spans="2:28" ht="24">
      <c r="B1932" s="279">
        <v>1756</v>
      </c>
      <c r="C1932" s="80" t="s">
        <v>175</v>
      </c>
      <c r="D1932" s="80" t="s">
        <v>372</v>
      </c>
      <c r="E1932" s="47" t="s">
        <v>3390</v>
      </c>
      <c r="F1932" s="82" t="s">
        <v>392</v>
      </c>
      <c r="G1932" s="280" t="s">
        <v>24</v>
      </c>
      <c r="H1932" s="5">
        <v>2022</v>
      </c>
      <c r="I1932" s="5">
        <v>2022</v>
      </c>
      <c r="J1932" s="282">
        <v>27000</v>
      </c>
      <c r="K1932" s="283">
        <v>2.109</v>
      </c>
      <c r="L1932" s="283">
        <v>5.69</v>
      </c>
      <c r="M1932" s="283"/>
      <c r="N1932" s="228" t="s">
        <v>164</v>
      </c>
      <c r="O1932" s="284" t="s">
        <v>28</v>
      </c>
      <c r="P1932" s="285"/>
      <c r="Q1932" s="282"/>
      <c r="R1932" s="286"/>
      <c r="S1932" s="286"/>
      <c r="T1932" s="286"/>
      <c r="U1932" s="286"/>
      <c r="V1932" s="286">
        <f t="shared" ref="V1932:V1937" si="116">SUM(R1932:U1932)</f>
        <v>0</v>
      </c>
      <c r="W1932" s="281"/>
      <c r="X1932" s="281"/>
      <c r="Y1932" s="287" t="e">
        <f>IF(HRF[[#This Row],[31]]="WSKAŹNIK SPECYFICZNY",HRF[[#This Row],[15]]*#REF!,HRF[[#This Row],[32]]*#REF!+#REF!*#REF!+#REF!*#REF!)</f>
        <v>#REF!</v>
      </c>
      <c r="Z1932" s="287" t="e">
        <f>IF(HRF[[#This Row],[31]]="WSKAŹNIK SPECYFICZNY","nie zdefinowano",HRF[[#This Row],[32]]*#REF!+#REF!*#REF!+#REF!*#REF!)</f>
        <v>#REF!</v>
      </c>
      <c r="AA1932" s="287" t="e">
        <f>IF(HRF[[#This Row],[31]]="WSKAŹNIK SPECYFICZNY","nie zdefinowano",HRF[[#This Row],[32]]*#REF!+#REF!*#REF!+#REF!*#REF!)</f>
        <v>#REF!</v>
      </c>
      <c r="AB1932" s="287" t="e">
        <f>IF(HRF[[#This Row],[31]]="WSKAŹNIK SPECYFICZNY",HRF[[#This Row],[15]]*#REF!,HRF[[#This Row],[32]]*#REF!+#REF!*#REF!+#REF!*#REF!)</f>
        <v>#REF!</v>
      </c>
    </row>
    <row r="1933" spans="2:28" ht="24">
      <c r="B1933" s="279">
        <v>1757</v>
      </c>
      <c r="C1933" s="80" t="s">
        <v>175</v>
      </c>
      <c r="D1933" s="80" t="s">
        <v>372</v>
      </c>
      <c r="E1933" s="47" t="s">
        <v>3390</v>
      </c>
      <c r="F1933" s="82" t="s">
        <v>392</v>
      </c>
      <c r="G1933" s="280" t="s">
        <v>24</v>
      </c>
      <c r="H1933" s="5">
        <v>2022</v>
      </c>
      <c r="I1933" s="5">
        <v>2022</v>
      </c>
      <c r="J1933" s="282">
        <v>18201</v>
      </c>
      <c r="K1933" s="283">
        <v>2.4</v>
      </c>
      <c r="L1933" s="283">
        <v>2.2000000000000002</v>
      </c>
      <c r="M1933" s="283"/>
      <c r="N1933" s="228" t="s">
        <v>164</v>
      </c>
      <c r="O1933" s="284" t="s">
        <v>28</v>
      </c>
      <c r="P1933" s="285"/>
      <c r="Q1933" s="282"/>
      <c r="R1933" s="286"/>
      <c r="S1933" s="286"/>
      <c r="T1933" s="286"/>
      <c r="U1933" s="286"/>
      <c r="V1933" s="286">
        <f t="shared" si="116"/>
        <v>0</v>
      </c>
      <c r="W1933" s="281"/>
      <c r="X1933" s="281"/>
      <c r="Y1933" s="287" t="e">
        <f>IF(HRF[[#This Row],[31]]="WSKAŹNIK SPECYFICZNY",HRF[[#This Row],[15]]*#REF!,HRF[[#This Row],[32]]*#REF!+#REF!*#REF!+#REF!*#REF!)</f>
        <v>#REF!</v>
      </c>
      <c r="Z1933" s="287" t="e">
        <f>IF(HRF[[#This Row],[31]]="WSKAŹNIK SPECYFICZNY","nie zdefinowano",HRF[[#This Row],[32]]*#REF!+#REF!*#REF!+#REF!*#REF!)</f>
        <v>#REF!</v>
      </c>
      <c r="AA1933" s="287" t="e">
        <f>IF(HRF[[#This Row],[31]]="WSKAŹNIK SPECYFICZNY","nie zdefinowano",HRF[[#This Row],[32]]*#REF!+#REF!*#REF!+#REF!*#REF!)</f>
        <v>#REF!</v>
      </c>
      <c r="AB1933" s="287" t="e">
        <f>IF(HRF[[#This Row],[31]]="WSKAŹNIK SPECYFICZNY",HRF[[#This Row],[15]]*#REF!,HRF[[#This Row],[32]]*#REF!+#REF!*#REF!+#REF!*#REF!)</f>
        <v>#REF!</v>
      </c>
    </row>
    <row r="1934" spans="2:28" ht="24">
      <c r="B1934" s="279">
        <v>1758</v>
      </c>
      <c r="C1934" s="80" t="s">
        <v>175</v>
      </c>
      <c r="D1934" s="80" t="s">
        <v>372</v>
      </c>
      <c r="E1934" s="47" t="s">
        <v>3390</v>
      </c>
      <c r="F1934" s="82" t="s">
        <v>392</v>
      </c>
      <c r="G1934" s="280" t="s">
        <v>24</v>
      </c>
      <c r="H1934" s="281">
        <v>2021</v>
      </c>
      <c r="I1934" s="281">
        <v>2021</v>
      </c>
      <c r="J1934" s="282">
        <v>25488</v>
      </c>
      <c r="K1934" s="283">
        <v>4</v>
      </c>
      <c r="L1934" s="283">
        <v>5</v>
      </c>
      <c r="M1934" s="283"/>
      <c r="N1934" s="228" t="s">
        <v>1587</v>
      </c>
      <c r="O1934" s="284" t="s">
        <v>28</v>
      </c>
      <c r="P1934" s="285"/>
      <c r="Q1934" s="282"/>
      <c r="R1934" s="286"/>
      <c r="S1934" s="286"/>
      <c r="T1934" s="286"/>
      <c r="U1934" s="286"/>
      <c r="V1934" s="286">
        <f t="shared" si="116"/>
        <v>0</v>
      </c>
      <c r="W1934" s="281"/>
      <c r="X1934" s="281"/>
      <c r="Y1934" s="287" t="e">
        <f>IF(HRF[[#This Row],[31]]="WSKAŹNIK SPECYFICZNY",HRF[[#This Row],[15]]*#REF!,HRF[[#This Row],[32]]*#REF!+#REF!*#REF!+#REF!*#REF!)</f>
        <v>#REF!</v>
      </c>
      <c r="Z1934" s="287" t="e">
        <f>IF(HRF[[#This Row],[31]]="WSKAŹNIK SPECYFICZNY","nie zdefinowano",HRF[[#This Row],[32]]*#REF!+#REF!*#REF!+#REF!*#REF!)</f>
        <v>#REF!</v>
      </c>
      <c r="AA1934" s="287" t="e">
        <f>IF(HRF[[#This Row],[31]]="WSKAŹNIK SPECYFICZNY","nie zdefinowano",HRF[[#This Row],[32]]*#REF!+#REF!*#REF!+#REF!*#REF!)</f>
        <v>#REF!</v>
      </c>
      <c r="AB1934" s="287" t="e">
        <f>IF(HRF[[#This Row],[31]]="WSKAŹNIK SPECYFICZNY",HRF[[#This Row],[15]]*#REF!,HRF[[#This Row],[32]]*#REF!+#REF!*#REF!+#REF!*#REF!)</f>
        <v>#REF!</v>
      </c>
    </row>
    <row r="1935" spans="2:28" ht="36">
      <c r="B1935" s="279">
        <v>1759</v>
      </c>
      <c r="C1935" s="80" t="s">
        <v>175</v>
      </c>
      <c r="D1935" s="80" t="s">
        <v>372</v>
      </c>
      <c r="E1935" s="289" t="s">
        <v>3724</v>
      </c>
      <c r="F1935" s="280" t="s">
        <v>3723</v>
      </c>
      <c r="G1935" s="280" t="s">
        <v>24</v>
      </c>
      <c r="H1935" s="5">
        <v>2022</v>
      </c>
      <c r="I1935" s="5">
        <v>2022</v>
      </c>
      <c r="J1935" s="282">
        <v>36900</v>
      </c>
      <c r="K1935" s="283">
        <v>2</v>
      </c>
      <c r="L1935" s="283">
        <v>7.21</v>
      </c>
      <c r="M1935" s="283"/>
      <c r="N1935" s="228" t="s">
        <v>164</v>
      </c>
      <c r="O1935" s="284" t="s">
        <v>28</v>
      </c>
      <c r="P1935" s="285"/>
      <c r="Q1935" s="282"/>
      <c r="R1935" s="286"/>
      <c r="S1935" s="286"/>
      <c r="T1935" s="286"/>
      <c r="U1935" s="286"/>
      <c r="V1935" s="286">
        <f t="shared" si="116"/>
        <v>0</v>
      </c>
      <c r="W1935" s="281"/>
      <c r="X1935" s="281"/>
      <c r="Y1935" s="287" t="e">
        <f>IF(HRF[[#This Row],[31]]="WSKAŹNIK SPECYFICZNY",HRF[[#This Row],[15]]*#REF!,HRF[[#This Row],[32]]*#REF!+#REF!*#REF!+#REF!*#REF!)</f>
        <v>#REF!</v>
      </c>
      <c r="Z1935" s="287" t="e">
        <f>IF(HRF[[#This Row],[31]]="WSKAŹNIK SPECYFICZNY","nie zdefinowano",HRF[[#This Row],[32]]*#REF!+#REF!*#REF!+#REF!*#REF!)</f>
        <v>#REF!</v>
      </c>
      <c r="AA1935" s="287" t="e">
        <f>IF(HRF[[#This Row],[31]]="WSKAŹNIK SPECYFICZNY","nie zdefinowano",HRF[[#This Row],[32]]*#REF!+#REF!*#REF!+#REF!*#REF!)</f>
        <v>#REF!</v>
      </c>
      <c r="AB1935" s="287" t="e">
        <f>IF(HRF[[#This Row],[31]]="WSKAŹNIK SPECYFICZNY",HRF[[#This Row],[15]]*#REF!,HRF[[#This Row],[32]]*#REF!+#REF!*#REF!+#REF!*#REF!)</f>
        <v>#REF!</v>
      </c>
    </row>
    <row r="1936" spans="2:28" ht="24">
      <c r="B1936" s="279">
        <v>1760</v>
      </c>
      <c r="C1936" s="80" t="s">
        <v>175</v>
      </c>
      <c r="D1936" s="80" t="s">
        <v>372</v>
      </c>
      <c r="E1936" s="47" t="s">
        <v>3390</v>
      </c>
      <c r="F1936" s="82" t="s">
        <v>392</v>
      </c>
      <c r="G1936" s="280" t="s">
        <v>24</v>
      </c>
      <c r="H1936" s="281">
        <v>2023</v>
      </c>
      <c r="I1936" s="281">
        <v>2023</v>
      </c>
      <c r="J1936" s="282">
        <v>24000</v>
      </c>
      <c r="K1936" s="283"/>
      <c r="L1936" s="283">
        <v>3.6</v>
      </c>
      <c r="M1936" s="283"/>
      <c r="N1936" s="228" t="s">
        <v>164</v>
      </c>
      <c r="O1936" s="284" t="s">
        <v>28</v>
      </c>
      <c r="P1936" s="285"/>
      <c r="Q1936" s="282"/>
      <c r="R1936" s="286"/>
      <c r="S1936" s="286"/>
      <c r="T1936" s="286"/>
      <c r="U1936" s="286"/>
      <c r="V1936" s="286">
        <f t="shared" si="116"/>
        <v>0</v>
      </c>
      <c r="W1936" s="281"/>
      <c r="X1936" s="281"/>
      <c r="Y1936" s="287" t="e">
        <f>IF(HRF[[#This Row],[31]]="WSKAŹNIK SPECYFICZNY",HRF[[#This Row],[15]]*#REF!,HRF[[#This Row],[32]]*#REF!+#REF!*#REF!+#REF!*#REF!)</f>
        <v>#REF!</v>
      </c>
      <c r="Z1936" s="287" t="e">
        <f>IF(HRF[[#This Row],[31]]="WSKAŹNIK SPECYFICZNY","nie zdefinowano",HRF[[#This Row],[32]]*#REF!+#REF!*#REF!+#REF!*#REF!)</f>
        <v>#REF!</v>
      </c>
      <c r="AA1936" s="287" t="e">
        <f>IF(HRF[[#This Row],[31]]="WSKAŹNIK SPECYFICZNY","nie zdefinowano",HRF[[#This Row],[32]]*#REF!+#REF!*#REF!+#REF!*#REF!)</f>
        <v>#REF!</v>
      </c>
      <c r="AB1936" s="287" t="e">
        <f>IF(HRF[[#This Row],[31]]="WSKAŹNIK SPECYFICZNY",HRF[[#This Row],[15]]*#REF!,HRF[[#This Row],[32]]*#REF!+#REF!*#REF!+#REF!*#REF!)</f>
        <v>#REF!</v>
      </c>
    </row>
    <row r="1937" spans="2:28" ht="24">
      <c r="B1937" s="279">
        <v>1761</v>
      </c>
      <c r="C1937" s="80" t="s">
        <v>175</v>
      </c>
      <c r="D1937" s="80" t="s">
        <v>372</v>
      </c>
      <c r="E1937" s="47" t="s">
        <v>3394</v>
      </c>
      <c r="F1937" s="82" t="s">
        <v>392</v>
      </c>
      <c r="G1937" s="280" t="s">
        <v>24</v>
      </c>
      <c r="H1937" s="281">
        <v>2021</v>
      </c>
      <c r="I1937" s="281">
        <v>2021</v>
      </c>
      <c r="J1937" s="282">
        <v>37000</v>
      </c>
      <c r="K1937" s="283">
        <v>4.3266999999999998</v>
      </c>
      <c r="L1937" s="283">
        <v>9.3867999999999991</v>
      </c>
      <c r="M1937" s="283"/>
      <c r="N1937" s="228" t="s">
        <v>164</v>
      </c>
      <c r="O1937" s="284" t="s">
        <v>28</v>
      </c>
      <c r="P1937" s="285"/>
      <c r="Q1937" s="282"/>
      <c r="R1937" s="286"/>
      <c r="S1937" s="286"/>
      <c r="T1937" s="286"/>
      <c r="U1937" s="286"/>
      <c r="V1937" s="286">
        <f t="shared" si="116"/>
        <v>0</v>
      </c>
      <c r="W1937" s="281"/>
      <c r="X1937" s="281"/>
      <c r="Y1937" s="287" t="e">
        <f>IF(HRF[[#This Row],[31]]="WSKAŹNIK SPECYFICZNY",HRF[[#This Row],[15]]*#REF!,HRF[[#This Row],[32]]*#REF!+#REF!*#REF!+#REF!*#REF!)</f>
        <v>#REF!</v>
      </c>
      <c r="Z1937" s="287" t="e">
        <f>IF(HRF[[#This Row],[31]]="WSKAŹNIK SPECYFICZNY","nie zdefinowano",HRF[[#This Row],[32]]*#REF!+#REF!*#REF!+#REF!*#REF!)</f>
        <v>#REF!</v>
      </c>
      <c r="AA1937" s="287" t="e">
        <f>IF(HRF[[#This Row],[31]]="WSKAŹNIK SPECYFICZNY","nie zdefinowano",HRF[[#This Row],[32]]*#REF!+#REF!*#REF!+#REF!*#REF!)</f>
        <v>#REF!</v>
      </c>
      <c r="AB1937" s="287" t="e">
        <f>IF(HRF[[#This Row],[31]]="WSKAŹNIK SPECYFICZNY",HRF[[#This Row],[15]]*#REF!,HRF[[#This Row],[32]]*#REF!+#REF!*#REF!+#REF!*#REF!)</f>
        <v>#REF!</v>
      </c>
    </row>
    <row r="1938" spans="2:28" ht="24">
      <c r="B1938" s="279">
        <v>1762</v>
      </c>
      <c r="C1938" s="80" t="s">
        <v>175</v>
      </c>
      <c r="D1938" s="80" t="s">
        <v>372</v>
      </c>
      <c r="E1938" s="47" t="s">
        <v>3711</v>
      </c>
      <c r="F1938" s="280" t="s">
        <v>3725</v>
      </c>
      <c r="G1938" s="280" t="s">
        <v>24</v>
      </c>
      <c r="H1938" s="5">
        <v>2022</v>
      </c>
      <c r="I1938" s="5">
        <v>2022</v>
      </c>
      <c r="J1938" s="282">
        <v>38289.9</v>
      </c>
      <c r="K1938" s="283">
        <v>11.293799999999999</v>
      </c>
      <c r="L1938" s="283">
        <v>9.6999999999999993</v>
      </c>
      <c r="M1938" s="283"/>
      <c r="N1938" s="228" t="s">
        <v>164</v>
      </c>
      <c r="O1938" s="284" t="s">
        <v>28</v>
      </c>
      <c r="P1938" s="285"/>
      <c r="Q1938" s="282"/>
      <c r="R1938" s="286"/>
      <c r="S1938" s="286"/>
      <c r="T1938" s="286"/>
      <c r="U1938" s="286"/>
      <c r="V1938" s="286">
        <f t="shared" si="115"/>
        <v>0</v>
      </c>
      <c r="W1938" s="281"/>
      <c r="X1938" s="281"/>
      <c r="Y1938" s="287" t="e">
        <f>IF(HRF[[#This Row],[31]]="WSKAŹNIK SPECYFICZNY",HRF[[#This Row],[15]]*#REF!,HRF[[#This Row],[32]]*#REF!+#REF!*#REF!+#REF!*#REF!)</f>
        <v>#REF!</v>
      </c>
      <c r="Z1938" s="287" t="e">
        <f>IF(HRF[[#This Row],[31]]="WSKAŹNIK SPECYFICZNY","nie zdefinowano",HRF[[#This Row],[32]]*#REF!+#REF!*#REF!+#REF!*#REF!)</f>
        <v>#REF!</v>
      </c>
      <c r="AA1938" s="287" t="e">
        <f>IF(HRF[[#This Row],[31]]="WSKAŹNIK SPECYFICZNY","nie zdefinowano",HRF[[#This Row],[32]]*#REF!+#REF!*#REF!+#REF!*#REF!)</f>
        <v>#REF!</v>
      </c>
      <c r="AB1938" s="287" t="e">
        <f>IF(HRF[[#This Row],[31]]="WSKAŹNIK SPECYFICZNY",HRF[[#This Row],[15]]*#REF!,HRF[[#This Row],[32]]*#REF!+#REF!*#REF!+#REF!*#REF!)</f>
        <v>#REF!</v>
      </c>
    </row>
    <row r="1939" spans="2:28" ht="24">
      <c r="B1939" s="279">
        <v>1763</v>
      </c>
      <c r="C1939" s="80" t="s">
        <v>175</v>
      </c>
      <c r="D1939" s="80" t="s">
        <v>372</v>
      </c>
      <c r="E1939" s="47" t="s">
        <v>3390</v>
      </c>
      <c r="F1939" s="82" t="s">
        <v>392</v>
      </c>
      <c r="G1939" s="280" t="s">
        <v>24</v>
      </c>
      <c r="H1939" s="5">
        <v>2022</v>
      </c>
      <c r="I1939" s="5">
        <v>2022</v>
      </c>
      <c r="J1939" s="282">
        <v>23500</v>
      </c>
      <c r="K1939" s="283">
        <v>1.1559999999999999</v>
      </c>
      <c r="L1939" s="283">
        <v>3.7170000000000001</v>
      </c>
      <c r="M1939" s="283"/>
      <c r="N1939" s="228" t="s">
        <v>164</v>
      </c>
      <c r="O1939" s="284" t="s">
        <v>28</v>
      </c>
      <c r="P1939" s="285"/>
      <c r="Q1939" s="282"/>
      <c r="R1939" s="286"/>
      <c r="S1939" s="286"/>
      <c r="T1939" s="286"/>
      <c r="U1939" s="286"/>
      <c r="V1939" s="286">
        <f t="shared" ref="V1939:V1945" si="117">SUM(R1939:U1939)</f>
        <v>0</v>
      </c>
      <c r="W1939" s="281"/>
      <c r="X1939" s="281"/>
      <c r="Y1939" s="287" t="e">
        <f>IF(HRF[[#This Row],[31]]="WSKAŹNIK SPECYFICZNY",HRF[[#This Row],[15]]*#REF!,HRF[[#This Row],[32]]*#REF!+#REF!*#REF!+#REF!*#REF!)</f>
        <v>#REF!</v>
      </c>
      <c r="Z1939" s="287" t="e">
        <f>IF(HRF[[#This Row],[31]]="WSKAŹNIK SPECYFICZNY","nie zdefinowano",HRF[[#This Row],[32]]*#REF!+#REF!*#REF!+#REF!*#REF!)</f>
        <v>#REF!</v>
      </c>
      <c r="AA1939" s="287" t="e">
        <f>IF(HRF[[#This Row],[31]]="WSKAŹNIK SPECYFICZNY","nie zdefinowano",HRF[[#This Row],[32]]*#REF!+#REF!*#REF!+#REF!*#REF!)</f>
        <v>#REF!</v>
      </c>
      <c r="AB1939" s="287" t="e">
        <f>IF(HRF[[#This Row],[31]]="WSKAŹNIK SPECYFICZNY",HRF[[#This Row],[15]]*#REF!,HRF[[#This Row],[32]]*#REF!+#REF!*#REF!+#REF!*#REF!)</f>
        <v>#REF!</v>
      </c>
    </row>
    <row r="1940" spans="2:28" ht="24">
      <c r="B1940" s="279">
        <v>1764</v>
      </c>
      <c r="C1940" s="80" t="s">
        <v>175</v>
      </c>
      <c r="D1940" s="80" t="s">
        <v>372</v>
      </c>
      <c r="E1940" s="47" t="s">
        <v>3728</v>
      </c>
      <c r="F1940" s="280" t="s">
        <v>3726</v>
      </c>
      <c r="G1940" s="280" t="s">
        <v>24</v>
      </c>
      <c r="H1940" s="281">
        <v>2023</v>
      </c>
      <c r="I1940" s="281">
        <v>2023</v>
      </c>
      <c r="J1940" s="282">
        <v>312137.09999999998</v>
      </c>
      <c r="K1940" s="283">
        <v>1353.366</v>
      </c>
      <c r="L1940" s="283">
        <v>50</v>
      </c>
      <c r="M1940" s="283"/>
      <c r="N1940" s="288" t="s">
        <v>3727</v>
      </c>
      <c r="O1940" s="284" t="s">
        <v>28</v>
      </c>
      <c r="P1940" s="285"/>
      <c r="Q1940" s="282"/>
      <c r="R1940" s="286"/>
      <c r="S1940" s="286"/>
      <c r="T1940" s="286"/>
      <c r="U1940" s="286"/>
      <c r="V1940" s="286">
        <f t="shared" si="117"/>
        <v>0</v>
      </c>
      <c r="W1940" s="281"/>
      <c r="X1940" s="281"/>
      <c r="Y1940" s="287" t="e">
        <f>IF(HRF[[#This Row],[31]]="WSKAŹNIK SPECYFICZNY",HRF[[#This Row],[15]]*#REF!,HRF[[#This Row],[32]]*#REF!+#REF!*#REF!+#REF!*#REF!)</f>
        <v>#REF!</v>
      </c>
      <c r="Z1940" s="287" t="e">
        <f>IF(HRF[[#This Row],[31]]="WSKAŹNIK SPECYFICZNY","nie zdefinowano",HRF[[#This Row],[32]]*#REF!+#REF!*#REF!+#REF!*#REF!)</f>
        <v>#REF!</v>
      </c>
      <c r="AA1940" s="287" t="e">
        <f>IF(HRF[[#This Row],[31]]="WSKAŹNIK SPECYFICZNY","nie zdefinowano",HRF[[#This Row],[32]]*#REF!+#REF!*#REF!+#REF!*#REF!)</f>
        <v>#REF!</v>
      </c>
      <c r="AB1940" s="287" t="e">
        <f>IF(HRF[[#This Row],[31]]="WSKAŹNIK SPECYFICZNY",HRF[[#This Row],[15]]*#REF!,HRF[[#This Row],[32]]*#REF!+#REF!*#REF!+#REF!*#REF!)</f>
        <v>#REF!</v>
      </c>
    </row>
    <row r="1941" spans="2:28" ht="24">
      <c r="B1941" s="279">
        <v>1765</v>
      </c>
      <c r="C1941" s="80" t="s">
        <v>175</v>
      </c>
      <c r="D1941" s="80" t="s">
        <v>372</v>
      </c>
      <c r="E1941" s="47" t="s">
        <v>3390</v>
      </c>
      <c r="F1941" s="82" t="s">
        <v>392</v>
      </c>
      <c r="G1941" s="280" t="s">
        <v>24</v>
      </c>
      <c r="H1941" s="5">
        <v>2022</v>
      </c>
      <c r="I1941" s="5">
        <v>2022</v>
      </c>
      <c r="J1941" s="282">
        <v>32000</v>
      </c>
      <c r="K1941" s="283">
        <v>3.5</v>
      </c>
      <c r="L1941" s="283">
        <v>4.7</v>
      </c>
      <c r="M1941" s="283"/>
      <c r="N1941" s="228" t="s">
        <v>1587</v>
      </c>
      <c r="O1941" s="284" t="s">
        <v>28</v>
      </c>
      <c r="P1941" s="285"/>
      <c r="Q1941" s="282"/>
      <c r="R1941" s="286"/>
      <c r="S1941" s="286"/>
      <c r="T1941" s="286"/>
      <c r="U1941" s="286"/>
      <c r="V1941" s="286">
        <f t="shared" si="117"/>
        <v>0</v>
      </c>
      <c r="W1941" s="281"/>
      <c r="X1941" s="281"/>
      <c r="Y1941" s="287" t="e">
        <f>IF(HRF[[#This Row],[31]]="WSKAŹNIK SPECYFICZNY",HRF[[#This Row],[15]]*#REF!,HRF[[#This Row],[32]]*#REF!+#REF!*#REF!+#REF!*#REF!)</f>
        <v>#REF!</v>
      </c>
      <c r="Z1941" s="287" t="e">
        <f>IF(HRF[[#This Row],[31]]="WSKAŹNIK SPECYFICZNY","nie zdefinowano",HRF[[#This Row],[32]]*#REF!+#REF!*#REF!+#REF!*#REF!)</f>
        <v>#REF!</v>
      </c>
      <c r="AA1941" s="287" t="e">
        <f>IF(HRF[[#This Row],[31]]="WSKAŹNIK SPECYFICZNY","nie zdefinowano",HRF[[#This Row],[32]]*#REF!+#REF!*#REF!+#REF!*#REF!)</f>
        <v>#REF!</v>
      </c>
      <c r="AB1941" s="287" t="e">
        <f>IF(HRF[[#This Row],[31]]="WSKAŹNIK SPECYFICZNY",HRF[[#This Row],[15]]*#REF!,HRF[[#This Row],[32]]*#REF!+#REF!*#REF!+#REF!*#REF!)</f>
        <v>#REF!</v>
      </c>
    </row>
    <row r="1942" spans="2:28" ht="24">
      <c r="B1942" s="279">
        <v>1766</v>
      </c>
      <c r="C1942" s="80" t="s">
        <v>175</v>
      </c>
      <c r="D1942" s="80" t="s">
        <v>372</v>
      </c>
      <c r="E1942" s="47" t="s">
        <v>3390</v>
      </c>
      <c r="F1942" s="82" t="s">
        <v>392</v>
      </c>
      <c r="G1942" s="280" t="s">
        <v>24</v>
      </c>
      <c r="H1942" s="5">
        <v>2022</v>
      </c>
      <c r="I1942" s="5">
        <v>2022</v>
      </c>
      <c r="J1942" s="282">
        <v>17501.400000000001</v>
      </c>
      <c r="K1942" s="283">
        <v>4</v>
      </c>
      <c r="L1942" s="283">
        <v>3</v>
      </c>
      <c r="M1942" s="283"/>
      <c r="N1942" s="228" t="s">
        <v>164</v>
      </c>
      <c r="O1942" s="284" t="s">
        <v>28</v>
      </c>
      <c r="P1942" s="285"/>
      <c r="Q1942" s="282"/>
      <c r="R1942" s="286"/>
      <c r="S1942" s="286"/>
      <c r="T1942" s="286"/>
      <c r="U1942" s="286"/>
      <c r="V1942" s="286">
        <f t="shared" si="117"/>
        <v>0</v>
      </c>
      <c r="W1942" s="281"/>
      <c r="X1942" s="281"/>
      <c r="Y1942" s="287" t="e">
        <f>IF(HRF[[#This Row],[31]]="WSKAŹNIK SPECYFICZNY",HRF[[#This Row],[15]]*#REF!,HRF[[#This Row],[32]]*#REF!+#REF!*#REF!+#REF!*#REF!)</f>
        <v>#REF!</v>
      </c>
      <c r="Z1942" s="287" t="e">
        <f>IF(HRF[[#This Row],[31]]="WSKAŹNIK SPECYFICZNY","nie zdefinowano",HRF[[#This Row],[32]]*#REF!+#REF!*#REF!+#REF!*#REF!)</f>
        <v>#REF!</v>
      </c>
      <c r="AA1942" s="287" t="e">
        <f>IF(HRF[[#This Row],[31]]="WSKAŹNIK SPECYFICZNY","nie zdefinowano",HRF[[#This Row],[32]]*#REF!+#REF!*#REF!+#REF!*#REF!)</f>
        <v>#REF!</v>
      </c>
      <c r="AB1942" s="287" t="e">
        <f>IF(HRF[[#This Row],[31]]="WSKAŹNIK SPECYFICZNY",HRF[[#This Row],[15]]*#REF!,HRF[[#This Row],[32]]*#REF!+#REF!*#REF!+#REF!*#REF!)</f>
        <v>#REF!</v>
      </c>
    </row>
    <row r="1943" spans="2:28" ht="24">
      <c r="B1943" s="279">
        <v>1767</v>
      </c>
      <c r="C1943" s="80" t="s">
        <v>175</v>
      </c>
      <c r="D1943" s="80" t="s">
        <v>372</v>
      </c>
      <c r="E1943" s="47" t="s">
        <v>3390</v>
      </c>
      <c r="F1943" s="82" t="s">
        <v>392</v>
      </c>
      <c r="G1943" s="280" t="s">
        <v>24</v>
      </c>
      <c r="H1943" s="5">
        <v>2022</v>
      </c>
      <c r="I1943" s="5">
        <v>2022</v>
      </c>
      <c r="J1943" s="282">
        <v>36600</v>
      </c>
      <c r="K1943" s="283">
        <v>3.7839999999999998</v>
      </c>
      <c r="L1943" s="283">
        <v>3.528</v>
      </c>
      <c r="M1943" s="283"/>
      <c r="N1943" s="228" t="s">
        <v>164</v>
      </c>
      <c r="O1943" s="284" t="s">
        <v>28</v>
      </c>
      <c r="P1943" s="285"/>
      <c r="Q1943" s="282"/>
      <c r="R1943" s="286"/>
      <c r="S1943" s="286"/>
      <c r="T1943" s="286"/>
      <c r="U1943" s="286"/>
      <c r="V1943" s="286">
        <f t="shared" si="117"/>
        <v>0</v>
      </c>
      <c r="W1943" s="281"/>
      <c r="X1943" s="281"/>
      <c r="Y1943" s="287" t="e">
        <f>IF(HRF[[#This Row],[31]]="WSKAŹNIK SPECYFICZNY",HRF[[#This Row],[15]]*#REF!,HRF[[#This Row],[32]]*#REF!+#REF!*#REF!+#REF!*#REF!)</f>
        <v>#REF!</v>
      </c>
      <c r="Z1943" s="287" t="e">
        <f>IF(HRF[[#This Row],[31]]="WSKAŹNIK SPECYFICZNY","nie zdefinowano",HRF[[#This Row],[32]]*#REF!+#REF!*#REF!+#REF!*#REF!)</f>
        <v>#REF!</v>
      </c>
      <c r="AA1943" s="287" t="e">
        <f>IF(HRF[[#This Row],[31]]="WSKAŹNIK SPECYFICZNY","nie zdefinowano",HRF[[#This Row],[32]]*#REF!+#REF!*#REF!+#REF!*#REF!)</f>
        <v>#REF!</v>
      </c>
      <c r="AB1943" s="287" t="e">
        <f>IF(HRF[[#This Row],[31]]="WSKAŹNIK SPECYFICZNY",HRF[[#This Row],[15]]*#REF!,HRF[[#This Row],[32]]*#REF!+#REF!*#REF!+#REF!*#REF!)</f>
        <v>#REF!</v>
      </c>
    </row>
    <row r="1944" spans="2:28" ht="24">
      <c r="B1944" s="279">
        <v>1768</v>
      </c>
      <c r="C1944" s="80" t="s">
        <v>175</v>
      </c>
      <c r="D1944" s="80" t="s">
        <v>372</v>
      </c>
      <c r="E1944" s="47" t="s">
        <v>3390</v>
      </c>
      <c r="F1944" s="82" t="s">
        <v>392</v>
      </c>
      <c r="G1944" s="280" t="s">
        <v>24</v>
      </c>
      <c r="H1944" s="281">
        <v>2021</v>
      </c>
      <c r="I1944" s="281">
        <v>2021</v>
      </c>
      <c r="J1944" s="282">
        <v>22755.49</v>
      </c>
      <c r="K1944" s="283">
        <v>2.327</v>
      </c>
      <c r="L1944" s="283">
        <v>2.9780000000000002</v>
      </c>
      <c r="M1944" s="283"/>
      <c r="N1944" s="228" t="s">
        <v>1587</v>
      </c>
      <c r="O1944" s="284" t="s">
        <v>28</v>
      </c>
      <c r="P1944" s="285"/>
      <c r="Q1944" s="282"/>
      <c r="R1944" s="286"/>
      <c r="S1944" s="286"/>
      <c r="T1944" s="286"/>
      <c r="U1944" s="286"/>
      <c r="V1944" s="286">
        <f t="shared" si="117"/>
        <v>0</v>
      </c>
      <c r="W1944" s="281"/>
      <c r="X1944" s="281"/>
      <c r="Y1944" s="287" t="e">
        <f>IF(HRF[[#This Row],[31]]="WSKAŹNIK SPECYFICZNY",HRF[[#This Row],[15]]*#REF!,HRF[[#This Row],[32]]*#REF!+#REF!*#REF!+#REF!*#REF!)</f>
        <v>#REF!</v>
      </c>
      <c r="Z1944" s="287" t="e">
        <f>IF(HRF[[#This Row],[31]]="WSKAŹNIK SPECYFICZNY","nie zdefinowano",HRF[[#This Row],[32]]*#REF!+#REF!*#REF!+#REF!*#REF!)</f>
        <v>#REF!</v>
      </c>
      <c r="AA1944" s="287" t="e">
        <f>IF(HRF[[#This Row],[31]]="WSKAŹNIK SPECYFICZNY","nie zdefinowano",HRF[[#This Row],[32]]*#REF!+#REF!*#REF!+#REF!*#REF!)</f>
        <v>#REF!</v>
      </c>
      <c r="AB1944" s="287" t="e">
        <f>IF(HRF[[#This Row],[31]]="WSKAŹNIK SPECYFICZNY",HRF[[#This Row],[15]]*#REF!,HRF[[#This Row],[32]]*#REF!+#REF!*#REF!+#REF!*#REF!)</f>
        <v>#REF!</v>
      </c>
    </row>
    <row r="1945" spans="2:28" ht="24">
      <c r="B1945" s="279">
        <v>1769</v>
      </c>
      <c r="C1945" s="80" t="s">
        <v>175</v>
      </c>
      <c r="D1945" s="80" t="s">
        <v>372</v>
      </c>
      <c r="E1945" s="47" t="s">
        <v>3390</v>
      </c>
      <c r="F1945" s="82" t="s">
        <v>392</v>
      </c>
      <c r="G1945" s="280" t="s">
        <v>24</v>
      </c>
      <c r="H1945" s="281">
        <v>2021</v>
      </c>
      <c r="I1945" s="281">
        <v>2021</v>
      </c>
      <c r="J1945" s="282">
        <v>22213.45</v>
      </c>
      <c r="K1945" s="283">
        <v>3.3</v>
      </c>
      <c r="L1945" s="283">
        <v>2</v>
      </c>
      <c r="M1945" s="283"/>
      <c r="N1945" s="228" t="s">
        <v>164</v>
      </c>
      <c r="O1945" s="284" t="s">
        <v>28</v>
      </c>
      <c r="P1945" s="285"/>
      <c r="Q1945" s="282"/>
      <c r="R1945" s="286"/>
      <c r="S1945" s="286"/>
      <c r="T1945" s="286"/>
      <c r="U1945" s="286"/>
      <c r="V1945" s="286">
        <f t="shared" si="117"/>
        <v>0</v>
      </c>
      <c r="W1945" s="281"/>
      <c r="X1945" s="281"/>
      <c r="Y1945" s="287" t="e">
        <f>IF(HRF[[#This Row],[31]]="WSKAŹNIK SPECYFICZNY",HRF[[#This Row],[15]]*#REF!,HRF[[#This Row],[32]]*#REF!+#REF!*#REF!+#REF!*#REF!)</f>
        <v>#REF!</v>
      </c>
      <c r="Z1945" s="287" t="e">
        <f>IF(HRF[[#This Row],[31]]="WSKAŹNIK SPECYFICZNY","nie zdefinowano",HRF[[#This Row],[32]]*#REF!+#REF!*#REF!+#REF!*#REF!)</f>
        <v>#REF!</v>
      </c>
      <c r="AA1945" s="287" t="e">
        <f>IF(HRF[[#This Row],[31]]="WSKAŹNIK SPECYFICZNY","nie zdefinowano",HRF[[#This Row],[32]]*#REF!+#REF!*#REF!+#REF!*#REF!)</f>
        <v>#REF!</v>
      </c>
      <c r="AB1945" s="287" t="e">
        <f>IF(HRF[[#This Row],[31]]="WSKAŹNIK SPECYFICZNY",HRF[[#This Row],[15]]*#REF!,HRF[[#This Row],[32]]*#REF!+#REF!*#REF!+#REF!*#REF!)</f>
        <v>#REF!</v>
      </c>
    </row>
    <row r="1946" spans="2:28" ht="24">
      <c r="B1946" s="279">
        <v>1770</v>
      </c>
      <c r="C1946" s="80" t="s">
        <v>175</v>
      </c>
      <c r="D1946" s="80" t="s">
        <v>372</v>
      </c>
      <c r="E1946" s="47" t="s">
        <v>3352</v>
      </c>
      <c r="F1946" s="82" t="s">
        <v>392</v>
      </c>
      <c r="G1946" s="280" t="s">
        <v>24</v>
      </c>
      <c r="H1946" s="281">
        <v>2023</v>
      </c>
      <c r="I1946" s="281">
        <v>2023</v>
      </c>
      <c r="J1946" s="282">
        <v>45000</v>
      </c>
      <c r="K1946" s="283">
        <v>16.8</v>
      </c>
      <c r="L1946" s="283">
        <v>16.8</v>
      </c>
      <c r="M1946" s="283"/>
      <c r="N1946" s="228" t="s">
        <v>1587</v>
      </c>
      <c r="O1946" s="284" t="s">
        <v>28</v>
      </c>
      <c r="P1946" s="285"/>
      <c r="Q1946" s="282"/>
      <c r="R1946" s="286"/>
      <c r="S1946" s="286"/>
      <c r="T1946" s="286"/>
      <c r="U1946" s="286"/>
      <c r="V1946" s="286">
        <f t="shared" ref="V1946:V1970" si="118">SUM(R1946:U1946)</f>
        <v>0</v>
      </c>
      <c r="W1946" s="281"/>
      <c r="X1946" s="281"/>
      <c r="Y1946" s="287" t="e">
        <f>IF(HRF[[#This Row],[31]]="WSKAŹNIK SPECYFICZNY",HRF[[#This Row],[15]]*#REF!,HRF[[#This Row],[32]]*#REF!+#REF!*#REF!+#REF!*#REF!)</f>
        <v>#REF!</v>
      </c>
      <c r="Z1946" s="287" t="e">
        <f>IF(HRF[[#This Row],[31]]="WSKAŹNIK SPECYFICZNY","nie zdefinowano",HRF[[#This Row],[32]]*#REF!+#REF!*#REF!+#REF!*#REF!)</f>
        <v>#REF!</v>
      </c>
      <c r="AA1946" s="287" t="e">
        <f>IF(HRF[[#This Row],[31]]="WSKAŹNIK SPECYFICZNY","nie zdefinowano",HRF[[#This Row],[32]]*#REF!+#REF!*#REF!+#REF!*#REF!)</f>
        <v>#REF!</v>
      </c>
      <c r="AB1946" s="287" t="e">
        <f>IF(HRF[[#This Row],[31]]="WSKAŹNIK SPECYFICZNY",HRF[[#This Row],[15]]*#REF!,HRF[[#This Row],[32]]*#REF!+#REF!*#REF!+#REF!*#REF!)</f>
        <v>#REF!</v>
      </c>
    </row>
    <row r="1947" spans="2:28" ht="24">
      <c r="B1947" s="279">
        <v>1771</v>
      </c>
      <c r="C1947" s="80" t="s">
        <v>175</v>
      </c>
      <c r="D1947" s="80" t="s">
        <v>372</v>
      </c>
      <c r="E1947" s="47" t="s">
        <v>3393</v>
      </c>
      <c r="F1947" s="82" t="s">
        <v>392</v>
      </c>
      <c r="G1947" s="280" t="s">
        <v>24</v>
      </c>
      <c r="H1947" s="5">
        <v>2022</v>
      </c>
      <c r="I1947" s="5">
        <v>2022</v>
      </c>
      <c r="J1947" s="282">
        <v>123000</v>
      </c>
      <c r="K1947" s="283">
        <v>2</v>
      </c>
      <c r="L1947" s="283">
        <v>5.5</v>
      </c>
      <c r="M1947" s="283"/>
      <c r="N1947" s="228" t="s">
        <v>164</v>
      </c>
      <c r="O1947" s="284" t="s">
        <v>28</v>
      </c>
      <c r="P1947" s="285"/>
      <c r="Q1947" s="282"/>
      <c r="R1947" s="286"/>
      <c r="S1947" s="286"/>
      <c r="T1947" s="286"/>
      <c r="U1947" s="286"/>
      <c r="V1947" s="286">
        <f t="shared" si="118"/>
        <v>0</v>
      </c>
      <c r="W1947" s="281"/>
      <c r="X1947" s="281"/>
      <c r="Y1947" s="287" t="e">
        <f>IF(HRF[[#This Row],[31]]="WSKAŹNIK SPECYFICZNY",HRF[[#This Row],[15]]*#REF!,HRF[[#This Row],[32]]*#REF!+#REF!*#REF!+#REF!*#REF!)</f>
        <v>#REF!</v>
      </c>
      <c r="Z1947" s="287" t="e">
        <f>IF(HRF[[#This Row],[31]]="WSKAŹNIK SPECYFICZNY","nie zdefinowano",HRF[[#This Row],[32]]*#REF!+#REF!*#REF!+#REF!*#REF!)</f>
        <v>#REF!</v>
      </c>
      <c r="AA1947" s="287" t="e">
        <f>IF(HRF[[#This Row],[31]]="WSKAŹNIK SPECYFICZNY","nie zdefinowano",HRF[[#This Row],[32]]*#REF!+#REF!*#REF!+#REF!*#REF!)</f>
        <v>#REF!</v>
      </c>
      <c r="AB1947" s="287" t="e">
        <f>IF(HRF[[#This Row],[31]]="WSKAŹNIK SPECYFICZNY",HRF[[#This Row],[15]]*#REF!,HRF[[#This Row],[32]]*#REF!+#REF!*#REF!+#REF!*#REF!)</f>
        <v>#REF!</v>
      </c>
    </row>
    <row r="1948" spans="2:28" ht="24">
      <c r="B1948" s="279">
        <v>1772</v>
      </c>
      <c r="C1948" s="80" t="s">
        <v>175</v>
      </c>
      <c r="D1948" s="80" t="s">
        <v>372</v>
      </c>
      <c r="E1948" s="47" t="s">
        <v>3390</v>
      </c>
      <c r="F1948" s="82" t="s">
        <v>392</v>
      </c>
      <c r="G1948" s="280" t="s">
        <v>24</v>
      </c>
      <c r="H1948" s="281">
        <v>2023</v>
      </c>
      <c r="I1948" s="281">
        <v>2023</v>
      </c>
      <c r="J1948" s="282">
        <v>24000</v>
      </c>
      <c r="K1948" s="283">
        <v>5</v>
      </c>
      <c r="L1948" s="283">
        <v>5</v>
      </c>
      <c r="M1948" s="283"/>
      <c r="N1948" s="228" t="s">
        <v>164</v>
      </c>
      <c r="O1948" s="284" t="s">
        <v>28</v>
      </c>
      <c r="P1948" s="285"/>
      <c r="Q1948" s="282"/>
      <c r="R1948" s="286"/>
      <c r="S1948" s="286"/>
      <c r="T1948" s="286"/>
      <c r="U1948" s="286"/>
      <c r="V1948" s="286">
        <f t="shared" si="118"/>
        <v>0</v>
      </c>
      <c r="W1948" s="281"/>
      <c r="X1948" s="281"/>
      <c r="Y1948" s="287" t="e">
        <f>IF(HRF[[#This Row],[31]]="WSKAŹNIK SPECYFICZNY",HRF[[#This Row],[15]]*#REF!,HRF[[#This Row],[32]]*#REF!+#REF!*#REF!+#REF!*#REF!)</f>
        <v>#REF!</v>
      </c>
      <c r="Z1948" s="287" t="e">
        <f>IF(HRF[[#This Row],[31]]="WSKAŹNIK SPECYFICZNY","nie zdefinowano",HRF[[#This Row],[32]]*#REF!+#REF!*#REF!+#REF!*#REF!)</f>
        <v>#REF!</v>
      </c>
      <c r="AA1948" s="287" t="e">
        <f>IF(HRF[[#This Row],[31]]="WSKAŹNIK SPECYFICZNY","nie zdefinowano",HRF[[#This Row],[32]]*#REF!+#REF!*#REF!+#REF!*#REF!)</f>
        <v>#REF!</v>
      </c>
      <c r="AB1948" s="287" t="e">
        <f>IF(HRF[[#This Row],[31]]="WSKAŹNIK SPECYFICZNY",HRF[[#This Row],[15]]*#REF!,HRF[[#This Row],[32]]*#REF!+#REF!*#REF!+#REF!*#REF!)</f>
        <v>#REF!</v>
      </c>
    </row>
    <row r="1949" spans="2:28" ht="24">
      <c r="B1949" s="279">
        <v>1773</v>
      </c>
      <c r="C1949" s="80" t="s">
        <v>175</v>
      </c>
      <c r="D1949" s="80" t="s">
        <v>372</v>
      </c>
      <c r="E1949" s="47" t="s">
        <v>3390</v>
      </c>
      <c r="F1949" s="82" t="s">
        <v>392</v>
      </c>
      <c r="G1949" s="280" t="s">
        <v>24</v>
      </c>
      <c r="H1949" s="281">
        <v>2020</v>
      </c>
      <c r="I1949" s="281">
        <v>2020</v>
      </c>
      <c r="J1949" s="282">
        <v>44172</v>
      </c>
      <c r="K1949" s="283">
        <v>7.0209999999999999</v>
      </c>
      <c r="L1949" s="283">
        <v>8.3239999999999998</v>
      </c>
      <c r="M1949" s="283"/>
      <c r="N1949" s="228" t="s">
        <v>1587</v>
      </c>
      <c r="O1949" s="284" t="s">
        <v>28</v>
      </c>
      <c r="P1949" s="285"/>
      <c r="Q1949" s="282"/>
      <c r="R1949" s="286"/>
      <c r="S1949" s="286"/>
      <c r="T1949" s="286"/>
      <c r="U1949" s="286"/>
      <c r="V1949" s="286">
        <f t="shared" si="118"/>
        <v>0</v>
      </c>
      <c r="W1949" s="281"/>
      <c r="X1949" s="281"/>
      <c r="Y1949" s="287" t="e">
        <f>IF(HRF[[#This Row],[31]]="WSKAŹNIK SPECYFICZNY",HRF[[#This Row],[15]]*#REF!,HRF[[#This Row],[32]]*#REF!+#REF!*#REF!+#REF!*#REF!)</f>
        <v>#REF!</v>
      </c>
      <c r="Z1949" s="287" t="e">
        <f>IF(HRF[[#This Row],[31]]="WSKAŹNIK SPECYFICZNY","nie zdefinowano",HRF[[#This Row],[32]]*#REF!+#REF!*#REF!+#REF!*#REF!)</f>
        <v>#REF!</v>
      </c>
      <c r="AA1949" s="287" t="e">
        <f>IF(HRF[[#This Row],[31]]="WSKAŹNIK SPECYFICZNY","nie zdefinowano",HRF[[#This Row],[32]]*#REF!+#REF!*#REF!+#REF!*#REF!)</f>
        <v>#REF!</v>
      </c>
      <c r="AB1949" s="287" t="e">
        <f>IF(HRF[[#This Row],[31]]="WSKAŹNIK SPECYFICZNY",HRF[[#This Row],[15]]*#REF!,HRF[[#This Row],[32]]*#REF!+#REF!*#REF!+#REF!*#REF!)</f>
        <v>#REF!</v>
      </c>
    </row>
    <row r="1950" spans="2:28" ht="24">
      <c r="B1950" s="279">
        <v>1774</v>
      </c>
      <c r="C1950" s="80" t="s">
        <v>175</v>
      </c>
      <c r="D1950" s="80" t="s">
        <v>372</v>
      </c>
      <c r="E1950" s="47" t="s">
        <v>3601</v>
      </c>
      <c r="F1950" s="82" t="s">
        <v>392</v>
      </c>
      <c r="G1950" s="280" t="s">
        <v>24</v>
      </c>
      <c r="H1950" s="281">
        <v>2023</v>
      </c>
      <c r="I1950" s="281">
        <v>2023</v>
      </c>
      <c r="J1950" s="282">
        <v>45800</v>
      </c>
      <c r="K1950" s="283">
        <v>5.4</v>
      </c>
      <c r="L1950" s="283">
        <v>9.8000000000000007</v>
      </c>
      <c r="M1950" s="283"/>
      <c r="N1950" s="228" t="s">
        <v>164</v>
      </c>
      <c r="O1950" s="284" t="s">
        <v>28</v>
      </c>
      <c r="P1950" s="285"/>
      <c r="Q1950" s="282"/>
      <c r="R1950" s="286"/>
      <c r="S1950" s="286"/>
      <c r="T1950" s="286"/>
      <c r="U1950" s="286"/>
      <c r="V1950" s="286">
        <f t="shared" si="118"/>
        <v>0</v>
      </c>
      <c r="W1950" s="281"/>
      <c r="X1950" s="281"/>
      <c r="Y1950" s="287" t="e">
        <f>IF(HRF[[#This Row],[31]]="WSKAŹNIK SPECYFICZNY",HRF[[#This Row],[15]]*#REF!,HRF[[#This Row],[32]]*#REF!+#REF!*#REF!+#REF!*#REF!)</f>
        <v>#REF!</v>
      </c>
      <c r="Z1950" s="287" t="e">
        <f>IF(HRF[[#This Row],[31]]="WSKAŹNIK SPECYFICZNY","nie zdefinowano",HRF[[#This Row],[32]]*#REF!+#REF!*#REF!+#REF!*#REF!)</f>
        <v>#REF!</v>
      </c>
      <c r="AA1950" s="287" t="e">
        <f>IF(HRF[[#This Row],[31]]="WSKAŹNIK SPECYFICZNY","nie zdefinowano",HRF[[#This Row],[32]]*#REF!+#REF!*#REF!+#REF!*#REF!)</f>
        <v>#REF!</v>
      </c>
      <c r="AB1950" s="287" t="e">
        <f>IF(HRF[[#This Row],[31]]="WSKAŹNIK SPECYFICZNY",HRF[[#This Row],[15]]*#REF!,HRF[[#This Row],[32]]*#REF!+#REF!*#REF!+#REF!*#REF!)</f>
        <v>#REF!</v>
      </c>
    </row>
    <row r="1951" spans="2:28" ht="24">
      <c r="B1951" s="279">
        <v>1775</v>
      </c>
      <c r="C1951" s="80" t="s">
        <v>175</v>
      </c>
      <c r="D1951" s="80" t="s">
        <v>372</v>
      </c>
      <c r="E1951" s="47" t="s">
        <v>3390</v>
      </c>
      <c r="F1951" s="82" t="s">
        <v>392</v>
      </c>
      <c r="G1951" s="280" t="s">
        <v>24</v>
      </c>
      <c r="H1951" s="281">
        <v>2023</v>
      </c>
      <c r="I1951" s="281">
        <v>2023</v>
      </c>
      <c r="J1951" s="282">
        <v>40299.99</v>
      </c>
      <c r="K1951" s="283">
        <v>4.5</v>
      </c>
      <c r="L1951" s="283">
        <v>4.2750000000000004</v>
      </c>
      <c r="M1951" s="283"/>
      <c r="N1951" s="228" t="s">
        <v>164</v>
      </c>
      <c r="O1951" s="284" t="s">
        <v>28</v>
      </c>
      <c r="P1951" s="285"/>
      <c r="Q1951" s="282"/>
      <c r="R1951" s="286"/>
      <c r="S1951" s="286"/>
      <c r="T1951" s="286"/>
      <c r="U1951" s="286"/>
      <c r="V1951" s="286">
        <f t="shared" si="118"/>
        <v>0</v>
      </c>
      <c r="W1951" s="281"/>
      <c r="X1951" s="281"/>
      <c r="Y1951" s="287" t="e">
        <f>IF(HRF[[#This Row],[31]]="WSKAŹNIK SPECYFICZNY",HRF[[#This Row],[15]]*#REF!,HRF[[#This Row],[32]]*#REF!+#REF!*#REF!+#REF!*#REF!)</f>
        <v>#REF!</v>
      </c>
      <c r="Z1951" s="287" t="e">
        <f>IF(HRF[[#This Row],[31]]="WSKAŹNIK SPECYFICZNY","nie zdefinowano",HRF[[#This Row],[32]]*#REF!+#REF!*#REF!+#REF!*#REF!)</f>
        <v>#REF!</v>
      </c>
      <c r="AA1951" s="287" t="e">
        <f>IF(HRF[[#This Row],[31]]="WSKAŹNIK SPECYFICZNY","nie zdefinowano",HRF[[#This Row],[32]]*#REF!+#REF!*#REF!+#REF!*#REF!)</f>
        <v>#REF!</v>
      </c>
      <c r="AB1951" s="287" t="e">
        <f>IF(HRF[[#This Row],[31]]="WSKAŹNIK SPECYFICZNY",HRF[[#This Row],[15]]*#REF!,HRF[[#This Row],[32]]*#REF!+#REF!*#REF!+#REF!*#REF!)</f>
        <v>#REF!</v>
      </c>
    </row>
    <row r="1952" spans="2:28" ht="24">
      <c r="B1952" s="279">
        <v>1776</v>
      </c>
      <c r="C1952" s="80" t="s">
        <v>175</v>
      </c>
      <c r="D1952" s="80" t="s">
        <v>372</v>
      </c>
      <c r="E1952" s="47" t="s">
        <v>3390</v>
      </c>
      <c r="F1952" s="82" t="s">
        <v>392</v>
      </c>
      <c r="G1952" s="280" t="s">
        <v>24</v>
      </c>
      <c r="H1952" s="5">
        <v>2022</v>
      </c>
      <c r="I1952" s="5">
        <v>2022</v>
      </c>
      <c r="J1952" s="282">
        <v>45500</v>
      </c>
      <c r="K1952" s="283">
        <v>5.0999999999999996</v>
      </c>
      <c r="L1952" s="283">
        <v>6.2</v>
      </c>
      <c r="M1952" s="283"/>
      <c r="N1952" s="228" t="s">
        <v>164</v>
      </c>
      <c r="O1952" s="284" t="s">
        <v>28</v>
      </c>
      <c r="P1952" s="285"/>
      <c r="Q1952" s="282"/>
      <c r="R1952" s="286"/>
      <c r="S1952" s="286"/>
      <c r="T1952" s="286"/>
      <c r="U1952" s="286"/>
      <c r="V1952" s="286">
        <f t="shared" si="118"/>
        <v>0</v>
      </c>
      <c r="W1952" s="281"/>
      <c r="X1952" s="281"/>
      <c r="Y1952" s="287" t="e">
        <f>IF(HRF[[#This Row],[31]]="WSKAŹNIK SPECYFICZNY",HRF[[#This Row],[15]]*#REF!,HRF[[#This Row],[32]]*#REF!+#REF!*#REF!+#REF!*#REF!)</f>
        <v>#REF!</v>
      </c>
      <c r="Z1952" s="287" t="e">
        <f>IF(HRF[[#This Row],[31]]="WSKAŹNIK SPECYFICZNY","nie zdefinowano",HRF[[#This Row],[32]]*#REF!+#REF!*#REF!+#REF!*#REF!)</f>
        <v>#REF!</v>
      </c>
      <c r="AA1952" s="287" t="e">
        <f>IF(HRF[[#This Row],[31]]="WSKAŹNIK SPECYFICZNY","nie zdefinowano",HRF[[#This Row],[32]]*#REF!+#REF!*#REF!+#REF!*#REF!)</f>
        <v>#REF!</v>
      </c>
      <c r="AB1952" s="287" t="e">
        <f>IF(HRF[[#This Row],[31]]="WSKAŹNIK SPECYFICZNY",HRF[[#This Row],[15]]*#REF!,HRF[[#This Row],[32]]*#REF!+#REF!*#REF!+#REF!*#REF!)</f>
        <v>#REF!</v>
      </c>
    </row>
    <row r="1953" spans="2:28" ht="24">
      <c r="B1953" s="279">
        <v>1777</v>
      </c>
      <c r="C1953" s="80" t="s">
        <v>175</v>
      </c>
      <c r="D1953" s="80" t="s">
        <v>372</v>
      </c>
      <c r="E1953" s="47" t="s">
        <v>3390</v>
      </c>
      <c r="F1953" s="82" t="s">
        <v>392</v>
      </c>
      <c r="G1953" s="280" t="s">
        <v>24</v>
      </c>
      <c r="H1953" s="281">
        <v>2021</v>
      </c>
      <c r="I1953" s="281">
        <v>2021</v>
      </c>
      <c r="J1953" s="282">
        <v>44800</v>
      </c>
      <c r="K1953" s="283">
        <v>9.2810000000000006</v>
      </c>
      <c r="L1953" s="283">
        <v>6.0810000000000004</v>
      </c>
      <c r="M1953" s="283"/>
      <c r="N1953" s="228" t="s">
        <v>164</v>
      </c>
      <c r="O1953" s="284" t="s">
        <v>28</v>
      </c>
      <c r="P1953" s="285"/>
      <c r="Q1953" s="282"/>
      <c r="R1953" s="286"/>
      <c r="S1953" s="286"/>
      <c r="T1953" s="286"/>
      <c r="U1953" s="286"/>
      <c r="V1953" s="286">
        <f t="shared" si="118"/>
        <v>0</v>
      </c>
      <c r="W1953" s="281"/>
      <c r="X1953" s="281"/>
      <c r="Y1953" s="287" t="e">
        <f>IF(HRF[[#This Row],[31]]="WSKAŹNIK SPECYFICZNY",HRF[[#This Row],[15]]*#REF!,HRF[[#This Row],[32]]*#REF!+#REF!*#REF!+#REF!*#REF!)</f>
        <v>#REF!</v>
      </c>
      <c r="Z1953" s="287" t="e">
        <f>IF(HRF[[#This Row],[31]]="WSKAŹNIK SPECYFICZNY","nie zdefinowano",HRF[[#This Row],[32]]*#REF!+#REF!*#REF!+#REF!*#REF!)</f>
        <v>#REF!</v>
      </c>
      <c r="AA1953" s="287" t="e">
        <f>IF(HRF[[#This Row],[31]]="WSKAŹNIK SPECYFICZNY","nie zdefinowano",HRF[[#This Row],[32]]*#REF!+#REF!*#REF!+#REF!*#REF!)</f>
        <v>#REF!</v>
      </c>
      <c r="AB1953" s="287" t="e">
        <f>IF(HRF[[#This Row],[31]]="WSKAŹNIK SPECYFICZNY",HRF[[#This Row],[15]]*#REF!,HRF[[#This Row],[32]]*#REF!+#REF!*#REF!+#REF!*#REF!)</f>
        <v>#REF!</v>
      </c>
    </row>
    <row r="1954" spans="2:28" ht="24">
      <c r="B1954" s="279">
        <v>1778</v>
      </c>
      <c r="C1954" s="80" t="s">
        <v>175</v>
      </c>
      <c r="D1954" s="80" t="s">
        <v>372</v>
      </c>
      <c r="E1954" s="47" t="s">
        <v>3390</v>
      </c>
      <c r="F1954" s="82" t="s">
        <v>392</v>
      </c>
      <c r="G1954" s="280" t="s">
        <v>24</v>
      </c>
      <c r="H1954" s="281">
        <v>2021</v>
      </c>
      <c r="I1954" s="281">
        <v>2021</v>
      </c>
      <c r="J1954" s="282">
        <v>23652</v>
      </c>
      <c r="K1954" s="283">
        <v>4.992</v>
      </c>
      <c r="L1954" s="283">
        <v>4.17</v>
      </c>
      <c r="M1954" s="283"/>
      <c r="N1954" s="228" t="s">
        <v>164</v>
      </c>
      <c r="O1954" s="284" t="s">
        <v>28</v>
      </c>
      <c r="P1954" s="285"/>
      <c r="Q1954" s="282"/>
      <c r="R1954" s="286"/>
      <c r="S1954" s="286"/>
      <c r="T1954" s="286"/>
      <c r="U1954" s="286"/>
      <c r="V1954" s="286">
        <f t="shared" si="118"/>
        <v>0</v>
      </c>
      <c r="W1954" s="281"/>
      <c r="X1954" s="281"/>
      <c r="Y1954" s="287" t="e">
        <f>IF(HRF[[#This Row],[31]]="WSKAŹNIK SPECYFICZNY",HRF[[#This Row],[15]]*#REF!,HRF[[#This Row],[32]]*#REF!+#REF!*#REF!+#REF!*#REF!)</f>
        <v>#REF!</v>
      </c>
      <c r="Z1954" s="287" t="e">
        <f>IF(HRF[[#This Row],[31]]="WSKAŹNIK SPECYFICZNY","nie zdefinowano",HRF[[#This Row],[32]]*#REF!+#REF!*#REF!+#REF!*#REF!)</f>
        <v>#REF!</v>
      </c>
      <c r="AA1954" s="287" t="e">
        <f>IF(HRF[[#This Row],[31]]="WSKAŹNIK SPECYFICZNY","nie zdefinowano",HRF[[#This Row],[32]]*#REF!+#REF!*#REF!+#REF!*#REF!)</f>
        <v>#REF!</v>
      </c>
      <c r="AB1954" s="287" t="e">
        <f>IF(HRF[[#This Row],[31]]="WSKAŹNIK SPECYFICZNY",HRF[[#This Row],[15]]*#REF!,HRF[[#This Row],[32]]*#REF!+#REF!*#REF!+#REF!*#REF!)</f>
        <v>#REF!</v>
      </c>
    </row>
    <row r="1955" spans="2:28" ht="24">
      <c r="B1955" s="279">
        <v>1779</v>
      </c>
      <c r="C1955" s="80" t="s">
        <v>175</v>
      </c>
      <c r="D1955" s="80" t="s">
        <v>372</v>
      </c>
      <c r="E1955" s="47" t="s">
        <v>3390</v>
      </c>
      <c r="F1955" s="82" t="s">
        <v>392</v>
      </c>
      <c r="G1955" s="280" t="s">
        <v>24</v>
      </c>
      <c r="H1955" s="281">
        <v>2021</v>
      </c>
      <c r="I1955" s="281">
        <v>2021</v>
      </c>
      <c r="J1955" s="282">
        <v>23652</v>
      </c>
      <c r="K1955" s="283">
        <v>3.492</v>
      </c>
      <c r="L1955" s="283">
        <v>4.1500000000000004</v>
      </c>
      <c r="M1955" s="283"/>
      <c r="N1955" s="228" t="s">
        <v>164</v>
      </c>
      <c r="O1955" s="284" t="s">
        <v>28</v>
      </c>
      <c r="P1955" s="285"/>
      <c r="Q1955" s="282"/>
      <c r="R1955" s="286"/>
      <c r="S1955" s="286"/>
      <c r="T1955" s="286"/>
      <c r="U1955" s="286"/>
      <c r="V1955" s="286">
        <f t="shared" si="118"/>
        <v>0</v>
      </c>
      <c r="W1955" s="281"/>
      <c r="X1955" s="281"/>
      <c r="Y1955" s="287" t="e">
        <f>IF(HRF[[#This Row],[31]]="WSKAŹNIK SPECYFICZNY",HRF[[#This Row],[15]]*#REF!,HRF[[#This Row],[32]]*#REF!+#REF!*#REF!+#REF!*#REF!)</f>
        <v>#REF!</v>
      </c>
      <c r="Z1955" s="287" t="e">
        <f>IF(HRF[[#This Row],[31]]="WSKAŹNIK SPECYFICZNY","nie zdefinowano",HRF[[#This Row],[32]]*#REF!+#REF!*#REF!+#REF!*#REF!)</f>
        <v>#REF!</v>
      </c>
      <c r="AA1955" s="287" t="e">
        <f>IF(HRF[[#This Row],[31]]="WSKAŹNIK SPECYFICZNY","nie zdefinowano",HRF[[#This Row],[32]]*#REF!+#REF!*#REF!+#REF!*#REF!)</f>
        <v>#REF!</v>
      </c>
      <c r="AB1955" s="287" t="e">
        <f>IF(HRF[[#This Row],[31]]="WSKAŹNIK SPECYFICZNY",HRF[[#This Row],[15]]*#REF!,HRF[[#This Row],[32]]*#REF!+#REF!*#REF!+#REF!*#REF!)</f>
        <v>#REF!</v>
      </c>
    </row>
    <row r="1956" spans="2:28" ht="24">
      <c r="B1956" s="279">
        <v>1780</v>
      </c>
      <c r="C1956" s="80" t="s">
        <v>175</v>
      </c>
      <c r="D1956" s="80" t="s">
        <v>372</v>
      </c>
      <c r="E1956" s="47" t="s">
        <v>3390</v>
      </c>
      <c r="F1956" s="82" t="s">
        <v>392</v>
      </c>
      <c r="G1956" s="280" t="s">
        <v>24</v>
      </c>
      <c r="H1956" s="281">
        <v>2021</v>
      </c>
      <c r="I1956" s="281">
        <v>2021</v>
      </c>
      <c r="J1956" s="282">
        <v>31968</v>
      </c>
      <c r="K1956" s="283">
        <v>7.44</v>
      </c>
      <c r="L1956" s="283">
        <v>6.36</v>
      </c>
      <c r="M1956" s="283"/>
      <c r="N1956" s="228" t="s">
        <v>164</v>
      </c>
      <c r="O1956" s="284" t="s">
        <v>28</v>
      </c>
      <c r="P1956" s="285"/>
      <c r="Q1956" s="282"/>
      <c r="R1956" s="286"/>
      <c r="S1956" s="286"/>
      <c r="T1956" s="286"/>
      <c r="U1956" s="286"/>
      <c r="V1956" s="286">
        <f t="shared" si="118"/>
        <v>0</v>
      </c>
      <c r="W1956" s="281"/>
      <c r="X1956" s="281"/>
      <c r="Y1956" s="287" t="e">
        <f>IF(HRF[[#This Row],[31]]="WSKAŹNIK SPECYFICZNY",HRF[[#This Row],[15]]*#REF!,HRF[[#This Row],[32]]*#REF!+#REF!*#REF!+#REF!*#REF!)</f>
        <v>#REF!</v>
      </c>
      <c r="Z1956" s="287" t="e">
        <f>IF(HRF[[#This Row],[31]]="WSKAŹNIK SPECYFICZNY","nie zdefinowano",HRF[[#This Row],[32]]*#REF!+#REF!*#REF!+#REF!*#REF!)</f>
        <v>#REF!</v>
      </c>
      <c r="AA1956" s="287" t="e">
        <f>IF(HRF[[#This Row],[31]]="WSKAŹNIK SPECYFICZNY","nie zdefinowano",HRF[[#This Row],[32]]*#REF!+#REF!*#REF!+#REF!*#REF!)</f>
        <v>#REF!</v>
      </c>
      <c r="AB1956" s="287" t="e">
        <f>IF(HRF[[#This Row],[31]]="WSKAŹNIK SPECYFICZNY",HRF[[#This Row],[15]]*#REF!,HRF[[#This Row],[32]]*#REF!+#REF!*#REF!+#REF!*#REF!)</f>
        <v>#REF!</v>
      </c>
    </row>
    <row r="1957" spans="2:28" ht="24">
      <c r="B1957" s="279">
        <v>1781</v>
      </c>
      <c r="C1957" s="80" t="s">
        <v>175</v>
      </c>
      <c r="D1957" s="80" t="s">
        <v>372</v>
      </c>
      <c r="E1957" s="47" t="s">
        <v>3390</v>
      </c>
      <c r="F1957" s="82" t="s">
        <v>392</v>
      </c>
      <c r="G1957" s="280" t="s">
        <v>24</v>
      </c>
      <c r="H1957" s="281">
        <v>2021</v>
      </c>
      <c r="I1957" s="281">
        <v>2021</v>
      </c>
      <c r="J1957" s="282">
        <v>18450</v>
      </c>
      <c r="K1957" s="283">
        <v>3.3</v>
      </c>
      <c r="L1957" s="283">
        <v>3.375</v>
      </c>
      <c r="M1957" s="283"/>
      <c r="N1957" s="228" t="s">
        <v>164</v>
      </c>
      <c r="O1957" s="284" t="s">
        <v>28</v>
      </c>
      <c r="P1957" s="285"/>
      <c r="Q1957" s="282"/>
      <c r="R1957" s="286"/>
      <c r="S1957" s="286"/>
      <c r="T1957" s="286"/>
      <c r="U1957" s="286"/>
      <c r="V1957" s="286">
        <f t="shared" si="118"/>
        <v>0</v>
      </c>
      <c r="W1957" s="281"/>
      <c r="X1957" s="281"/>
      <c r="Y1957" s="287" t="e">
        <f>IF(HRF[[#This Row],[31]]="WSKAŹNIK SPECYFICZNY",HRF[[#This Row],[15]]*#REF!,HRF[[#This Row],[32]]*#REF!+#REF!*#REF!+#REF!*#REF!)</f>
        <v>#REF!</v>
      </c>
      <c r="Z1957" s="287" t="e">
        <f>IF(HRF[[#This Row],[31]]="WSKAŹNIK SPECYFICZNY","nie zdefinowano",HRF[[#This Row],[32]]*#REF!+#REF!*#REF!+#REF!*#REF!)</f>
        <v>#REF!</v>
      </c>
      <c r="AA1957" s="287" t="e">
        <f>IF(HRF[[#This Row],[31]]="WSKAŹNIK SPECYFICZNY","nie zdefinowano",HRF[[#This Row],[32]]*#REF!+#REF!*#REF!+#REF!*#REF!)</f>
        <v>#REF!</v>
      </c>
      <c r="AB1957" s="287" t="e">
        <f>IF(HRF[[#This Row],[31]]="WSKAŹNIK SPECYFICZNY",HRF[[#This Row],[15]]*#REF!,HRF[[#This Row],[32]]*#REF!+#REF!*#REF!+#REF!*#REF!)</f>
        <v>#REF!</v>
      </c>
    </row>
    <row r="1958" spans="2:28" ht="24">
      <c r="B1958" s="279">
        <v>1782</v>
      </c>
      <c r="C1958" s="80" t="s">
        <v>175</v>
      </c>
      <c r="D1958" s="80" t="s">
        <v>372</v>
      </c>
      <c r="E1958" s="47" t="s">
        <v>3390</v>
      </c>
      <c r="F1958" s="82" t="s">
        <v>392</v>
      </c>
      <c r="G1958" s="280" t="s">
        <v>24</v>
      </c>
      <c r="H1958" s="281">
        <v>2023</v>
      </c>
      <c r="I1958" s="281">
        <v>2023</v>
      </c>
      <c r="J1958" s="282">
        <v>40000</v>
      </c>
      <c r="K1958" s="283">
        <v>2.8</v>
      </c>
      <c r="L1958" s="283">
        <v>3.4340000000000002</v>
      </c>
      <c r="M1958" s="283"/>
      <c r="N1958" s="228" t="s">
        <v>164</v>
      </c>
      <c r="O1958" s="284" t="s">
        <v>28</v>
      </c>
      <c r="P1958" s="285"/>
      <c r="Q1958" s="282"/>
      <c r="R1958" s="286"/>
      <c r="S1958" s="286"/>
      <c r="T1958" s="286"/>
      <c r="U1958" s="286"/>
      <c r="V1958" s="286">
        <f t="shared" si="118"/>
        <v>0</v>
      </c>
      <c r="W1958" s="281"/>
      <c r="X1958" s="281"/>
      <c r="Y1958" s="287" t="e">
        <f>IF(HRF[[#This Row],[31]]="WSKAŹNIK SPECYFICZNY",HRF[[#This Row],[15]]*#REF!,HRF[[#This Row],[32]]*#REF!+#REF!*#REF!+#REF!*#REF!)</f>
        <v>#REF!</v>
      </c>
      <c r="Z1958" s="287" t="e">
        <f>IF(HRF[[#This Row],[31]]="WSKAŹNIK SPECYFICZNY","nie zdefinowano",HRF[[#This Row],[32]]*#REF!+#REF!*#REF!+#REF!*#REF!)</f>
        <v>#REF!</v>
      </c>
      <c r="AA1958" s="287" t="e">
        <f>IF(HRF[[#This Row],[31]]="WSKAŹNIK SPECYFICZNY","nie zdefinowano",HRF[[#This Row],[32]]*#REF!+#REF!*#REF!+#REF!*#REF!)</f>
        <v>#REF!</v>
      </c>
      <c r="AB1958" s="287" t="e">
        <f>IF(HRF[[#This Row],[31]]="WSKAŹNIK SPECYFICZNY",HRF[[#This Row],[15]]*#REF!,HRF[[#This Row],[32]]*#REF!+#REF!*#REF!+#REF!*#REF!)</f>
        <v>#REF!</v>
      </c>
    </row>
    <row r="1959" spans="2:28" ht="36">
      <c r="B1959" s="279">
        <v>1783</v>
      </c>
      <c r="C1959" s="80" t="s">
        <v>175</v>
      </c>
      <c r="D1959" s="80" t="s">
        <v>372</v>
      </c>
      <c r="E1959" s="47" t="s">
        <v>3729</v>
      </c>
      <c r="F1959" s="280" t="s">
        <v>1573</v>
      </c>
      <c r="G1959" s="280" t="s">
        <v>24</v>
      </c>
      <c r="H1959" s="281">
        <v>2024</v>
      </c>
      <c r="I1959" s="281">
        <v>2024</v>
      </c>
      <c r="J1959" s="282">
        <v>50000</v>
      </c>
      <c r="K1959" s="283">
        <v>10</v>
      </c>
      <c r="L1959" s="283">
        <v>6</v>
      </c>
      <c r="M1959" s="283"/>
      <c r="N1959" s="228" t="s">
        <v>164</v>
      </c>
      <c r="O1959" s="284" t="s">
        <v>26</v>
      </c>
      <c r="P1959" s="285"/>
      <c r="Q1959" s="282"/>
      <c r="R1959" s="286"/>
      <c r="S1959" s="286"/>
      <c r="T1959" s="286"/>
      <c r="U1959" s="286"/>
      <c r="V1959" s="286">
        <f t="shared" ref="V1959:V1969" si="119">SUM(R1959:U1959)</f>
        <v>0</v>
      </c>
      <c r="W1959" s="281"/>
      <c r="X1959" s="281"/>
      <c r="Y1959" s="287" t="e">
        <f>IF(HRF[[#This Row],[31]]="WSKAŹNIK SPECYFICZNY",HRF[[#This Row],[15]]*#REF!,HRF[[#This Row],[32]]*#REF!+#REF!*#REF!+#REF!*#REF!)</f>
        <v>#REF!</v>
      </c>
      <c r="Z1959" s="287" t="e">
        <f>IF(HRF[[#This Row],[31]]="WSKAŹNIK SPECYFICZNY","nie zdefinowano",HRF[[#This Row],[32]]*#REF!+#REF!*#REF!+#REF!*#REF!)</f>
        <v>#REF!</v>
      </c>
      <c r="AA1959" s="287" t="e">
        <f>IF(HRF[[#This Row],[31]]="WSKAŹNIK SPECYFICZNY","nie zdefinowano",HRF[[#This Row],[32]]*#REF!+#REF!*#REF!+#REF!*#REF!)</f>
        <v>#REF!</v>
      </c>
      <c r="AB1959" s="287" t="e">
        <f>IF(HRF[[#This Row],[31]]="WSKAŹNIK SPECYFICZNY",HRF[[#This Row],[15]]*#REF!,HRF[[#This Row],[32]]*#REF!+#REF!*#REF!+#REF!*#REF!)</f>
        <v>#REF!</v>
      </c>
    </row>
    <row r="1960" spans="2:28" ht="36">
      <c r="B1960" s="279">
        <v>1784</v>
      </c>
      <c r="C1960" s="80" t="s">
        <v>175</v>
      </c>
      <c r="D1960" s="80" t="s">
        <v>372</v>
      </c>
      <c r="E1960" s="47" t="s">
        <v>3729</v>
      </c>
      <c r="F1960" s="280" t="s">
        <v>1573</v>
      </c>
      <c r="G1960" s="280" t="s">
        <v>24</v>
      </c>
      <c r="H1960" s="281">
        <v>2024</v>
      </c>
      <c r="I1960" s="281">
        <v>2024</v>
      </c>
      <c r="J1960" s="282">
        <v>50000</v>
      </c>
      <c r="K1960" s="283">
        <v>10</v>
      </c>
      <c r="L1960" s="283">
        <v>6</v>
      </c>
      <c r="M1960" s="283"/>
      <c r="N1960" s="228" t="s">
        <v>164</v>
      </c>
      <c r="O1960" s="284" t="s">
        <v>26</v>
      </c>
      <c r="P1960" s="285"/>
      <c r="Q1960" s="282"/>
      <c r="R1960" s="286"/>
      <c r="S1960" s="286"/>
      <c r="T1960" s="286"/>
      <c r="U1960" s="286"/>
      <c r="V1960" s="286">
        <f t="shared" si="119"/>
        <v>0</v>
      </c>
      <c r="W1960" s="281"/>
      <c r="X1960" s="281"/>
      <c r="Y1960" s="287" t="e">
        <f>IF(HRF[[#This Row],[31]]="WSKAŹNIK SPECYFICZNY",HRF[[#This Row],[15]]*#REF!,HRF[[#This Row],[32]]*#REF!+#REF!*#REF!+#REF!*#REF!)</f>
        <v>#REF!</v>
      </c>
      <c r="Z1960" s="287" t="e">
        <f>IF(HRF[[#This Row],[31]]="WSKAŹNIK SPECYFICZNY","nie zdefinowano",HRF[[#This Row],[32]]*#REF!+#REF!*#REF!+#REF!*#REF!)</f>
        <v>#REF!</v>
      </c>
      <c r="AA1960" s="287" t="e">
        <f>IF(HRF[[#This Row],[31]]="WSKAŹNIK SPECYFICZNY","nie zdefinowano",HRF[[#This Row],[32]]*#REF!+#REF!*#REF!+#REF!*#REF!)</f>
        <v>#REF!</v>
      </c>
      <c r="AB1960" s="287" t="e">
        <f>IF(HRF[[#This Row],[31]]="WSKAŹNIK SPECYFICZNY",HRF[[#This Row],[15]]*#REF!,HRF[[#This Row],[32]]*#REF!+#REF!*#REF!+#REF!*#REF!)</f>
        <v>#REF!</v>
      </c>
    </row>
    <row r="1961" spans="2:28" ht="36">
      <c r="B1961" s="279">
        <v>1785</v>
      </c>
      <c r="C1961" s="80" t="s">
        <v>175</v>
      </c>
      <c r="D1961" s="80" t="s">
        <v>372</v>
      </c>
      <c r="E1961" s="47" t="s">
        <v>3729</v>
      </c>
      <c r="F1961" s="280" t="s">
        <v>1573</v>
      </c>
      <c r="G1961" s="280" t="s">
        <v>24</v>
      </c>
      <c r="H1961" s="281">
        <v>2024</v>
      </c>
      <c r="I1961" s="281">
        <v>2024</v>
      </c>
      <c r="J1961" s="282">
        <v>50000</v>
      </c>
      <c r="K1961" s="283">
        <v>10</v>
      </c>
      <c r="L1961" s="283">
        <v>6</v>
      </c>
      <c r="M1961" s="283"/>
      <c r="N1961" s="228" t="s">
        <v>164</v>
      </c>
      <c r="O1961" s="284" t="s">
        <v>26</v>
      </c>
      <c r="P1961" s="285"/>
      <c r="Q1961" s="282"/>
      <c r="R1961" s="286"/>
      <c r="S1961" s="286"/>
      <c r="T1961" s="286"/>
      <c r="U1961" s="286"/>
      <c r="V1961" s="286">
        <f t="shared" si="119"/>
        <v>0</v>
      </c>
      <c r="W1961" s="281"/>
      <c r="X1961" s="281"/>
      <c r="Y1961" s="287" t="e">
        <f>IF(HRF[[#This Row],[31]]="WSKAŹNIK SPECYFICZNY",HRF[[#This Row],[15]]*#REF!,HRF[[#This Row],[32]]*#REF!+#REF!*#REF!+#REF!*#REF!)</f>
        <v>#REF!</v>
      </c>
      <c r="Z1961" s="287" t="e">
        <f>IF(HRF[[#This Row],[31]]="WSKAŹNIK SPECYFICZNY","nie zdefinowano",HRF[[#This Row],[32]]*#REF!+#REF!*#REF!+#REF!*#REF!)</f>
        <v>#REF!</v>
      </c>
      <c r="AA1961" s="287" t="e">
        <f>IF(HRF[[#This Row],[31]]="WSKAŹNIK SPECYFICZNY","nie zdefinowano",HRF[[#This Row],[32]]*#REF!+#REF!*#REF!+#REF!*#REF!)</f>
        <v>#REF!</v>
      </c>
      <c r="AB1961" s="287" t="e">
        <f>IF(HRF[[#This Row],[31]]="WSKAŹNIK SPECYFICZNY",HRF[[#This Row],[15]]*#REF!,HRF[[#This Row],[32]]*#REF!+#REF!*#REF!+#REF!*#REF!)</f>
        <v>#REF!</v>
      </c>
    </row>
    <row r="1962" spans="2:28" ht="36">
      <c r="B1962" s="279">
        <v>1786</v>
      </c>
      <c r="C1962" s="80" t="s">
        <v>175</v>
      </c>
      <c r="D1962" s="80" t="s">
        <v>372</v>
      </c>
      <c r="E1962" s="47" t="s">
        <v>3729</v>
      </c>
      <c r="F1962" s="280" t="s">
        <v>1573</v>
      </c>
      <c r="G1962" s="280" t="s">
        <v>24</v>
      </c>
      <c r="H1962" s="281">
        <v>2024</v>
      </c>
      <c r="I1962" s="281">
        <v>2024</v>
      </c>
      <c r="J1962" s="282">
        <v>50000</v>
      </c>
      <c r="K1962" s="283">
        <v>10</v>
      </c>
      <c r="L1962" s="283">
        <v>6</v>
      </c>
      <c r="M1962" s="283"/>
      <c r="N1962" s="228" t="s">
        <v>164</v>
      </c>
      <c r="O1962" s="284" t="s">
        <v>26</v>
      </c>
      <c r="P1962" s="285"/>
      <c r="Q1962" s="282"/>
      <c r="R1962" s="286"/>
      <c r="S1962" s="286"/>
      <c r="T1962" s="286"/>
      <c r="U1962" s="286"/>
      <c r="V1962" s="286">
        <f t="shared" si="119"/>
        <v>0</v>
      </c>
      <c r="W1962" s="281"/>
      <c r="X1962" s="281"/>
      <c r="Y1962" s="287" t="e">
        <f>IF(HRF[[#This Row],[31]]="WSKAŹNIK SPECYFICZNY",HRF[[#This Row],[15]]*#REF!,HRF[[#This Row],[32]]*#REF!+#REF!*#REF!+#REF!*#REF!)</f>
        <v>#REF!</v>
      </c>
      <c r="Z1962" s="287" t="e">
        <f>IF(HRF[[#This Row],[31]]="WSKAŹNIK SPECYFICZNY","nie zdefinowano",HRF[[#This Row],[32]]*#REF!+#REF!*#REF!+#REF!*#REF!)</f>
        <v>#REF!</v>
      </c>
      <c r="AA1962" s="287" t="e">
        <f>IF(HRF[[#This Row],[31]]="WSKAŹNIK SPECYFICZNY","nie zdefinowano",HRF[[#This Row],[32]]*#REF!+#REF!*#REF!+#REF!*#REF!)</f>
        <v>#REF!</v>
      </c>
      <c r="AB1962" s="287" t="e">
        <f>IF(HRF[[#This Row],[31]]="WSKAŹNIK SPECYFICZNY",HRF[[#This Row],[15]]*#REF!,HRF[[#This Row],[32]]*#REF!+#REF!*#REF!+#REF!*#REF!)</f>
        <v>#REF!</v>
      </c>
    </row>
    <row r="1963" spans="2:28" ht="24">
      <c r="B1963" s="279">
        <v>1787</v>
      </c>
      <c r="C1963" s="80" t="s">
        <v>175</v>
      </c>
      <c r="D1963" s="80" t="s">
        <v>372</v>
      </c>
      <c r="E1963" s="47" t="s">
        <v>3390</v>
      </c>
      <c r="F1963" s="82" t="s">
        <v>392</v>
      </c>
      <c r="G1963" s="280" t="s">
        <v>24</v>
      </c>
      <c r="H1963" s="281">
        <v>2022</v>
      </c>
      <c r="I1963" s="281">
        <v>2023</v>
      </c>
      <c r="J1963" s="282">
        <v>48244</v>
      </c>
      <c r="K1963" s="283">
        <v>3.5</v>
      </c>
      <c r="L1963" s="283">
        <v>3.2</v>
      </c>
      <c r="M1963" s="283"/>
      <c r="N1963" s="228" t="s">
        <v>1587</v>
      </c>
      <c r="O1963" s="284" t="s">
        <v>28</v>
      </c>
      <c r="P1963" s="285"/>
      <c r="Q1963" s="282"/>
      <c r="R1963" s="286"/>
      <c r="S1963" s="286"/>
      <c r="T1963" s="286"/>
      <c r="U1963" s="286"/>
      <c r="V1963" s="286">
        <f t="shared" si="119"/>
        <v>0</v>
      </c>
      <c r="W1963" s="281"/>
      <c r="X1963" s="281"/>
      <c r="Y1963" s="287" t="e">
        <f>IF(HRF[[#This Row],[31]]="WSKAŹNIK SPECYFICZNY",HRF[[#This Row],[15]]*#REF!,HRF[[#This Row],[32]]*#REF!+#REF!*#REF!+#REF!*#REF!)</f>
        <v>#REF!</v>
      </c>
      <c r="Z1963" s="287" t="e">
        <f>IF(HRF[[#This Row],[31]]="WSKAŹNIK SPECYFICZNY","nie zdefinowano",HRF[[#This Row],[32]]*#REF!+#REF!*#REF!+#REF!*#REF!)</f>
        <v>#REF!</v>
      </c>
      <c r="AA1963" s="287" t="e">
        <f>IF(HRF[[#This Row],[31]]="WSKAŹNIK SPECYFICZNY","nie zdefinowano",HRF[[#This Row],[32]]*#REF!+#REF!*#REF!+#REF!*#REF!)</f>
        <v>#REF!</v>
      </c>
      <c r="AB1963" s="287" t="e">
        <f>IF(HRF[[#This Row],[31]]="WSKAŹNIK SPECYFICZNY",HRF[[#This Row],[15]]*#REF!,HRF[[#This Row],[32]]*#REF!+#REF!*#REF!+#REF!*#REF!)</f>
        <v>#REF!</v>
      </c>
    </row>
    <row r="1964" spans="2:28" ht="24">
      <c r="B1964" s="279">
        <v>1788</v>
      </c>
      <c r="C1964" s="80" t="s">
        <v>175</v>
      </c>
      <c r="D1964" s="80" t="s">
        <v>372</v>
      </c>
      <c r="E1964" s="47" t="s">
        <v>3390</v>
      </c>
      <c r="F1964" s="82" t="s">
        <v>392</v>
      </c>
      <c r="G1964" s="280" t="s">
        <v>24</v>
      </c>
      <c r="H1964" s="281">
        <v>2022</v>
      </c>
      <c r="I1964" s="281">
        <v>2022</v>
      </c>
      <c r="J1964" s="282">
        <v>37670</v>
      </c>
      <c r="K1964" s="283">
        <v>6.5</v>
      </c>
      <c r="L1964" s="283">
        <v>7.4</v>
      </c>
      <c r="M1964" s="283"/>
      <c r="N1964" s="228" t="s">
        <v>164</v>
      </c>
      <c r="O1964" s="284" t="s">
        <v>28</v>
      </c>
      <c r="P1964" s="285"/>
      <c r="Q1964" s="282"/>
      <c r="R1964" s="286"/>
      <c r="S1964" s="286"/>
      <c r="T1964" s="286"/>
      <c r="U1964" s="286"/>
      <c r="V1964" s="286">
        <f t="shared" si="119"/>
        <v>0</v>
      </c>
      <c r="W1964" s="281"/>
      <c r="X1964" s="281"/>
      <c r="Y1964" s="287" t="e">
        <f>IF(HRF[[#This Row],[31]]="WSKAŹNIK SPECYFICZNY",HRF[[#This Row],[15]]*#REF!,HRF[[#This Row],[32]]*#REF!+#REF!*#REF!+#REF!*#REF!)</f>
        <v>#REF!</v>
      </c>
      <c r="Z1964" s="287" t="e">
        <f>IF(HRF[[#This Row],[31]]="WSKAŹNIK SPECYFICZNY","nie zdefinowano",HRF[[#This Row],[32]]*#REF!+#REF!*#REF!+#REF!*#REF!)</f>
        <v>#REF!</v>
      </c>
      <c r="AA1964" s="287" t="e">
        <f>IF(HRF[[#This Row],[31]]="WSKAŹNIK SPECYFICZNY","nie zdefinowano",HRF[[#This Row],[32]]*#REF!+#REF!*#REF!+#REF!*#REF!)</f>
        <v>#REF!</v>
      </c>
      <c r="AB1964" s="287" t="e">
        <f>IF(HRF[[#This Row],[31]]="WSKAŹNIK SPECYFICZNY",HRF[[#This Row],[15]]*#REF!,HRF[[#This Row],[32]]*#REF!+#REF!*#REF!+#REF!*#REF!)</f>
        <v>#REF!</v>
      </c>
    </row>
    <row r="1965" spans="2:28" ht="24">
      <c r="B1965" s="279">
        <v>1789</v>
      </c>
      <c r="C1965" s="80" t="s">
        <v>175</v>
      </c>
      <c r="D1965" s="80" t="s">
        <v>372</v>
      </c>
      <c r="E1965" s="47" t="s">
        <v>3390</v>
      </c>
      <c r="F1965" s="82" t="s">
        <v>392</v>
      </c>
      <c r="G1965" s="280" t="s">
        <v>24</v>
      </c>
      <c r="H1965" s="281">
        <v>2021</v>
      </c>
      <c r="I1965" s="281">
        <v>2021</v>
      </c>
      <c r="J1965" s="282">
        <v>18000</v>
      </c>
      <c r="K1965" s="283">
        <v>2.48</v>
      </c>
      <c r="L1965" s="283">
        <v>1.048</v>
      </c>
      <c r="M1965" s="283"/>
      <c r="N1965" s="228" t="s">
        <v>164</v>
      </c>
      <c r="O1965" s="284" t="s">
        <v>28</v>
      </c>
      <c r="P1965" s="285"/>
      <c r="Q1965" s="282"/>
      <c r="R1965" s="286"/>
      <c r="S1965" s="286"/>
      <c r="T1965" s="286"/>
      <c r="U1965" s="286"/>
      <c r="V1965" s="286">
        <f t="shared" si="119"/>
        <v>0</v>
      </c>
      <c r="W1965" s="281"/>
      <c r="X1965" s="281"/>
      <c r="Y1965" s="287" t="e">
        <f>IF(HRF[[#This Row],[31]]="WSKAŹNIK SPECYFICZNY",HRF[[#This Row],[15]]*#REF!,HRF[[#This Row],[32]]*#REF!+#REF!*#REF!+#REF!*#REF!)</f>
        <v>#REF!</v>
      </c>
      <c r="Z1965" s="287" t="e">
        <f>IF(HRF[[#This Row],[31]]="WSKAŹNIK SPECYFICZNY","nie zdefinowano",HRF[[#This Row],[32]]*#REF!+#REF!*#REF!+#REF!*#REF!)</f>
        <v>#REF!</v>
      </c>
      <c r="AA1965" s="287" t="e">
        <f>IF(HRF[[#This Row],[31]]="WSKAŹNIK SPECYFICZNY","nie zdefinowano",HRF[[#This Row],[32]]*#REF!+#REF!*#REF!+#REF!*#REF!)</f>
        <v>#REF!</v>
      </c>
      <c r="AB1965" s="287" t="e">
        <f>IF(HRF[[#This Row],[31]]="WSKAŹNIK SPECYFICZNY",HRF[[#This Row],[15]]*#REF!,HRF[[#This Row],[32]]*#REF!+#REF!*#REF!+#REF!*#REF!)</f>
        <v>#REF!</v>
      </c>
    </row>
    <row r="1966" spans="2:28" ht="24">
      <c r="B1966" s="279">
        <v>1790</v>
      </c>
      <c r="C1966" s="80" t="s">
        <v>175</v>
      </c>
      <c r="D1966" s="80" t="s">
        <v>372</v>
      </c>
      <c r="E1966" s="47" t="s">
        <v>3730</v>
      </c>
      <c r="F1966" s="82" t="s">
        <v>392</v>
      </c>
      <c r="G1966" s="280" t="s">
        <v>24</v>
      </c>
      <c r="H1966" s="281">
        <v>2023</v>
      </c>
      <c r="I1966" s="281">
        <v>2023</v>
      </c>
      <c r="J1966" s="282">
        <v>28300</v>
      </c>
      <c r="K1966" s="283">
        <v>5</v>
      </c>
      <c r="L1966" s="283">
        <v>5</v>
      </c>
      <c r="M1966" s="283"/>
      <c r="N1966" s="228" t="s">
        <v>164</v>
      </c>
      <c r="O1966" s="284" t="s">
        <v>28</v>
      </c>
      <c r="P1966" s="285"/>
      <c r="Q1966" s="282"/>
      <c r="R1966" s="286"/>
      <c r="S1966" s="286"/>
      <c r="T1966" s="286"/>
      <c r="U1966" s="286"/>
      <c r="V1966" s="286">
        <f t="shared" si="119"/>
        <v>0</v>
      </c>
      <c r="W1966" s="281"/>
      <c r="X1966" s="281"/>
      <c r="Y1966" s="287" t="e">
        <f>IF(HRF[[#This Row],[31]]="WSKAŹNIK SPECYFICZNY",HRF[[#This Row],[15]]*#REF!,HRF[[#This Row],[32]]*#REF!+#REF!*#REF!+#REF!*#REF!)</f>
        <v>#REF!</v>
      </c>
      <c r="Z1966" s="287" t="e">
        <f>IF(HRF[[#This Row],[31]]="WSKAŹNIK SPECYFICZNY","nie zdefinowano",HRF[[#This Row],[32]]*#REF!+#REF!*#REF!+#REF!*#REF!)</f>
        <v>#REF!</v>
      </c>
      <c r="AA1966" s="287" t="e">
        <f>IF(HRF[[#This Row],[31]]="WSKAŹNIK SPECYFICZNY","nie zdefinowano",HRF[[#This Row],[32]]*#REF!+#REF!*#REF!+#REF!*#REF!)</f>
        <v>#REF!</v>
      </c>
      <c r="AB1966" s="287" t="e">
        <f>IF(HRF[[#This Row],[31]]="WSKAŹNIK SPECYFICZNY",HRF[[#This Row],[15]]*#REF!,HRF[[#This Row],[32]]*#REF!+#REF!*#REF!+#REF!*#REF!)</f>
        <v>#REF!</v>
      </c>
    </row>
    <row r="1967" spans="2:28" ht="24">
      <c r="B1967" s="279">
        <v>1791</v>
      </c>
      <c r="C1967" s="80" t="s">
        <v>175</v>
      </c>
      <c r="D1967" s="80" t="s">
        <v>372</v>
      </c>
      <c r="E1967" s="47" t="s">
        <v>3390</v>
      </c>
      <c r="F1967" s="82" t="s">
        <v>392</v>
      </c>
      <c r="G1967" s="280" t="s">
        <v>24</v>
      </c>
      <c r="H1967" s="281">
        <v>2021</v>
      </c>
      <c r="I1967" s="281">
        <v>2021</v>
      </c>
      <c r="J1967" s="282">
        <v>44657.59</v>
      </c>
      <c r="K1967" s="283">
        <v>10</v>
      </c>
      <c r="L1967" s="283">
        <v>8.65</v>
      </c>
      <c r="M1967" s="283"/>
      <c r="N1967" s="288" t="s">
        <v>2690</v>
      </c>
      <c r="O1967" s="284" t="s">
        <v>28</v>
      </c>
      <c r="P1967" s="285"/>
      <c r="Q1967" s="282"/>
      <c r="R1967" s="286"/>
      <c r="S1967" s="286"/>
      <c r="T1967" s="286"/>
      <c r="U1967" s="286"/>
      <c r="V1967" s="286">
        <f t="shared" si="119"/>
        <v>0</v>
      </c>
      <c r="W1967" s="281"/>
      <c r="X1967" s="281"/>
      <c r="Y1967" s="287" t="e">
        <f>IF(HRF[[#This Row],[31]]="WSKAŹNIK SPECYFICZNY",HRF[[#This Row],[15]]*#REF!,HRF[[#This Row],[32]]*#REF!+#REF!*#REF!+#REF!*#REF!)</f>
        <v>#REF!</v>
      </c>
      <c r="Z1967" s="287" t="e">
        <f>IF(HRF[[#This Row],[31]]="WSKAŹNIK SPECYFICZNY","nie zdefinowano",HRF[[#This Row],[32]]*#REF!+#REF!*#REF!+#REF!*#REF!)</f>
        <v>#REF!</v>
      </c>
      <c r="AA1967" s="287" t="e">
        <f>IF(HRF[[#This Row],[31]]="WSKAŹNIK SPECYFICZNY","nie zdefinowano",HRF[[#This Row],[32]]*#REF!+#REF!*#REF!+#REF!*#REF!)</f>
        <v>#REF!</v>
      </c>
      <c r="AB1967" s="287" t="e">
        <f>IF(HRF[[#This Row],[31]]="WSKAŹNIK SPECYFICZNY",HRF[[#This Row],[15]]*#REF!,HRF[[#This Row],[32]]*#REF!+#REF!*#REF!+#REF!*#REF!)</f>
        <v>#REF!</v>
      </c>
    </row>
    <row r="1968" spans="2:28" ht="24">
      <c r="B1968" s="279">
        <v>1792</v>
      </c>
      <c r="C1968" s="80" t="s">
        <v>175</v>
      </c>
      <c r="D1968" s="80" t="s">
        <v>372</v>
      </c>
      <c r="E1968" s="47" t="s">
        <v>3731</v>
      </c>
      <c r="F1968" s="82" t="s">
        <v>392</v>
      </c>
      <c r="G1968" s="280" t="s">
        <v>24</v>
      </c>
      <c r="H1968" s="281">
        <v>2023</v>
      </c>
      <c r="I1968" s="281">
        <v>2023</v>
      </c>
      <c r="J1968" s="282">
        <v>63200</v>
      </c>
      <c r="K1968" s="283">
        <v>9.8000000000000007</v>
      </c>
      <c r="L1968" s="283">
        <v>9.8000000000000007</v>
      </c>
      <c r="M1968" s="283"/>
      <c r="N1968" s="228" t="s">
        <v>164</v>
      </c>
      <c r="O1968" s="284" t="s">
        <v>28</v>
      </c>
      <c r="P1968" s="285"/>
      <c r="Q1968" s="282"/>
      <c r="R1968" s="286"/>
      <c r="S1968" s="286"/>
      <c r="T1968" s="286"/>
      <c r="U1968" s="286"/>
      <c r="V1968" s="286">
        <f t="shared" si="119"/>
        <v>0</v>
      </c>
      <c r="W1968" s="281"/>
      <c r="X1968" s="281"/>
      <c r="Y1968" s="287" t="e">
        <f>IF(HRF[[#This Row],[31]]="WSKAŹNIK SPECYFICZNY",HRF[[#This Row],[15]]*#REF!,HRF[[#This Row],[32]]*#REF!+#REF!*#REF!+#REF!*#REF!)</f>
        <v>#REF!</v>
      </c>
      <c r="Z1968" s="287" t="e">
        <f>IF(HRF[[#This Row],[31]]="WSKAŹNIK SPECYFICZNY","nie zdefinowano",HRF[[#This Row],[32]]*#REF!+#REF!*#REF!+#REF!*#REF!)</f>
        <v>#REF!</v>
      </c>
      <c r="AA1968" s="287" t="e">
        <f>IF(HRF[[#This Row],[31]]="WSKAŹNIK SPECYFICZNY","nie zdefinowano",HRF[[#This Row],[32]]*#REF!+#REF!*#REF!+#REF!*#REF!)</f>
        <v>#REF!</v>
      </c>
      <c r="AB1968" s="287" t="e">
        <f>IF(HRF[[#This Row],[31]]="WSKAŹNIK SPECYFICZNY",HRF[[#This Row],[15]]*#REF!,HRF[[#This Row],[32]]*#REF!+#REF!*#REF!+#REF!*#REF!)</f>
        <v>#REF!</v>
      </c>
    </row>
    <row r="1969" spans="2:28" ht="24">
      <c r="B1969" s="279">
        <v>1793</v>
      </c>
      <c r="C1969" s="80" t="s">
        <v>175</v>
      </c>
      <c r="D1969" s="80" t="s">
        <v>372</v>
      </c>
      <c r="E1969" s="47" t="s">
        <v>3447</v>
      </c>
      <c r="F1969" s="82" t="s">
        <v>392</v>
      </c>
      <c r="G1969" s="280" t="s">
        <v>24</v>
      </c>
      <c r="H1969" s="281">
        <v>2022</v>
      </c>
      <c r="I1969" s="281">
        <v>2022</v>
      </c>
      <c r="J1969" s="282">
        <v>31000</v>
      </c>
      <c r="K1969" s="283">
        <v>7.681</v>
      </c>
      <c r="L1969" s="283">
        <v>7.5</v>
      </c>
      <c r="M1969" s="283"/>
      <c r="N1969" s="228" t="s">
        <v>164</v>
      </c>
      <c r="O1969" s="284" t="s">
        <v>28</v>
      </c>
      <c r="P1969" s="285"/>
      <c r="Q1969" s="282"/>
      <c r="R1969" s="286"/>
      <c r="S1969" s="286"/>
      <c r="T1969" s="286"/>
      <c r="U1969" s="286"/>
      <c r="V1969" s="286">
        <f t="shared" si="119"/>
        <v>0</v>
      </c>
      <c r="W1969" s="281"/>
      <c r="X1969" s="281"/>
      <c r="Y1969" s="287" t="e">
        <f>IF(HRF[[#This Row],[31]]="WSKAŹNIK SPECYFICZNY",HRF[[#This Row],[15]]*#REF!,HRF[[#This Row],[32]]*#REF!+#REF!*#REF!+#REF!*#REF!)</f>
        <v>#REF!</v>
      </c>
      <c r="Z1969" s="287" t="e">
        <f>IF(HRF[[#This Row],[31]]="WSKAŹNIK SPECYFICZNY","nie zdefinowano",HRF[[#This Row],[32]]*#REF!+#REF!*#REF!+#REF!*#REF!)</f>
        <v>#REF!</v>
      </c>
      <c r="AA1969" s="287" t="e">
        <f>IF(HRF[[#This Row],[31]]="WSKAŹNIK SPECYFICZNY","nie zdefinowano",HRF[[#This Row],[32]]*#REF!+#REF!*#REF!+#REF!*#REF!)</f>
        <v>#REF!</v>
      </c>
      <c r="AB1969" s="287" t="e">
        <f>IF(HRF[[#This Row],[31]]="WSKAŹNIK SPECYFICZNY",HRF[[#This Row],[15]]*#REF!,HRF[[#This Row],[32]]*#REF!+#REF!*#REF!+#REF!*#REF!)</f>
        <v>#REF!</v>
      </c>
    </row>
    <row r="1970" spans="2:28" ht="24">
      <c r="B1970" s="279">
        <v>1794</v>
      </c>
      <c r="C1970" s="80" t="s">
        <v>175</v>
      </c>
      <c r="D1970" s="80" t="s">
        <v>372</v>
      </c>
      <c r="E1970" s="47" t="s">
        <v>3390</v>
      </c>
      <c r="F1970" s="82" t="s">
        <v>392</v>
      </c>
      <c r="G1970" s="280" t="s">
        <v>24</v>
      </c>
      <c r="H1970" s="281">
        <v>2021</v>
      </c>
      <c r="I1970" s="281">
        <v>2021</v>
      </c>
      <c r="J1970" s="282">
        <v>21927.18</v>
      </c>
      <c r="K1970" s="283">
        <v>3.7</v>
      </c>
      <c r="L1970" s="283">
        <v>4.5</v>
      </c>
      <c r="M1970" s="283"/>
      <c r="N1970" s="228" t="s">
        <v>164</v>
      </c>
      <c r="O1970" s="284" t="s">
        <v>28</v>
      </c>
      <c r="P1970" s="285"/>
      <c r="Q1970" s="282"/>
      <c r="R1970" s="286"/>
      <c r="S1970" s="286"/>
      <c r="T1970" s="286"/>
      <c r="U1970" s="286"/>
      <c r="V1970" s="286">
        <f t="shared" si="118"/>
        <v>0</v>
      </c>
      <c r="W1970" s="281"/>
      <c r="X1970" s="281"/>
      <c r="Y1970" s="287" t="e">
        <f>IF(HRF[[#This Row],[31]]="WSKAŹNIK SPECYFICZNY",HRF[[#This Row],[15]]*#REF!,HRF[[#This Row],[32]]*#REF!+#REF!*#REF!+#REF!*#REF!)</f>
        <v>#REF!</v>
      </c>
      <c r="Z1970" s="287" t="e">
        <f>IF(HRF[[#This Row],[31]]="WSKAŹNIK SPECYFICZNY","nie zdefinowano",HRF[[#This Row],[32]]*#REF!+#REF!*#REF!+#REF!*#REF!)</f>
        <v>#REF!</v>
      </c>
      <c r="AA1970" s="287" t="e">
        <f>IF(HRF[[#This Row],[31]]="WSKAŹNIK SPECYFICZNY","nie zdefinowano",HRF[[#This Row],[32]]*#REF!+#REF!*#REF!+#REF!*#REF!)</f>
        <v>#REF!</v>
      </c>
      <c r="AB1970" s="287" t="e">
        <f>IF(HRF[[#This Row],[31]]="WSKAŹNIK SPECYFICZNY",HRF[[#This Row],[15]]*#REF!,HRF[[#This Row],[32]]*#REF!+#REF!*#REF!+#REF!*#REF!)</f>
        <v>#REF!</v>
      </c>
    </row>
    <row r="1971" spans="2:28" ht="24">
      <c r="B1971" s="279">
        <v>1795</v>
      </c>
      <c r="C1971" s="80" t="s">
        <v>175</v>
      </c>
      <c r="D1971" s="80" t="s">
        <v>372</v>
      </c>
      <c r="E1971" s="47" t="s">
        <v>3390</v>
      </c>
      <c r="F1971" s="82" t="s">
        <v>392</v>
      </c>
      <c r="G1971" s="280" t="s">
        <v>24</v>
      </c>
      <c r="H1971" s="281">
        <v>2021</v>
      </c>
      <c r="I1971" s="281">
        <v>2021</v>
      </c>
      <c r="J1971" s="282">
        <v>19769</v>
      </c>
      <c r="K1971" s="283">
        <v>2.4</v>
      </c>
      <c r="L1971" s="283">
        <v>2.5</v>
      </c>
      <c r="M1971" s="283"/>
      <c r="N1971" s="228" t="s">
        <v>164</v>
      </c>
      <c r="O1971" s="284" t="s">
        <v>28</v>
      </c>
      <c r="P1971" s="285"/>
      <c r="Q1971" s="282"/>
      <c r="R1971" s="286"/>
      <c r="S1971" s="286"/>
      <c r="T1971" s="286"/>
      <c r="U1971" s="286"/>
      <c r="V1971" s="286">
        <f t="shared" ref="V1971:V1977" si="120">SUM(R1971:U1971)</f>
        <v>0</v>
      </c>
      <c r="W1971" s="281"/>
      <c r="X1971" s="281"/>
      <c r="Y1971" s="287" t="e">
        <f>IF(HRF[[#This Row],[31]]="WSKAŹNIK SPECYFICZNY",HRF[[#This Row],[15]]*#REF!,HRF[[#This Row],[32]]*#REF!+#REF!*#REF!+#REF!*#REF!)</f>
        <v>#REF!</v>
      </c>
      <c r="Z1971" s="287" t="e">
        <f>IF(HRF[[#This Row],[31]]="WSKAŹNIK SPECYFICZNY","nie zdefinowano",HRF[[#This Row],[32]]*#REF!+#REF!*#REF!+#REF!*#REF!)</f>
        <v>#REF!</v>
      </c>
      <c r="AA1971" s="287" t="e">
        <f>IF(HRF[[#This Row],[31]]="WSKAŹNIK SPECYFICZNY","nie zdefinowano",HRF[[#This Row],[32]]*#REF!+#REF!*#REF!+#REF!*#REF!)</f>
        <v>#REF!</v>
      </c>
      <c r="AB1971" s="287" t="e">
        <f>IF(HRF[[#This Row],[31]]="WSKAŹNIK SPECYFICZNY",HRF[[#This Row],[15]]*#REF!,HRF[[#This Row],[32]]*#REF!+#REF!*#REF!+#REF!*#REF!)</f>
        <v>#REF!</v>
      </c>
    </row>
    <row r="1972" spans="2:28" ht="24">
      <c r="B1972" s="279">
        <v>1796</v>
      </c>
      <c r="C1972" s="80" t="s">
        <v>175</v>
      </c>
      <c r="D1972" s="80" t="s">
        <v>372</v>
      </c>
      <c r="E1972" s="47" t="s">
        <v>3390</v>
      </c>
      <c r="F1972" s="82" t="s">
        <v>392</v>
      </c>
      <c r="G1972" s="280" t="s">
        <v>24</v>
      </c>
      <c r="H1972" s="281">
        <v>2022</v>
      </c>
      <c r="I1972" s="281">
        <v>2022</v>
      </c>
      <c r="J1972" s="282">
        <v>45900</v>
      </c>
      <c r="K1972" s="283">
        <v>5.3630000000000004</v>
      </c>
      <c r="L1972" s="283">
        <v>7.9</v>
      </c>
      <c r="M1972" s="283"/>
      <c r="N1972" s="228" t="s">
        <v>164</v>
      </c>
      <c r="O1972" s="284" t="s">
        <v>28</v>
      </c>
      <c r="P1972" s="285"/>
      <c r="Q1972" s="282"/>
      <c r="R1972" s="286"/>
      <c r="S1972" s="286"/>
      <c r="T1972" s="286"/>
      <c r="U1972" s="286"/>
      <c r="V1972" s="286">
        <f t="shared" si="120"/>
        <v>0</v>
      </c>
      <c r="W1972" s="281"/>
      <c r="X1972" s="281"/>
      <c r="Y1972" s="287" t="e">
        <f>IF(HRF[[#This Row],[31]]="WSKAŹNIK SPECYFICZNY",HRF[[#This Row],[15]]*#REF!,HRF[[#This Row],[32]]*#REF!+#REF!*#REF!+#REF!*#REF!)</f>
        <v>#REF!</v>
      </c>
      <c r="Z1972" s="287" t="e">
        <f>IF(HRF[[#This Row],[31]]="WSKAŹNIK SPECYFICZNY","nie zdefinowano",HRF[[#This Row],[32]]*#REF!+#REF!*#REF!+#REF!*#REF!)</f>
        <v>#REF!</v>
      </c>
      <c r="AA1972" s="287" t="e">
        <f>IF(HRF[[#This Row],[31]]="WSKAŹNIK SPECYFICZNY","nie zdefinowano",HRF[[#This Row],[32]]*#REF!+#REF!*#REF!+#REF!*#REF!)</f>
        <v>#REF!</v>
      </c>
      <c r="AB1972" s="287" t="e">
        <f>IF(HRF[[#This Row],[31]]="WSKAŹNIK SPECYFICZNY",HRF[[#This Row],[15]]*#REF!,HRF[[#This Row],[32]]*#REF!+#REF!*#REF!+#REF!*#REF!)</f>
        <v>#REF!</v>
      </c>
    </row>
    <row r="1973" spans="2:28" ht="24">
      <c r="B1973" s="279">
        <v>1797</v>
      </c>
      <c r="C1973" s="80" t="s">
        <v>175</v>
      </c>
      <c r="D1973" s="80" t="s">
        <v>372</v>
      </c>
      <c r="E1973" s="47" t="s">
        <v>3390</v>
      </c>
      <c r="F1973" s="82" t="s">
        <v>392</v>
      </c>
      <c r="G1973" s="280" t="s">
        <v>24</v>
      </c>
      <c r="H1973" s="281">
        <v>2021</v>
      </c>
      <c r="I1973" s="281">
        <v>2021</v>
      </c>
      <c r="J1973" s="282">
        <v>24855.05</v>
      </c>
      <c r="K1973" s="283">
        <v>5.0750000000000002</v>
      </c>
      <c r="L1973" s="283">
        <v>7.5270000000000001</v>
      </c>
      <c r="M1973" s="283"/>
      <c r="N1973" s="228" t="s">
        <v>164</v>
      </c>
      <c r="O1973" s="284" t="s">
        <v>28</v>
      </c>
      <c r="P1973" s="285"/>
      <c r="Q1973" s="282"/>
      <c r="R1973" s="286"/>
      <c r="S1973" s="286"/>
      <c r="T1973" s="286"/>
      <c r="U1973" s="286"/>
      <c r="V1973" s="286">
        <f t="shared" si="120"/>
        <v>0</v>
      </c>
      <c r="W1973" s="281"/>
      <c r="X1973" s="281"/>
      <c r="Y1973" s="287" t="e">
        <f>IF(HRF[[#This Row],[31]]="WSKAŹNIK SPECYFICZNY",HRF[[#This Row],[15]]*#REF!,HRF[[#This Row],[32]]*#REF!+#REF!*#REF!+#REF!*#REF!)</f>
        <v>#REF!</v>
      </c>
      <c r="Z1973" s="287" t="e">
        <f>IF(HRF[[#This Row],[31]]="WSKAŹNIK SPECYFICZNY","nie zdefinowano",HRF[[#This Row],[32]]*#REF!+#REF!*#REF!+#REF!*#REF!)</f>
        <v>#REF!</v>
      </c>
      <c r="AA1973" s="287" t="e">
        <f>IF(HRF[[#This Row],[31]]="WSKAŹNIK SPECYFICZNY","nie zdefinowano",HRF[[#This Row],[32]]*#REF!+#REF!*#REF!+#REF!*#REF!)</f>
        <v>#REF!</v>
      </c>
      <c r="AB1973" s="287" t="e">
        <f>IF(HRF[[#This Row],[31]]="WSKAŹNIK SPECYFICZNY",HRF[[#This Row],[15]]*#REF!,HRF[[#This Row],[32]]*#REF!+#REF!*#REF!+#REF!*#REF!)</f>
        <v>#REF!</v>
      </c>
    </row>
    <row r="1974" spans="2:28" ht="24">
      <c r="B1974" s="279">
        <v>1798</v>
      </c>
      <c r="C1974" s="80" t="s">
        <v>175</v>
      </c>
      <c r="D1974" s="80" t="s">
        <v>372</v>
      </c>
      <c r="E1974" s="47" t="s">
        <v>3732</v>
      </c>
      <c r="F1974" s="82" t="s">
        <v>392</v>
      </c>
      <c r="G1974" s="280" t="s">
        <v>24</v>
      </c>
      <c r="H1974" s="281">
        <v>2023</v>
      </c>
      <c r="I1974" s="281">
        <v>2023</v>
      </c>
      <c r="J1974" s="282">
        <v>51080</v>
      </c>
      <c r="K1974" s="283">
        <v>6.8</v>
      </c>
      <c r="L1974" s="283">
        <v>5.44</v>
      </c>
      <c r="M1974" s="283"/>
      <c r="N1974" s="228" t="s">
        <v>164</v>
      </c>
      <c r="O1974" s="284" t="s">
        <v>28</v>
      </c>
      <c r="P1974" s="285"/>
      <c r="Q1974" s="282"/>
      <c r="R1974" s="286"/>
      <c r="S1974" s="286"/>
      <c r="T1974" s="286"/>
      <c r="U1974" s="286"/>
      <c r="V1974" s="286">
        <f t="shared" si="120"/>
        <v>0</v>
      </c>
      <c r="W1974" s="281"/>
      <c r="X1974" s="281"/>
      <c r="Y1974" s="287" t="e">
        <f>IF(HRF[[#This Row],[31]]="WSKAŹNIK SPECYFICZNY",HRF[[#This Row],[15]]*#REF!,HRF[[#This Row],[32]]*#REF!+#REF!*#REF!+#REF!*#REF!)</f>
        <v>#REF!</v>
      </c>
      <c r="Z1974" s="287" t="e">
        <f>IF(HRF[[#This Row],[31]]="WSKAŹNIK SPECYFICZNY","nie zdefinowano",HRF[[#This Row],[32]]*#REF!+#REF!*#REF!+#REF!*#REF!)</f>
        <v>#REF!</v>
      </c>
      <c r="AA1974" s="287" t="e">
        <f>IF(HRF[[#This Row],[31]]="WSKAŹNIK SPECYFICZNY","nie zdefinowano",HRF[[#This Row],[32]]*#REF!+#REF!*#REF!+#REF!*#REF!)</f>
        <v>#REF!</v>
      </c>
      <c r="AB1974" s="287" t="e">
        <f>IF(HRF[[#This Row],[31]]="WSKAŹNIK SPECYFICZNY",HRF[[#This Row],[15]]*#REF!,HRF[[#This Row],[32]]*#REF!+#REF!*#REF!+#REF!*#REF!)</f>
        <v>#REF!</v>
      </c>
    </row>
    <row r="1975" spans="2:28" ht="24">
      <c r="B1975" s="279">
        <v>1799</v>
      </c>
      <c r="C1975" s="80" t="s">
        <v>175</v>
      </c>
      <c r="D1975" s="80" t="s">
        <v>372</v>
      </c>
      <c r="E1975" s="47" t="s">
        <v>3394</v>
      </c>
      <c r="F1975" s="82" t="s">
        <v>392</v>
      </c>
      <c r="G1975" s="280" t="s">
        <v>24</v>
      </c>
      <c r="H1975" s="281">
        <v>2021</v>
      </c>
      <c r="I1975" s="281">
        <v>2021</v>
      </c>
      <c r="J1975" s="282">
        <v>28200</v>
      </c>
      <c r="K1975" s="283">
        <v>4.2850000000000001</v>
      </c>
      <c r="L1975" s="283">
        <v>7.48</v>
      </c>
      <c r="M1975" s="283"/>
      <c r="N1975" s="228" t="s">
        <v>164</v>
      </c>
      <c r="O1975" s="284" t="s">
        <v>28</v>
      </c>
      <c r="P1975" s="285"/>
      <c r="Q1975" s="282"/>
      <c r="R1975" s="286"/>
      <c r="S1975" s="286"/>
      <c r="T1975" s="286"/>
      <c r="U1975" s="286"/>
      <c r="V1975" s="286">
        <f t="shared" si="120"/>
        <v>0</v>
      </c>
      <c r="W1975" s="281"/>
      <c r="X1975" s="281"/>
      <c r="Y1975" s="287" t="e">
        <f>IF(HRF[[#This Row],[31]]="WSKAŹNIK SPECYFICZNY",HRF[[#This Row],[15]]*#REF!,HRF[[#This Row],[32]]*#REF!+#REF!*#REF!+#REF!*#REF!)</f>
        <v>#REF!</v>
      </c>
      <c r="Z1975" s="287" t="e">
        <f>IF(HRF[[#This Row],[31]]="WSKAŹNIK SPECYFICZNY","nie zdefinowano",HRF[[#This Row],[32]]*#REF!+#REF!*#REF!+#REF!*#REF!)</f>
        <v>#REF!</v>
      </c>
      <c r="AA1975" s="287" t="e">
        <f>IF(HRF[[#This Row],[31]]="WSKAŹNIK SPECYFICZNY","nie zdefinowano",HRF[[#This Row],[32]]*#REF!+#REF!*#REF!+#REF!*#REF!)</f>
        <v>#REF!</v>
      </c>
      <c r="AB1975" s="287" t="e">
        <f>IF(HRF[[#This Row],[31]]="WSKAŹNIK SPECYFICZNY",HRF[[#This Row],[15]]*#REF!,HRF[[#This Row],[32]]*#REF!+#REF!*#REF!+#REF!*#REF!)</f>
        <v>#REF!</v>
      </c>
    </row>
    <row r="1976" spans="2:28" ht="24">
      <c r="B1976" s="279">
        <v>1800</v>
      </c>
      <c r="C1976" s="80" t="s">
        <v>175</v>
      </c>
      <c r="D1976" s="80" t="s">
        <v>372</v>
      </c>
      <c r="E1976" s="47" t="s">
        <v>3393</v>
      </c>
      <c r="F1976" s="82" t="s">
        <v>392</v>
      </c>
      <c r="G1976" s="280" t="s">
        <v>24</v>
      </c>
      <c r="H1976" s="281">
        <v>2022</v>
      </c>
      <c r="I1976" s="281">
        <v>2022</v>
      </c>
      <c r="J1976" s="282">
        <v>50400</v>
      </c>
      <c r="K1976" s="283">
        <v>14.266299999999999</v>
      </c>
      <c r="L1976" s="283">
        <v>3.9849000000000001</v>
      </c>
      <c r="M1976" s="283"/>
      <c r="N1976" s="228" t="s">
        <v>164</v>
      </c>
      <c r="O1976" s="284" t="s">
        <v>28</v>
      </c>
      <c r="P1976" s="285"/>
      <c r="Q1976" s="282"/>
      <c r="R1976" s="286"/>
      <c r="S1976" s="286"/>
      <c r="T1976" s="286"/>
      <c r="U1976" s="286"/>
      <c r="V1976" s="286">
        <f t="shared" si="120"/>
        <v>0</v>
      </c>
      <c r="W1976" s="281"/>
      <c r="X1976" s="281"/>
      <c r="Y1976" s="287" t="e">
        <f>IF(HRF[[#This Row],[31]]="WSKAŹNIK SPECYFICZNY",HRF[[#This Row],[15]]*#REF!,HRF[[#This Row],[32]]*#REF!+#REF!*#REF!+#REF!*#REF!)</f>
        <v>#REF!</v>
      </c>
      <c r="Z1976" s="287" t="e">
        <f>IF(HRF[[#This Row],[31]]="WSKAŹNIK SPECYFICZNY","nie zdefinowano",HRF[[#This Row],[32]]*#REF!+#REF!*#REF!+#REF!*#REF!)</f>
        <v>#REF!</v>
      </c>
      <c r="AA1976" s="287" t="e">
        <f>IF(HRF[[#This Row],[31]]="WSKAŹNIK SPECYFICZNY","nie zdefinowano",HRF[[#This Row],[32]]*#REF!+#REF!*#REF!+#REF!*#REF!)</f>
        <v>#REF!</v>
      </c>
      <c r="AB1976" s="287" t="e">
        <f>IF(HRF[[#This Row],[31]]="WSKAŹNIK SPECYFICZNY",HRF[[#This Row],[15]]*#REF!,HRF[[#This Row],[32]]*#REF!+#REF!*#REF!+#REF!*#REF!)</f>
        <v>#REF!</v>
      </c>
    </row>
    <row r="1977" spans="2:28" ht="24">
      <c r="B1977" s="279">
        <v>1801</v>
      </c>
      <c r="C1977" s="80" t="s">
        <v>175</v>
      </c>
      <c r="D1977" s="80" t="s">
        <v>372</v>
      </c>
      <c r="E1977" s="47" t="s">
        <v>3390</v>
      </c>
      <c r="F1977" s="82" t="s">
        <v>392</v>
      </c>
      <c r="G1977" s="280" t="s">
        <v>24</v>
      </c>
      <c r="H1977" s="281">
        <v>2021</v>
      </c>
      <c r="I1977" s="281">
        <v>2021</v>
      </c>
      <c r="J1977" s="282">
        <v>32524</v>
      </c>
      <c r="K1977" s="283">
        <v>5.5439999999999996</v>
      </c>
      <c r="L1977" s="283">
        <v>8.8350000000000009</v>
      </c>
      <c r="M1977" s="283"/>
      <c r="N1977" s="228" t="s">
        <v>164</v>
      </c>
      <c r="O1977" s="284" t="s">
        <v>28</v>
      </c>
      <c r="P1977" s="285"/>
      <c r="Q1977" s="282"/>
      <c r="R1977" s="286"/>
      <c r="S1977" s="286"/>
      <c r="T1977" s="286"/>
      <c r="U1977" s="286"/>
      <c r="V1977" s="286">
        <f t="shared" si="120"/>
        <v>0</v>
      </c>
      <c r="W1977" s="281"/>
      <c r="X1977" s="281"/>
      <c r="Y1977" s="287" t="e">
        <f>IF(HRF[[#This Row],[31]]="WSKAŹNIK SPECYFICZNY",HRF[[#This Row],[15]]*#REF!,HRF[[#This Row],[32]]*#REF!+#REF!*#REF!+#REF!*#REF!)</f>
        <v>#REF!</v>
      </c>
      <c r="Z1977" s="287" t="e">
        <f>IF(HRF[[#This Row],[31]]="WSKAŹNIK SPECYFICZNY","nie zdefinowano",HRF[[#This Row],[32]]*#REF!+#REF!*#REF!+#REF!*#REF!)</f>
        <v>#REF!</v>
      </c>
      <c r="AA1977" s="287" t="e">
        <f>IF(HRF[[#This Row],[31]]="WSKAŹNIK SPECYFICZNY","nie zdefinowano",HRF[[#This Row],[32]]*#REF!+#REF!*#REF!+#REF!*#REF!)</f>
        <v>#REF!</v>
      </c>
      <c r="AB1977" s="287" t="e">
        <f>IF(HRF[[#This Row],[31]]="WSKAŹNIK SPECYFICZNY",HRF[[#This Row],[15]]*#REF!,HRF[[#This Row],[32]]*#REF!+#REF!*#REF!+#REF!*#REF!)</f>
        <v>#REF!</v>
      </c>
    </row>
    <row r="1978" spans="2:28" ht="24">
      <c r="B1978" s="279">
        <v>1802</v>
      </c>
      <c r="C1978" s="80" t="s">
        <v>175</v>
      </c>
      <c r="D1978" s="80" t="s">
        <v>372</v>
      </c>
      <c r="E1978" s="47" t="s">
        <v>3393</v>
      </c>
      <c r="F1978" s="82" t="s">
        <v>392</v>
      </c>
      <c r="G1978" s="280" t="s">
        <v>24</v>
      </c>
      <c r="H1978" s="281">
        <v>2021</v>
      </c>
      <c r="I1978" s="281">
        <v>2022</v>
      </c>
      <c r="J1978" s="282">
        <v>50000</v>
      </c>
      <c r="K1978" s="283">
        <v>3</v>
      </c>
      <c r="L1978" s="283">
        <v>4.5</v>
      </c>
      <c r="M1978" s="283"/>
      <c r="N1978" s="228" t="s">
        <v>164</v>
      </c>
      <c r="O1978" s="284" t="s">
        <v>28</v>
      </c>
      <c r="P1978" s="285"/>
      <c r="Q1978" s="282"/>
      <c r="R1978" s="286"/>
      <c r="S1978" s="286"/>
      <c r="T1978" s="286"/>
      <c r="U1978" s="286"/>
      <c r="V1978" s="286">
        <f t="shared" ref="V1978:V1984" si="121">SUM(R1978:U1978)</f>
        <v>0</v>
      </c>
      <c r="W1978" s="281"/>
      <c r="X1978" s="281"/>
      <c r="Y1978" s="287" t="e">
        <f>IF(HRF[[#This Row],[31]]="WSKAŹNIK SPECYFICZNY",HRF[[#This Row],[15]]*#REF!,HRF[[#This Row],[32]]*#REF!+#REF!*#REF!+#REF!*#REF!)</f>
        <v>#REF!</v>
      </c>
      <c r="Z1978" s="287" t="e">
        <f>IF(HRF[[#This Row],[31]]="WSKAŹNIK SPECYFICZNY","nie zdefinowano",HRF[[#This Row],[32]]*#REF!+#REF!*#REF!+#REF!*#REF!)</f>
        <v>#REF!</v>
      </c>
      <c r="AA1978" s="287" t="e">
        <f>IF(HRF[[#This Row],[31]]="WSKAŹNIK SPECYFICZNY","nie zdefinowano",HRF[[#This Row],[32]]*#REF!+#REF!*#REF!+#REF!*#REF!)</f>
        <v>#REF!</v>
      </c>
      <c r="AB1978" s="287" t="e">
        <f>IF(HRF[[#This Row],[31]]="WSKAŹNIK SPECYFICZNY",HRF[[#This Row],[15]]*#REF!,HRF[[#This Row],[32]]*#REF!+#REF!*#REF!+#REF!*#REF!)</f>
        <v>#REF!</v>
      </c>
    </row>
    <row r="1979" spans="2:28" ht="24">
      <c r="B1979" s="279">
        <v>1803</v>
      </c>
      <c r="C1979" s="80" t="s">
        <v>175</v>
      </c>
      <c r="D1979" s="80" t="s">
        <v>372</v>
      </c>
      <c r="E1979" s="47" t="s">
        <v>3390</v>
      </c>
      <c r="F1979" s="82" t="s">
        <v>392</v>
      </c>
      <c r="G1979" s="280" t="s">
        <v>24</v>
      </c>
      <c r="H1979" s="281">
        <v>2022</v>
      </c>
      <c r="I1979" s="281">
        <v>2022</v>
      </c>
      <c r="J1979" s="282">
        <v>37973</v>
      </c>
      <c r="K1979" s="283">
        <v>3</v>
      </c>
      <c r="L1979" s="283">
        <v>7.65</v>
      </c>
      <c r="M1979" s="283"/>
      <c r="N1979" s="228" t="s">
        <v>164</v>
      </c>
      <c r="O1979" s="284" t="s">
        <v>28</v>
      </c>
      <c r="P1979" s="285"/>
      <c r="Q1979" s="282"/>
      <c r="R1979" s="286"/>
      <c r="S1979" s="286"/>
      <c r="T1979" s="286"/>
      <c r="U1979" s="286"/>
      <c r="V1979" s="286">
        <f t="shared" si="121"/>
        <v>0</v>
      </c>
      <c r="W1979" s="281"/>
      <c r="X1979" s="281"/>
      <c r="Y1979" s="287" t="e">
        <f>IF(HRF[[#This Row],[31]]="WSKAŹNIK SPECYFICZNY",HRF[[#This Row],[15]]*#REF!,HRF[[#This Row],[32]]*#REF!+#REF!*#REF!+#REF!*#REF!)</f>
        <v>#REF!</v>
      </c>
      <c r="Z1979" s="287" t="e">
        <f>IF(HRF[[#This Row],[31]]="WSKAŹNIK SPECYFICZNY","nie zdefinowano",HRF[[#This Row],[32]]*#REF!+#REF!*#REF!+#REF!*#REF!)</f>
        <v>#REF!</v>
      </c>
      <c r="AA1979" s="287" t="e">
        <f>IF(HRF[[#This Row],[31]]="WSKAŹNIK SPECYFICZNY","nie zdefinowano",HRF[[#This Row],[32]]*#REF!+#REF!*#REF!+#REF!*#REF!)</f>
        <v>#REF!</v>
      </c>
      <c r="AB1979" s="287" t="e">
        <f>IF(HRF[[#This Row],[31]]="WSKAŹNIK SPECYFICZNY",HRF[[#This Row],[15]]*#REF!,HRF[[#This Row],[32]]*#REF!+#REF!*#REF!+#REF!*#REF!)</f>
        <v>#REF!</v>
      </c>
    </row>
    <row r="1980" spans="2:28" ht="24">
      <c r="B1980" s="279">
        <v>1804</v>
      </c>
      <c r="C1980" s="80" t="s">
        <v>175</v>
      </c>
      <c r="D1980" s="80" t="s">
        <v>372</v>
      </c>
      <c r="E1980" s="47" t="s">
        <v>3733</v>
      </c>
      <c r="F1980" s="82" t="s">
        <v>392</v>
      </c>
      <c r="G1980" s="280" t="s">
        <v>24</v>
      </c>
      <c r="H1980" s="281">
        <v>2022</v>
      </c>
      <c r="I1980" s="281">
        <v>2022</v>
      </c>
      <c r="J1980" s="282">
        <v>82000</v>
      </c>
      <c r="K1980" s="283">
        <v>12.5</v>
      </c>
      <c r="L1980" s="283">
        <v>7.6</v>
      </c>
      <c r="M1980" s="283"/>
      <c r="N1980" s="228" t="s">
        <v>164</v>
      </c>
      <c r="O1980" s="284" t="s">
        <v>28</v>
      </c>
      <c r="P1980" s="285"/>
      <c r="Q1980" s="282"/>
      <c r="R1980" s="286"/>
      <c r="S1980" s="286"/>
      <c r="T1980" s="286"/>
      <c r="U1980" s="286"/>
      <c r="V1980" s="286">
        <f t="shared" si="121"/>
        <v>0</v>
      </c>
      <c r="W1980" s="281"/>
      <c r="X1980" s="281"/>
      <c r="Y1980" s="287" t="e">
        <f>IF(HRF[[#This Row],[31]]="WSKAŹNIK SPECYFICZNY",HRF[[#This Row],[15]]*#REF!,HRF[[#This Row],[32]]*#REF!+#REF!*#REF!+#REF!*#REF!)</f>
        <v>#REF!</v>
      </c>
      <c r="Z1980" s="287" t="e">
        <f>IF(HRF[[#This Row],[31]]="WSKAŹNIK SPECYFICZNY","nie zdefinowano",HRF[[#This Row],[32]]*#REF!+#REF!*#REF!+#REF!*#REF!)</f>
        <v>#REF!</v>
      </c>
      <c r="AA1980" s="287" t="e">
        <f>IF(HRF[[#This Row],[31]]="WSKAŹNIK SPECYFICZNY","nie zdefinowano",HRF[[#This Row],[32]]*#REF!+#REF!*#REF!+#REF!*#REF!)</f>
        <v>#REF!</v>
      </c>
      <c r="AB1980" s="287" t="e">
        <f>IF(HRF[[#This Row],[31]]="WSKAŹNIK SPECYFICZNY",HRF[[#This Row],[15]]*#REF!,HRF[[#This Row],[32]]*#REF!+#REF!*#REF!+#REF!*#REF!)</f>
        <v>#REF!</v>
      </c>
    </row>
    <row r="1981" spans="2:28" ht="24">
      <c r="B1981" s="279">
        <v>1805</v>
      </c>
      <c r="C1981" s="80" t="s">
        <v>175</v>
      </c>
      <c r="D1981" s="80" t="s">
        <v>372</v>
      </c>
      <c r="E1981" s="47" t="s">
        <v>3541</v>
      </c>
      <c r="F1981" s="82" t="s">
        <v>392</v>
      </c>
      <c r="G1981" s="280" t="s">
        <v>24</v>
      </c>
      <c r="H1981" s="281">
        <v>2022</v>
      </c>
      <c r="I1981" s="281">
        <v>2022</v>
      </c>
      <c r="J1981" s="282">
        <v>23000</v>
      </c>
      <c r="K1981" s="283">
        <v>2.5</v>
      </c>
      <c r="L1981" s="283">
        <v>2.4500000000000002</v>
      </c>
      <c r="M1981" s="283"/>
      <c r="N1981" s="228" t="s">
        <v>3722</v>
      </c>
      <c r="O1981" s="284" t="s">
        <v>28</v>
      </c>
      <c r="P1981" s="285"/>
      <c r="Q1981" s="282"/>
      <c r="R1981" s="286"/>
      <c r="S1981" s="286"/>
      <c r="T1981" s="286"/>
      <c r="U1981" s="286"/>
      <c r="V1981" s="286">
        <f t="shared" si="121"/>
        <v>0</v>
      </c>
      <c r="W1981" s="281"/>
      <c r="X1981" s="281"/>
      <c r="Y1981" s="287" t="e">
        <f>IF(HRF[[#This Row],[31]]="WSKAŹNIK SPECYFICZNY",HRF[[#This Row],[15]]*#REF!,HRF[[#This Row],[32]]*#REF!+#REF!*#REF!+#REF!*#REF!)</f>
        <v>#REF!</v>
      </c>
      <c r="Z1981" s="287" t="e">
        <f>IF(HRF[[#This Row],[31]]="WSKAŹNIK SPECYFICZNY","nie zdefinowano",HRF[[#This Row],[32]]*#REF!+#REF!*#REF!+#REF!*#REF!)</f>
        <v>#REF!</v>
      </c>
      <c r="AA1981" s="287" t="e">
        <f>IF(HRF[[#This Row],[31]]="WSKAŹNIK SPECYFICZNY","nie zdefinowano",HRF[[#This Row],[32]]*#REF!+#REF!*#REF!+#REF!*#REF!)</f>
        <v>#REF!</v>
      </c>
      <c r="AB1981" s="287" t="e">
        <f>IF(HRF[[#This Row],[31]]="WSKAŹNIK SPECYFICZNY",HRF[[#This Row],[15]]*#REF!,HRF[[#This Row],[32]]*#REF!+#REF!*#REF!+#REF!*#REF!)</f>
        <v>#REF!</v>
      </c>
    </row>
    <row r="1982" spans="2:28" ht="24">
      <c r="B1982" s="279">
        <v>1806</v>
      </c>
      <c r="C1982" s="80" t="s">
        <v>175</v>
      </c>
      <c r="D1982" s="80" t="s">
        <v>372</v>
      </c>
      <c r="E1982" s="47" t="s">
        <v>3390</v>
      </c>
      <c r="F1982" s="82" t="s">
        <v>392</v>
      </c>
      <c r="G1982" s="280" t="s">
        <v>24</v>
      </c>
      <c r="H1982" s="281">
        <v>2022</v>
      </c>
      <c r="I1982" s="281">
        <v>2022</v>
      </c>
      <c r="J1982" s="282">
        <v>21700</v>
      </c>
      <c r="K1982" s="283">
        <v>5.3987100000000003</v>
      </c>
      <c r="L1982" s="283">
        <v>5.3987100000000003</v>
      </c>
      <c r="M1982" s="283"/>
      <c r="N1982" s="228" t="s">
        <v>164</v>
      </c>
      <c r="O1982" s="284" t="s">
        <v>28</v>
      </c>
      <c r="P1982" s="285"/>
      <c r="Q1982" s="282"/>
      <c r="R1982" s="286"/>
      <c r="S1982" s="286"/>
      <c r="T1982" s="286"/>
      <c r="U1982" s="286"/>
      <c r="V1982" s="286">
        <f t="shared" si="121"/>
        <v>0</v>
      </c>
      <c r="W1982" s="281"/>
      <c r="X1982" s="281"/>
      <c r="Y1982" s="287" t="e">
        <f>IF(HRF[[#This Row],[31]]="WSKAŹNIK SPECYFICZNY",HRF[[#This Row],[15]]*#REF!,HRF[[#This Row],[32]]*#REF!+#REF!*#REF!+#REF!*#REF!)</f>
        <v>#REF!</v>
      </c>
      <c r="Z1982" s="287" t="e">
        <f>IF(HRF[[#This Row],[31]]="WSKAŹNIK SPECYFICZNY","nie zdefinowano",HRF[[#This Row],[32]]*#REF!+#REF!*#REF!+#REF!*#REF!)</f>
        <v>#REF!</v>
      </c>
      <c r="AA1982" s="287" t="e">
        <f>IF(HRF[[#This Row],[31]]="WSKAŹNIK SPECYFICZNY","nie zdefinowano",HRF[[#This Row],[32]]*#REF!+#REF!*#REF!+#REF!*#REF!)</f>
        <v>#REF!</v>
      </c>
      <c r="AB1982" s="287" t="e">
        <f>IF(HRF[[#This Row],[31]]="WSKAŹNIK SPECYFICZNY",HRF[[#This Row],[15]]*#REF!,HRF[[#This Row],[32]]*#REF!+#REF!*#REF!+#REF!*#REF!)</f>
        <v>#REF!</v>
      </c>
    </row>
    <row r="1983" spans="2:28" ht="24">
      <c r="B1983" s="279">
        <v>1807</v>
      </c>
      <c r="C1983" s="80" t="s">
        <v>175</v>
      </c>
      <c r="D1983" s="80" t="s">
        <v>372</v>
      </c>
      <c r="E1983" s="289" t="s">
        <v>3734</v>
      </c>
      <c r="F1983" s="82" t="s">
        <v>392</v>
      </c>
      <c r="G1983" s="280" t="s">
        <v>24</v>
      </c>
      <c r="H1983" s="281">
        <v>2022</v>
      </c>
      <c r="I1983" s="281">
        <v>2022</v>
      </c>
      <c r="J1983" s="282">
        <v>24076</v>
      </c>
      <c r="K1983" s="283">
        <v>2.25</v>
      </c>
      <c r="L1983" s="283">
        <v>4.4390000000000001</v>
      </c>
      <c r="M1983" s="283"/>
      <c r="N1983" s="228" t="s">
        <v>164</v>
      </c>
      <c r="O1983" s="284" t="s">
        <v>28</v>
      </c>
      <c r="P1983" s="285"/>
      <c r="Q1983" s="282"/>
      <c r="R1983" s="286"/>
      <c r="S1983" s="286"/>
      <c r="T1983" s="286"/>
      <c r="U1983" s="286"/>
      <c r="V1983" s="286">
        <f>SUM(R1983:U1983)</f>
        <v>0</v>
      </c>
      <c r="W1983" s="281"/>
      <c r="X1983" s="281"/>
      <c r="Y1983" s="287" t="e">
        <f>IF(HRF[[#This Row],[31]]="WSKAŹNIK SPECYFICZNY",HRF[[#This Row],[15]]*#REF!,HRF[[#This Row],[32]]*#REF!+#REF!*#REF!+#REF!*#REF!)</f>
        <v>#REF!</v>
      </c>
      <c r="Z1983" s="287" t="e">
        <f>IF(HRF[[#This Row],[31]]="WSKAŹNIK SPECYFICZNY","nie zdefinowano",HRF[[#This Row],[32]]*#REF!+#REF!*#REF!+#REF!*#REF!)</f>
        <v>#REF!</v>
      </c>
      <c r="AA1983" s="287" t="e">
        <f>IF(HRF[[#This Row],[31]]="WSKAŹNIK SPECYFICZNY","nie zdefinowano",HRF[[#This Row],[32]]*#REF!+#REF!*#REF!+#REF!*#REF!)</f>
        <v>#REF!</v>
      </c>
      <c r="AB1983" s="287" t="e">
        <f>IF(HRF[[#This Row],[31]]="WSKAŹNIK SPECYFICZNY",HRF[[#This Row],[15]]*#REF!,HRF[[#This Row],[32]]*#REF!+#REF!*#REF!+#REF!*#REF!)</f>
        <v>#REF!</v>
      </c>
    </row>
    <row r="1984" spans="2:28" ht="24">
      <c r="B1984" s="279">
        <v>1808</v>
      </c>
      <c r="C1984" s="80" t="s">
        <v>175</v>
      </c>
      <c r="D1984" s="80" t="s">
        <v>372</v>
      </c>
      <c r="E1984" s="47" t="s">
        <v>3394</v>
      </c>
      <c r="F1984" s="82" t="s">
        <v>392</v>
      </c>
      <c r="G1984" s="280" t="s">
        <v>24</v>
      </c>
      <c r="H1984" s="281">
        <v>2022</v>
      </c>
      <c r="I1984" s="281">
        <v>2022</v>
      </c>
      <c r="J1984" s="282">
        <v>20000</v>
      </c>
      <c r="K1984" s="283">
        <v>2.794</v>
      </c>
      <c r="L1984" s="283">
        <v>1.552</v>
      </c>
      <c r="M1984" s="283"/>
      <c r="N1984" s="228" t="s">
        <v>1587</v>
      </c>
      <c r="O1984" s="284" t="s">
        <v>28</v>
      </c>
      <c r="P1984" s="285"/>
      <c r="Q1984" s="282"/>
      <c r="R1984" s="286"/>
      <c r="S1984" s="286"/>
      <c r="T1984" s="286"/>
      <c r="U1984" s="286"/>
      <c r="V1984" s="286">
        <f t="shared" si="121"/>
        <v>0</v>
      </c>
      <c r="W1984" s="281"/>
      <c r="X1984" s="281"/>
      <c r="Y1984" s="287" t="e">
        <f>IF(HRF[[#This Row],[31]]="WSKAŹNIK SPECYFICZNY",HRF[[#This Row],[15]]*#REF!,HRF[[#This Row],[32]]*#REF!+#REF!*#REF!+#REF!*#REF!)</f>
        <v>#REF!</v>
      </c>
      <c r="Z1984" s="287" t="e">
        <f>IF(HRF[[#This Row],[31]]="WSKAŹNIK SPECYFICZNY","nie zdefinowano",HRF[[#This Row],[32]]*#REF!+#REF!*#REF!+#REF!*#REF!)</f>
        <v>#REF!</v>
      </c>
      <c r="AA1984" s="287" t="e">
        <f>IF(HRF[[#This Row],[31]]="WSKAŹNIK SPECYFICZNY","nie zdefinowano",HRF[[#This Row],[32]]*#REF!+#REF!*#REF!+#REF!*#REF!)</f>
        <v>#REF!</v>
      </c>
      <c r="AB1984" s="287" t="e">
        <f>IF(HRF[[#This Row],[31]]="WSKAŹNIK SPECYFICZNY",HRF[[#This Row],[15]]*#REF!,HRF[[#This Row],[32]]*#REF!+#REF!*#REF!+#REF!*#REF!)</f>
        <v>#REF!</v>
      </c>
    </row>
    <row r="1985" spans="2:28" ht="24">
      <c r="B1985" s="279">
        <v>1809</v>
      </c>
      <c r="C1985" s="80" t="s">
        <v>175</v>
      </c>
      <c r="D1985" s="80" t="s">
        <v>372</v>
      </c>
      <c r="E1985" s="47" t="s">
        <v>3394</v>
      </c>
      <c r="F1985" s="82" t="s">
        <v>392</v>
      </c>
      <c r="G1985" s="280" t="s">
        <v>24</v>
      </c>
      <c r="H1985" s="281">
        <v>2022</v>
      </c>
      <c r="I1985" s="281">
        <v>2022</v>
      </c>
      <c r="J1985" s="282">
        <v>20000</v>
      </c>
      <c r="K1985" s="283">
        <v>2.081</v>
      </c>
      <c r="L1985" s="283">
        <v>2.149</v>
      </c>
      <c r="M1985" s="283"/>
      <c r="N1985" s="228" t="s">
        <v>1587</v>
      </c>
      <c r="O1985" s="284" t="s">
        <v>28</v>
      </c>
      <c r="P1985" s="285"/>
      <c r="Q1985" s="282"/>
      <c r="R1985" s="286"/>
      <c r="S1985" s="286"/>
      <c r="T1985" s="286"/>
      <c r="U1985" s="286"/>
      <c r="V1985" s="286">
        <f t="shared" ref="V1985:V2010" si="122">SUM(R1985:U1985)</f>
        <v>0</v>
      </c>
      <c r="W1985" s="281"/>
      <c r="X1985" s="281"/>
      <c r="Y1985" s="287" t="e">
        <f>IF(HRF[[#This Row],[31]]="WSKAŹNIK SPECYFICZNY",HRF[[#This Row],[15]]*#REF!,HRF[[#This Row],[32]]*#REF!+#REF!*#REF!+#REF!*#REF!)</f>
        <v>#REF!</v>
      </c>
      <c r="Z1985" s="287" t="e">
        <f>IF(HRF[[#This Row],[31]]="WSKAŹNIK SPECYFICZNY","nie zdefinowano",HRF[[#This Row],[32]]*#REF!+#REF!*#REF!+#REF!*#REF!)</f>
        <v>#REF!</v>
      </c>
      <c r="AA1985" s="287" t="e">
        <f>IF(HRF[[#This Row],[31]]="WSKAŹNIK SPECYFICZNY","nie zdefinowano",HRF[[#This Row],[32]]*#REF!+#REF!*#REF!+#REF!*#REF!)</f>
        <v>#REF!</v>
      </c>
      <c r="AB1985" s="287" t="e">
        <f>IF(HRF[[#This Row],[31]]="WSKAŹNIK SPECYFICZNY",HRF[[#This Row],[15]]*#REF!,HRF[[#This Row],[32]]*#REF!+#REF!*#REF!+#REF!*#REF!)</f>
        <v>#REF!</v>
      </c>
    </row>
    <row r="1986" spans="2:28" ht="24">
      <c r="B1986" s="279">
        <v>1810</v>
      </c>
      <c r="C1986" s="290" t="s">
        <v>175</v>
      </c>
      <c r="D1986" s="80" t="s">
        <v>372</v>
      </c>
      <c r="E1986" s="47" t="s">
        <v>3394</v>
      </c>
      <c r="F1986" s="82" t="s">
        <v>392</v>
      </c>
      <c r="G1986" s="280" t="s">
        <v>24</v>
      </c>
      <c r="H1986" s="281">
        <v>2023</v>
      </c>
      <c r="I1986" s="281">
        <v>2023</v>
      </c>
      <c r="J1986" s="282">
        <v>88714.44</v>
      </c>
      <c r="K1986" s="283">
        <v>8.5</v>
      </c>
      <c r="L1986" s="283">
        <v>8</v>
      </c>
      <c r="M1986" s="283"/>
      <c r="N1986" s="228" t="s">
        <v>164</v>
      </c>
      <c r="O1986" s="284" t="s">
        <v>28</v>
      </c>
      <c r="P1986" s="285"/>
      <c r="Q1986" s="282"/>
      <c r="R1986" s="286"/>
      <c r="S1986" s="286"/>
      <c r="T1986" s="286"/>
      <c r="U1986" s="286"/>
      <c r="V1986" s="286">
        <f t="shared" si="122"/>
        <v>0</v>
      </c>
      <c r="W1986" s="281"/>
      <c r="X1986" s="281"/>
      <c r="Y1986" s="287" t="e">
        <f>IF(HRF[[#This Row],[31]]="WSKAŹNIK SPECYFICZNY",HRF[[#This Row],[15]]*#REF!,HRF[[#This Row],[32]]*#REF!+#REF!*#REF!+#REF!*#REF!)</f>
        <v>#REF!</v>
      </c>
      <c r="Z1986" s="287" t="e">
        <f>IF(HRF[[#This Row],[31]]="WSKAŹNIK SPECYFICZNY","nie zdefinowano",HRF[[#This Row],[32]]*#REF!+#REF!*#REF!+#REF!*#REF!)</f>
        <v>#REF!</v>
      </c>
      <c r="AA1986" s="287" t="e">
        <f>IF(HRF[[#This Row],[31]]="WSKAŹNIK SPECYFICZNY","nie zdefinowano",HRF[[#This Row],[32]]*#REF!+#REF!*#REF!+#REF!*#REF!)</f>
        <v>#REF!</v>
      </c>
      <c r="AB1986" s="287" t="e">
        <f>IF(HRF[[#This Row],[31]]="WSKAŹNIK SPECYFICZNY",HRF[[#This Row],[15]]*#REF!,HRF[[#This Row],[32]]*#REF!+#REF!*#REF!+#REF!*#REF!)</f>
        <v>#REF!</v>
      </c>
    </row>
    <row r="1987" spans="2:28" ht="24">
      <c r="B1987" s="279">
        <v>1811</v>
      </c>
      <c r="C1987" s="290" t="s">
        <v>175</v>
      </c>
      <c r="D1987" s="80" t="s">
        <v>372</v>
      </c>
      <c r="E1987" s="47" t="s">
        <v>3488</v>
      </c>
      <c r="F1987" s="82" t="s">
        <v>392</v>
      </c>
      <c r="G1987" s="280" t="s">
        <v>24</v>
      </c>
      <c r="H1987" s="281">
        <v>2021</v>
      </c>
      <c r="I1987" s="281">
        <v>2021</v>
      </c>
      <c r="J1987" s="282">
        <v>30996</v>
      </c>
      <c r="K1987" s="283">
        <v>4</v>
      </c>
      <c r="L1987" s="283">
        <v>6</v>
      </c>
      <c r="M1987" s="283"/>
      <c r="N1987" s="228" t="s">
        <v>164</v>
      </c>
      <c r="O1987" s="284" t="s">
        <v>28</v>
      </c>
      <c r="P1987" s="285"/>
      <c r="Q1987" s="282"/>
      <c r="R1987" s="286"/>
      <c r="S1987" s="286"/>
      <c r="T1987" s="286"/>
      <c r="U1987" s="286"/>
      <c r="V1987" s="286">
        <f t="shared" si="122"/>
        <v>0</v>
      </c>
      <c r="W1987" s="281"/>
      <c r="X1987" s="281"/>
      <c r="Y1987" s="287" t="e">
        <f>IF(HRF[[#This Row],[31]]="WSKAŹNIK SPECYFICZNY",HRF[[#This Row],[15]]*#REF!,HRF[[#This Row],[32]]*#REF!+#REF!*#REF!+#REF!*#REF!)</f>
        <v>#REF!</v>
      </c>
      <c r="Z1987" s="287" t="e">
        <f>IF(HRF[[#This Row],[31]]="WSKAŹNIK SPECYFICZNY","nie zdefinowano",HRF[[#This Row],[32]]*#REF!+#REF!*#REF!+#REF!*#REF!)</f>
        <v>#REF!</v>
      </c>
      <c r="AA1987" s="287" t="e">
        <f>IF(HRF[[#This Row],[31]]="WSKAŹNIK SPECYFICZNY","nie zdefinowano",HRF[[#This Row],[32]]*#REF!+#REF!*#REF!+#REF!*#REF!)</f>
        <v>#REF!</v>
      </c>
      <c r="AB1987" s="287" t="e">
        <f>IF(HRF[[#This Row],[31]]="WSKAŹNIK SPECYFICZNY",HRF[[#This Row],[15]]*#REF!,HRF[[#This Row],[32]]*#REF!+#REF!*#REF!+#REF!*#REF!)</f>
        <v>#REF!</v>
      </c>
    </row>
    <row r="1988" spans="2:28" ht="24">
      <c r="B1988" s="279">
        <v>1812</v>
      </c>
      <c r="C1988" s="290" t="s">
        <v>175</v>
      </c>
      <c r="D1988" s="80" t="s">
        <v>372</v>
      </c>
      <c r="E1988" s="47" t="s">
        <v>3390</v>
      </c>
      <c r="F1988" s="82" t="s">
        <v>392</v>
      </c>
      <c r="G1988" s="280" t="s">
        <v>24</v>
      </c>
      <c r="H1988" s="281">
        <v>2019</v>
      </c>
      <c r="I1988" s="281">
        <v>2019</v>
      </c>
      <c r="J1988" s="282">
        <v>23000</v>
      </c>
      <c r="K1988" s="283">
        <v>3.82</v>
      </c>
      <c r="L1988" s="283">
        <v>3.4550000000000001</v>
      </c>
      <c r="M1988" s="283"/>
      <c r="N1988" s="228" t="s">
        <v>1587</v>
      </c>
      <c r="O1988" s="284" t="s">
        <v>28</v>
      </c>
      <c r="P1988" s="285"/>
      <c r="Q1988" s="282"/>
      <c r="R1988" s="286"/>
      <c r="S1988" s="286"/>
      <c r="T1988" s="286"/>
      <c r="U1988" s="286"/>
      <c r="V1988" s="286">
        <f t="shared" si="122"/>
        <v>0</v>
      </c>
      <c r="W1988" s="281"/>
      <c r="X1988" s="281"/>
      <c r="Y1988" s="287" t="e">
        <f>IF(HRF[[#This Row],[31]]="WSKAŹNIK SPECYFICZNY",HRF[[#This Row],[15]]*#REF!,HRF[[#This Row],[32]]*#REF!+#REF!*#REF!+#REF!*#REF!)</f>
        <v>#REF!</v>
      </c>
      <c r="Z1988" s="287" t="e">
        <f>IF(HRF[[#This Row],[31]]="WSKAŹNIK SPECYFICZNY","nie zdefinowano",HRF[[#This Row],[32]]*#REF!+#REF!*#REF!+#REF!*#REF!)</f>
        <v>#REF!</v>
      </c>
      <c r="AA1988" s="287" t="e">
        <f>IF(HRF[[#This Row],[31]]="WSKAŹNIK SPECYFICZNY","nie zdefinowano",HRF[[#This Row],[32]]*#REF!+#REF!*#REF!+#REF!*#REF!)</f>
        <v>#REF!</v>
      </c>
      <c r="AB1988" s="287" t="e">
        <f>IF(HRF[[#This Row],[31]]="WSKAŹNIK SPECYFICZNY",HRF[[#This Row],[15]]*#REF!,HRF[[#This Row],[32]]*#REF!+#REF!*#REF!+#REF!*#REF!)</f>
        <v>#REF!</v>
      </c>
    </row>
    <row r="1989" spans="2:28" ht="24">
      <c r="B1989" s="279">
        <v>1813</v>
      </c>
      <c r="C1989" s="290" t="s">
        <v>175</v>
      </c>
      <c r="D1989" s="80" t="s">
        <v>372</v>
      </c>
      <c r="E1989" s="47" t="s">
        <v>3390</v>
      </c>
      <c r="F1989" s="82" t="s">
        <v>392</v>
      </c>
      <c r="G1989" s="280" t="s">
        <v>24</v>
      </c>
      <c r="H1989" s="281">
        <v>2022</v>
      </c>
      <c r="I1989" s="281">
        <v>2023</v>
      </c>
      <c r="J1989" s="282">
        <v>15110</v>
      </c>
      <c r="K1989" s="283">
        <v>2.8</v>
      </c>
      <c r="L1989" s="283">
        <v>3.3</v>
      </c>
      <c r="M1989" s="283"/>
      <c r="N1989" s="228" t="s">
        <v>164</v>
      </c>
      <c r="O1989" s="284" t="s">
        <v>28</v>
      </c>
      <c r="P1989" s="285"/>
      <c r="Q1989" s="282"/>
      <c r="R1989" s="286"/>
      <c r="S1989" s="286"/>
      <c r="T1989" s="286"/>
      <c r="U1989" s="286"/>
      <c r="V1989" s="286">
        <f>SUM(R1989:U1989)</f>
        <v>0</v>
      </c>
      <c r="W1989" s="281"/>
      <c r="X1989" s="281"/>
      <c r="Y1989" s="287" t="e">
        <f>IF(HRF[[#This Row],[31]]="WSKAŹNIK SPECYFICZNY",HRF[[#This Row],[15]]*#REF!,HRF[[#This Row],[32]]*#REF!+#REF!*#REF!+#REF!*#REF!)</f>
        <v>#REF!</v>
      </c>
      <c r="Z1989" s="287" t="e">
        <f>IF(HRF[[#This Row],[31]]="WSKAŹNIK SPECYFICZNY","nie zdefinowano",HRF[[#This Row],[32]]*#REF!+#REF!*#REF!+#REF!*#REF!)</f>
        <v>#REF!</v>
      </c>
      <c r="AA1989" s="287" t="e">
        <f>IF(HRF[[#This Row],[31]]="WSKAŹNIK SPECYFICZNY","nie zdefinowano",HRF[[#This Row],[32]]*#REF!+#REF!*#REF!+#REF!*#REF!)</f>
        <v>#REF!</v>
      </c>
      <c r="AB1989" s="287" t="e">
        <f>IF(HRF[[#This Row],[31]]="WSKAŹNIK SPECYFICZNY",HRF[[#This Row],[15]]*#REF!,HRF[[#This Row],[32]]*#REF!+#REF!*#REF!+#REF!*#REF!)</f>
        <v>#REF!</v>
      </c>
    </row>
    <row r="1990" spans="2:28" ht="36">
      <c r="B1990" s="279">
        <v>1814</v>
      </c>
      <c r="C1990" s="290" t="s">
        <v>175</v>
      </c>
      <c r="D1990" s="80" t="s">
        <v>372</v>
      </c>
      <c r="E1990" s="47" t="s">
        <v>3422</v>
      </c>
      <c r="F1990" s="280" t="s">
        <v>3735</v>
      </c>
      <c r="G1990" s="280" t="s">
        <v>24</v>
      </c>
      <c r="H1990" s="281">
        <v>2021</v>
      </c>
      <c r="I1990" s="281">
        <v>2021</v>
      </c>
      <c r="J1990" s="282">
        <v>165806.26</v>
      </c>
      <c r="K1990" s="283">
        <v>27</v>
      </c>
      <c r="L1990" s="283">
        <v>33</v>
      </c>
      <c r="M1990" s="283"/>
      <c r="N1990" s="228" t="s">
        <v>164</v>
      </c>
      <c r="O1990" s="284" t="s">
        <v>28</v>
      </c>
      <c r="P1990" s="285"/>
      <c r="Q1990" s="282"/>
      <c r="R1990" s="286"/>
      <c r="S1990" s="286"/>
      <c r="T1990" s="286"/>
      <c r="U1990" s="286"/>
      <c r="V1990" s="286">
        <f>SUM(R1990:U1990)</f>
        <v>0</v>
      </c>
      <c r="W1990" s="281"/>
      <c r="X1990" s="281"/>
      <c r="Y1990" s="287" t="e">
        <f>IF(HRF[[#This Row],[31]]="WSKAŹNIK SPECYFICZNY",HRF[[#This Row],[15]]*#REF!,HRF[[#This Row],[32]]*#REF!+#REF!*#REF!+#REF!*#REF!)</f>
        <v>#REF!</v>
      </c>
      <c r="Z1990" s="287" t="e">
        <f>IF(HRF[[#This Row],[31]]="WSKAŹNIK SPECYFICZNY","nie zdefinowano",HRF[[#This Row],[32]]*#REF!+#REF!*#REF!+#REF!*#REF!)</f>
        <v>#REF!</v>
      </c>
      <c r="AA1990" s="287" t="e">
        <f>IF(HRF[[#This Row],[31]]="WSKAŹNIK SPECYFICZNY","nie zdefinowano",HRF[[#This Row],[32]]*#REF!+#REF!*#REF!+#REF!*#REF!)</f>
        <v>#REF!</v>
      </c>
      <c r="AB1990" s="287" t="e">
        <f>IF(HRF[[#This Row],[31]]="WSKAŹNIK SPECYFICZNY",HRF[[#This Row],[15]]*#REF!,HRF[[#This Row],[32]]*#REF!+#REF!*#REF!+#REF!*#REF!)</f>
        <v>#REF!</v>
      </c>
    </row>
    <row r="1991" spans="2:28" ht="24">
      <c r="B1991" s="279">
        <v>1815</v>
      </c>
      <c r="C1991" s="290" t="s">
        <v>175</v>
      </c>
      <c r="D1991" s="80" t="s">
        <v>372</v>
      </c>
      <c r="E1991" s="47" t="s">
        <v>3390</v>
      </c>
      <c r="F1991" s="82" t="s">
        <v>392</v>
      </c>
      <c r="G1991" s="280" t="s">
        <v>24</v>
      </c>
      <c r="H1991" s="281">
        <v>2023</v>
      </c>
      <c r="I1991" s="281">
        <v>2023</v>
      </c>
      <c r="J1991" s="282">
        <v>46279.4</v>
      </c>
      <c r="K1991" s="283">
        <v>7</v>
      </c>
      <c r="L1991" s="283">
        <v>7.2</v>
      </c>
      <c r="M1991" s="283"/>
      <c r="N1991" s="228" t="s">
        <v>164</v>
      </c>
      <c r="O1991" s="284" t="s">
        <v>28</v>
      </c>
      <c r="P1991" s="285"/>
      <c r="Q1991" s="282"/>
      <c r="R1991" s="286"/>
      <c r="S1991" s="286"/>
      <c r="T1991" s="286"/>
      <c r="U1991" s="286"/>
      <c r="V1991" s="286">
        <f t="shared" si="122"/>
        <v>0</v>
      </c>
      <c r="W1991" s="281"/>
      <c r="X1991" s="281"/>
      <c r="Y1991" s="287" t="e">
        <f>IF(HRF[[#This Row],[31]]="WSKAŹNIK SPECYFICZNY",HRF[[#This Row],[15]]*#REF!,HRF[[#This Row],[32]]*#REF!+#REF!*#REF!+#REF!*#REF!)</f>
        <v>#REF!</v>
      </c>
      <c r="Z1991" s="287" t="e">
        <f>IF(HRF[[#This Row],[31]]="WSKAŹNIK SPECYFICZNY","nie zdefinowano",HRF[[#This Row],[32]]*#REF!+#REF!*#REF!+#REF!*#REF!)</f>
        <v>#REF!</v>
      </c>
      <c r="AA1991" s="287" t="e">
        <f>IF(HRF[[#This Row],[31]]="WSKAŹNIK SPECYFICZNY","nie zdefinowano",HRF[[#This Row],[32]]*#REF!+#REF!*#REF!+#REF!*#REF!)</f>
        <v>#REF!</v>
      </c>
      <c r="AB1991" s="287" t="e">
        <f>IF(HRF[[#This Row],[31]]="WSKAŹNIK SPECYFICZNY",HRF[[#This Row],[15]]*#REF!,HRF[[#This Row],[32]]*#REF!+#REF!*#REF!+#REF!*#REF!)</f>
        <v>#REF!</v>
      </c>
    </row>
    <row r="1992" spans="2:28" ht="24">
      <c r="B1992" s="279">
        <v>1816</v>
      </c>
      <c r="C1992" s="290" t="s">
        <v>175</v>
      </c>
      <c r="D1992" s="80" t="s">
        <v>372</v>
      </c>
      <c r="E1992" s="47" t="s">
        <v>3352</v>
      </c>
      <c r="F1992" s="82" t="s">
        <v>392</v>
      </c>
      <c r="G1992" s="280" t="s">
        <v>24</v>
      </c>
      <c r="H1992" s="281">
        <v>2022</v>
      </c>
      <c r="I1992" s="281">
        <v>2022</v>
      </c>
      <c r="J1992" s="282">
        <v>51600</v>
      </c>
      <c r="K1992" s="283">
        <v>17.321000000000002</v>
      </c>
      <c r="L1992" s="283">
        <v>8.66</v>
      </c>
      <c r="M1992" s="283"/>
      <c r="N1992" s="228" t="s">
        <v>164</v>
      </c>
      <c r="O1992" s="284" t="s">
        <v>28</v>
      </c>
      <c r="P1992" s="285"/>
      <c r="Q1992" s="282"/>
      <c r="R1992" s="286"/>
      <c r="S1992" s="286"/>
      <c r="T1992" s="286"/>
      <c r="U1992" s="286"/>
      <c r="V1992" s="286">
        <f t="shared" ref="V1992:V2001" si="123">SUM(R1992:U1992)</f>
        <v>0</v>
      </c>
      <c r="W1992" s="281"/>
      <c r="X1992" s="281"/>
      <c r="Y1992" s="287" t="e">
        <f>IF(HRF[[#This Row],[31]]="WSKAŹNIK SPECYFICZNY",HRF[[#This Row],[15]]*#REF!,HRF[[#This Row],[32]]*#REF!+#REF!*#REF!+#REF!*#REF!)</f>
        <v>#REF!</v>
      </c>
      <c r="Z1992" s="287" t="e">
        <f>IF(HRF[[#This Row],[31]]="WSKAŹNIK SPECYFICZNY","nie zdefinowano",HRF[[#This Row],[32]]*#REF!+#REF!*#REF!+#REF!*#REF!)</f>
        <v>#REF!</v>
      </c>
      <c r="AA1992" s="287" t="e">
        <f>IF(HRF[[#This Row],[31]]="WSKAŹNIK SPECYFICZNY","nie zdefinowano",HRF[[#This Row],[32]]*#REF!+#REF!*#REF!+#REF!*#REF!)</f>
        <v>#REF!</v>
      </c>
      <c r="AB1992" s="287" t="e">
        <f>IF(HRF[[#This Row],[31]]="WSKAŹNIK SPECYFICZNY",HRF[[#This Row],[15]]*#REF!,HRF[[#This Row],[32]]*#REF!+#REF!*#REF!+#REF!*#REF!)</f>
        <v>#REF!</v>
      </c>
    </row>
    <row r="1993" spans="2:28" ht="24">
      <c r="B1993" s="279">
        <v>1817</v>
      </c>
      <c r="C1993" s="290" t="s">
        <v>175</v>
      </c>
      <c r="D1993" s="80" t="s">
        <v>372</v>
      </c>
      <c r="E1993" s="47" t="s">
        <v>3447</v>
      </c>
      <c r="F1993" s="82" t="s">
        <v>392</v>
      </c>
      <c r="G1993" s="280" t="s">
        <v>24</v>
      </c>
      <c r="H1993" s="281">
        <v>2021</v>
      </c>
      <c r="I1993" s="281">
        <v>2021</v>
      </c>
      <c r="J1993" s="282">
        <v>30360</v>
      </c>
      <c r="K1993" s="283">
        <v>7.0670000000000002</v>
      </c>
      <c r="L1993" s="283">
        <v>6</v>
      </c>
      <c r="M1993" s="283"/>
      <c r="N1993" s="228" t="s">
        <v>1587</v>
      </c>
      <c r="O1993" s="284" t="s">
        <v>28</v>
      </c>
      <c r="P1993" s="285"/>
      <c r="Q1993" s="282"/>
      <c r="R1993" s="286"/>
      <c r="S1993" s="286"/>
      <c r="T1993" s="286"/>
      <c r="U1993" s="286"/>
      <c r="V1993" s="286">
        <f t="shared" si="123"/>
        <v>0</v>
      </c>
      <c r="W1993" s="281"/>
      <c r="X1993" s="281"/>
      <c r="Y1993" s="287" t="e">
        <f>IF(HRF[[#This Row],[31]]="WSKAŹNIK SPECYFICZNY",HRF[[#This Row],[15]]*#REF!,HRF[[#This Row],[32]]*#REF!+#REF!*#REF!+#REF!*#REF!)</f>
        <v>#REF!</v>
      </c>
      <c r="Z1993" s="287" t="e">
        <f>IF(HRF[[#This Row],[31]]="WSKAŹNIK SPECYFICZNY","nie zdefinowano",HRF[[#This Row],[32]]*#REF!+#REF!*#REF!+#REF!*#REF!)</f>
        <v>#REF!</v>
      </c>
      <c r="AA1993" s="287" t="e">
        <f>IF(HRF[[#This Row],[31]]="WSKAŹNIK SPECYFICZNY","nie zdefinowano",HRF[[#This Row],[32]]*#REF!+#REF!*#REF!+#REF!*#REF!)</f>
        <v>#REF!</v>
      </c>
      <c r="AB1993" s="287" t="e">
        <f>IF(HRF[[#This Row],[31]]="WSKAŹNIK SPECYFICZNY",HRF[[#This Row],[15]]*#REF!,HRF[[#This Row],[32]]*#REF!+#REF!*#REF!+#REF!*#REF!)</f>
        <v>#REF!</v>
      </c>
    </row>
    <row r="1994" spans="2:28" ht="24">
      <c r="B1994" s="279">
        <v>1818</v>
      </c>
      <c r="C1994" s="290" t="s">
        <v>175</v>
      </c>
      <c r="D1994" s="80" t="s">
        <v>372</v>
      </c>
      <c r="E1994" s="47" t="s">
        <v>3436</v>
      </c>
      <c r="F1994" s="82" t="s">
        <v>392</v>
      </c>
      <c r="G1994" s="280" t="s">
        <v>24</v>
      </c>
      <c r="H1994" s="281">
        <v>2022</v>
      </c>
      <c r="I1994" s="281">
        <v>2022</v>
      </c>
      <c r="J1994" s="282">
        <v>31255</v>
      </c>
      <c r="K1994" s="283">
        <v>7.2050999999999998</v>
      </c>
      <c r="L1994" s="283">
        <v>3.9460000000000002</v>
      </c>
      <c r="M1994" s="283"/>
      <c r="N1994" s="228" t="s">
        <v>1265</v>
      </c>
      <c r="O1994" s="284" t="s">
        <v>28</v>
      </c>
      <c r="P1994" s="285"/>
      <c r="Q1994" s="282"/>
      <c r="R1994" s="286"/>
      <c r="S1994" s="286"/>
      <c r="T1994" s="286"/>
      <c r="U1994" s="286"/>
      <c r="V1994" s="286">
        <f t="shared" si="123"/>
        <v>0</v>
      </c>
      <c r="W1994" s="281"/>
      <c r="X1994" s="281"/>
      <c r="Y1994" s="287" t="e">
        <f>IF(HRF[[#This Row],[31]]="WSKAŹNIK SPECYFICZNY",HRF[[#This Row],[15]]*#REF!,HRF[[#This Row],[32]]*#REF!+#REF!*#REF!+#REF!*#REF!)</f>
        <v>#REF!</v>
      </c>
      <c r="Z1994" s="287" t="e">
        <f>IF(HRF[[#This Row],[31]]="WSKAŹNIK SPECYFICZNY","nie zdefinowano",HRF[[#This Row],[32]]*#REF!+#REF!*#REF!+#REF!*#REF!)</f>
        <v>#REF!</v>
      </c>
      <c r="AA1994" s="287" t="e">
        <f>IF(HRF[[#This Row],[31]]="WSKAŹNIK SPECYFICZNY","nie zdefinowano",HRF[[#This Row],[32]]*#REF!+#REF!*#REF!+#REF!*#REF!)</f>
        <v>#REF!</v>
      </c>
      <c r="AB1994" s="287" t="e">
        <f>IF(HRF[[#This Row],[31]]="WSKAŹNIK SPECYFICZNY",HRF[[#This Row],[15]]*#REF!,HRF[[#This Row],[32]]*#REF!+#REF!*#REF!+#REF!*#REF!)</f>
        <v>#REF!</v>
      </c>
    </row>
    <row r="1995" spans="2:28" ht="24">
      <c r="B1995" s="279">
        <v>1819</v>
      </c>
      <c r="C1995" s="290" t="s">
        <v>175</v>
      </c>
      <c r="D1995" s="80" t="s">
        <v>372</v>
      </c>
      <c r="E1995" s="47" t="s">
        <v>3390</v>
      </c>
      <c r="F1995" s="82" t="s">
        <v>392</v>
      </c>
      <c r="G1995" s="280" t="s">
        <v>24</v>
      </c>
      <c r="H1995" s="281">
        <v>2023</v>
      </c>
      <c r="I1995" s="281">
        <v>2023</v>
      </c>
      <c r="J1995" s="282">
        <v>25036</v>
      </c>
      <c r="K1995" s="283">
        <v>6.9</v>
      </c>
      <c r="L1995" s="283">
        <v>6.2830000000000004</v>
      </c>
      <c r="M1995" s="283"/>
      <c r="N1995" s="228" t="s">
        <v>164</v>
      </c>
      <c r="O1995" s="284" t="s">
        <v>28</v>
      </c>
      <c r="P1995" s="285"/>
      <c r="Q1995" s="282"/>
      <c r="R1995" s="286"/>
      <c r="S1995" s="286"/>
      <c r="T1995" s="286"/>
      <c r="U1995" s="286"/>
      <c r="V1995" s="286">
        <f t="shared" si="123"/>
        <v>0</v>
      </c>
      <c r="W1995" s="281"/>
      <c r="X1995" s="281"/>
      <c r="Y1995" s="287" t="e">
        <f>IF(HRF[[#This Row],[31]]="WSKAŹNIK SPECYFICZNY",HRF[[#This Row],[15]]*#REF!,HRF[[#This Row],[32]]*#REF!+#REF!*#REF!+#REF!*#REF!)</f>
        <v>#REF!</v>
      </c>
      <c r="Z1995" s="287" t="e">
        <f>IF(HRF[[#This Row],[31]]="WSKAŹNIK SPECYFICZNY","nie zdefinowano",HRF[[#This Row],[32]]*#REF!+#REF!*#REF!+#REF!*#REF!)</f>
        <v>#REF!</v>
      </c>
      <c r="AA1995" s="287" t="e">
        <f>IF(HRF[[#This Row],[31]]="WSKAŹNIK SPECYFICZNY","nie zdefinowano",HRF[[#This Row],[32]]*#REF!+#REF!*#REF!+#REF!*#REF!)</f>
        <v>#REF!</v>
      </c>
      <c r="AB1995" s="287" t="e">
        <f>IF(HRF[[#This Row],[31]]="WSKAŹNIK SPECYFICZNY",HRF[[#This Row],[15]]*#REF!,HRF[[#This Row],[32]]*#REF!+#REF!*#REF!+#REF!*#REF!)</f>
        <v>#REF!</v>
      </c>
    </row>
    <row r="1996" spans="2:28" ht="24">
      <c r="B1996" s="279">
        <v>1820</v>
      </c>
      <c r="C1996" s="290" t="s">
        <v>175</v>
      </c>
      <c r="D1996" s="80" t="s">
        <v>372</v>
      </c>
      <c r="E1996" s="47" t="s">
        <v>3589</v>
      </c>
      <c r="F1996" s="82" t="s">
        <v>392</v>
      </c>
      <c r="G1996" s="280" t="s">
        <v>24</v>
      </c>
      <c r="H1996" s="281">
        <v>2021</v>
      </c>
      <c r="I1996" s="281">
        <v>2021</v>
      </c>
      <c r="J1996" s="282">
        <v>74805.2</v>
      </c>
      <c r="K1996" s="283">
        <v>4.5</v>
      </c>
      <c r="L1996" s="283">
        <v>10.38</v>
      </c>
      <c r="M1996" s="283"/>
      <c r="N1996" s="288" t="s">
        <v>2690</v>
      </c>
      <c r="O1996" s="284" t="s">
        <v>28</v>
      </c>
      <c r="P1996" s="285"/>
      <c r="Q1996" s="282"/>
      <c r="R1996" s="286"/>
      <c r="S1996" s="286"/>
      <c r="T1996" s="286"/>
      <c r="U1996" s="286"/>
      <c r="V1996" s="286">
        <f t="shared" si="123"/>
        <v>0</v>
      </c>
      <c r="W1996" s="281"/>
      <c r="X1996" s="281"/>
      <c r="Y1996" s="287" t="e">
        <f>IF(HRF[[#This Row],[31]]="WSKAŹNIK SPECYFICZNY",HRF[[#This Row],[15]]*#REF!,HRF[[#This Row],[32]]*#REF!+#REF!*#REF!+#REF!*#REF!)</f>
        <v>#REF!</v>
      </c>
      <c r="Z1996" s="287" t="e">
        <f>IF(HRF[[#This Row],[31]]="WSKAŹNIK SPECYFICZNY","nie zdefinowano",HRF[[#This Row],[32]]*#REF!+#REF!*#REF!+#REF!*#REF!)</f>
        <v>#REF!</v>
      </c>
      <c r="AA1996" s="287" t="e">
        <f>IF(HRF[[#This Row],[31]]="WSKAŹNIK SPECYFICZNY","nie zdefinowano",HRF[[#This Row],[32]]*#REF!+#REF!*#REF!+#REF!*#REF!)</f>
        <v>#REF!</v>
      </c>
      <c r="AB1996" s="287" t="e">
        <f>IF(HRF[[#This Row],[31]]="WSKAŹNIK SPECYFICZNY",HRF[[#This Row],[15]]*#REF!,HRF[[#This Row],[32]]*#REF!+#REF!*#REF!+#REF!*#REF!)</f>
        <v>#REF!</v>
      </c>
    </row>
    <row r="1997" spans="2:28" ht="24">
      <c r="B1997" s="279">
        <v>1821</v>
      </c>
      <c r="C1997" s="290" t="s">
        <v>175</v>
      </c>
      <c r="D1997" s="80" t="s">
        <v>372</v>
      </c>
      <c r="E1997" s="47" t="s">
        <v>3390</v>
      </c>
      <c r="F1997" s="82" t="s">
        <v>392</v>
      </c>
      <c r="G1997" s="280" t="s">
        <v>24</v>
      </c>
      <c r="H1997" s="281">
        <v>2023</v>
      </c>
      <c r="I1997" s="281">
        <v>2023</v>
      </c>
      <c r="J1997" s="282">
        <v>58710</v>
      </c>
      <c r="K1997" s="283">
        <v>10</v>
      </c>
      <c r="L1997" s="283">
        <v>4.5</v>
      </c>
      <c r="M1997" s="283"/>
      <c r="N1997" s="228" t="s">
        <v>164</v>
      </c>
      <c r="O1997" s="284" t="s">
        <v>28</v>
      </c>
      <c r="P1997" s="285"/>
      <c r="Q1997" s="282"/>
      <c r="R1997" s="286"/>
      <c r="S1997" s="286"/>
      <c r="T1997" s="286"/>
      <c r="U1997" s="286"/>
      <c r="V1997" s="286">
        <f t="shared" si="123"/>
        <v>0</v>
      </c>
      <c r="W1997" s="281"/>
      <c r="X1997" s="281"/>
      <c r="Y1997" s="287" t="e">
        <f>IF(HRF[[#This Row],[31]]="WSKAŹNIK SPECYFICZNY",HRF[[#This Row],[15]]*#REF!,HRF[[#This Row],[32]]*#REF!+#REF!*#REF!+#REF!*#REF!)</f>
        <v>#REF!</v>
      </c>
      <c r="Z1997" s="287" t="e">
        <f>IF(HRF[[#This Row],[31]]="WSKAŹNIK SPECYFICZNY","nie zdefinowano",HRF[[#This Row],[32]]*#REF!+#REF!*#REF!+#REF!*#REF!)</f>
        <v>#REF!</v>
      </c>
      <c r="AA1997" s="287" t="e">
        <f>IF(HRF[[#This Row],[31]]="WSKAŹNIK SPECYFICZNY","nie zdefinowano",HRF[[#This Row],[32]]*#REF!+#REF!*#REF!+#REF!*#REF!)</f>
        <v>#REF!</v>
      </c>
      <c r="AB1997" s="287" t="e">
        <f>IF(HRF[[#This Row],[31]]="WSKAŹNIK SPECYFICZNY",HRF[[#This Row],[15]]*#REF!,HRF[[#This Row],[32]]*#REF!+#REF!*#REF!+#REF!*#REF!)</f>
        <v>#REF!</v>
      </c>
    </row>
    <row r="1998" spans="2:28" ht="24">
      <c r="B1998" s="279">
        <v>1822</v>
      </c>
      <c r="C1998" s="290" t="s">
        <v>175</v>
      </c>
      <c r="D1998" s="80" t="s">
        <v>372</v>
      </c>
      <c r="E1998" s="289" t="s">
        <v>3391</v>
      </c>
      <c r="F1998" s="82" t="s">
        <v>392</v>
      </c>
      <c r="G1998" s="280" t="s">
        <v>24</v>
      </c>
      <c r="H1998" s="281">
        <v>2023</v>
      </c>
      <c r="I1998" s="281">
        <v>2023</v>
      </c>
      <c r="J1998" s="282">
        <v>41773.94</v>
      </c>
      <c r="K1998" s="283">
        <v>7.2590000000000003</v>
      </c>
      <c r="L1998" s="283">
        <v>2.9036</v>
      </c>
      <c r="M1998" s="283"/>
      <c r="N1998" s="228" t="s">
        <v>164</v>
      </c>
      <c r="O1998" s="284" t="s">
        <v>28</v>
      </c>
      <c r="P1998" s="285"/>
      <c r="Q1998" s="282"/>
      <c r="R1998" s="286"/>
      <c r="S1998" s="286"/>
      <c r="T1998" s="286"/>
      <c r="U1998" s="286"/>
      <c r="V1998" s="286">
        <f t="shared" si="123"/>
        <v>0</v>
      </c>
      <c r="W1998" s="281"/>
      <c r="X1998" s="281"/>
      <c r="Y1998" s="287" t="e">
        <f>IF(HRF[[#This Row],[31]]="WSKAŹNIK SPECYFICZNY",HRF[[#This Row],[15]]*#REF!,HRF[[#This Row],[32]]*#REF!+#REF!*#REF!+#REF!*#REF!)</f>
        <v>#REF!</v>
      </c>
      <c r="Z1998" s="287" t="e">
        <f>IF(HRF[[#This Row],[31]]="WSKAŹNIK SPECYFICZNY","nie zdefinowano",HRF[[#This Row],[32]]*#REF!+#REF!*#REF!+#REF!*#REF!)</f>
        <v>#REF!</v>
      </c>
      <c r="AA1998" s="287" t="e">
        <f>IF(HRF[[#This Row],[31]]="WSKAŹNIK SPECYFICZNY","nie zdefinowano",HRF[[#This Row],[32]]*#REF!+#REF!*#REF!+#REF!*#REF!)</f>
        <v>#REF!</v>
      </c>
      <c r="AB1998" s="287" t="e">
        <f>IF(HRF[[#This Row],[31]]="WSKAŹNIK SPECYFICZNY",HRF[[#This Row],[15]]*#REF!,HRF[[#This Row],[32]]*#REF!+#REF!*#REF!+#REF!*#REF!)</f>
        <v>#REF!</v>
      </c>
    </row>
    <row r="1999" spans="2:28" ht="24">
      <c r="B1999" s="279">
        <v>1823</v>
      </c>
      <c r="C1999" s="290" t="s">
        <v>175</v>
      </c>
      <c r="D1999" s="80" t="s">
        <v>372</v>
      </c>
      <c r="E1999" s="289" t="s">
        <v>3391</v>
      </c>
      <c r="F1999" s="82" t="s">
        <v>392</v>
      </c>
      <c r="G1999" s="280" t="s">
        <v>24</v>
      </c>
      <c r="H1999" s="281">
        <v>2021</v>
      </c>
      <c r="I1999" s="281">
        <v>2021</v>
      </c>
      <c r="J1999" s="282">
        <v>30964</v>
      </c>
      <c r="K1999" s="283">
        <v>0</v>
      </c>
      <c r="L1999" s="283">
        <v>11.41372</v>
      </c>
      <c r="M1999" s="283"/>
      <c r="N1999" s="228" t="s">
        <v>164</v>
      </c>
      <c r="O1999" s="284" t="s">
        <v>28</v>
      </c>
      <c r="P1999" s="285"/>
      <c r="Q1999" s="282"/>
      <c r="R1999" s="286"/>
      <c r="S1999" s="286"/>
      <c r="T1999" s="286"/>
      <c r="U1999" s="286"/>
      <c r="V1999" s="286">
        <f t="shared" si="123"/>
        <v>0</v>
      </c>
      <c r="W1999" s="281"/>
      <c r="X1999" s="281"/>
      <c r="Y1999" s="287" t="e">
        <f>IF(HRF[[#This Row],[31]]="WSKAŹNIK SPECYFICZNY",HRF[[#This Row],[15]]*#REF!,HRF[[#This Row],[32]]*#REF!+#REF!*#REF!+#REF!*#REF!)</f>
        <v>#REF!</v>
      </c>
      <c r="Z1999" s="287" t="e">
        <f>IF(HRF[[#This Row],[31]]="WSKAŹNIK SPECYFICZNY","nie zdefinowano",HRF[[#This Row],[32]]*#REF!+#REF!*#REF!+#REF!*#REF!)</f>
        <v>#REF!</v>
      </c>
      <c r="AA1999" s="287" t="e">
        <f>IF(HRF[[#This Row],[31]]="WSKAŹNIK SPECYFICZNY","nie zdefinowano",HRF[[#This Row],[32]]*#REF!+#REF!*#REF!+#REF!*#REF!)</f>
        <v>#REF!</v>
      </c>
      <c r="AB1999" s="287" t="e">
        <f>IF(HRF[[#This Row],[31]]="WSKAŹNIK SPECYFICZNY",HRF[[#This Row],[15]]*#REF!,HRF[[#This Row],[32]]*#REF!+#REF!*#REF!+#REF!*#REF!)</f>
        <v>#REF!</v>
      </c>
    </row>
    <row r="2000" spans="2:28" ht="24">
      <c r="B2000" s="279">
        <v>1824</v>
      </c>
      <c r="C2000" s="290" t="s">
        <v>175</v>
      </c>
      <c r="D2000" s="80" t="s">
        <v>372</v>
      </c>
      <c r="E2000" s="47" t="s">
        <v>3394</v>
      </c>
      <c r="F2000" s="82" t="s">
        <v>392</v>
      </c>
      <c r="G2000" s="280" t="s">
        <v>24</v>
      </c>
      <c r="H2000" s="281">
        <v>2021</v>
      </c>
      <c r="I2000" s="281">
        <v>2022</v>
      </c>
      <c r="J2000" s="282">
        <v>45900</v>
      </c>
      <c r="K2000" s="283">
        <v>13</v>
      </c>
      <c r="L2000" s="283">
        <v>9</v>
      </c>
      <c r="M2000" s="283"/>
      <c r="N2000" s="228" t="s">
        <v>164</v>
      </c>
      <c r="O2000" s="284" t="s">
        <v>28</v>
      </c>
      <c r="P2000" s="285"/>
      <c r="Q2000" s="282"/>
      <c r="R2000" s="286"/>
      <c r="S2000" s="286"/>
      <c r="T2000" s="286"/>
      <c r="U2000" s="286"/>
      <c r="V2000" s="286">
        <f t="shared" si="123"/>
        <v>0</v>
      </c>
      <c r="W2000" s="281"/>
      <c r="X2000" s="281"/>
      <c r="Y2000" s="287" t="e">
        <f>IF(HRF[[#This Row],[31]]="WSKAŹNIK SPECYFICZNY",HRF[[#This Row],[15]]*#REF!,HRF[[#This Row],[32]]*#REF!+#REF!*#REF!+#REF!*#REF!)</f>
        <v>#REF!</v>
      </c>
      <c r="Z2000" s="287" t="e">
        <f>IF(HRF[[#This Row],[31]]="WSKAŹNIK SPECYFICZNY","nie zdefinowano",HRF[[#This Row],[32]]*#REF!+#REF!*#REF!+#REF!*#REF!)</f>
        <v>#REF!</v>
      </c>
      <c r="AA2000" s="287" t="e">
        <f>IF(HRF[[#This Row],[31]]="WSKAŹNIK SPECYFICZNY","nie zdefinowano",HRF[[#This Row],[32]]*#REF!+#REF!*#REF!+#REF!*#REF!)</f>
        <v>#REF!</v>
      </c>
      <c r="AB2000" s="287" t="e">
        <f>IF(HRF[[#This Row],[31]]="WSKAŹNIK SPECYFICZNY",HRF[[#This Row],[15]]*#REF!,HRF[[#This Row],[32]]*#REF!+#REF!*#REF!+#REF!*#REF!)</f>
        <v>#REF!</v>
      </c>
    </row>
    <row r="2001" spans="2:28" ht="24">
      <c r="B2001" s="279">
        <v>1825</v>
      </c>
      <c r="C2001" s="290" t="s">
        <v>175</v>
      </c>
      <c r="D2001" s="80" t="s">
        <v>372</v>
      </c>
      <c r="E2001" s="47" t="s">
        <v>3390</v>
      </c>
      <c r="F2001" s="82" t="s">
        <v>392</v>
      </c>
      <c r="G2001" s="280" t="s">
        <v>24</v>
      </c>
      <c r="H2001" s="281">
        <v>2023</v>
      </c>
      <c r="I2001" s="281">
        <v>2023</v>
      </c>
      <c r="J2001" s="282">
        <v>23115</v>
      </c>
      <c r="K2001" s="283">
        <v>9</v>
      </c>
      <c r="L2001" s="283">
        <v>5</v>
      </c>
      <c r="M2001" s="283"/>
      <c r="N2001" s="228" t="s">
        <v>164</v>
      </c>
      <c r="O2001" s="284" t="s">
        <v>28</v>
      </c>
      <c r="P2001" s="285"/>
      <c r="Q2001" s="282"/>
      <c r="R2001" s="286"/>
      <c r="S2001" s="286"/>
      <c r="T2001" s="286"/>
      <c r="U2001" s="286"/>
      <c r="V2001" s="286">
        <f t="shared" si="123"/>
        <v>0</v>
      </c>
      <c r="W2001" s="281"/>
      <c r="X2001" s="281"/>
      <c r="Y2001" s="287" t="e">
        <f>IF(HRF[[#This Row],[31]]="WSKAŹNIK SPECYFICZNY",HRF[[#This Row],[15]]*#REF!,HRF[[#This Row],[32]]*#REF!+#REF!*#REF!+#REF!*#REF!)</f>
        <v>#REF!</v>
      </c>
      <c r="Z2001" s="287" t="e">
        <f>IF(HRF[[#This Row],[31]]="WSKAŹNIK SPECYFICZNY","nie zdefinowano",HRF[[#This Row],[32]]*#REF!+#REF!*#REF!+#REF!*#REF!)</f>
        <v>#REF!</v>
      </c>
      <c r="AA2001" s="287" t="e">
        <f>IF(HRF[[#This Row],[31]]="WSKAŹNIK SPECYFICZNY","nie zdefinowano",HRF[[#This Row],[32]]*#REF!+#REF!*#REF!+#REF!*#REF!)</f>
        <v>#REF!</v>
      </c>
      <c r="AB2001" s="287" t="e">
        <f>IF(HRF[[#This Row],[31]]="WSKAŹNIK SPECYFICZNY",HRF[[#This Row],[15]]*#REF!,HRF[[#This Row],[32]]*#REF!+#REF!*#REF!+#REF!*#REF!)</f>
        <v>#REF!</v>
      </c>
    </row>
    <row r="2002" spans="2:28" ht="24">
      <c r="B2002" s="279">
        <v>1826</v>
      </c>
      <c r="C2002" s="290" t="s">
        <v>175</v>
      </c>
      <c r="D2002" s="80" t="s">
        <v>372</v>
      </c>
      <c r="E2002" s="47" t="s">
        <v>3390</v>
      </c>
      <c r="F2002" s="82" t="s">
        <v>392</v>
      </c>
      <c r="G2002" s="280" t="s">
        <v>24</v>
      </c>
      <c r="H2002" s="281">
        <v>2023</v>
      </c>
      <c r="I2002" s="281">
        <v>2023</v>
      </c>
      <c r="J2002" s="282">
        <v>32805.97</v>
      </c>
      <c r="K2002" s="283">
        <v>4.4000000000000004</v>
      </c>
      <c r="L2002" s="283">
        <v>5.75</v>
      </c>
      <c r="M2002" s="283"/>
      <c r="N2002" s="228" t="s">
        <v>1587</v>
      </c>
      <c r="O2002" s="284" t="s">
        <v>28</v>
      </c>
      <c r="P2002" s="285"/>
      <c r="Q2002" s="282"/>
      <c r="R2002" s="286"/>
      <c r="S2002" s="286"/>
      <c r="T2002" s="286"/>
      <c r="U2002" s="286"/>
      <c r="V2002" s="286">
        <f t="shared" ref="V2002:V2009" si="124">SUM(R2002:U2002)</f>
        <v>0</v>
      </c>
      <c r="W2002" s="281"/>
      <c r="X2002" s="281"/>
      <c r="Y2002" s="287" t="e">
        <f>IF(HRF[[#This Row],[31]]="WSKAŹNIK SPECYFICZNY",HRF[[#This Row],[15]]*#REF!,HRF[[#This Row],[32]]*#REF!+#REF!*#REF!+#REF!*#REF!)</f>
        <v>#REF!</v>
      </c>
      <c r="Z2002" s="287" t="e">
        <f>IF(HRF[[#This Row],[31]]="WSKAŹNIK SPECYFICZNY","nie zdefinowano",HRF[[#This Row],[32]]*#REF!+#REF!*#REF!+#REF!*#REF!)</f>
        <v>#REF!</v>
      </c>
      <c r="AA2002" s="287" t="e">
        <f>IF(HRF[[#This Row],[31]]="WSKAŹNIK SPECYFICZNY","nie zdefinowano",HRF[[#This Row],[32]]*#REF!+#REF!*#REF!+#REF!*#REF!)</f>
        <v>#REF!</v>
      </c>
      <c r="AB2002" s="287" t="e">
        <f>IF(HRF[[#This Row],[31]]="WSKAŹNIK SPECYFICZNY",HRF[[#This Row],[15]]*#REF!,HRF[[#This Row],[32]]*#REF!+#REF!*#REF!+#REF!*#REF!)</f>
        <v>#REF!</v>
      </c>
    </row>
    <row r="2003" spans="2:28" ht="24">
      <c r="B2003" s="279">
        <v>1827</v>
      </c>
      <c r="C2003" s="290" t="s">
        <v>175</v>
      </c>
      <c r="D2003" s="80" t="s">
        <v>372</v>
      </c>
      <c r="E2003" s="47" t="s">
        <v>3390</v>
      </c>
      <c r="F2003" s="82" t="s">
        <v>392</v>
      </c>
      <c r="G2003" s="280" t="s">
        <v>24</v>
      </c>
      <c r="H2003" s="281">
        <v>2021</v>
      </c>
      <c r="I2003" s="281">
        <v>2021</v>
      </c>
      <c r="J2003" s="282">
        <v>21700</v>
      </c>
      <c r="K2003" s="283">
        <v>5.742</v>
      </c>
      <c r="L2003" s="283">
        <v>3.4529999999999998</v>
      </c>
      <c r="M2003" s="283"/>
      <c r="N2003" s="228" t="s">
        <v>164</v>
      </c>
      <c r="O2003" s="284" t="s">
        <v>28</v>
      </c>
      <c r="P2003" s="285"/>
      <c r="Q2003" s="282"/>
      <c r="R2003" s="286"/>
      <c r="S2003" s="286"/>
      <c r="T2003" s="286"/>
      <c r="U2003" s="286"/>
      <c r="V2003" s="286">
        <f t="shared" si="124"/>
        <v>0</v>
      </c>
      <c r="W2003" s="281"/>
      <c r="X2003" s="281"/>
      <c r="Y2003" s="287" t="e">
        <f>IF(HRF[[#This Row],[31]]="WSKAŹNIK SPECYFICZNY",HRF[[#This Row],[15]]*#REF!,HRF[[#This Row],[32]]*#REF!+#REF!*#REF!+#REF!*#REF!)</f>
        <v>#REF!</v>
      </c>
      <c r="Z2003" s="287" t="e">
        <f>IF(HRF[[#This Row],[31]]="WSKAŹNIK SPECYFICZNY","nie zdefinowano",HRF[[#This Row],[32]]*#REF!+#REF!*#REF!+#REF!*#REF!)</f>
        <v>#REF!</v>
      </c>
      <c r="AA2003" s="287" t="e">
        <f>IF(HRF[[#This Row],[31]]="WSKAŹNIK SPECYFICZNY","nie zdefinowano",HRF[[#This Row],[32]]*#REF!+#REF!*#REF!+#REF!*#REF!)</f>
        <v>#REF!</v>
      </c>
      <c r="AB2003" s="287" t="e">
        <f>IF(HRF[[#This Row],[31]]="WSKAŹNIK SPECYFICZNY",HRF[[#This Row],[15]]*#REF!,HRF[[#This Row],[32]]*#REF!+#REF!*#REF!+#REF!*#REF!)</f>
        <v>#REF!</v>
      </c>
    </row>
    <row r="2004" spans="2:28" ht="24">
      <c r="B2004" s="279">
        <v>1828</v>
      </c>
      <c r="C2004" s="290" t="s">
        <v>175</v>
      </c>
      <c r="D2004" s="80" t="s">
        <v>372</v>
      </c>
      <c r="E2004" s="47" t="s">
        <v>3390</v>
      </c>
      <c r="F2004" s="82" t="s">
        <v>392</v>
      </c>
      <c r="G2004" s="280" t="s">
        <v>24</v>
      </c>
      <c r="H2004" s="281">
        <v>2021</v>
      </c>
      <c r="I2004" s="281">
        <v>2021</v>
      </c>
      <c r="J2004" s="282">
        <v>53600</v>
      </c>
      <c r="K2004" s="283">
        <v>5.8388</v>
      </c>
      <c r="L2004" s="283">
        <v>6.4577</v>
      </c>
      <c r="M2004" s="283"/>
      <c r="N2004" s="228" t="s">
        <v>164</v>
      </c>
      <c r="O2004" s="284" t="s">
        <v>28</v>
      </c>
      <c r="P2004" s="285"/>
      <c r="Q2004" s="282"/>
      <c r="R2004" s="286"/>
      <c r="S2004" s="286"/>
      <c r="T2004" s="286"/>
      <c r="U2004" s="286"/>
      <c r="V2004" s="286">
        <f t="shared" si="124"/>
        <v>0</v>
      </c>
      <c r="W2004" s="281"/>
      <c r="X2004" s="281"/>
      <c r="Y2004" s="287" t="e">
        <f>IF(HRF[[#This Row],[31]]="WSKAŹNIK SPECYFICZNY",HRF[[#This Row],[15]]*#REF!,HRF[[#This Row],[32]]*#REF!+#REF!*#REF!+#REF!*#REF!)</f>
        <v>#REF!</v>
      </c>
      <c r="Z2004" s="287" t="e">
        <f>IF(HRF[[#This Row],[31]]="WSKAŹNIK SPECYFICZNY","nie zdefinowano",HRF[[#This Row],[32]]*#REF!+#REF!*#REF!+#REF!*#REF!)</f>
        <v>#REF!</v>
      </c>
      <c r="AA2004" s="287" t="e">
        <f>IF(HRF[[#This Row],[31]]="WSKAŹNIK SPECYFICZNY","nie zdefinowano",HRF[[#This Row],[32]]*#REF!+#REF!*#REF!+#REF!*#REF!)</f>
        <v>#REF!</v>
      </c>
      <c r="AB2004" s="287" t="e">
        <f>IF(HRF[[#This Row],[31]]="WSKAŹNIK SPECYFICZNY",HRF[[#This Row],[15]]*#REF!,HRF[[#This Row],[32]]*#REF!+#REF!*#REF!+#REF!*#REF!)</f>
        <v>#REF!</v>
      </c>
    </row>
    <row r="2005" spans="2:28" ht="24">
      <c r="B2005" s="279">
        <v>1829</v>
      </c>
      <c r="C2005" s="290" t="s">
        <v>175</v>
      </c>
      <c r="D2005" s="80" t="s">
        <v>372</v>
      </c>
      <c r="E2005" s="47" t="s">
        <v>3390</v>
      </c>
      <c r="F2005" s="82" t="s">
        <v>392</v>
      </c>
      <c r="G2005" s="280" t="s">
        <v>24</v>
      </c>
      <c r="H2005" s="281">
        <v>2022</v>
      </c>
      <c r="I2005" s="281">
        <v>2022</v>
      </c>
      <c r="J2005" s="282">
        <v>38900</v>
      </c>
      <c r="K2005" s="283">
        <v>10.856999999999999</v>
      </c>
      <c r="L2005" s="283">
        <v>6.1310000000000002</v>
      </c>
      <c r="M2005" s="283"/>
      <c r="N2005" s="228" t="s">
        <v>164</v>
      </c>
      <c r="O2005" s="284" t="s">
        <v>28</v>
      </c>
      <c r="P2005" s="285"/>
      <c r="Q2005" s="282"/>
      <c r="R2005" s="286"/>
      <c r="S2005" s="286"/>
      <c r="T2005" s="286"/>
      <c r="U2005" s="286"/>
      <c r="V2005" s="286">
        <f t="shared" si="124"/>
        <v>0</v>
      </c>
      <c r="W2005" s="281"/>
      <c r="X2005" s="281"/>
      <c r="Y2005" s="287" t="e">
        <f>IF(HRF[[#This Row],[31]]="WSKAŹNIK SPECYFICZNY",HRF[[#This Row],[15]]*#REF!,HRF[[#This Row],[32]]*#REF!+#REF!*#REF!+#REF!*#REF!)</f>
        <v>#REF!</v>
      </c>
      <c r="Z2005" s="287" t="e">
        <f>IF(HRF[[#This Row],[31]]="WSKAŹNIK SPECYFICZNY","nie zdefinowano",HRF[[#This Row],[32]]*#REF!+#REF!*#REF!+#REF!*#REF!)</f>
        <v>#REF!</v>
      </c>
      <c r="AA2005" s="287" t="e">
        <f>IF(HRF[[#This Row],[31]]="WSKAŹNIK SPECYFICZNY","nie zdefinowano",HRF[[#This Row],[32]]*#REF!+#REF!*#REF!+#REF!*#REF!)</f>
        <v>#REF!</v>
      </c>
      <c r="AB2005" s="287" t="e">
        <f>IF(HRF[[#This Row],[31]]="WSKAŹNIK SPECYFICZNY",HRF[[#This Row],[15]]*#REF!,HRF[[#This Row],[32]]*#REF!+#REF!*#REF!+#REF!*#REF!)</f>
        <v>#REF!</v>
      </c>
    </row>
    <row r="2006" spans="2:28" ht="24">
      <c r="B2006" s="279">
        <v>1830</v>
      </c>
      <c r="C2006" s="290" t="s">
        <v>175</v>
      </c>
      <c r="D2006" s="80" t="s">
        <v>372</v>
      </c>
      <c r="E2006" s="47" t="s">
        <v>3390</v>
      </c>
      <c r="F2006" s="82" t="s">
        <v>392</v>
      </c>
      <c r="G2006" s="280" t="s">
        <v>24</v>
      </c>
      <c r="H2006" s="281">
        <v>2021</v>
      </c>
      <c r="I2006" s="281">
        <v>2021</v>
      </c>
      <c r="J2006" s="282">
        <v>29000</v>
      </c>
      <c r="K2006" s="283">
        <v>4.4000000000000004</v>
      </c>
      <c r="L2006" s="283">
        <v>5.75</v>
      </c>
      <c r="M2006" s="283"/>
      <c r="N2006" s="228" t="s">
        <v>164</v>
      </c>
      <c r="O2006" s="284" t="s">
        <v>28</v>
      </c>
      <c r="P2006" s="285"/>
      <c r="Q2006" s="282"/>
      <c r="R2006" s="286"/>
      <c r="S2006" s="286"/>
      <c r="T2006" s="286"/>
      <c r="U2006" s="286"/>
      <c r="V2006" s="286">
        <f t="shared" si="124"/>
        <v>0</v>
      </c>
      <c r="W2006" s="281"/>
      <c r="X2006" s="281"/>
      <c r="Y2006" s="287" t="e">
        <f>IF(HRF[[#This Row],[31]]="WSKAŹNIK SPECYFICZNY",HRF[[#This Row],[15]]*#REF!,HRF[[#This Row],[32]]*#REF!+#REF!*#REF!+#REF!*#REF!)</f>
        <v>#REF!</v>
      </c>
      <c r="Z2006" s="287" t="e">
        <f>IF(HRF[[#This Row],[31]]="WSKAŹNIK SPECYFICZNY","nie zdefinowano",HRF[[#This Row],[32]]*#REF!+#REF!*#REF!+#REF!*#REF!)</f>
        <v>#REF!</v>
      </c>
      <c r="AA2006" s="287" t="e">
        <f>IF(HRF[[#This Row],[31]]="WSKAŹNIK SPECYFICZNY","nie zdefinowano",HRF[[#This Row],[32]]*#REF!+#REF!*#REF!+#REF!*#REF!)</f>
        <v>#REF!</v>
      </c>
      <c r="AB2006" s="287" t="e">
        <f>IF(HRF[[#This Row],[31]]="WSKAŹNIK SPECYFICZNY",HRF[[#This Row],[15]]*#REF!,HRF[[#This Row],[32]]*#REF!+#REF!*#REF!+#REF!*#REF!)</f>
        <v>#REF!</v>
      </c>
    </row>
    <row r="2007" spans="2:28" ht="24">
      <c r="B2007" s="279">
        <v>1831</v>
      </c>
      <c r="C2007" s="290" t="s">
        <v>175</v>
      </c>
      <c r="D2007" s="80" t="s">
        <v>372</v>
      </c>
      <c r="E2007" s="289" t="s">
        <v>3391</v>
      </c>
      <c r="F2007" s="82" t="s">
        <v>392</v>
      </c>
      <c r="G2007" s="280" t="s">
        <v>24</v>
      </c>
      <c r="H2007" s="281">
        <v>2023</v>
      </c>
      <c r="I2007" s="281">
        <v>2023</v>
      </c>
      <c r="J2007" s="282">
        <v>78000</v>
      </c>
      <c r="K2007" s="283">
        <v>30.32</v>
      </c>
      <c r="L2007" s="283">
        <v>5.3419999999999996</v>
      </c>
      <c r="M2007" s="283"/>
      <c r="N2007" s="228" t="s">
        <v>164</v>
      </c>
      <c r="O2007" s="284" t="s">
        <v>28</v>
      </c>
      <c r="P2007" s="285"/>
      <c r="Q2007" s="282"/>
      <c r="R2007" s="286"/>
      <c r="S2007" s="286"/>
      <c r="T2007" s="286"/>
      <c r="U2007" s="286"/>
      <c r="V2007" s="286">
        <f t="shared" si="124"/>
        <v>0</v>
      </c>
      <c r="W2007" s="281"/>
      <c r="X2007" s="281"/>
      <c r="Y2007" s="287" t="e">
        <f>IF(HRF[[#This Row],[31]]="WSKAŹNIK SPECYFICZNY",HRF[[#This Row],[15]]*#REF!,HRF[[#This Row],[32]]*#REF!+#REF!*#REF!+#REF!*#REF!)</f>
        <v>#REF!</v>
      </c>
      <c r="Z2007" s="287" t="e">
        <f>IF(HRF[[#This Row],[31]]="WSKAŹNIK SPECYFICZNY","nie zdefinowano",HRF[[#This Row],[32]]*#REF!+#REF!*#REF!+#REF!*#REF!)</f>
        <v>#REF!</v>
      </c>
      <c r="AA2007" s="287" t="e">
        <f>IF(HRF[[#This Row],[31]]="WSKAŹNIK SPECYFICZNY","nie zdefinowano",HRF[[#This Row],[32]]*#REF!+#REF!*#REF!+#REF!*#REF!)</f>
        <v>#REF!</v>
      </c>
      <c r="AB2007" s="287" t="e">
        <f>IF(HRF[[#This Row],[31]]="WSKAŹNIK SPECYFICZNY",HRF[[#This Row],[15]]*#REF!,HRF[[#This Row],[32]]*#REF!+#REF!*#REF!+#REF!*#REF!)</f>
        <v>#REF!</v>
      </c>
    </row>
    <row r="2008" spans="2:28" ht="24">
      <c r="B2008" s="279">
        <v>1832</v>
      </c>
      <c r="C2008" s="290" t="s">
        <v>175</v>
      </c>
      <c r="D2008" s="80" t="s">
        <v>372</v>
      </c>
      <c r="E2008" s="47" t="s">
        <v>3589</v>
      </c>
      <c r="F2008" s="82" t="s">
        <v>392</v>
      </c>
      <c r="G2008" s="280" t="s">
        <v>24</v>
      </c>
      <c r="H2008" s="281">
        <v>2022</v>
      </c>
      <c r="I2008" s="281">
        <v>2022</v>
      </c>
      <c r="J2008" s="282">
        <v>90261.14</v>
      </c>
      <c r="K2008" s="283">
        <v>5.7560000000000002</v>
      </c>
      <c r="L2008" s="283">
        <v>5.22</v>
      </c>
      <c r="M2008" s="283"/>
      <c r="N2008" s="228" t="s">
        <v>164</v>
      </c>
      <c r="O2008" s="284" t="s">
        <v>28</v>
      </c>
      <c r="P2008" s="285"/>
      <c r="Q2008" s="282"/>
      <c r="R2008" s="286"/>
      <c r="S2008" s="286"/>
      <c r="T2008" s="286"/>
      <c r="U2008" s="286"/>
      <c r="V2008" s="286">
        <f t="shared" si="124"/>
        <v>0</v>
      </c>
      <c r="W2008" s="281"/>
      <c r="X2008" s="281"/>
      <c r="Y2008" s="287" t="e">
        <f>IF(HRF[[#This Row],[31]]="WSKAŹNIK SPECYFICZNY",HRF[[#This Row],[15]]*#REF!,HRF[[#This Row],[32]]*#REF!+#REF!*#REF!+#REF!*#REF!)</f>
        <v>#REF!</v>
      </c>
      <c r="Z2008" s="287" t="e">
        <f>IF(HRF[[#This Row],[31]]="WSKAŹNIK SPECYFICZNY","nie zdefinowano",HRF[[#This Row],[32]]*#REF!+#REF!*#REF!+#REF!*#REF!)</f>
        <v>#REF!</v>
      </c>
      <c r="AA2008" s="287" t="e">
        <f>IF(HRF[[#This Row],[31]]="WSKAŹNIK SPECYFICZNY","nie zdefinowano",HRF[[#This Row],[32]]*#REF!+#REF!*#REF!+#REF!*#REF!)</f>
        <v>#REF!</v>
      </c>
      <c r="AB2008" s="287" t="e">
        <f>IF(HRF[[#This Row],[31]]="WSKAŹNIK SPECYFICZNY",HRF[[#This Row],[15]]*#REF!,HRF[[#This Row],[32]]*#REF!+#REF!*#REF!+#REF!*#REF!)</f>
        <v>#REF!</v>
      </c>
    </row>
    <row r="2009" spans="2:28" ht="24">
      <c r="B2009" s="279">
        <v>1833</v>
      </c>
      <c r="C2009" s="290" t="s">
        <v>175</v>
      </c>
      <c r="D2009" s="80" t="s">
        <v>372</v>
      </c>
      <c r="E2009" s="47" t="s">
        <v>3589</v>
      </c>
      <c r="F2009" s="82" t="s">
        <v>392</v>
      </c>
      <c r="G2009" s="280" t="s">
        <v>24</v>
      </c>
      <c r="H2009" s="281">
        <v>2022</v>
      </c>
      <c r="I2009" s="281">
        <v>2022</v>
      </c>
      <c r="J2009" s="282">
        <v>98776.24</v>
      </c>
      <c r="K2009" s="283">
        <v>9.8510000000000009</v>
      </c>
      <c r="L2009" s="283">
        <v>8.3710000000000004</v>
      </c>
      <c r="M2009" s="283"/>
      <c r="N2009" s="228" t="s">
        <v>164</v>
      </c>
      <c r="O2009" s="284" t="s">
        <v>28</v>
      </c>
      <c r="P2009" s="285"/>
      <c r="Q2009" s="282"/>
      <c r="R2009" s="286"/>
      <c r="S2009" s="286"/>
      <c r="T2009" s="286"/>
      <c r="U2009" s="286"/>
      <c r="V2009" s="286">
        <f t="shared" si="124"/>
        <v>0</v>
      </c>
      <c r="W2009" s="281"/>
      <c r="X2009" s="281"/>
      <c r="Y2009" s="287" t="e">
        <f>IF(HRF[[#This Row],[31]]="WSKAŹNIK SPECYFICZNY",HRF[[#This Row],[15]]*#REF!,HRF[[#This Row],[32]]*#REF!+#REF!*#REF!+#REF!*#REF!)</f>
        <v>#REF!</v>
      </c>
      <c r="Z2009" s="287" t="e">
        <f>IF(HRF[[#This Row],[31]]="WSKAŹNIK SPECYFICZNY","nie zdefinowano",HRF[[#This Row],[32]]*#REF!+#REF!*#REF!+#REF!*#REF!)</f>
        <v>#REF!</v>
      </c>
      <c r="AA2009" s="287" t="e">
        <f>IF(HRF[[#This Row],[31]]="WSKAŹNIK SPECYFICZNY","nie zdefinowano",HRF[[#This Row],[32]]*#REF!+#REF!*#REF!+#REF!*#REF!)</f>
        <v>#REF!</v>
      </c>
      <c r="AB2009" s="287" t="e">
        <f>IF(HRF[[#This Row],[31]]="WSKAŹNIK SPECYFICZNY",HRF[[#This Row],[15]]*#REF!,HRF[[#This Row],[32]]*#REF!+#REF!*#REF!+#REF!*#REF!)</f>
        <v>#REF!</v>
      </c>
    </row>
    <row r="2010" spans="2:28" ht="24">
      <c r="B2010" s="279">
        <v>1834</v>
      </c>
      <c r="C2010" s="290" t="s">
        <v>175</v>
      </c>
      <c r="D2010" s="80" t="s">
        <v>372</v>
      </c>
      <c r="E2010" s="47" t="s">
        <v>3394</v>
      </c>
      <c r="F2010" s="82" t="s">
        <v>392</v>
      </c>
      <c r="G2010" s="280" t="s">
        <v>24</v>
      </c>
      <c r="H2010" s="281">
        <v>2020</v>
      </c>
      <c r="I2010" s="281">
        <v>2020</v>
      </c>
      <c r="J2010" s="282">
        <v>33050</v>
      </c>
      <c r="K2010" s="283">
        <v>4.5</v>
      </c>
      <c r="L2010" s="283">
        <v>6.0350000000000001</v>
      </c>
      <c r="M2010" s="283"/>
      <c r="N2010" s="228" t="s">
        <v>1587</v>
      </c>
      <c r="O2010" s="284" t="s">
        <v>28</v>
      </c>
      <c r="P2010" s="285"/>
      <c r="Q2010" s="282"/>
      <c r="R2010" s="286"/>
      <c r="S2010" s="286"/>
      <c r="T2010" s="286"/>
      <c r="U2010" s="286"/>
      <c r="V2010" s="286">
        <f t="shared" si="122"/>
        <v>0</v>
      </c>
      <c r="W2010" s="281"/>
      <c r="X2010" s="281"/>
      <c r="Y2010" s="287" t="e">
        <f>IF(HRF[[#This Row],[31]]="WSKAŹNIK SPECYFICZNY",HRF[[#This Row],[15]]*#REF!,HRF[[#This Row],[32]]*#REF!+#REF!*#REF!+#REF!*#REF!)</f>
        <v>#REF!</v>
      </c>
      <c r="Z2010" s="287" t="e">
        <f>IF(HRF[[#This Row],[31]]="WSKAŹNIK SPECYFICZNY","nie zdefinowano",HRF[[#This Row],[32]]*#REF!+#REF!*#REF!+#REF!*#REF!)</f>
        <v>#REF!</v>
      </c>
      <c r="AA2010" s="287" t="e">
        <f>IF(HRF[[#This Row],[31]]="WSKAŹNIK SPECYFICZNY","nie zdefinowano",HRF[[#This Row],[32]]*#REF!+#REF!*#REF!+#REF!*#REF!)</f>
        <v>#REF!</v>
      </c>
      <c r="AB2010" s="287" t="e">
        <f>IF(HRF[[#This Row],[31]]="WSKAŹNIK SPECYFICZNY",HRF[[#This Row],[15]]*#REF!,HRF[[#This Row],[32]]*#REF!+#REF!*#REF!+#REF!*#REF!)</f>
        <v>#REF!</v>
      </c>
    </row>
    <row r="2011" spans="2:28" ht="24">
      <c r="B2011" s="279">
        <v>1835</v>
      </c>
      <c r="C2011" s="290" t="s">
        <v>175</v>
      </c>
      <c r="D2011" s="80" t="s">
        <v>372</v>
      </c>
      <c r="E2011" s="47" t="s">
        <v>3589</v>
      </c>
      <c r="F2011" s="82" t="s">
        <v>392</v>
      </c>
      <c r="G2011" s="280" t="s">
        <v>24</v>
      </c>
      <c r="H2011" s="281">
        <v>2021</v>
      </c>
      <c r="I2011" s="281">
        <v>2021</v>
      </c>
      <c r="J2011" s="282">
        <v>51000</v>
      </c>
      <c r="K2011" s="283">
        <v>3.2730000000000001</v>
      </c>
      <c r="L2011" s="283">
        <v>6.0819999999999999</v>
      </c>
      <c r="M2011" s="283"/>
      <c r="N2011" s="228" t="s">
        <v>1587</v>
      </c>
      <c r="O2011" s="284" t="s">
        <v>28</v>
      </c>
      <c r="P2011" s="285"/>
      <c r="Q2011" s="282"/>
      <c r="R2011" s="286"/>
      <c r="S2011" s="286"/>
      <c r="T2011" s="286"/>
      <c r="U2011" s="286"/>
      <c r="V2011" s="286">
        <f t="shared" ref="V2011:V2025" si="125">SUM(R2011:U2011)</f>
        <v>0</v>
      </c>
      <c r="W2011" s="281"/>
      <c r="X2011" s="281"/>
      <c r="Y2011" s="287" t="e">
        <f>IF(HRF[[#This Row],[31]]="WSKAŹNIK SPECYFICZNY",HRF[[#This Row],[15]]*#REF!,HRF[[#This Row],[32]]*#REF!+#REF!*#REF!+#REF!*#REF!)</f>
        <v>#REF!</v>
      </c>
      <c r="Z2011" s="287" t="e">
        <f>IF(HRF[[#This Row],[31]]="WSKAŹNIK SPECYFICZNY","nie zdefinowano",HRF[[#This Row],[32]]*#REF!+#REF!*#REF!+#REF!*#REF!)</f>
        <v>#REF!</v>
      </c>
      <c r="AA2011" s="287" t="e">
        <f>IF(HRF[[#This Row],[31]]="WSKAŹNIK SPECYFICZNY","nie zdefinowano",HRF[[#This Row],[32]]*#REF!+#REF!*#REF!+#REF!*#REF!)</f>
        <v>#REF!</v>
      </c>
      <c r="AB2011" s="287" t="e">
        <f>IF(HRF[[#This Row],[31]]="WSKAŹNIK SPECYFICZNY",HRF[[#This Row],[15]]*#REF!,HRF[[#This Row],[32]]*#REF!+#REF!*#REF!+#REF!*#REF!)</f>
        <v>#REF!</v>
      </c>
    </row>
    <row r="2012" spans="2:28" ht="24">
      <c r="B2012" s="279">
        <v>1836</v>
      </c>
      <c r="C2012" s="290" t="s">
        <v>175</v>
      </c>
      <c r="D2012" s="80" t="s">
        <v>372</v>
      </c>
      <c r="E2012" s="47" t="s">
        <v>3394</v>
      </c>
      <c r="F2012" s="82" t="s">
        <v>392</v>
      </c>
      <c r="G2012" s="280" t="s">
        <v>24</v>
      </c>
      <c r="H2012" s="281">
        <v>2021</v>
      </c>
      <c r="I2012" s="281">
        <v>2021</v>
      </c>
      <c r="J2012" s="282">
        <v>22777</v>
      </c>
      <c r="K2012" s="283">
        <v>6.5</v>
      </c>
      <c r="L2012" s="283">
        <v>5.18</v>
      </c>
      <c r="M2012" s="283"/>
      <c r="N2012" s="228" t="s">
        <v>1587</v>
      </c>
      <c r="O2012" s="284" t="s">
        <v>28</v>
      </c>
      <c r="P2012" s="285"/>
      <c r="Q2012" s="282"/>
      <c r="R2012" s="286"/>
      <c r="S2012" s="286"/>
      <c r="T2012" s="286"/>
      <c r="U2012" s="286"/>
      <c r="V2012" s="286">
        <f t="shared" si="125"/>
        <v>0</v>
      </c>
      <c r="W2012" s="281"/>
      <c r="X2012" s="281"/>
      <c r="Y2012" s="287" t="e">
        <f>IF(HRF[[#This Row],[31]]="WSKAŹNIK SPECYFICZNY",HRF[[#This Row],[15]]*#REF!,HRF[[#This Row],[32]]*#REF!+#REF!*#REF!+#REF!*#REF!)</f>
        <v>#REF!</v>
      </c>
      <c r="Z2012" s="287" t="e">
        <f>IF(HRF[[#This Row],[31]]="WSKAŹNIK SPECYFICZNY","nie zdefinowano",HRF[[#This Row],[32]]*#REF!+#REF!*#REF!+#REF!*#REF!)</f>
        <v>#REF!</v>
      </c>
      <c r="AA2012" s="287" t="e">
        <f>IF(HRF[[#This Row],[31]]="WSKAŹNIK SPECYFICZNY","nie zdefinowano",HRF[[#This Row],[32]]*#REF!+#REF!*#REF!+#REF!*#REF!)</f>
        <v>#REF!</v>
      </c>
      <c r="AB2012" s="287" t="e">
        <f>IF(HRF[[#This Row],[31]]="WSKAŹNIK SPECYFICZNY",HRF[[#This Row],[15]]*#REF!,HRF[[#This Row],[32]]*#REF!+#REF!*#REF!+#REF!*#REF!)</f>
        <v>#REF!</v>
      </c>
    </row>
    <row r="2013" spans="2:28" ht="24">
      <c r="B2013" s="279">
        <v>1837</v>
      </c>
      <c r="C2013" s="290" t="s">
        <v>175</v>
      </c>
      <c r="D2013" s="80" t="s">
        <v>372</v>
      </c>
      <c r="E2013" s="47" t="s">
        <v>3394</v>
      </c>
      <c r="F2013" s="82" t="s">
        <v>392</v>
      </c>
      <c r="G2013" s="280" t="s">
        <v>24</v>
      </c>
      <c r="H2013" s="281">
        <v>2020</v>
      </c>
      <c r="I2013" s="281">
        <v>2020</v>
      </c>
      <c r="J2013" s="282">
        <v>26824.21</v>
      </c>
      <c r="K2013" s="283">
        <v>3.8149999999999999</v>
      </c>
      <c r="L2013" s="283">
        <v>5.0019999999999998</v>
      </c>
      <c r="M2013" s="283"/>
      <c r="N2013" s="228" t="s">
        <v>1587</v>
      </c>
      <c r="O2013" s="284" t="s">
        <v>28</v>
      </c>
      <c r="P2013" s="285"/>
      <c r="Q2013" s="282"/>
      <c r="R2013" s="286"/>
      <c r="S2013" s="286"/>
      <c r="T2013" s="286"/>
      <c r="U2013" s="286"/>
      <c r="V2013" s="286">
        <f t="shared" si="125"/>
        <v>0</v>
      </c>
      <c r="W2013" s="281"/>
      <c r="X2013" s="281"/>
      <c r="Y2013" s="287" t="e">
        <f>IF(HRF[[#This Row],[31]]="WSKAŹNIK SPECYFICZNY",HRF[[#This Row],[15]]*#REF!,HRF[[#This Row],[32]]*#REF!+#REF!*#REF!+#REF!*#REF!)</f>
        <v>#REF!</v>
      </c>
      <c r="Z2013" s="287" t="e">
        <f>IF(HRF[[#This Row],[31]]="WSKAŹNIK SPECYFICZNY","nie zdefinowano",HRF[[#This Row],[32]]*#REF!+#REF!*#REF!+#REF!*#REF!)</f>
        <v>#REF!</v>
      </c>
      <c r="AA2013" s="287" t="e">
        <f>IF(HRF[[#This Row],[31]]="WSKAŹNIK SPECYFICZNY","nie zdefinowano",HRF[[#This Row],[32]]*#REF!+#REF!*#REF!+#REF!*#REF!)</f>
        <v>#REF!</v>
      </c>
      <c r="AB2013" s="287" t="e">
        <f>IF(HRF[[#This Row],[31]]="WSKAŹNIK SPECYFICZNY",HRF[[#This Row],[15]]*#REF!,HRF[[#This Row],[32]]*#REF!+#REF!*#REF!+#REF!*#REF!)</f>
        <v>#REF!</v>
      </c>
    </row>
    <row r="2014" spans="2:28" ht="24">
      <c r="B2014" s="279">
        <v>1838</v>
      </c>
      <c r="C2014" s="290" t="s">
        <v>175</v>
      </c>
      <c r="D2014" s="80" t="s">
        <v>372</v>
      </c>
      <c r="E2014" s="47" t="s">
        <v>3390</v>
      </c>
      <c r="F2014" s="82" t="s">
        <v>392</v>
      </c>
      <c r="G2014" s="280" t="s">
        <v>24</v>
      </c>
      <c r="H2014" s="281">
        <v>2019</v>
      </c>
      <c r="I2014" s="281">
        <v>2020</v>
      </c>
      <c r="J2014" s="282">
        <v>40000</v>
      </c>
      <c r="K2014" s="283">
        <v>6.66</v>
      </c>
      <c r="L2014" s="283">
        <v>5.73</v>
      </c>
      <c r="M2014" s="283"/>
      <c r="N2014" s="228" t="s">
        <v>1587</v>
      </c>
      <c r="O2014" s="284" t="s">
        <v>28</v>
      </c>
      <c r="P2014" s="285"/>
      <c r="Q2014" s="282"/>
      <c r="R2014" s="286"/>
      <c r="S2014" s="286"/>
      <c r="T2014" s="286"/>
      <c r="U2014" s="286"/>
      <c r="V2014" s="286">
        <f t="shared" si="125"/>
        <v>0</v>
      </c>
      <c r="W2014" s="281"/>
      <c r="X2014" s="281"/>
      <c r="Y2014" s="287" t="e">
        <f>IF(HRF[[#This Row],[31]]="WSKAŹNIK SPECYFICZNY",HRF[[#This Row],[15]]*#REF!,HRF[[#This Row],[32]]*#REF!+#REF!*#REF!+#REF!*#REF!)</f>
        <v>#REF!</v>
      </c>
      <c r="Z2014" s="287" t="e">
        <f>IF(HRF[[#This Row],[31]]="WSKAŹNIK SPECYFICZNY","nie zdefinowano",HRF[[#This Row],[32]]*#REF!+#REF!*#REF!+#REF!*#REF!)</f>
        <v>#REF!</v>
      </c>
      <c r="AA2014" s="287" t="e">
        <f>IF(HRF[[#This Row],[31]]="WSKAŹNIK SPECYFICZNY","nie zdefinowano",HRF[[#This Row],[32]]*#REF!+#REF!*#REF!+#REF!*#REF!)</f>
        <v>#REF!</v>
      </c>
      <c r="AB2014" s="287" t="e">
        <f>IF(HRF[[#This Row],[31]]="WSKAŹNIK SPECYFICZNY",HRF[[#This Row],[15]]*#REF!,HRF[[#This Row],[32]]*#REF!+#REF!*#REF!+#REF!*#REF!)</f>
        <v>#REF!</v>
      </c>
    </row>
    <row r="2015" spans="2:28" ht="24">
      <c r="B2015" s="279">
        <v>1839</v>
      </c>
      <c r="C2015" s="290" t="s">
        <v>175</v>
      </c>
      <c r="D2015" s="80" t="s">
        <v>372</v>
      </c>
      <c r="E2015" s="47" t="s">
        <v>3390</v>
      </c>
      <c r="F2015" s="82" t="s">
        <v>392</v>
      </c>
      <c r="G2015" s="280" t="s">
        <v>24</v>
      </c>
      <c r="H2015" s="281">
        <v>2022</v>
      </c>
      <c r="I2015" s="281">
        <v>2022</v>
      </c>
      <c r="J2015" s="282">
        <v>37000</v>
      </c>
      <c r="K2015" s="283">
        <v>6</v>
      </c>
      <c r="L2015" s="283">
        <v>7.3</v>
      </c>
      <c r="M2015" s="283"/>
      <c r="N2015" s="228" t="s">
        <v>1587</v>
      </c>
      <c r="O2015" s="284" t="s">
        <v>28</v>
      </c>
      <c r="P2015" s="285"/>
      <c r="Q2015" s="282"/>
      <c r="R2015" s="286"/>
      <c r="S2015" s="286"/>
      <c r="T2015" s="286"/>
      <c r="U2015" s="286"/>
      <c r="V2015" s="286">
        <f t="shared" si="125"/>
        <v>0</v>
      </c>
      <c r="W2015" s="281"/>
      <c r="X2015" s="281"/>
      <c r="Y2015" s="287" t="e">
        <f>IF(HRF[[#This Row],[31]]="WSKAŹNIK SPECYFICZNY",HRF[[#This Row],[15]]*#REF!,HRF[[#This Row],[32]]*#REF!+#REF!*#REF!+#REF!*#REF!)</f>
        <v>#REF!</v>
      </c>
      <c r="Z2015" s="287" t="e">
        <f>IF(HRF[[#This Row],[31]]="WSKAŹNIK SPECYFICZNY","nie zdefinowano",HRF[[#This Row],[32]]*#REF!+#REF!*#REF!+#REF!*#REF!)</f>
        <v>#REF!</v>
      </c>
      <c r="AA2015" s="287" t="e">
        <f>IF(HRF[[#This Row],[31]]="WSKAŹNIK SPECYFICZNY","nie zdefinowano",HRF[[#This Row],[32]]*#REF!+#REF!*#REF!+#REF!*#REF!)</f>
        <v>#REF!</v>
      </c>
      <c r="AB2015" s="287" t="e">
        <f>IF(HRF[[#This Row],[31]]="WSKAŹNIK SPECYFICZNY",HRF[[#This Row],[15]]*#REF!,HRF[[#This Row],[32]]*#REF!+#REF!*#REF!+#REF!*#REF!)</f>
        <v>#REF!</v>
      </c>
    </row>
    <row r="2016" spans="2:28" ht="24">
      <c r="B2016" s="279">
        <v>1840</v>
      </c>
      <c r="C2016" s="290" t="s">
        <v>175</v>
      </c>
      <c r="D2016" s="80" t="s">
        <v>372</v>
      </c>
      <c r="E2016" s="47" t="s">
        <v>3390</v>
      </c>
      <c r="F2016" s="82" t="s">
        <v>392</v>
      </c>
      <c r="G2016" s="280" t="s">
        <v>24</v>
      </c>
      <c r="H2016" s="281">
        <v>2023</v>
      </c>
      <c r="I2016" s="281">
        <v>2023</v>
      </c>
      <c r="J2016" s="282">
        <v>25488</v>
      </c>
      <c r="K2016" s="283">
        <v>2.38</v>
      </c>
      <c r="L2016" s="283">
        <v>3.72</v>
      </c>
      <c r="M2016" s="283"/>
      <c r="N2016" s="228" t="s">
        <v>1587</v>
      </c>
      <c r="O2016" s="284" t="s">
        <v>28</v>
      </c>
      <c r="P2016" s="285"/>
      <c r="Q2016" s="282"/>
      <c r="R2016" s="286"/>
      <c r="S2016" s="286"/>
      <c r="T2016" s="286"/>
      <c r="U2016" s="286"/>
      <c r="V2016" s="286">
        <f t="shared" si="125"/>
        <v>0</v>
      </c>
      <c r="W2016" s="281"/>
      <c r="X2016" s="281"/>
      <c r="Y2016" s="287" t="e">
        <f>IF(HRF[[#This Row],[31]]="WSKAŹNIK SPECYFICZNY",HRF[[#This Row],[15]]*#REF!,HRF[[#This Row],[32]]*#REF!+#REF!*#REF!+#REF!*#REF!)</f>
        <v>#REF!</v>
      </c>
      <c r="Z2016" s="287" t="e">
        <f>IF(HRF[[#This Row],[31]]="WSKAŹNIK SPECYFICZNY","nie zdefinowano",HRF[[#This Row],[32]]*#REF!+#REF!*#REF!+#REF!*#REF!)</f>
        <v>#REF!</v>
      </c>
      <c r="AA2016" s="287" t="e">
        <f>IF(HRF[[#This Row],[31]]="WSKAŹNIK SPECYFICZNY","nie zdefinowano",HRF[[#This Row],[32]]*#REF!+#REF!*#REF!+#REF!*#REF!)</f>
        <v>#REF!</v>
      </c>
      <c r="AB2016" s="287" t="e">
        <f>IF(HRF[[#This Row],[31]]="WSKAŹNIK SPECYFICZNY",HRF[[#This Row],[15]]*#REF!,HRF[[#This Row],[32]]*#REF!+#REF!*#REF!+#REF!*#REF!)</f>
        <v>#REF!</v>
      </c>
    </row>
    <row r="2017" spans="2:28" ht="24">
      <c r="B2017" s="279">
        <v>1841</v>
      </c>
      <c r="C2017" s="290" t="s">
        <v>175</v>
      </c>
      <c r="D2017" s="80" t="s">
        <v>372</v>
      </c>
      <c r="E2017" s="47" t="s">
        <v>3390</v>
      </c>
      <c r="F2017" s="82" t="s">
        <v>392</v>
      </c>
      <c r="G2017" s="280" t="s">
        <v>24</v>
      </c>
      <c r="H2017" s="281">
        <v>2023</v>
      </c>
      <c r="I2017" s="281">
        <v>2023</v>
      </c>
      <c r="J2017" s="282">
        <v>27000</v>
      </c>
      <c r="K2017" s="283">
        <v>5.5</v>
      </c>
      <c r="L2017" s="283">
        <v>5.5</v>
      </c>
      <c r="M2017" s="283"/>
      <c r="N2017" s="288" t="s">
        <v>164</v>
      </c>
      <c r="O2017" s="284" t="s">
        <v>28</v>
      </c>
      <c r="P2017" s="285"/>
      <c r="Q2017" s="282"/>
      <c r="R2017" s="286"/>
      <c r="S2017" s="286"/>
      <c r="T2017" s="286"/>
      <c r="U2017" s="286"/>
      <c r="V2017" s="286">
        <f t="shared" si="125"/>
        <v>0</v>
      </c>
      <c r="W2017" s="281"/>
      <c r="X2017" s="281"/>
      <c r="Y2017" s="287" t="e">
        <f>IF(HRF[[#This Row],[31]]="WSKAŹNIK SPECYFICZNY",HRF[[#This Row],[15]]*#REF!,HRF[[#This Row],[32]]*#REF!+#REF!*#REF!+#REF!*#REF!)</f>
        <v>#REF!</v>
      </c>
      <c r="Z2017" s="287" t="e">
        <f>IF(HRF[[#This Row],[31]]="WSKAŹNIK SPECYFICZNY","nie zdefinowano",HRF[[#This Row],[32]]*#REF!+#REF!*#REF!+#REF!*#REF!)</f>
        <v>#REF!</v>
      </c>
      <c r="AA2017" s="287" t="e">
        <f>IF(HRF[[#This Row],[31]]="WSKAŹNIK SPECYFICZNY","nie zdefinowano",HRF[[#This Row],[32]]*#REF!+#REF!*#REF!+#REF!*#REF!)</f>
        <v>#REF!</v>
      </c>
      <c r="AB2017" s="287" t="e">
        <f>IF(HRF[[#This Row],[31]]="WSKAŹNIK SPECYFICZNY",HRF[[#This Row],[15]]*#REF!,HRF[[#This Row],[32]]*#REF!+#REF!*#REF!+#REF!*#REF!)</f>
        <v>#REF!</v>
      </c>
    </row>
    <row r="2018" spans="2:28" ht="24">
      <c r="B2018" s="279">
        <v>1842</v>
      </c>
      <c r="C2018" s="290" t="s">
        <v>175</v>
      </c>
      <c r="D2018" s="80" t="s">
        <v>372</v>
      </c>
      <c r="E2018" s="47" t="s">
        <v>3390</v>
      </c>
      <c r="F2018" s="82" t="s">
        <v>392</v>
      </c>
      <c r="G2018" s="280" t="s">
        <v>24</v>
      </c>
      <c r="H2018" s="281">
        <v>2020</v>
      </c>
      <c r="I2018" s="281">
        <v>2020</v>
      </c>
      <c r="J2018" s="282">
        <v>71867.16</v>
      </c>
      <c r="K2018" s="283">
        <v>21.2</v>
      </c>
      <c r="L2018" s="283">
        <v>5.1280000000000001</v>
      </c>
      <c r="M2018" s="283"/>
      <c r="N2018" s="288" t="s">
        <v>3736</v>
      </c>
      <c r="O2018" s="284" t="s">
        <v>28</v>
      </c>
      <c r="P2018" s="285"/>
      <c r="Q2018" s="282"/>
      <c r="R2018" s="286"/>
      <c r="S2018" s="286"/>
      <c r="T2018" s="286"/>
      <c r="U2018" s="286"/>
      <c r="V2018" s="286">
        <f t="shared" si="125"/>
        <v>0</v>
      </c>
      <c r="W2018" s="281"/>
      <c r="X2018" s="281"/>
      <c r="Y2018" s="287" t="e">
        <f>IF(HRF[[#This Row],[31]]="WSKAŹNIK SPECYFICZNY",HRF[[#This Row],[15]]*#REF!,HRF[[#This Row],[32]]*#REF!+#REF!*#REF!+#REF!*#REF!)</f>
        <v>#REF!</v>
      </c>
      <c r="Z2018" s="287" t="e">
        <f>IF(HRF[[#This Row],[31]]="WSKAŹNIK SPECYFICZNY","nie zdefinowano",HRF[[#This Row],[32]]*#REF!+#REF!*#REF!+#REF!*#REF!)</f>
        <v>#REF!</v>
      </c>
      <c r="AA2018" s="287" t="e">
        <f>IF(HRF[[#This Row],[31]]="WSKAŹNIK SPECYFICZNY","nie zdefinowano",HRF[[#This Row],[32]]*#REF!+#REF!*#REF!+#REF!*#REF!)</f>
        <v>#REF!</v>
      </c>
      <c r="AB2018" s="287" t="e">
        <f>IF(HRF[[#This Row],[31]]="WSKAŹNIK SPECYFICZNY",HRF[[#This Row],[15]]*#REF!,HRF[[#This Row],[32]]*#REF!+#REF!*#REF!+#REF!*#REF!)</f>
        <v>#REF!</v>
      </c>
    </row>
    <row r="2019" spans="2:28" ht="24">
      <c r="B2019" s="279">
        <v>1843</v>
      </c>
      <c r="C2019" s="290" t="s">
        <v>175</v>
      </c>
      <c r="D2019" s="80" t="s">
        <v>372</v>
      </c>
      <c r="E2019" s="47" t="s">
        <v>3541</v>
      </c>
      <c r="F2019" s="82" t="s">
        <v>392</v>
      </c>
      <c r="G2019" s="280" t="s">
        <v>24</v>
      </c>
      <c r="H2019" s="281">
        <v>2021</v>
      </c>
      <c r="I2019" s="281">
        <v>2021</v>
      </c>
      <c r="J2019" s="282">
        <v>22724</v>
      </c>
      <c r="K2019" s="283">
        <v>2.722</v>
      </c>
      <c r="L2019" s="283">
        <v>3.4369999999999998</v>
      </c>
      <c r="M2019" s="283"/>
      <c r="N2019" s="228" t="s">
        <v>1587</v>
      </c>
      <c r="O2019" s="284" t="s">
        <v>28</v>
      </c>
      <c r="P2019" s="285"/>
      <c r="Q2019" s="282"/>
      <c r="R2019" s="286"/>
      <c r="S2019" s="286"/>
      <c r="T2019" s="286"/>
      <c r="U2019" s="286"/>
      <c r="V2019" s="286">
        <f t="shared" si="125"/>
        <v>0</v>
      </c>
      <c r="W2019" s="281"/>
      <c r="X2019" s="281"/>
      <c r="Y2019" s="287" t="e">
        <f>IF(HRF[[#This Row],[31]]="WSKAŹNIK SPECYFICZNY",HRF[[#This Row],[15]]*#REF!,HRF[[#This Row],[32]]*#REF!+#REF!*#REF!+#REF!*#REF!)</f>
        <v>#REF!</v>
      </c>
      <c r="Z2019" s="287" t="e">
        <f>IF(HRF[[#This Row],[31]]="WSKAŹNIK SPECYFICZNY","nie zdefinowano",HRF[[#This Row],[32]]*#REF!+#REF!*#REF!+#REF!*#REF!)</f>
        <v>#REF!</v>
      </c>
      <c r="AA2019" s="287" t="e">
        <f>IF(HRF[[#This Row],[31]]="WSKAŹNIK SPECYFICZNY","nie zdefinowano",HRF[[#This Row],[32]]*#REF!+#REF!*#REF!+#REF!*#REF!)</f>
        <v>#REF!</v>
      </c>
      <c r="AB2019" s="287" t="e">
        <f>IF(HRF[[#This Row],[31]]="WSKAŹNIK SPECYFICZNY",HRF[[#This Row],[15]]*#REF!,HRF[[#This Row],[32]]*#REF!+#REF!*#REF!+#REF!*#REF!)</f>
        <v>#REF!</v>
      </c>
    </row>
    <row r="2020" spans="2:28" ht="24">
      <c r="B2020" s="279">
        <v>1844</v>
      </c>
      <c r="C2020" s="290" t="s">
        <v>175</v>
      </c>
      <c r="D2020" s="80" t="s">
        <v>372</v>
      </c>
      <c r="E2020" s="47" t="s">
        <v>3390</v>
      </c>
      <c r="F2020" s="82" t="s">
        <v>392</v>
      </c>
      <c r="G2020" s="280" t="s">
        <v>24</v>
      </c>
      <c r="H2020" s="281">
        <v>2020</v>
      </c>
      <c r="I2020" s="281">
        <v>2022</v>
      </c>
      <c r="J2020" s="282">
        <v>62596.76</v>
      </c>
      <c r="K2020" s="283">
        <v>10.5</v>
      </c>
      <c r="L2020" s="283">
        <v>9.6</v>
      </c>
      <c r="M2020" s="283"/>
      <c r="N2020" s="228" t="s">
        <v>1587</v>
      </c>
      <c r="O2020" s="284" t="s">
        <v>28</v>
      </c>
      <c r="P2020" s="285"/>
      <c r="Q2020" s="282"/>
      <c r="R2020" s="286"/>
      <c r="S2020" s="286"/>
      <c r="T2020" s="286"/>
      <c r="U2020" s="286"/>
      <c r="V2020" s="286">
        <f>SUM(R2020:U2020)</f>
        <v>0</v>
      </c>
      <c r="W2020" s="281"/>
      <c r="X2020" s="281"/>
      <c r="Y2020" s="287" t="e">
        <f>IF(HRF[[#This Row],[31]]="WSKAŹNIK SPECYFICZNY",HRF[[#This Row],[15]]*#REF!,HRF[[#This Row],[32]]*#REF!+#REF!*#REF!+#REF!*#REF!)</f>
        <v>#REF!</v>
      </c>
      <c r="Z2020" s="287" t="e">
        <f>IF(HRF[[#This Row],[31]]="WSKAŹNIK SPECYFICZNY","nie zdefinowano",HRF[[#This Row],[32]]*#REF!+#REF!*#REF!+#REF!*#REF!)</f>
        <v>#REF!</v>
      </c>
      <c r="AA2020" s="287" t="e">
        <f>IF(HRF[[#This Row],[31]]="WSKAŹNIK SPECYFICZNY","nie zdefinowano",HRF[[#This Row],[32]]*#REF!+#REF!*#REF!+#REF!*#REF!)</f>
        <v>#REF!</v>
      </c>
      <c r="AB2020" s="287" t="e">
        <f>IF(HRF[[#This Row],[31]]="WSKAŹNIK SPECYFICZNY",HRF[[#This Row],[15]]*#REF!,HRF[[#This Row],[32]]*#REF!+#REF!*#REF!+#REF!*#REF!)</f>
        <v>#REF!</v>
      </c>
    </row>
    <row r="2021" spans="2:28" ht="24">
      <c r="B2021" s="279">
        <v>1845</v>
      </c>
      <c r="C2021" s="290" t="s">
        <v>175</v>
      </c>
      <c r="D2021" s="80" t="s">
        <v>372</v>
      </c>
      <c r="E2021" s="47" t="s">
        <v>3711</v>
      </c>
      <c r="F2021" s="82" t="s">
        <v>392</v>
      </c>
      <c r="G2021" s="280" t="s">
        <v>24</v>
      </c>
      <c r="H2021" s="281">
        <v>2023</v>
      </c>
      <c r="I2021" s="281">
        <v>2023</v>
      </c>
      <c r="J2021" s="282">
        <v>21968</v>
      </c>
      <c r="K2021" s="283">
        <v>7</v>
      </c>
      <c r="L2021" s="283">
        <v>4.5</v>
      </c>
      <c r="M2021" s="283"/>
      <c r="N2021" s="288" t="s">
        <v>2690</v>
      </c>
      <c r="O2021" s="284" t="s">
        <v>28</v>
      </c>
      <c r="P2021" s="285"/>
      <c r="Q2021" s="282"/>
      <c r="R2021" s="286"/>
      <c r="S2021" s="286"/>
      <c r="T2021" s="286"/>
      <c r="U2021" s="286"/>
      <c r="V2021" s="286">
        <f>SUM(R2021:U2021)</f>
        <v>0</v>
      </c>
      <c r="W2021" s="281"/>
      <c r="X2021" s="281"/>
      <c r="Y2021" s="287" t="e">
        <f>IF(HRF[[#This Row],[31]]="WSKAŹNIK SPECYFICZNY",HRF[[#This Row],[15]]*#REF!,HRF[[#This Row],[32]]*#REF!+#REF!*#REF!+#REF!*#REF!)</f>
        <v>#REF!</v>
      </c>
      <c r="Z2021" s="287" t="e">
        <f>IF(HRF[[#This Row],[31]]="WSKAŹNIK SPECYFICZNY","nie zdefinowano",HRF[[#This Row],[32]]*#REF!+#REF!*#REF!+#REF!*#REF!)</f>
        <v>#REF!</v>
      </c>
      <c r="AA2021" s="287" t="e">
        <f>IF(HRF[[#This Row],[31]]="WSKAŹNIK SPECYFICZNY","nie zdefinowano",HRF[[#This Row],[32]]*#REF!+#REF!*#REF!+#REF!*#REF!)</f>
        <v>#REF!</v>
      </c>
      <c r="AB2021" s="287" t="e">
        <f>IF(HRF[[#This Row],[31]]="WSKAŹNIK SPECYFICZNY",HRF[[#This Row],[15]]*#REF!,HRF[[#This Row],[32]]*#REF!+#REF!*#REF!+#REF!*#REF!)</f>
        <v>#REF!</v>
      </c>
    </row>
    <row r="2022" spans="2:28" ht="24">
      <c r="B2022" s="279">
        <v>1846</v>
      </c>
      <c r="C2022" s="290" t="s">
        <v>175</v>
      </c>
      <c r="D2022" s="80" t="s">
        <v>372</v>
      </c>
      <c r="E2022" s="47" t="s">
        <v>3390</v>
      </c>
      <c r="F2022" s="82" t="s">
        <v>392</v>
      </c>
      <c r="G2022" s="280" t="s">
        <v>24</v>
      </c>
      <c r="H2022" s="281">
        <v>2021</v>
      </c>
      <c r="I2022" s="281">
        <v>2021</v>
      </c>
      <c r="J2022" s="282">
        <v>29062.799999999999</v>
      </c>
      <c r="K2022" s="283">
        <v>3.2170000000000001</v>
      </c>
      <c r="L2022" s="283">
        <v>3.4159999999999999</v>
      </c>
      <c r="M2022" s="283"/>
      <c r="N2022" s="288" t="s">
        <v>164</v>
      </c>
      <c r="O2022" s="284" t="s">
        <v>28</v>
      </c>
      <c r="P2022" s="285"/>
      <c r="Q2022" s="282"/>
      <c r="R2022" s="286"/>
      <c r="S2022" s="286"/>
      <c r="T2022" s="286"/>
      <c r="U2022" s="286"/>
      <c r="V2022" s="286">
        <f>SUM(R2022:U2022)</f>
        <v>0</v>
      </c>
      <c r="W2022" s="281"/>
      <c r="X2022" s="281"/>
      <c r="Y2022" s="287" t="e">
        <f>IF(HRF[[#This Row],[31]]="WSKAŹNIK SPECYFICZNY",HRF[[#This Row],[15]]*#REF!,HRF[[#This Row],[32]]*#REF!+#REF!*#REF!+#REF!*#REF!)</f>
        <v>#REF!</v>
      </c>
      <c r="Z2022" s="287" t="e">
        <f>IF(HRF[[#This Row],[31]]="WSKAŹNIK SPECYFICZNY","nie zdefinowano",HRF[[#This Row],[32]]*#REF!+#REF!*#REF!+#REF!*#REF!)</f>
        <v>#REF!</v>
      </c>
      <c r="AA2022" s="287" t="e">
        <f>IF(HRF[[#This Row],[31]]="WSKAŹNIK SPECYFICZNY","nie zdefinowano",HRF[[#This Row],[32]]*#REF!+#REF!*#REF!+#REF!*#REF!)</f>
        <v>#REF!</v>
      </c>
      <c r="AB2022" s="287" t="e">
        <f>IF(HRF[[#This Row],[31]]="WSKAŹNIK SPECYFICZNY",HRF[[#This Row],[15]]*#REF!,HRF[[#This Row],[32]]*#REF!+#REF!*#REF!+#REF!*#REF!)</f>
        <v>#REF!</v>
      </c>
    </row>
    <row r="2023" spans="2:28" ht="24">
      <c r="B2023" s="279">
        <v>1847</v>
      </c>
      <c r="C2023" s="290" t="s">
        <v>175</v>
      </c>
      <c r="D2023" s="80" t="s">
        <v>372</v>
      </c>
      <c r="E2023" s="47" t="s">
        <v>3737</v>
      </c>
      <c r="F2023" s="82" t="s">
        <v>392</v>
      </c>
      <c r="G2023" s="280" t="s">
        <v>24</v>
      </c>
      <c r="H2023" s="281">
        <v>2021</v>
      </c>
      <c r="I2023" s="281">
        <v>2021</v>
      </c>
      <c r="J2023" s="282">
        <v>20722.22</v>
      </c>
      <c r="K2023" s="283">
        <v>3</v>
      </c>
      <c r="L2023" s="283">
        <v>2.6</v>
      </c>
      <c r="M2023" s="283"/>
      <c r="N2023" s="288" t="s">
        <v>164</v>
      </c>
      <c r="O2023" s="284" t="s">
        <v>28</v>
      </c>
      <c r="P2023" s="285"/>
      <c r="Q2023" s="282"/>
      <c r="R2023" s="286"/>
      <c r="S2023" s="286"/>
      <c r="T2023" s="286"/>
      <c r="U2023" s="286"/>
      <c r="V2023" s="286">
        <f>SUM(R2023:U2023)</f>
        <v>0</v>
      </c>
      <c r="W2023" s="281"/>
      <c r="X2023" s="281"/>
      <c r="Y2023" s="287" t="e">
        <f>IF(HRF[[#This Row],[31]]="WSKAŹNIK SPECYFICZNY",HRF[[#This Row],[15]]*#REF!,HRF[[#This Row],[32]]*#REF!+#REF!*#REF!+#REF!*#REF!)</f>
        <v>#REF!</v>
      </c>
      <c r="Z2023" s="287" t="e">
        <f>IF(HRF[[#This Row],[31]]="WSKAŹNIK SPECYFICZNY","nie zdefinowano",HRF[[#This Row],[32]]*#REF!+#REF!*#REF!+#REF!*#REF!)</f>
        <v>#REF!</v>
      </c>
      <c r="AA2023" s="287" t="e">
        <f>IF(HRF[[#This Row],[31]]="WSKAŹNIK SPECYFICZNY","nie zdefinowano",HRF[[#This Row],[32]]*#REF!+#REF!*#REF!+#REF!*#REF!)</f>
        <v>#REF!</v>
      </c>
      <c r="AB2023" s="287" t="e">
        <f>IF(HRF[[#This Row],[31]]="WSKAŹNIK SPECYFICZNY",HRF[[#This Row],[15]]*#REF!,HRF[[#This Row],[32]]*#REF!+#REF!*#REF!+#REF!*#REF!)</f>
        <v>#REF!</v>
      </c>
    </row>
    <row r="2024" spans="2:28" ht="24">
      <c r="B2024" s="279">
        <v>1848</v>
      </c>
      <c r="C2024" s="290" t="s">
        <v>175</v>
      </c>
      <c r="D2024" s="80" t="s">
        <v>372</v>
      </c>
      <c r="E2024" s="47" t="s">
        <v>3390</v>
      </c>
      <c r="F2024" s="82" t="s">
        <v>392</v>
      </c>
      <c r="G2024" s="280" t="s">
        <v>24</v>
      </c>
      <c r="H2024" s="281">
        <v>2022</v>
      </c>
      <c r="I2024" s="281">
        <v>2022</v>
      </c>
      <c r="J2024" s="282">
        <v>51500</v>
      </c>
      <c r="K2024" s="283">
        <v>4.9850000000000003</v>
      </c>
      <c r="L2024" s="283">
        <v>2.7256100000000001</v>
      </c>
      <c r="M2024" s="283"/>
      <c r="N2024" s="228" t="s">
        <v>1587</v>
      </c>
      <c r="O2024" s="284" t="s">
        <v>28</v>
      </c>
      <c r="P2024" s="285"/>
      <c r="Q2024" s="282"/>
      <c r="R2024" s="286"/>
      <c r="S2024" s="286"/>
      <c r="T2024" s="286"/>
      <c r="U2024" s="286"/>
      <c r="V2024" s="286">
        <f>SUM(R2024:U2024)</f>
        <v>0</v>
      </c>
      <c r="W2024" s="281"/>
      <c r="X2024" s="281"/>
      <c r="Y2024" s="287" t="e">
        <f>IF(HRF[[#This Row],[31]]="WSKAŹNIK SPECYFICZNY",HRF[[#This Row],[15]]*#REF!,HRF[[#This Row],[32]]*#REF!+#REF!*#REF!+#REF!*#REF!)</f>
        <v>#REF!</v>
      </c>
      <c r="Z2024" s="287" t="e">
        <f>IF(HRF[[#This Row],[31]]="WSKAŹNIK SPECYFICZNY","nie zdefinowano",HRF[[#This Row],[32]]*#REF!+#REF!*#REF!+#REF!*#REF!)</f>
        <v>#REF!</v>
      </c>
      <c r="AA2024" s="287" t="e">
        <f>IF(HRF[[#This Row],[31]]="WSKAŹNIK SPECYFICZNY","nie zdefinowano",HRF[[#This Row],[32]]*#REF!+#REF!*#REF!+#REF!*#REF!)</f>
        <v>#REF!</v>
      </c>
      <c r="AB2024" s="287" t="e">
        <f>IF(HRF[[#This Row],[31]]="WSKAŹNIK SPECYFICZNY",HRF[[#This Row],[15]]*#REF!,HRF[[#This Row],[32]]*#REF!+#REF!*#REF!+#REF!*#REF!)</f>
        <v>#REF!</v>
      </c>
    </row>
    <row r="2025" spans="2:28" ht="24">
      <c r="B2025" s="279">
        <v>1849</v>
      </c>
      <c r="C2025" s="290" t="s">
        <v>175</v>
      </c>
      <c r="D2025" s="80" t="s">
        <v>372</v>
      </c>
      <c r="E2025" s="47" t="s">
        <v>3390</v>
      </c>
      <c r="F2025" s="82" t="s">
        <v>392</v>
      </c>
      <c r="G2025" s="280" t="s">
        <v>24</v>
      </c>
      <c r="H2025" s="281">
        <v>2021</v>
      </c>
      <c r="I2025" s="281">
        <v>2021</v>
      </c>
      <c r="J2025" s="282">
        <v>27800</v>
      </c>
      <c r="K2025" s="283">
        <v>4.4359999999999999</v>
      </c>
      <c r="L2025" s="283">
        <v>6</v>
      </c>
      <c r="M2025" s="283"/>
      <c r="N2025" s="228" t="s">
        <v>1665</v>
      </c>
      <c r="O2025" s="284" t="s">
        <v>28</v>
      </c>
      <c r="P2025" s="285"/>
      <c r="Q2025" s="282"/>
      <c r="R2025" s="286"/>
      <c r="S2025" s="286"/>
      <c r="T2025" s="286"/>
      <c r="U2025" s="286"/>
      <c r="V2025" s="286">
        <f t="shared" si="125"/>
        <v>0</v>
      </c>
      <c r="W2025" s="281"/>
      <c r="X2025" s="281"/>
      <c r="Y2025" s="287" t="e">
        <f>IF(HRF[[#This Row],[31]]="WSKAŹNIK SPECYFICZNY",HRF[[#This Row],[15]]*#REF!,HRF[[#This Row],[32]]*#REF!+#REF!*#REF!+#REF!*#REF!)</f>
        <v>#REF!</v>
      </c>
      <c r="Z2025" s="287" t="e">
        <f>IF(HRF[[#This Row],[31]]="WSKAŹNIK SPECYFICZNY","nie zdefinowano",HRF[[#This Row],[32]]*#REF!+#REF!*#REF!+#REF!*#REF!)</f>
        <v>#REF!</v>
      </c>
      <c r="AA2025" s="287" t="e">
        <f>IF(HRF[[#This Row],[31]]="WSKAŹNIK SPECYFICZNY","nie zdefinowano",HRF[[#This Row],[32]]*#REF!+#REF!*#REF!+#REF!*#REF!)</f>
        <v>#REF!</v>
      </c>
      <c r="AB2025" s="287" t="e">
        <f>IF(HRF[[#This Row],[31]]="WSKAŹNIK SPECYFICZNY",HRF[[#This Row],[15]]*#REF!,HRF[[#This Row],[32]]*#REF!+#REF!*#REF!+#REF!*#REF!)</f>
        <v>#REF!</v>
      </c>
    </row>
    <row r="2026" spans="2:28" ht="24">
      <c r="B2026" s="279">
        <v>1850</v>
      </c>
      <c r="C2026" s="290" t="s">
        <v>175</v>
      </c>
      <c r="D2026" s="80" t="s">
        <v>372</v>
      </c>
      <c r="E2026" s="47" t="s">
        <v>3602</v>
      </c>
      <c r="F2026" s="82" t="s">
        <v>392</v>
      </c>
      <c r="G2026" s="280" t="s">
        <v>24</v>
      </c>
      <c r="H2026" s="281">
        <v>2023</v>
      </c>
      <c r="I2026" s="281">
        <v>2023</v>
      </c>
      <c r="J2026" s="282">
        <v>57135.61</v>
      </c>
      <c r="K2026" s="283">
        <v>5.6</v>
      </c>
      <c r="L2026" s="283">
        <v>4.7</v>
      </c>
      <c r="M2026" s="283"/>
      <c r="N2026" s="288" t="s">
        <v>164</v>
      </c>
      <c r="O2026" s="284" t="s">
        <v>28</v>
      </c>
      <c r="P2026" s="285"/>
      <c r="Q2026" s="282"/>
      <c r="R2026" s="286"/>
      <c r="S2026" s="286"/>
      <c r="T2026" s="286"/>
      <c r="U2026" s="286"/>
      <c r="V2026" s="286">
        <f t="shared" ref="V2026:V2047" si="126">SUM(R2026:U2026)</f>
        <v>0</v>
      </c>
      <c r="W2026" s="281"/>
      <c r="X2026" s="281"/>
      <c r="Y2026" s="287" t="e">
        <f>IF(HRF[[#This Row],[31]]="WSKAŹNIK SPECYFICZNY",HRF[[#This Row],[15]]*#REF!,HRF[[#This Row],[32]]*#REF!+#REF!*#REF!+#REF!*#REF!)</f>
        <v>#REF!</v>
      </c>
      <c r="Z2026" s="287" t="e">
        <f>IF(HRF[[#This Row],[31]]="WSKAŹNIK SPECYFICZNY","nie zdefinowano",HRF[[#This Row],[32]]*#REF!+#REF!*#REF!+#REF!*#REF!)</f>
        <v>#REF!</v>
      </c>
      <c r="AA2026" s="287" t="e">
        <f>IF(HRF[[#This Row],[31]]="WSKAŹNIK SPECYFICZNY","nie zdefinowano",HRF[[#This Row],[32]]*#REF!+#REF!*#REF!+#REF!*#REF!)</f>
        <v>#REF!</v>
      </c>
      <c r="AB2026" s="287" t="e">
        <f>IF(HRF[[#This Row],[31]]="WSKAŹNIK SPECYFICZNY",HRF[[#This Row],[15]]*#REF!,HRF[[#This Row],[32]]*#REF!+#REF!*#REF!+#REF!*#REF!)</f>
        <v>#REF!</v>
      </c>
    </row>
    <row r="2027" spans="2:28" ht="24">
      <c r="B2027" s="279">
        <v>1851</v>
      </c>
      <c r="C2027" s="290" t="s">
        <v>175</v>
      </c>
      <c r="D2027" s="80" t="s">
        <v>372</v>
      </c>
      <c r="E2027" s="47" t="s">
        <v>3390</v>
      </c>
      <c r="F2027" s="82" t="s">
        <v>392</v>
      </c>
      <c r="G2027" s="280" t="s">
        <v>24</v>
      </c>
      <c r="H2027" s="281">
        <v>2022</v>
      </c>
      <c r="I2027" s="281">
        <v>2022</v>
      </c>
      <c r="J2027" s="282">
        <v>37500</v>
      </c>
      <c r="K2027" s="283">
        <v>8.7750000000000004</v>
      </c>
      <c r="L2027" s="283">
        <v>5.4630000000000001</v>
      </c>
      <c r="M2027" s="283"/>
      <c r="N2027" s="288" t="s">
        <v>164</v>
      </c>
      <c r="O2027" s="284" t="s">
        <v>28</v>
      </c>
      <c r="P2027" s="285"/>
      <c r="Q2027" s="282"/>
      <c r="R2027" s="286"/>
      <c r="S2027" s="286"/>
      <c r="T2027" s="286"/>
      <c r="U2027" s="286"/>
      <c r="V2027" s="286">
        <f t="shared" si="126"/>
        <v>0</v>
      </c>
      <c r="W2027" s="281"/>
      <c r="X2027" s="281"/>
      <c r="Y2027" s="287" t="e">
        <f>IF(HRF[[#This Row],[31]]="WSKAŹNIK SPECYFICZNY",HRF[[#This Row],[15]]*#REF!,HRF[[#This Row],[32]]*#REF!+#REF!*#REF!+#REF!*#REF!)</f>
        <v>#REF!</v>
      </c>
      <c r="Z2027" s="287" t="e">
        <f>IF(HRF[[#This Row],[31]]="WSKAŹNIK SPECYFICZNY","nie zdefinowano",HRF[[#This Row],[32]]*#REF!+#REF!*#REF!+#REF!*#REF!)</f>
        <v>#REF!</v>
      </c>
      <c r="AA2027" s="287" t="e">
        <f>IF(HRF[[#This Row],[31]]="WSKAŹNIK SPECYFICZNY","nie zdefinowano",HRF[[#This Row],[32]]*#REF!+#REF!*#REF!+#REF!*#REF!)</f>
        <v>#REF!</v>
      </c>
      <c r="AB2027" s="287" t="e">
        <f>IF(HRF[[#This Row],[31]]="WSKAŹNIK SPECYFICZNY",HRF[[#This Row],[15]]*#REF!,HRF[[#This Row],[32]]*#REF!+#REF!*#REF!+#REF!*#REF!)</f>
        <v>#REF!</v>
      </c>
    </row>
    <row r="2028" spans="2:28" ht="24">
      <c r="B2028" s="279">
        <v>1852</v>
      </c>
      <c r="C2028" s="290" t="s">
        <v>175</v>
      </c>
      <c r="D2028" s="80" t="s">
        <v>372</v>
      </c>
      <c r="E2028" s="47" t="s">
        <v>3394</v>
      </c>
      <c r="F2028" s="82" t="s">
        <v>392</v>
      </c>
      <c r="G2028" s="280" t="s">
        <v>24</v>
      </c>
      <c r="H2028" s="281">
        <v>2021</v>
      </c>
      <c r="I2028" s="281">
        <v>2021</v>
      </c>
      <c r="J2028" s="282">
        <v>34655.61</v>
      </c>
      <c r="K2028" s="283">
        <v>2.44</v>
      </c>
      <c r="L2028" s="283">
        <v>3.149</v>
      </c>
      <c r="M2028" s="283"/>
      <c r="N2028" s="288" t="s">
        <v>3738</v>
      </c>
      <c r="O2028" s="284" t="s">
        <v>28</v>
      </c>
      <c r="P2028" s="285"/>
      <c r="Q2028" s="282"/>
      <c r="R2028" s="286"/>
      <c r="S2028" s="286"/>
      <c r="T2028" s="286"/>
      <c r="U2028" s="286"/>
      <c r="V2028" s="286">
        <f t="shared" si="126"/>
        <v>0</v>
      </c>
      <c r="W2028" s="281"/>
      <c r="X2028" s="281"/>
      <c r="Y2028" s="287" t="e">
        <f>IF(HRF[[#This Row],[31]]="WSKAŹNIK SPECYFICZNY",HRF[[#This Row],[15]]*#REF!,HRF[[#This Row],[32]]*#REF!+#REF!*#REF!+#REF!*#REF!)</f>
        <v>#REF!</v>
      </c>
      <c r="Z2028" s="287" t="e">
        <f>IF(HRF[[#This Row],[31]]="WSKAŹNIK SPECYFICZNY","nie zdefinowano",HRF[[#This Row],[32]]*#REF!+#REF!*#REF!+#REF!*#REF!)</f>
        <v>#REF!</v>
      </c>
      <c r="AA2028" s="287" t="e">
        <f>IF(HRF[[#This Row],[31]]="WSKAŹNIK SPECYFICZNY","nie zdefinowano",HRF[[#This Row],[32]]*#REF!+#REF!*#REF!+#REF!*#REF!)</f>
        <v>#REF!</v>
      </c>
      <c r="AB2028" s="287" t="e">
        <f>IF(HRF[[#This Row],[31]]="WSKAŹNIK SPECYFICZNY",HRF[[#This Row],[15]]*#REF!,HRF[[#This Row],[32]]*#REF!+#REF!*#REF!+#REF!*#REF!)</f>
        <v>#REF!</v>
      </c>
    </row>
    <row r="2029" spans="2:28" ht="24">
      <c r="B2029" s="279">
        <v>1853</v>
      </c>
      <c r="C2029" s="290" t="s">
        <v>175</v>
      </c>
      <c r="D2029" s="80" t="s">
        <v>372</v>
      </c>
      <c r="E2029" s="47" t="s">
        <v>3390</v>
      </c>
      <c r="F2029" s="82" t="s">
        <v>392</v>
      </c>
      <c r="G2029" s="280" t="s">
        <v>24</v>
      </c>
      <c r="H2029" s="281">
        <v>2021</v>
      </c>
      <c r="I2029" s="281">
        <v>2021</v>
      </c>
      <c r="J2029" s="282">
        <v>39900</v>
      </c>
      <c r="K2029" s="282">
        <v>11.881</v>
      </c>
      <c r="L2029" s="283">
        <v>9.1820000000000004</v>
      </c>
      <c r="M2029" s="283"/>
      <c r="N2029" s="288" t="s">
        <v>164</v>
      </c>
      <c r="O2029" s="284" t="s">
        <v>28</v>
      </c>
      <c r="P2029" s="285"/>
      <c r="Q2029" s="282"/>
      <c r="R2029" s="286"/>
      <c r="S2029" s="286"/>
      <c r="T2029" s="286"/>
      <c r="U2029" s="286"/>
      <c r="V2029" s="286">
        <f t="shared" si="126"/>
        <v>0</v>
      </c>
      <c r="W2029" s="281"/>
      <c r="X2029" s="281"/>
      <c r="Y2029" s="287" t="e">
        <f>IF(HRF[[#This Row],[31]]="WSKAŹNIK SPECYFICZNY",HRF[[#This Row],[15]]*#REF!,HRF[[#This Row],[32]]*#REF!+#REF!*#REF!+#REF!*#REF!)</f>
        <v>#REF!</v>
      </c>
      <c r="Z2029" s="287" t="e">
        <f>IF(HRF[[#This Row],[31]]="WSKAŹNIK SPECYFICZNY","nie zdefinowano",HRF[[#This Row],[32]]*#REF!+#REF!*#REF!+#REF!*#REF!)</f>
        <v>#REF!</v>
      </c>
      <c r="AA2029" s="287" t="e">
        <f>IF(HRF[[#This Row],[31]]="WSKAŹNIK SPECYFICZNY","nie zdefinowano",HRF[[#This Row],[32]]*#REF!+#REF!*#REF!+#REF!*#REF!)</f>
        <v>#REF!</v>
      </c>
      <c r="AB2029" s="287" t="e">
        <f>IF(HRF[[#This Row],[31]]="WSKAŹNIK SPECYFICZNY",HRF[[#This Row],[15]]*#REF!,HRF[[#This Row],[32]]*#REF!+#REF!*#REF!+#REF!*#REF!)</f>
        <v>#REF!</v>
      </c>
    </row>
    <row r="2030" spans="2:28" ht="24">
      <c r="B2030" s="279">
        <v>1854</v>
      </c>
      <c r="C2030" s="290" t="s">
        <v>175</v>
      </c>
      <c r="D2030" s="80" t="s">
        <v>372</v>
      </c>
      <c r="E2030" s="47" t="s">
        <v>3739</v>
      </c>
      <c r="F2030" s="82" t="s">
        <v>392</v>
      </c>
      <c r="G2030" s="280" t="s">
        <v>24</v>
      </c>
      <c r="H2030" s="281">
        <v>2023</v>
      </c>
      <c r="I2030" s="281">
        <v>2023</v>
      </c>
      <c r="J2030" s="282">
        <v>51900</v>
      </c>
      <c r="K2030" s="283">
        <v>6.1150000000000002</v>
      </c>
      <c r="L2030" s="283">
        <v>3.2719999999999998</v>
      </c>
      <c r="M2030" s="283"/>
      <c r="N2030" s="228" t="s">
        <v>1393</v>
      </c>
      <c r="O2030" s="284" t="s">
        <v>28</v>
      </c>
      <c r="P2030" s="285"/>
      <c r="Q2030" s="282"/>
      <c r="R2030" s="286"/>
      <c r="S2030" s="286"/>
      <c r="T2030" s="286"/>
      <c r="U2030" s="286"/>
      <c r="V2030" s="286">
        <f t="shared" si="126"/>
        <v>0</v>
      </c>
      <c r="W2030" s="281"/>
      <c r="X2030" s="281"/>
      <c r="Y2030" s="287" t="e">
        <f>IF(HRF[[#This Row],[31]]="WSKAŹNIK SPECYFICZNY",HRF[[#This Row],[15]]*#REF!,HRF[[#This Row],[32]]*#REF!+#REF!*#REF!+#REF!*#REF!)</f>
        <v>#REF!</v>
      </c>
      <c r="Z2030" s="287" t="e">
        <f>IF(HRF[[#This Row],[31]]="WSKAŹNIK SPECYFICZNY","nie zdefinowano",HRF[[#This Row],[32]]*#REF!+#REF!*#REF!+#REF!*#REF!)</f>
        <v>#REF!</v>
      </c>
      <c r="AA2030" s="287" t="e">
        <f>IF(HRF[[#This Row],[31]]="WSKAŹNIK SPECYFICZNY","nie zdefinowano",HRF[[#This Row],[32]]*#REF!+#REF!*#REF!+#REF!*#REF!)</f>
        <v>#REF!</v>
      </c>
      <c r="AB2030" s="287" t="e">
        <f>IF(HRF[[#This Row],[31]]="WSKAŹNIK SPECYFICZNY",HRF[[#This Row],[15]]*#REF!,HRF[[#This Row],[32]]*#REF!+#REF!*#REF!+#REF!*#REF!)</f>
        <v>#REF!</v>
      </c>
    </row>
    <row r="2031" spans="2:28" ht="24">
      <c r="B2031" s="279">
        <v>1855</v>
      </c>
      <c r="C2031" s="290" t="s">
        <v>175</v>
      </c>
      <c r="D2031" s="80" t="s">
        <v>372</v>
      </c>
      <c r="E2031" s="47" t="s">
        <v>3436</v>
      </c>
      <c r="F2031" s="82" t="s">
        <v>392</v>
      </c>
      <c r="G2031" s="280" t="s">
        <v>24</v>
      </c>
      <c r="H2031" s="281">
        <v>2020</v>
      </c>
      <c r="I2031" s="281">
        <v>2020</v>
      </c>
      <c r="J2031" s="282">
        <v>32000</v>
      </c>
      <c r="K2031" s="283">
        <v>3.2</v>
      </c>
      <c r="L2031" s="283">
        <v>4.5999999999999996</v>
      </c>
      <c r="M2031" s="283"/>
      <c r="N2031" s="228" t="s">
        <v>1587</v>
      </c>
      <c r="O2031" s="284" t="s">
        <v>28</v>
      </c>
      <c r="P2031" s="285"/>
      <c r="Q2031" s="282"/>
      <c r="R2031" s="286"/>
      <c r="S2031" s="286"/>
      <c r="T2031" s="286"/>
      <c r="U2031" s="286"/>
      <c r="V2031" s="286">
        <f t="shared" si="126"/>
        <v>0</v>
      </c>
      <c r="W2031" s="281"/>
      <c r="X2031" s="281"/>
      <c r="Y2031" s="287" t="e">
        <f>IF(HRF[[#This Row],[31]]="WSKAŹNIK SPECYFICZNY",HRF[[#This Row],[15]]*#REF!,HRF[[#This Row],[32]]*#REF!+#REF!*#REF!+#REF!*#REF!)</f>
        <v>#REF!</v>
      </c>
      <c r="Z2031" s="287" t="e">
        <f>IF(HRF[[#This Row],[31]]="WSKAŹNIK SPECYFICZNY","nie zdefinowano",HRF[[#This Row],[32]]*#REF!+#REF!*#REF!+#REF!*#REF!)</f>
        <v>#REF!</v>
      </c>
      <c r="AA2031" s="287" t="e">
        <f>IF(HRF[[#This Row],[31]]="WSKAŹNIK SPECYFICZNY","nie zdefinowano",HRF[[#This Row],[32]]*#REF!+#REF!*#REF!+#REF!*#REF!)</f>
        <v>#REF!</v>
      </c>
      <c r="AB2031" s="287" t="e">
        <f>IF(HRF[[#This Row],[31]]="WSKAŹNIK SPECYFICZNY",HRF[[#This Row],[15]]*#REF!,HRF[[#This Row],[32]]*#REF!+#REF!*#REF!+#REF!*#REF!)</f>
        <v>#REF!</v>
      </c>
    </row>
    <row r="2032" spans="2:28" ht="24">
      <c r="B2032" s="279">
        <v>1856</v>
      </c>
      <c r="C2032" s="290" t="s">
        <v>175</v>
      </c>
      <c r="D2032" s="80" t="s">
        <v>372</v>
      </c>
      <c r="E2032" s="47" t="s">
        <v>3394</v>
      </c>
      <c r="F2032" s="82" t="s">
        <v>392</v>
      </c>
      <c r="G2032" s="280" t="s">
        <v>24</v>
      </c>
      <c r="H2032" s="281">
        <v>2022</v>
      </c>
      <c r="I2032" s="281">
        <v>2022</v>
      </c>
      <c r="J2032" s="282">
        <v>29000</v>
      </c>
      <c r="K2032" s="283">
        <v>3.6190000000000002</v>
      </c>
      <c r="L2032" s="283">
        <v>4.9000000000000004</v>
      </c>
      <c r="M2032" s="283"/>
      <c r="N2032" s="228" t="s">
        <v>1665</v>
      </c>
      <c r="O2032" s="284" t="s">
        <v>28</v>
      </c>
      <c r="P2032" s="285"/>
      <c r="Q2032" s="282"/>
      <c r="R2032" s="286"/>
      <c r="S2032" s="286"/>
      <c r="T2032" s="286"/>
      <c r="U2032" s="286"/>
      <c r="V2032" s="286">
        <f t="shared" si="126"/>
        <v>0</v>
      </c>
      <c r="W2032" s="281"/>
      <c r="X2032" s="281"/>
      <c r="Y2032" s="287" t="e">
        <f>IF(HRF[[#This Row],[31]]="WSKAŹNIK SPECYFICZNY",HRF[[#This Row],[15]]*#REF!,HRF[[#This Row],[32]]*#REF!+#REF!*#REF!+#REF!*#REF!)</f>
        <v>#REF!</v>
      </c>
      <c r="Z2032" s="287" t="e">
        <f>IF(HRF[[#This Row],[31]]="WSKAŹNIK SPECYFICZNY","nie zdefinowano",HRF[[#This Row],[32]]*#REF!+#REF!*#REF!+#REF!*#REF!)</f>
        <v>#REF!</v>
      </c>
      <c r="AA2032" s="287" t="e">
        <f>IF(HRF[[#This Row],[31]]="WSKAŹNIK SPECYFICZNY","nie zdefinowano",HRF[[#This Row],[32]]*#REF!+#REF!*#REF!+#REF!*#REF!)</f>
        <v>#REF!</v>
      </c>
      <c r="AB2032" s="287" t="e">
        <f>IF(HRF[[#This Row],[31]]="WSKAŹNIK SPECYFICZNY",HRF[[#This Row],[15]]*#REF!,HRF[[#This Row],[32]]*#REF!+#REF!*#REF!+#REF!*#REF!)</f>
        <v>#REF!</v>
      </c>
    </row>
    <row r="2033" spans="2:28" ht="24">
      <c r="B2033" s="279">
        <v>1857</v>
      </c>
      <c r="C2033" s="290" t="s">
        <v>175</v>
      </c>
      <c r="D2033" s="80" t="s">
        <v>372</v>
      </c>
      <c r="E2033" s="47" t="s">
        <v>3391</v>
      </c>
      <c r="F2033" s="82" t="s">
        <v>392</v>
      </c>
      <c r="G2033" s="280" t="s">
        <v>24</v>
      </c>
      <c r="H2033" s="281">
        <v>2023</v>
      </c>
      <c r="I2033" s="281">
        <v>2023</v>
      </c>
      <c r="J2033" s="282">
        <v>45900</v>
      </c>
      <c r="K2033" s="283">
        <v>6.4</v>
      </c>
      <c r="L2033" s="283">
        <v>2.2999999999999998</v>
      </c>
      <c r="M2033" s="283"/>
      <c r="N2033" s="228" t="s">
        <v>1587</v>
      </c>
      <c r="O2033" s="284" t="s">
        <v>28</v>
      </c>
      <c r="P2033" s="285"/>
      <c r="Q2033" s="282"/>
      <c r="R2033" s="286"/>
      <c r="S2033" s="286"/>
      <c r="T2033" s="286"/>
      <c r="U2033" s="286"/>
      <c r="V2033" s="286">
        <f t="shared" si="126"/>
        <v>0</v>
      </c>
      <c r="W2033" s="281"/>
      <c r="X2033" s="281"/>
      <c r="Y2033" s="287" t="e">
        <f>IF(HRF[[#This Row],[31]]="WSKAŹNIK SPECYFICZNY",HRF[[#This Row],[15]]*#REF!,HRF[[#This Row],[32]]*#REF!+#REF!*#REF!+#REF!*#REF!)</f>
        <v>#REF!</v>
      </c>
      <c r="Z2033" s="287" t="e">
        <f>IF(HRF[[#This Row],[31]]="WSKAŹNIK SPECYFICZNY","nie zdefinowano",HRF[[#This Row],[32]]*#REF!+#REF!*#REF!+#REF!*#REF!)</f>
        <v>#REF!</v>
      </c>
      <c r="AA2033" s="287" t="e">
        <f>IF(HRF[[#This Row],[31]]="WSKAŹNIK SPECYFICZNY","nie zdefinowano",HRF[[#This Row],[32]]*#REF!+#REF!*#REF!+#REF!*#REF!)</f>
        <v>#REF!</v>
      </c>
      <c r="AB2033" s="287" t="e">
        <f>IF(HRF[[#This Row],[31]]="WSKAŹNIK SPECYFICZNY",HRF[[#This Row],[15]]*#REF!,HRF[[#This Row],[32]]*#REF!+#REF!*#REF!+#REF!*#REF!)</f>
        <v>#REF!</v>
      </c>
    </row>
    <row r="2034" spans="2:28" ht="24">
      <c r="B2034" s="279">
        <v>1858</v>
      </c>
      <c r="C2034" s="290" t="s">
        <v>175</v>
      </c>
      <c r="D2034" s="80" t="s">
        <v>372</v>
      </c>
      <c r="E2034" s="47" t="s">
        <v>3602</v>
      </c>
      <c r="F2034" s="82" t="s">
        <v>392</v>
      </c>
      <c r="G2034" s="280" t="s">
        <v>24</v>
      </c>
      <c r="H2034" s="281">
        <v>2022</v>
      </c>
      <c r="I2034" s="281">
        <v>2023</v>
      </c>
      <c r="J2034" s="282">
        <v>90440</v>
      </c>
      <c r="K2034" s="283">
        <v>9.6999999999999993</v>
      </c>
      <c r="L2034" s="283">
        <v>4.25</v>
      </c>
      <c r="M2034" s="283"/>
      <c r="N2034" s="228" t="s">
        <v>1587</v>
      </c>
      <c r="O2034" s="284" t="s">
        <v>28</v>
      </c>
      <c r="P2034" s="285"/>
      <c r="Q2034" s="282"/>
      <c r="R2034" s="286"/>
      <c r="S2034" s="286"/>
      <c r="T2034" s="286"/>
      <c r="U2034" s="286"/>
      <c r="V2034" s="286">
        <f t="shared" si="126"/>
        <v>0</v>
      </c>
      <c r="W2034" s="281"/>
      <c r="X2034" s="281"/>
      <c r="Y2034" s="287" t="e">
        <f>IF(HRF[[#This Row],[31]]="WSKAŹNIK SPECYFICZNY",HRF[[#This Row],[15]]*#REF!,HRF[[#This Row],[32]]*#REF!+#REF!*#REF!+#REF!*#REF!)</f>
        <v>#REF!</v>
      </c>
      <c r="Z2034" s="287" t="e">
        <f>IF(HRF[[#This Row],[31]]="WSKAŹNIK SPECYFICZNY","nie zdefinowano",HRF[[#This Row],[32]]*#REF!+#REF!*#REF!+#REF!*#REF!)</f>
        <v>#REF!</v>
      </c>
      <c r="AA2034" s="287" t="e">
        <f>IF(HRF[[#This Row],[31]]="WSKAŹNIK SPECYFICZNY","nie zdefinowano",HRF[[#This Row],[32]]*#REF!+#REF!*#REF!+#REF!*#REF!)</f>
        <v>#REF!</v>
      </c>
      <c r="AB2034" s="287" t="e">
        <f>IF(HRF[[#This Row],[31]]="WSKAŹNIK SPECYFICZNY",HRF[[#This Row],[15]]*#REF!,HRF[[#This Row],[32]]*#REF!+#REF!*#REF!+#REF!*#REF!)</f>
        <v>#REF!</v>
      </c>
    </row>
    <row r="2035" spans="2:28" ht="24">
      <c r="B2035" s="279">
        <v>1859</v>
      </c>
      <c r="C2035" s="290" t="s">
        <v>175</v>
      </c>
      <c r="D2035" s="80" t="s">
        <v>372</v>
      </c>
      <c r="E2035" s="47" t="s">
        <v>3740</v>
      </c>
      <c r="F2035" s="82" t="s">
        <v>392</v>
      </c>
      <c r="G2035" s="280" t="s">
        <v>24</v>
      </c>
      <c r="H2035" s="281">
        <v>2023</v>
      </c>
      <c r="I2035" s="281">
        <v>2023</v>
      </c>
      <c r="J2035" s="282">
        <v>23216</v>
      </c>
      <c r="K2035" s="283">
        <v>2.4</v>
      </c>
      <c r="L2035" s="283">
        <v>1.1000000000000001</v>
      </c>
      <c r="M2035" s="283"/>
      <c r="N2035" s="228" t="s">
        <v>1587</v>
      </c>
      <c r="O2035" s="284" t="s">
        <v>28</v>
      </c>
      <c r="P2035" s="285"/>
      <c r="Q2035" s="282"/>
      <c r="R2035" s="286"/>
      <c r="S2035" s="286"/>
      <c r="T2035" s="286"/>
      <c r="U2035" s="286"/>
      <c r="V2035" s="286">
        <f t="shared" si="126"/>
        <v>0</v>
      </c>
      <c r="W2035" s="281"/>
      <c r="X2035" s="281"/>
      <c r="Y2035" s="287" t="e">
        <f>IF(HRF[[#This Row],[31]]="WSKAŹNIK SPECYFICZNY",HRF[[#This Row],[15]]*#REF!,HRF[[#This Row],[32]]*#REF!+#REF!*#REF!+#REF!*#REF!)</f>
        <v>#REF!</v>
      </c>
      <c r="Z2035" s="287" t="e">
        <f>IF(HRF[[#This Row],[31]]="WSKAŹNIK SPECYFICZNY","nie zdefinowano",HRF[[#This Row],[32]]*#REF!+#REF!*#REF!+#REF!*#REF!)</f>
        <v>#REF!</v>
      </c>
      <c r="AA2035" s="287" t="e">
        <f>IF(HRF[[#This Row],[31]]="WSKAŹNIK SPECYFICZNY","nie zdefinowano",HRF[[#This Row],[32]]*#REF!+#REF!*#REF!+#REF!*#REF!)</f>
        <v>#REF!</v>
      </c>
      <c r="AB2035" s="287" t="e">
        <f>IF(HRF[[#This Row],[31]]="WSKAŹNIK SPECYFICZNY",HRF[[#This Row],[15]]*#REF!,HRF[[#This Row],[32]]*#REF!+#REF!*#REF!+#REF!*#REF!)</f>
        <v>#REF!</v>
      </c>
    </row>
    <row r="2036" spans="2:28" ht="24">
      <c r="B2036" s="279">
        <v>1860</v>
      </c>
      <c r="C2036" s="290" t="s">
        <v>175</v>
      </c>
      <c r="D2036" s="80" t="s">
        <v>372</v>
      </c>
      <c r="E2036" s="47" t="s">
        <v>3390</v>
      </c>
      <c r="F2036" s="82" t="s">
        <v>392</v>
      </c>
      <c r="G2036" s="280" t="s">
        <v>24</v>
      </c>
      <c r="H2036" s="281">
        <v>2021</v>
      </c>
      <c r="I2036" s="281">
        <v>2021</v>
      </c>
      <c r="J2036" s="282">
        <v>21084</v>
      </c>
      <c r="K2036" s="283">
        <v>3.8</v>
      </c>
      <c r="L2036" s="283">
        <v>4.1500000000000004</v>
      </c>
      <c r="M2036" s="283"/>
      <c r="N2036" s="288" t="s">
        <v>164</v>
      </c>
      <c r="O2036" s="284" t="s">
        <v>28</v>
      </c>
      <c r="P2036" s="285"/>
      <c r="Q2036" s="282"/>
      <c r="R2036" s="286"/>
      <c r="S2036" s="286"/>
      <c r="T2036" s="286"/>
      <c r="U2036" s="286"/>
      <c r="V2036" s="286">
        <f t="shared" si="126"/>
        <v>0</v>
      </c>
      <c r="W2036" s="281"/>
      <c r="X2036" s="281"/>
      <c r="Y2036" s="287" t="e">
        <f>IF(HRF[[#This Row],[31]]="WSKAŹNIK SPECYFICZNY",HRF[[#This Row],[15]]*#REF!,HRF[[#This Row],[32]]*#REF!+#REF!*#REF!+#REF!*#REF!)</f>
        <v>#REF!</v>
      </c>
      <c r="Z2036" s="287" t="e">
        <f>IF(HRF[[#This Row],[31]]="WSKAŹNIK SPECYFICZNY","nie zdefinowano",HRF[[#This Row],[32]]*#REF!+#REF!*#REF!+#REF!*#REF!)</f>
        <v>#REF!</v>
      </c>
      <c r="AA2036" s="287" t="e">
        <f>IF(HRF[[#This Row],[31]]="WSKAŹNIK SPECYFICZNY","nie zdefinowano",HRF[[#This Row],[32]]*#REF!+#REF!*#REF!+#REF!*#REF!)</f>
        <v>#REF!</v>
      </c>
      <c r="AB2036" s="287" t="e">
        <f>IF(HRF[[#This Row],[31]]="WSKAŹNIK SPECYFICZNY",HRF[[#This Row],[15]]*#REF!,HRF[[#This Row],[32]]*#REF!+#REF!*#REF!+#REF!*#REF!)</f>
        <v>#REF!</v>
      </c>
    </row>
    <row r="2037" spans="2:28" ht="24">
      <c r="B2037" s="279">
        <v>1861</v>
      </c>
      <c r="C2037" s="290" t="s">
        <v>175</v>
      </c>
      <c r="D2037" s="80" t="s">
        <v>372</v>
      </c>
      <c r="E2037" s="47" t="s">
        <v>3390</v>
      </c>
      <c r="F2037" s="82" t="s">
        <v>392</v>
      </c>
      <c r="G2037" s="280" t="s">
        <v>24</v>
      </c>
      <c r="H2037" s="281">
        <v>2023</v>
      </c>
      <c r="I2037" s="281">
        <v>2023</v>
      </c>
      <c r="J2037" s="282">
        <v>35915.4</v>
      </c>
      <c r="K2037" s="283">
        <v>3</v>
      </c>
      <c r="L2037" s="283">
        <v>8</v>
      </c>
      <c r="M2037" s="283"/>
      <c r="N2037" s="228" t="s">
        <v>1587</v>
      </c>
      <c r="O2037" s="284" t="s">
        <v>28</v>
      </c>
      <c r="P2037" s="285"/>
      <c r="Q2037" s="282"/>
      <c r="R2037" s="286"/>
      <c r="S2037" s="286"/>
      <c r="T2037" s="286"/>
      <c r="U2037" s="286"/>
      <c r="V2037" s="286">
        <f t="shared" si="126"/>
        <v>0</v>
      </c>
      <c r="W2037" s="281"/>
      <c r="X2037" s="281"/>
      <c r="Y2037" s="287" t="e">
        <f>IF(HRF[[#This Row],[31]]="WSKAŹNIK SPECYFICZNY",HRF[[#This Row],[15]]*#REF!,HRF[[#This Row],[32]]*#REF!+#REF!*#REF!+#REF!*#REF!)</f>
        <v>#REF!</v>
      </c>
      <c r="Z2037" s="287" t="e">
        <f>IF(HRF[[#This Row],[31]]="WSKAŹNIK SPECYFICZNY","nie zdefinowano",HRF[[#This Row],[32]]*#REF!+#REF!*#REF!+#REF!*#REF!)</f>
        <v>#REF!</v>
      </c>
      <c r="AA2037" s="287" t="e">
        <f>IF(HRF[[#This Row],[31]]="WSKAŹNIK SPECYFICZNY","nie zdefinowano",HRF[[#This Row],[32]]*#REF!+#REF!*#REF!+#REF!*#REF!)</f>
        <v>#REF!</v>
      </c>
      <c r="AB2037" s="287" t="e">
        <f>IF(HRF[[#This Row],[31]]="WSKAŹNIK SPECYFICZNY",HRF[[#This Row],[15]]*#REF!,HRF[[#This Row],[32]]*#REF!+#REF!*#REF!+#REF!*#REF!)</f>
        <v>#REF!</v>
      </c>
    </row>
    <row r="2038" spans="2:28" ht="24">
      <c r="B2038" s="279">
        <v>1862</v>
      </c>
      <c r="C2038" s="290" t="s">
        <v>175</v>
      </c>
      <c r="D2038" s="80" t="s">
        <v>372</v>
      </c>
      <c r="E2038" s="47" t="s">
        <v>3395</v>
      </c>
      <c r="F2038" s="82" t="s">
        <v>392</v>
      </c>
      <c r="G2038" s="280" t="s">
        <v>24</v>
      </c>
      <c r="H2038" s="281">
        <v>2021</v>
      </c>
      <c r="I2038" s="281">
        <v>2023</v>
      </c>
      <c r="J2038" s="282">
        <v>60000</v>
      </c>
      <c r="K2038" s="283">
        <v>6.7449000000000003</v>
      </c>
      <c r="L2038" s="283">
        <v>5.7213000000000003</v>
      </c>
      <c r="M2038" s="283"/>
      <c r="N2038" s="288" t="s">
        <v>164</v>
      </c>
      <c r="O2038" s="284" t="s">
        <v>28</v>
      </c>
      <c r="P2038" s="285"/>
      <c r="Q2038" s="282"/>
      <c r="R2038" s="286"/>
      <c r="S2038" s="286"/>
      <c r="T2038" s="286"/>
      <c r="U2038" s="286"/>
      <c r="V2038" s="286">
        <f t="shared" si="126"/>
        <v>0</v>
      </c>
      <c r="W2038" s="281"/>
      <c r="X2038" s="281"/>
      <c r="Y2038" s="287" t="e">
        <f>IF(HRF[[#This Row],[31]]="WSKAŹNIK SPECYFICZNY",HRF[[#This Row],[15]]*#REF!,HRF[[#This Row],[32]]*#REF!+#REF!*#REF!+#REF!*#REF!)</f>
        <v>#REF!</v>
      </c>
      <c r="Z2038" s="287" t="e">
        <f>IF(HRF[[#This Row],[31]]="WSKAŹNIK SPECYFICZNY","nie zdefinowano",HRF[[#This Row],[32]]*#REF!+#REF!*#REF!+#REF!*#REF!)</f>
        <v>#REF!</v>
      </c>
      <c r="AA2038" s="287" t="e">
        <f>IF(HRF[[#This Row],[31]]="WSKAŹNIK SPECYFICZNY","nie zdefinowano",HRF[[#This Row],[32]]*#REF!+#REF!*#REF!+#REF!*#REF!)</f>
        <v>#REF!</v>
      </c>
      <c r="AB2038" s="287" t="e">
        <f>IF(HRF[[#This Row],[31]]="WSKAŹNIK SPECYFICZNY",HRF[[#This Row],[15]]*#REF!,HRF[[#This Row],[32]]*#REF!+#REF!*#REF!+#REF!*#REF!)</f>
        <v>#REF!</v>
      </c>
    </row>
    <row r="2039" spans="2:28" ht="24">
      <c r="B2039" s="279">
        <v>1863</v>
      </c>
      <c r="C2039" s="290" t="s">
        <v>175</v>
      </c>
      <c r="D2039" s="80" t="s">
        <v>372</v>
      </c>
      <c r="E2039" s="47" t="s">
        <v>3390</v>
      </c>
      <c r="F2039" s="82" t="s">
        <v>392</v>
      </c>
      <c r="G2039" s="280" t="s">
        <v>24</v>
      </c>
      <c r="H2039" s="281">
        <v>2021</v>
      </c>
      <c r="I2039" s="281">
        <v>2021</v>
      </c>
      <c r="J2039" s="282">
        <v>28080</v>
      </c>
      <c r="K2039" s="283">
        <v>2</v>
      </c>
      <c r="L2039" s="283">
        <v>2.4</v>
      </c>
      <c r="M2039" s="283"/>
      <c r="N2039" s="288" t="s">
        <v>164</v>
      </c>
      <c r="O2039" s="284" t="s">
        <v>28</v>
      </c>
      <c r="P2039" s="285"/>
      <c r="Q2039" s="282"/>
      <c r="R2039" s="286"/>
      <c r="S2039" s="286"/>
      <c r="T2039" s="286"/>
      <c r="U2039" s="286"/>
      <c r="V2039" s="286">
        <f t="shared" si="126"/>
        <v>0</v>
      </c>
      <c r="W2039" s="281"/>
      <c r="X2039" s="281"/>
      <c r="Y2039" s="287" t="e">
        <f>IF(HRF[[#This Row],[31]]="WSKAŹNIK SPECYFICZNY",HRF[[#This Row],[15]]*#REF!,HRF[[#This Row],[32]]*#REF!+#REF!*#REF!+#REF!*#REF!)</f>
        <v>#REF!</v>
      </c>
      <c r="Z2039" s="287" t="e">
        <f>IF(HRF[[#This Row],[31]]="WSKAŹNIK SPECYFICZNY","nie zdefinowano",HRF[[#This Row],[32]]*#REF!+#REF!*#REF!+#REF!*#REF!)</f>
        <v>#REF!</v>
      </c>
      <c r="AA2039" s="287" t="e">
        <f>IF(HRF[[#This Row],[31]]="WSKAŹNIK SPECYFICZNY","nie zdefinowano",HRF[[#This Row],[32]]*#REF!+#REF!*#REF!+#REF!*#REF!)</f>
        <v>#REF!</v>
      </c>
      <c r="AB2039" s="287" t="e">
        <f>IF(HRF[[#This Row],[31]]="WSKAŹNIK SPECYFICZNY",HRF[[#This Row],[15]]*#REF!,HRF[[#This Row],[32]]*#REF!+#REF!*#REF!+#REF!*#REF!)</f>
        <v>#REF!</v>
      </c>
    </row>
    <row r="2040" spans="2:28" ht="24">
      <c r="B2040" s="279">
        <v>1864</v>
      </c>
      <c r="C2040" s="290" t="s">
        <v>175</v>
      </c>
      <c r="D2040" s="80" t="s">
        <v>372</v>
      </c>
      <c r="E2040" s="47" t="s">
        <v>3390</v>
      </c>
      <c r="F2040" s="82" t="s">
        <v>392</v>
      </c>
      <c r="G2040" s="280" t="s">
        <v>24</v>
      </c>
      <c r="H2040" s="281">
        <v>2021</v>
      </c>
      <c r="I2040" s="281">
        <v>2021</v>
      </c>
      <c r="J2040" s="282">
        <v>33488</v>
      </c>
      <c r="K2040" s="283">
        <v>4.25</v>
      </c>
      <c r="L2040" s="283">
        <v>3.1930000000000001</v>
      </c>
      <c r="M2040" s="283"/>
      <c r="N2040" s="288" t="s">
        <v>164</v>
      </c>
      <c r="O2040" s="284" t="s">
        <v>28</v>
      </c>
      <c r="P2040" s="285"/>
      <c r="Q2040" s="282"/>
      <c r="R2040" s="286"/>
      <c r="S2040" s="286"/>
      <c r="T2040" s="286"/>
      <c r="U2040" s="286"/>
      <c r="V2040" s="286">
        <f t="shared" si="126"/>
        <v>0</v>
      </c>
      <c r="W2040" s="281"/>
      <c r="X2040" s="281"/>
      <c r="Y2040" s="287" t="e">
        <f>IF(HRF[[#This Row],[31]]="WSKAŹNIK SPECYFICZNY",HRF[[#This Row],[15]]*#REF!,HRF[[#This Row],[32]]*#REF!+#REF!*#REF!+#REF!*#REF!)</f>
        <v>#REF!</v>
      </c>
      <c r="Z2040" s="287" t="e">
        <f>IF(HRF[[#This Row],[31]]="WSKAŹNIK SPECYFICZNY","nie zdefinowano",HRF[[#This Row],[32]]*#REF!+#REF!*#REF!+#REF!*#REF!)</f>
        <v>#REF!</v>
      </c>
      <c r="AA2040" s="287" t="e">
        <f>IF(HRF[[#This Row],[31]]="WSKAŹNIK SPECYFICZNY","nie zdefinowano",HRF[[#This Row],[32]]*#REF!+#REF!*#REF!+#REF!*#REF!)</f>
        <v>#REF!</v>
      </c>
      <c r="AB2040" s="287" t="e">
        <f>IF(HRF[[#This Row],[31]]="WSKAŹNIK SPECYFICZNY",HRF[[#This Row],[15]]*#REF!,HRF[[#This Row],[32]]*#REF!+#REF!*#REF!+#REF!*#REF!)</f>
        <v>#REF!</v>
      </c>
    </row>
    <row r="2041" spans="2:28" ht="24">
      <c r="B2041" s="279">
        <v>1865</v>
      </c>
      <c r="C2041" s="290" t="s">
        <v>175</v>
      </c>
      <c r="D2041" s="80" t="s">
        <v>372</v>
      </c>
      <c r="E2041" s="47" t="s">
        <v>3390</v>
      </c>
      <c r="F2041" s="82" t="s">
        <v>392</v>
      </c>
      <c r="G2041" s="280" t="s">
        <v>24</v>
      </c>
      <c r="H2041" s="281">
        <v>2022</v>
      </c>
      <c r="I2041" s="281">
        <v>2022</v>
      </c>
      <c r="J2041" s="282">
        <v>21006</v>
      </c>
      <c r="K2041" s="283">
        <v>3078.9</v>
      </c>
      <c r="L2041" s="283">
        <v>3856</v>
      </c>
      <c r="M2041" s="283"/>
      <c r="N2041" s="288" t="s">
        <v>164</v>
      </c>
      <c r="O2041" s="284" t="s">
        <v>28</v>
      </c>
      <c r="P2041" s="285"/>
      <c r="Q2041" s="282"/>
      <c r="R2041" s="286"/>
      <c r="S2041" s="286"/>
      <c r="T2041" s="286"/>
      <c r="U2041" s="286"/>
      <c r="V2041" s="286">
        <f t="shared" si="126"/>
        <v>0</v>
      </c>
      <c r="W2041" s="281"/>
      <c r="X2041" s="281"/>
      <c r="Y2041" s="287" t="e">
        <f>IF(HRF[[#This Row],[31]]="WSKAŹNIK SPECYFICZNY",HRF[[#This Row],[15]]*#REF!,HRF[[#This Row],[32]]*#REF!+#REF!*#REF!+#REF!*#REF!)</f>
        <v>#REF!</v>
      </c>
      <c r="Z2041" s="287" t="e">
        <f>IF(HRF[[#This Row],[31]]="WSKAŹNIK SPECYFICZNY","nie zdefinowano",HRF[[#This Row],[32]]*#REF!+#REF!*#REF!+#REF!*#REF!)</f>
        <v>#REF!</v>
      </c>
      <c r="AA2041" s="287" t="e">
        <f>IF(HRF[[#This Row],[31]]="WSKAŹNIK SPECYFICZNY","nie zdefinowano",HRF[[#This Row],[32]]*#REF!+#REF!*#REF!+#REF!*#REF!)</f>
        <v>#REF!</v>
      </c>
      <c r="AB2041" s="287" t="e">
        <f>IF(HRF[[#This Row],[31]]="WSKAŹNIK SPECYFICZNY",HRF[[#This Row],[15]]*#REF!,HRF[[#This Row],[32]]*#REF!+#REF!*#REF!+#REF!*#REF!)</f>
        <v>#REF!</v>
      </c>
    </row>
    <row r="2042" spans="2:28" ht="24">
      <c r="B2042" s="279">
        <v>1866</v>
      </c>
      <c r="C2042" s="290" t="s">
        <v>175</v>
      </c>
      <c r="D2042" s="80" t="s">
        <v>372</v>
      </c>
      <c r="E2042" s="47" t="s">
        <v>3393</v>
      </c>
      <c r="F2042" s="82" t="s">
        <v>392</v>
      </c>
      <c r="G2042" s="280" t="s">
        <v>24</v>
      </c>
      <c r="H2042" s="281">
        <v>2021</v>
      </c>
      <c r="I2042" s="281">
        <v>2021</v>
      </c>
      <c r="J2042" s="282">
        <v>84850</v>
      </c>
      <c r="K2042" s="283">
        <v>8.3800000000000008</v>
      </c>
      <c r="L2042" s="283">
        <v>9.5</v>
      </c>
      <c r="M2042" s="283"/>
      <c r="N2042" s="228" t="s">
        <v>1587</v>
      </c>
      <c r="O2042" s="284" t="s">
        <v>28</v>
      </c>
      <c r="P2042" s="285"/>
      <c r="Q2042" s="282"/>
      <c r="R2042" s="286"/>
      <c r="S2042" s="286"/>
      <c r="T2042" s="286"/>
      <c r="U2042" s="286"/>
      <c r="V2042" s="286">
        <f t="shared" si="126"/>
        <v>0</v>
      </c>
      <c r="W2042" s="281"/>
      <c r="X2042" s="281"/>
      <c r="Y2042" s="287" t="e">
        <f>IF(HRF[[#This Row],[31]]="WSKAŹNIK SPECYFICZNY",HRF[[#This Row],[15]]*#REF!,HRF[[#This Row],[32]]*#REF!+#REF!*#REF!+#REF!*#REF!)</f>
        <v>#REF!</v>
      </c>
      <c r="Z2042" s="287" t="e">
        <f>IF(HRF[[#This Row],[31]]="WSKAŹNIK SPECYFICZNY","nie zdefinowano",HRF[[#This Row],[32]]*#REF!+#REF!*#REF!+#REF!*#REF!)</f>
        <v>#REF!</v>
      </c>
      <c r="AA2042" s="287" t="e">
        <f>IF(HRF[[#This Row],[31]]="WSKAŹNIK SPECYFICZNY","nie zdefinowano",HRF[[#This Row],[32]]*#REF!+#REF!*#REF!+#REF!*#REF!)</f>
        <v>#REF!</v>
      </c>
      <c r="AB2042" s="287" t="e">
        <f>IF(HRF[[#This Row],[31]]="WSKAŹNIK SPECYFICZNY",HRF[[#This Row],[15]]*#REF!,HRF[[#This Row],[32]]*#REF!+#REF!*#REF!+#REF!*#REF!)</f>
        <v>#REF!</v>
      </c>
    </row>
    <row r="2043" spans="2:28" ht="24">
      <c r="B2043" s="279">
        <v>1867</v>
      </c>
      <c r="C2043" s="290" t="s">
        <v>175</v>
      </c>
      <c r="D2043" s="80" t="s">
        <v>372</v>
      </c>
      <c r="E2043" s="47" t="s">
        <v>3449</v>
      </c>
      <c r="F2043" s="82" t="s">
        <v>392</v>
      </c>
      <c r="G2043" s="280" t="s">
        <v>24</v>
      </c>
      <c r="H2043" s="281">
        <v>2022</v>
      </c>
      <c r="I2043" s="281">
        <v>2022</v>
      </c>
      <c r="J2043" s="282">
        <v>43648.01</v>
      </c>
      <c r="K2043" s="283">
        <v>2.5</v>
      </c>
      <c r="L2043" s="283">
        <v>8</v>
      </c>
      <c r="M2043" s="283"/>
      <c r="N2043" s="288" t="s">
        <v>164</v>
      </c>
      <c r="O2043" s="284" t="s">
        <v>28</v>
      </c>
      <c r="P2043" s="285"/>
      <c r="Q2043" s="282"/>
      <c r="R2043" s="286"/>
      <c r="S2043" s="286"/>
      <c r="T2043" s="286"/>
      <c r="U2043" s="286"/>
      <c r="V2043" s="286">
        <f t="shared" si="126"/>
        <v>0</v>
      </c>
      <c r="W2043" s="281"/>
      <c r="X2043" s="281"/>
      <c r="Y2043" s="287" t="e">
        <f>IF(HRF[[#This Row],[31]]="WSKAŹNIK SPECYFICZNY",HRF[[#This Row],[15]]*#REF!,HRF[[#This Row],[32]]*#REF!+#REF!*#REF!+#REF!*#REF!)</f>
        <v>#REF!</v>
      </c>
      <c r="Z2043" s="287" t="e">
        <f>IF(HRF[[#This Row],[31]]="WSKAŹNIK SPECYFICZNY","nie zdefinowano",HRF[[#This Row],[32]]*#REF!+#REF!*#REF!+#REF!*#REF!)</f>
        <v>#REF!</v>
      </c>
      <c r="AA2043" s="287" t="e">
        <f>IF(HRF[[#This Row],[31]]="WSKAŹNIK SPECYFICZNY","nie zdefinowano",HRF[[#This Row],[32]]*#REF!+#REF!*#REF!+#REF!*#REF!)</f>
        <v>#REF!</v>
      </c>
      <c r="AB2043" s="287" t="e">
        <f>IF(HRF[[#This Row],[31]]="WSKAŹNIK SPECYFICZNY",HRF[[#This Row],[15]]*#REF!,HRF[[#This Row],[32]]*#REF!+#REF!*#REF!+#REF!*#REF!)</f>
        <v>#REF!</v>
      </c>
    </row>
    <row r="2044" spans="2:28" ht="24">
      <c r="B2044" s="279">
        <v>1868</v>
      </c>
      <c r="C2044" s="290" t="s">
        <v>175</v>
      </c>
      <c r="D2044" s="80" t="s">
        <v>372</v>
      </c>
      <c r="E2044" s="47" t="s">
        <v>3429</v>
      </c>
      <c r="F2044" s="82" t="s">
        <v>392</v>
      </c>
      <c r="G2044" s="280" t="s">
        <v>24</v>
      </c>
      <c r="H2044" s="281">
        <v>2023</v>
      </c>
      <c r="I2044" s="281">
        <v>2023</v>
      </c>
      <c r="J2044" s="282">
        <v>51000</v>
      </c>
      <c r="K2044" s="283">
        <v>0</v>
      </c>
      <c r="L2044" s="283">
        <v>2.6722000000000001</v>
      </c>
      <c r="M2044" s="283"/>
      <c r="N2044" s="288" t="s">
        <v>164</v>
      </c>
      <c r="O2044" s="284" t="s">
        <v>28</v>
      </c>
      <c r="P2044" s="285"/>
      <c r="Q2044" s="282"/>
      <c r="R2044" s="286"/>
      <c r="S2044" s="286"/>
      <c r="T2044" s="286"/>
      <c r="U2044" s="286"/>
      <c r="V2044" s="286">
        <f t="shared" si="126"/>
        <v>0</v>
      </c>
      <c r="W2044" s="281"/>
      <c r="X2044" s="281"/>
      <c r="Y2044" s="287" t="e">
        <f>IF(HRF[[#This Row],[31]]="WSKAŹNIK SPECYFICZNY",HRF[[#This Row],[15]]*#REF!,HRF[[#This Row],[32]]*#REF!+#REF!*#REF!+#REF!*#REF!)</f>
        <v>#REF!</v>
      </c>
      <c r="Z2044" s="287" t="e">
        <f>IF(HRF[[#This Row],[31]]="WSKAŹNIK SPECYFICZNY","nie zdefinowano",HRF[[#This Row],[32]]*#REF!+#REF!*#REF!+#REF!*#REF!)</f>
        <v>#REF!</v>
      </c>
      <c r="AA2044" s="287" t="e">
        <f>IF(HRF[[#This Row],[31]]="WSKAŹNIK SPECYFICZNY","nie zdefinowano",HRF[[#This Row],[32]]*#REF!+#REF!*#REF!+#REF!*#REF!)</f>
        <v>#REF!</v>
      </c>
      <c r="AB2044" s="287" t="e">
        <f>IF(HRF[[#This Row],[31]]="WSKAŹNIK SPECYFICZNY",HRF[[#This Row],[15]]*#REF!,HRF[[#This Row],[32]]*#REF!+#REF!*#REF!+#REF!*#REF!)</f>
        <v>#REF!</v>
      </c>
    </row>
    <row r="2045" spans="2:28" ht="24">
      <c r="B2045" s="279">
        <v>1869</v>
      </c>
      <c r="C2045" s="290" t="s">
        <v>175</v>
      </c>
      <c r="D2045" s="80" t="s">
        <v>372</v>
      </c>
      <c r="E2045" s="47" t="s">
        <v>3352</v>
      </c>
      <c r="F2045" s="82" t="s">
        <v>392</v>
      </c>
      <c r="G2045" s="280" t="s">
        <v>24</v>
      </c>
      <c r="H2045" s="281">
        <v>2023</v>
      </c>
      <c r="I2045" s="281">
        <v>2023</v>
      </c>
      <c r="J2045" s="282">
        <v>24000</v>
      </c>
      <c r="K2045" s="283">
        <v>0</v>
      </c>
      <c r="L2045" s="283">
        <v>2.637</v>
      </c>
      <c r="M2045" s="283"/>
      <c r="N2045" s="288" t="s">
        <v>164</v>
      </c>
      <c r="O2045" s="284" t="s">
        <v>28</v>
      </c>
      <c r="P2045" s="285"/>
      <c r="Q2045" s="282"/>
      <c r="R2045" s="286"/>
      <c r="S2045" s="286"/>
      <c r="T2045" s="286"/>
      <c r="U2045" s="286"/>
      <c r="V2045" s="286">
        <f t="shared" si="126"/>
        <v>0</v>
      </c>
      <c r="W2045" s="281"/>
      <c r="X2045" s="281"/>
      <c r="Y2045" s="287" t="e">
        <f>IF(HRF[[#This Row],[31]]="WSKAŹNIK SPECYFICZNY",HRF[[#This Row],[15]]*#REF!,HRF[[#This Row],[32]]*#REF!+#REF!*#REF!+#REF!*#REF!)</f>
        <v>#REF!</v>
      </c>
      <c r="Z2045" s="287" t="e">
        <f>IF(HRF[[#This Row],[31]]="WSKAŹNIK SPECYFICZNY","nie zdefinowano",HRF[[#This Row],[32]]*#REF!+#REF!*#REF!+#REF!*#REF!)</f>
        <v>#REF!</v>
      </c>
      <c r="AA2045" s="287" t="e">
        <f>IF(HRF[[#This Row],[31]]="WSKAŹNIK SPECYFICZNY","nie zdefinowano",HRF[[#This Row],[32]]*#REF!+#REF!*#REF!+#REF!*#REF!)</f>
        <v>#REF!</v>
      </c>
      <c r="AB2045" s="287" t="e">
        <f>IF(HRF[[#This Row],[31]]="WSKAŹNIK SPECYFICZNY",HRF[[#This Row],[15]]*#REF!,HRF[[#This Row],[32]]*#REF!+#REF!*#REF!+#REF!*#REF!)</f>
        <v>#REF!</v>
      </c>
    </row>
    <row r="2046" spans="2:28" ht="24">
      <c r="B2046" s="279">
        <v>1870</v>
      </c>
      <c r="C2046" s="290" t="s">
        <v>175</v>
      </c>
      <c r="D2046" s="80" t="s">
        <v>372</v>
      </c>
      <c r="E2046" s="47" t="s">
        <v>3390</v>
      </c>
      <c r="F2046" s="82" t="s">
        <v>392</v>
      </c>
      <c r="G2046" s="280" t="s">
        <v>24</v>
      </c>
      <c r="H2046" s="281">
        <v>2020</v>
      </c>
      <c r="I2046" s="281">
        <v>2020</v>
      </c>
      <c r="J2046" s="282">
        <v>22800</v>
      </c>
      <c r="K2046" s="283">
        <v>2.1890000000000001</v>
      </c>
      <c r="L2046" s="283">
        <v>2.8220000000000001</v>
      </c>
      <c r="M2046" s="283"/>
      <c r="N2046" s="288" t="s">
        <v>164</v>
      </c>
      <c r="O2046" s="284" t="s">
        <v>28</v>
      </c>
      <c r="P2046" s="285"/>
      <c r="Q2046" s="282"/>
      <c r="R2046" s="286"/>
      <c r="S2046" s="286"/>
      <c r="T2046" s="286"/>
      <c r="U2046" s="286"/>
      <c r="V2046" s="286">
        <f t="shared" si="126"/>
        <v>0</v>
      </c>
      <c r="W2046" s="281"/>
      <c r="X2046" s="281"/>
      <c r="Y2046" s="287" t="e">
        <f>IF(HRF[[#This Row],[31]]="WSKAŹNIK SPECYFICZNY",HRF[[#This Row],[15]]*#REF!,HRF[[#This Row],[32]]*#REF!+#REF!*#REF!+#REF!*#REF!)</f>
        <v>#REF!</v>
      </c>
      <c r="Z2046" s="287" t="e">
        <f>IF(HRF[[#This Row],[31]]="WSKAŹNIK SPECYFICZNY","nie zdefinowano",HRF[[#This Row],[32]]*#REF!+#REF!*#REF!+#REF!*#REF!)</f>
        <v>#REF!</v>
      </c>
      <c r="AA2046" s="287" t="e">
        <f>IF(HRF[[#This Row],[31]]="WSKAŹNIK SPECYFICZNY","nie zdefinowano",HRF[[#This Row],[32]]*#REF!+#REF!*#REF!+#REF!*#REF!)</f>
        <v>#REF!</v>
      </c>
      <c r="AB2046" s="287" t="e">
        <f>IF(HRF[[#This Row],[31]]="WSKAŹNIK SPECYFICZNY",HRF[[#This Row],[15]]*#REF!,HRF[[#This Row],[32]]*#REF!+#REF!*#REF!+#REF!*#REF!)</f>
        <v>#REF!</v>
      </c>
    </row>
    <row r="2047" spans="2:28" ht="24">
      <c r="B2047" s="279">
        <v>1871</v>
      </c>
      <c r="C2047" s="290" t="s">
        <v>175</v>
      </c>
      <c r="D2047" s="80" t="s">
        <v>372</v>
      </c>
      <c r="E2047" s="47" t="s">
        <v>3390</v>
      </c>
      <c r="F2047" s="82" t="s">
        <v>392</v>
      </c>
      <c r="G2047" s="280" t="s">
        <v>24</v>
      </c>
      <c r="H2047" s="281">
        <v>2021</v>
      </c>
      <c r="I2047" s="281">
        <v>2021</v>
      </c>
      <c r="J2047" s="282">
        <v>36084.959999999999</v>
      </c>
      <c r="K2047" s="283">
        <v>1.2</v>
      </c>
      <c r="L2047" s="283">
        <v>5.7</v>
      </c>
      <c r="M2047" s="283"/>
      <c r="N2047" s="288" t="s">
        <v>164</v>
      </c>
      <c r="O2047" s="284" t="s">
        <v>28</v>
      </c>
      <c r="P2047" s="285"/>
      <c r="Q2047" s="282"/>
      <c r="R2047" s="286"/>
      <c r="S2047" s="286"/>
      <c r="T2047" s="286"/>
      <c r="U2047" s="286"/>
      <c r="V2047" s="286">
        <f t="shared" si="126"/>
        <v>0</v>
      </c>
      <c r="W2047" s="281"/>
      <c r="X2047" s="281"/>
      <c r="Y2047" s="287" t="e">
        <f>IF(HRF[[#This Row],[31]]="WSKAŹNIK SPECYFICZNY",HRF[[#This Row],[15]]*#REF!,HRF[[#This Row],[32]]*#REF!+#REF!*#REF!+#REF!*#REF!)</f>
        <v>#REF!</v>
      </c>
      <c r="Z2047" s="287" t="e">
        <f>IF(HRF[[#This Row],[31]]="WSKAŹNIK SPECYFICZNY","nie zdefinowano",HRF[[#This Row],[32]]*#REF!+#REF!*#REF!+#REF!*#REF!)</f>
        <v>#REF!</v>
      </c>
      <c r="AA2047" s="287" t="e">
        <f>IF(HRF[[#This Row],[31]]="WSKAŹNIK SPECYFICZNY","nie zdefinowano",HRF[[#This Row],[32]]*#REF!+#REF!*#REF!+#REF!*#REF!)</f>
        <v>#REF!</v>
      </c>
      <c r="AB2047" s="287" t="e">
        <f>IF(HRF[[#This Row],[31]]="WSKAŹNIK SPECYFICZNY",HRF[[#This Row],[15]]*#REF!,HRF[[#This Row],[32]]*#REF!+#REF!*#REF!+#REF!*#REF!)</f>
        <v>#REF!</v>
      </c>
    </row>
    <row r="2048" spans="2:28" ht="24">
      <c r="B2048" s="279">
        <v>1872</v>
      </c>
      <c r="C2048" s="290" t="s">
        <v>175</v>
      </c>
      <c r="D2048" s="80" t="s">
        <v>372</v>
      </c>
      <c r="E2048" s="47" t="s">
        <v>3741</v>
      </c>
      <c r="F2048" s="82" t="s">
        <v>392</v>
      </c>
      <c r="G2048" s="280" t="s">
        <v>24</v>
      </c>
      <c r="H2048" s="281">
        <v>2022</v>
      </c>
      <c r="I2048" s="281">
        <v>2022</v>
      </c>
      <c r="J2048" s="282">
        <v>62690</v>
      </c>
      <c r="K2048" s="283">
        <v>7</v>
      </c>
      <c r="L2048" s="283">
        <v>3.5</v>
      </c>
      <c r="M2048" s="283"/>
      <c r="N2048" s="288" t="s">
        <v>164</v>
      </c>
      <c r="O2048" s="284" t="s">
        <v>28</v>
      </c>
      <c r="P2048" s="285"/>
      <c r="Q2048" s="282"/>
      <c r="R2048" s="286"/>
      <c r="S2048" s="286"/>
      <c r="T2048" s="286"/>
      <c r="U2048" s="286"/>
      <c r="V2048" s="286">
        <f t="shared" ref="V2048:V2068" si="127">SUM(R2048:U2048)</f>
        <v>0</v>
      </c>
      <c r="W2048" s="281"/>
      <c r="X2048" s="281"/>
      <c r="Y2048" s="287" t="e">
        <f>IF(HRF[[#This Row],[31]]="WSKAŹNIK SPECYFICZNY",HRF[[#This Row],[15]]*#REF!,HRF[[#This Row],[32]]*#REF!+#REF!*#REF!+#REF!*#REF!)</f>
        <v>#REF!</v>
      </c>
      <c r="Z2048" s="287" t="e">
        <f>IF(HRF[[#This Row],[31]]="WSKAŹNIK SPECYFICZNY","nie zdefinowano",HRF[[#This Row],[32]]*#REF!+#REF!*#REF!+#REF!*#REF!)</f>
        <v>#REF!</v>
      </c>
      <c r="AA2048" s="287" t="e">
        <f>IF(HRF[[#This Row],[31]]="WSKAŹNIK SPECYFICZNY","nie zdefinowano",HRF[[#This Row],[32]]*#REF!+#REF!*#REF!+#REF!*#REF!)</f>
        <v>#REF!</v>
      </c>
      <c r="AB2048" s="287" t="e">
        <f>IF(HRF[[#This Row],[31]]="WSKAŹNIK SPECYFICZNY",HRF[[#This Row],[15]]*#REF!,HRF[[#This Row],[32]]*#REF!+#REF!*#REF!+#REF!*#REF!)</f>
        <v>#REF!</v>
      </c>
    </row>
    <row r="2049" spans="2:28" ht="24">
      <c r="B2049" s="279">
        <v>1873</v>
      </c>
      <c r="C2049" s="290" t="s">
        <v>175</v>
      </c>
      <c r="D2049" s="80" t="s">
        <v>372</v>
      </c>
      <c r="E2049" s="47" t="s">
        <v>3742</v>
      </c>
      <c r="F2049" s="82" t="s">
        <v>392</v>
      </c>
      <c r="G2049" s="280" t="s">
        <v>24</v>
      </c>
      <c r="H2049" s="281">
        <v>2023</v>
      </c>
      <c r="I2049" s="281">
        <v>2023</v>
      </c>
      <c r="J2049" s="282">
        <v>51000</v>
      </c>
      <c r="K2049" s="283">
        <v>0</v>
      </c>
      <c r="L2049" s="283">
        <v>4.6982999999999997</v>
      </c>
      <c r="M2049" s="283"/>
      <c r="N2049" s="288" t="s">
        <v>164</v>
      </c>
      <c r="O2049" s="284" t="s">
        <v>28</v>
      </c>
      <c r="P2049" s="285"/>
      <c r="Q2049" s="282"/>
      <c r="R2049" s="286"/>
      <c r="S2049" s="286"/>
      <c r="T2049" s="286"/>
      <c r="U2049" s="286"/>
      <c r="V2049" s="286">
        <f t="shared" si="127"/>
        <v>0</v>
      </c>
      <c r="W2049" s="281"/>
      <c r="X2049" s="281"/>
      <c r="Y2049" s="287" t="e">
        <f>IF(HRF[[#This Row],[31]]="WSKAŹNIK SPECYFICZNY",HRF[[#This Row],[15]]*#REF!,HRF[[#This Row],[32]]*#REF!+#REF!*#REF!+#REF!*#REF!)</f>
        <v>#REF!</v>
      </c>
      <c r="Z2049" s="287" t="e">
        <f>IF(HRF[[#This Row],[31]]="WSKAŹNIK SPECYFICZNY","nie zdefinowano",HRF[[#This Row],[32]]*#REF!+#REF!*#REF!+#REF!*#REF!)</f>
        <v>#REF!</v>
      </c>
      <c r="AA2049" s="287" t="e">
        <f>IF(HRF[[#This Row],[31]]="WSKAŹNIK SPECYFICZNY","nie zdefinowano",HRF[[#This Row],[32]]*#REF!+#REF!*#REF!+#REF!*#REF!)</f>
        <v>#REF!</v>
      </c>
      <c r="AB2049" s="287" t="e">
        <f>IF(HRF[[#This Row],[31]]="WSKAŹNIK SPECYFICZNY",HRF[[#This Row],[15]]*#REF!,HRF[[#This Row],[32]]*#REF!+#REF!*#REF!+#REF!*#REF!)</f>
        <v>#REF!</v>
      </c>
    </row>
    <row r="2050" spans="2:28" ht="24">
      <c r="B2050" s="279">
        <v>1874</v>
      </c>
      <c r="C2050" s="290" t="s">
        <v>175</v>
      </c>
      <c r="D2050" s="80" t="s">
        <v>372</v>
      </c>
      <c r="E2050" s="47" t="s">
        <v>3390</v>
      </c>
      <c r="F2050" s="82" t="s">
        <v>392</v>
      </c>
      <c r="G2050" s="280" t="s">
        <v>24</v>
      </c>
      <c r="H2050" s="281">
        <v>2021</v>
      </c>
      <c r="I2050" s="281">
        <v>2023</v>
      </c>
      <c r="J2050" s="282">
        <v>30500</v>
      </c>
      <c r="K2050" s="283">
        <v>7</v>
      </c>
      <c r="L2050" s="283">
        <v>6.5</v>
      </c>
      <c r="M2050" s="283"/>
      <c r="N2050" s="288" t="s">
        <v>164</v>
      </c>
      <c r="O2050" s="284" t="s">
        <v>28</v>
      </c>
      <c r="P2050" s="285"/>
      <c r="Q2050" s="282"/>
      <c r="R2050" s="286"/>
      <c r="S2050" s="286"/>
      <c r="T2050" s="286"/>
      <c r="U2050" s="286"/>
      <c r="V2050" s="286">
        <f t="shared" si="127"/>
        <v>0</v>
      </c>
      <c r="W2050" s="281"/>
      <c r="X2050" s="281"/>
      <c r="Y2050" s="287" t="e">
        <f>IF(HRF[[#This Row],[31]]="WSKAŹNIK SPECYFICZNY",HRF[[#This Row],[15]]*#REF!,HRF[[#This Row],[32]]*#REF!+#REF!*#REF!+#REF!*#REF!)</f>
        <v>#REF!</v>
      </c>
      <c r="Z2050" s="287" t="e">
        <f>IF(HRF[[#This Row],[31]]="WSKAŹNIK SPECYFICZNY","nie zdefinowano",HRF[[#This Row],[32]]*#REF!+#REF!*#REF!+#REF!*#REF!)</f>
        <v>#REF!</v>
      </c>
      <c r="AA2050" s="287" t="e">
        <f>IF(HRF[[#This Row],[31]]="WSKAŹNIK SPECYFICZNY","nie zdefinowano",HRF[[#This Row],[32]]*#REF!+#REF!*#REF!+#REF!*#REF!)</f>
        <v>#REF!</v>
      </c>
      <c r="AB2050" s="287" t="e">
        <f>IF(HRF[[#This Row],[31]]="WSKAŹNIK SPECYFICZNY",HRF[[#This Row],[15]]*#REF!,HRF[[#This Row],[32]]*#REF!+#REF!*#REF!+#REF!*#REF!)</f>
        <v>#REF!</v>
      </c>
    </row>
    <row r="2051" spans="2:28" ht="24">
      <c r="B2051" s="279">
        <v>1875</v>
      </c>
      <c r="C2051" s="290" t="s">
        <v>175</v>
      </c>
      <c r="D2051" s="80" t="s">
        <v>372</v>
      </c>
      <c r="E2051" s="47" t="s">
        <v>3743</v>
      </c>
      <c r="F2051" s="82" t="s">
        <v>392</v>
      </c>
      <c r="G2051" s="280" t="s">
        <v>24</v>
      </c>
      <c r="H2051" s="281">
        <v>2023</v>
      </c>
      <c r="I2051" s="281">
        <v>2023</v>
      </c>
      <c r="J2051" s="282">
        <v>51000</v>
      </c>
      <c r="K2051" s="283">
        <v>0</v>
      </c>
      <c r="L2051" s="283">
        <v>2.63</v>
      </c>
      <c r="M2051" s="283"/>
      <c r="N2051" s="288" t="s">
        <v>164</v>
      </c>
      <c r="O2051" s="284" t="s">
        <v>28</v>
      </c>
      <c r="P2051" s="285"/>
      <c r="Q2051" s="282"/>
      <c r="R2051" s="286"/>
      <c r="S2051" s="286"/>
      <c r="T2051" s="286"/>
      <c r="U2051" s="286"/>
      <c r="V2051" s="286">
        <f t="shared" si="127"/>
        <v>0</v>
      </c>
      <c r="W2051" s="281"/>
      <c r="X2051" s="281"/>
      <c r="Y2051" s="287" t="e">
        <f>IF(HRF[[#This Row],[31]]="WSKAŹNIK SPECYFICZNY",HRF[[#This Row],[15]]*#REF!,HRF[[#This Row],[32]]*#REF!+#REF!*#REF!+#REF!*#REF!)</f>
        <v>#REF!</v>
      </c>
      <c r="Z2051" s="287" t="e">
        <f>IF(HRF[[#This Row],[31]]="WSKAŹNIK SPECYFICZNY","nie zdefinowano",HRF[[#This Row],[32]]*#REF!+#REF!*#REF!+#REF!*#REF!)</f>
        <v>#REF!</v>
      </c>
      <c r="AA2051" s="287" t="e">
        <f>IF(HRF[[#This Row],[31]]="WSKAŹNIK SPECYFICZNY","nie zdefinowano",HRF[[#This Row],[32]]*#REF!+#REF!*#REF!+#REF!*#REF!)</f>
        <v>#REF!</v>
      </c>
      <c r="AB2051" s="287" t="e">
        <f>IF(HRF[[#This Row],[31]]="WSKAŹNIK SPECYFICZNY",HRF[[#This Row],[15]]*#REF!,HRF[[#This Row],[32]]*#REF!+#REF!*#REF!+#REF!*#REF!)</f>
        <v>#REF!</v>
      </c>
    </row>
    <row r="2052" spans="2:28" ht="24">
      <c r="B2052" s="279">
        <v>1876</v>
      </c>
      <c r="C2052" s="290" t="s">
        <v>175</v>
      </c>
      <c r="D2052" s="80" t="s">
        <v>372</v>
      </c>
      <c r="E2052" s="289" t="s">
        <v>3744</v>
      </c>
      <c r="F2052" s="82" t="s">
        <v>392</v>
      </c>
      <c r="G2052" s="280" t="s">
        <v>24</v>
      </c>
      <c r="H2052" s="281">
        <v>2023</v>
      </c>
      <c r="I2052" s="281">
        <v>2023</v>
      </c>
      <c r="J2052" s="282">
        <v>56500</v>
      </c>
      <c r="K2052" s="283">
        <v>3.5</v>
      </c>
      <c r="L2052" s="283">
        <v>2.4500000000000002</v>
      </c>
      <c r="M2052" s="283"/>
      <c r="N2052" s="228" t="s">
        <v>1587</v>
      </c>
      <c r="O2052" s="284" t="s">
        <v>28</v>
      </c>
      <c r="P2052" s="285"/>
      <c r="Q2052" s="282"/>
      <c r="R2052" s="286"/>
      <c r="S2052" s="286"/>
      <c r="T2052" s="286"/>
      <c r="U2052" s="286"/>
      <c r="V2052" s="286">
        <f t="shared" si="127"/>
        <v>0</v>
      </c>
      <c r="W2052" s="281"/>
      <c r="X2052" s="281"/>
      <c r="Y2052" s="287" t="e">
        <f>IF(HRF[[#This Row],[31]]="WSKAŹNIK SPECYFICZNY",HRF[[#This Row],[15]]*#REF!,HRF[[#This Row],[32]]*#REF!+#REF!*#REF!+#REF!*#REF!)</f>
        <v>#REF!</v>
      </c>
      <c r="Z2052" s="287" t="e">
        <f>IF(HRF[[#This Row],[31]]="WSKAŹNIK SPECYFICZNY","nie zdefinowano",HRF[[#This Row],[32]]*#REF!+#REF!*#REF!+#REF!*#REF!)</f>
        <v>#REF!</v>
      </c>
      <c r="AA2052" s="287" t="e">
        <f>IF(HRF[[#This Row],[31]]="WSKAŹNIK SPECYFICZNY","nie zdefinowano",HRF[[#This Row],[32]]*#REF!+#REF!*#REF!+#REF!*#REF!)</f>
        <v>#REF!</v>
      </c>
      <c r="AB2052" s="287" t="e">
        <f>IF(HRF[[#This Row],[31]]="WSKAŹNIK SPECYFICZNY",HRF[[#This Row],[15]]*#REF!,HRF[[#This Row],[32]]*#REF!+#REF!*#REF!+#REF!*#REF!)</f>
        <v>#REF!</v>
      </c>
    </row>
    <row r="2053" spans="2:28" ht="24">
      <c r="B2053" s="279">
        <v>1877</v>
      </c>
      <c r="C2053" s="290" t="s">
        <v>175</v>
      </c>
      <c r="D2053" s="80" t="s">
        <v>372</v>
      </c>
      <c r="E2053" s="47" t="s">
        <v>3394</v>
      </c>
      <c r="F2053" s="82" t="s">
        <v>392</v>
      </c>
      <c r="G2053" s="280" t="s">
        <v>24</v>
      </c>
      <c r="H2053" s="281">
        <v>2022</v>
      </c>
      <c r="I2053" s="281">
        <v>2022</v>
      </c>
      <c r="J2053" s="282">
        <v>27500</v>
      </c>
      <c r="K2053" s="283">
        <v>4</v>
      </c>
      <c r="L2053" s="283">
        <v>4.5</v>
      </c>
      <c r="M2053" s="283"/>
      <c r="N2053" s="288" t="s">
        <v>164</v>
      </c>
      <c r="O2053" s="284" t="s">
        <v>28</v>
      </c>
      <c r="P2053" s="285"/>
      <c r="Q2053" s="282"/>
      <c r="R2053" s="286"/>
      <c r="S2053" s="286"/>
      <c r="T2053" s="286"/>
      <c r="U2053" s="286"/>
      <c r="V2053" s="286">
        <f t="shared" si="127"/>
        <v>0</v>
      </c>
      <c r="W2053" s="281"/>
      <c r="X2053" s="281"/>
      <c r="Y2053" s="287" t="e">
        <f>IF(HRF[[#This Row],[31]]="WSKAŹNIK SPECYFICZNY",HRF[[#This Row],[15]]*#REF!,HRF[[#This Row],[32]]*#REF!+#REF!*#REF!+#REF!*#REF!)</f>
        <v>#REF!</v>
      </c>
      <c r="Z2053" s="287" t="e">
        <f>IF(HRF[[#This Row],[31]]="WSKAŹNIK SPECYFICZNY","nie zdefinowano",HRF[[#This Row],[32]]*#REF!+#REF!*#REF!+#REF!*#REF!)</f>
        <v>#REF!</v>
      </c>
      <c r="AA2053" s="287" t="e">
        <f>IF(HRF[[#This Row],[31]]="WSKAŹNIK SPECYFICZNY","nie zdefinowano",HRF[[#This Row],[32]]*#REF!+#REF!*#REF!+#REF!*#REF!)</f>
        <v>#REF!</v>
      </c>
      <c r="AB2053" s="287" t="e">
        <f>IF(HRF[[#This Row],[31]]="WSKAŹNIK SPECYFICZNY",HRF[[#This Row],[15]]*#REF!,HRF[[#This Row],[32]]*#REF!+#REF!*#REF!+#REF!*#REF!)</f>
        <v>#REF!</v>
      </c>
    </row>
    <row r="2054" spans="2:28" ht="24">
      <c r="B2054" s="279">
        <v>1878</v>
      </c>
      <c r="C2054" s="290" t="s">
        <v>175</v>
      </c>
      <c r="D2054" s="80" t="s">
        <v>372</v>
      </c>
      <c r="E2054" s="47" t="s">
        <v>3410</v>
      </c>
      <c r="F2054" s="82" t="s">
        <v>392</v>
      </c>
      <c r="G2054" s="280" t="s">
        <v>24</v>
      </c>
      <c r="H2054" s="281">
        <v>2020</v>
      </c>
      <c r="I2054" s="281">
        <v>2020</v>
      </c>
      <c r="J2054" s="282">
        <v>31944</v>
      </c>
      <c r="K2054" s="283">
        <v>4.944</v>
      </c>
      <c r="L2054" s="283">
        <v>5</v>
      </c>
      <c r="M2054" s="283"/>
      <c r="N2054" s="288" t="s">
        <v>164</v>
      </c>
      <c r="O2054" s="284" t="s">
        <v>28</v>
      </c>
      <c r="P2054" s="285"/>
      <c r="Q2054" s="282"/>
      <c r="R2054" s="286"/>
      <c r="S2054" s="286"/>
      <c r="T2054" s="286"/>
      <c r="U2054" s="286"/>
      <c r="V2054" s="286">
        <f t="shared" si="127"/>
        <v>0</v>
      </c>
      <c r="W2054" s="281"/>
      <c r="X2054" s="281"/>
      <c r="Y2054" s="287" t="e">
        <f>IF(HRF[[#This Row],[31]]="WSKAŹNIK SPECYFICZNY",HRF[[#This Row],[15]]*#REF!,HRF[[#This Row],[32]]*#REF!+#REF!*#REF!+#REF!*#REF!)</f>
        <v>#REF!</v>
      </c>
      <c r="Z2054" s="287" t="e">
        <f>IF(HRF[[#This Row],[31]]="WSKAŹNIK SPECYFICZNY","nie zdefinowano",HRF[[#This Row],[32]]*#REF!+#REF!*#REF!+#REF!*#REF!)</f>
        <v>#REF!</v>
      </c>
      <c r="AA2054" s="287" t="e">
        <f>IF(HRF[[#This Row],[31]]="WSKAŹNIK SPECYFICZNY","nie zdefinowano",HRF[[#This Row],[32]]*#REF!+#REF!*#REF!+#REF!*#REF!)</f>
        <v>#REF!</v>
      </c>
      <c r="AB2054" s="287" t="e">
        <f>IF(HRF[[#This Row],[31]]="WSKAŹNIK SPECYFICZNY",HRF[[#This Row],[15]]*#REF!,HRF[[#This Row],[32]]*#REF!+#REF!*#REF!+#REF!*#REF!)</f>
        <v>#REF!</v>
      </c>
    </row>
    <row r="2055" spans="2:28" ht="24">
      <c r="B2055" s="279">
        <v>1879</v>
      </c>
      <c r="C2055" s="290" t="s">
        <v>175</v>
      </c>
      <c r="D2055" s="80" t="s">
        <v>372</v>
      </c>
      <c r="E2055" s="47" t="s">
        <v>3394</v>
      </c>
      <c r="F2055" s="82" t="s">
        <v>392</v>
      </c>
      <c r="G2055" s="280" t="s">
        <v>24</v>
      </c>
      <c r="H2055" s="281">
        <v>2020</v>
      </c>
      <c r="I2055" s="281">
        <v>2020</v>
      </c>
      <c r="J2055" s="282">
        <v>19200</v>
      </c>
      <c r="K2055" s="283">
        <v>5</v>
      </c>
      <c r="L2055" s="283">
        <v>4.1897000000000002</v>
      </c>
      <c r="M2055" s="283"/>
      <c r="N2055" s="288" t="s">
        <v>164</v>
      </c>
      <c r="O2055" s="284" t="s">
        <v>28</v>
      </c>
      <c r="P2055" s="285"/>
      <c r="Q2055" s="282"/>
      <c r="R2055" s="286"/>
      <c r="S2055" s="286"/>
      <c r="T2055" s="286"/>
      <c r="U2055" s="286"/>
      <c r="V2055" s="286">
        <f t="shared" si="127"/>
        <v>0</v>
      </c>
      <c r="W2055" s="281"/>
      <c r="X2055" s="281"/>
      <c r="Y2055" s="287" t="e">
        <f>IF(HRF[[#This Row],[31]]="WSKAŹNIK SPECYFICZNY",HRF[[#This Row],[15]]*#REF!,HRF[[#This Row],[32]]*#REF!+#REF!*#REF!+#REF!*#REF!)</f>
        <v>#REF!</v>
      </c>
      <c r="Z2055" s="287" t="e">
        <f>IF(HRF[[#This Row],[31]]="WSKAŹNIK SPECYFICZNY","nie zdefinowano",HRF[[#This Row],[32]]*#REF!+#REF!*#REF!+#REF!*#REF!)</f>
        <v>#REF!</v>
      </c>
      <c r="AA2055" s="287" t="e">
        <f>IF(HRF[[#This Row],[31]]="WSKAŹNIK SPECYFICZNY","nie zdefinowano",HRF[[#This Row],[32]]*#REF!+#REF!*#REF!+#REF!*#REF!)</f>
        <v>#REF!</v>
      </c>
      <c r="AB2055" s="287" t="e">
        <f>IF(HRF[[#This Row],[31]]="WSKAŹNIK SPECYFICZNY",HRF[[#This Row],[15]]*#REF!,HRF[[#This Row],[32]]*#REF!+#REF!*#REF!+#REF!*#REF!)</f>
        <v>#REF!</v>
      </c>
    </row>
    <row r="2056" spans="2:28" ht="24">
      <c r="B2056" s="279">
        <v>1880</v>
      </c>
      <c r="C2056" s="290" t="s">
        <v>175</v>
      </c>
      <c r="D2056" s="80" t="s">
        <v>372</v>
      </c>
      <c r="E2056" s="47" t="s">
        <v>3390</v>
      </c>
      <c r="F2056" s="82" t="s">
        <v>392</v>
      </c>
      <c r="G2056" s="280" t="s">
        <v>24</v>
      </c>
      <c r="H2056" s="281">
        <v>2021</v>
      </c>
      <c r="I2056" s="281">
        <v>2021</v>
      </c>
      <c r="J2056" s="282">
        <v>26650</v>
      </c>
      <c r="K2056" s="283">
        <v>4.41</v>
      </c>
      <c r="L2056" s="283">
        <v>6.15</v>
      </c>
      <c r="M2056" s="283"/>
      <c r="N2056" s="288" t="s">
        <v>164</v>
      </c>
      <c r="O2056" s="284" t="s">
        <v>28</v>
      </c>
      <c r="P2056" s="285"/>
      <c r="Q2056" s="282"/>
      <c r="R2056" s="286"/>
      <c r="S2056" s="286"/>
      <c r="T2056" s="286"/>
      <c r="U2056" s="286"/>
      <c r="V2056" s="286">
        <f t="shared" si="127"/>
        <v>0</v>
      </c>
      <c r="W2056" s="281"/>
      <c r="X2056" s="281"/>
      <c r="Y2056" s="287" t="e">
        <f>IF(HRF[[#This Row],[31]]="WSKAŹNIK SPECYFICZNY",HRF[[#This Row],[15]]*#REF!,HRF[[#This Row],[32]]*#REF!+#REF!*#REF!+#REF!*#REF!)</f>
        <v>#REF!</v>
      </c>
      <c r="Z2056" s="287" t="e">
        <f>IF(HRF[[#This Row],[31]]="WSKAŹNIK SPECYFICZNY","nie zdefinowano",HRF[[#This Row],[32]]*#REF!+#REF!*#REF!+#REF!*#REF!)</f>
        <v>#REF!</v>
      </c>
      <c r="AA2056" s="287" t="e">
        <f>IF(HRF[[#This Row],[31]]="WSKAŹNIK SPECYFICZNY","nie zdefinowano",HRF[[#This Row],[32]]*#REF!+#REF!*#REF!+#REF!*#REF!)</f>
        <v>#REF!</v>
      </c>
      <c r="AB2056" s="287" t="e">
        <f>IF(HRF[[#This Row],[31]]="WSKAŹNIK SPECYFICZNY",HRF[[#This Row],[15]]*#REF!,HRF[[#This Row],[32]]*#REF!+#REF!*#REF!+#REF!*#REF!)</f>
        <v>#REF!</v>
      </c>
    </row>
    <row r="2057" spans="2:28" ht="24">
      <c r="B2057" s="279">
        <v>1881</v>
      </c>
      <c r="C2057" s="290" t="s">
        <v>175</v>
      </c>
      <c r="D2057" s="80" t="s">
        <v>372</v>
      </c>
      <c r="E2057" s="289" t="s">
        <v>3745</v>
      </c>
      <c r="F2057" s="82" t="s">
        <v>392</v>
      </c>
      <c r="G2057" s="280" t="s">
        <v>24</v>
      </c>
      <c r="H2057" s="281">
        <v>2023</v>
      </c>
      <c r="I2057" s="281">
        <v>2023</v>
      </c>
      <c r="J2057" s="282">
        <v>51382</v>
      </c>
      <c r="K2057" s="283">
        <v>31</v>
      </c>
      <c r="L2057" s="283">
        <v>23.745999999999999</v>
      </c>
      <c r="M2057" s="283"/>
      <c r="N2057" s="228" t="s">
        <v>1587</v>
      </c>
      <c r="O2057" s="284" t="s">
        <v>28</v>
      </c>
      <c r="P2057" s="285"/>
      <c r="Q2057" s="282"/>
      <c r="R2057" s="286"/>
      <c r="S2057" s="286"/>
      <c r="T2057" s="286"/>
      <c r="U2057" s="286"/>
      <c r="V2057" s="286">
        <f t="shared" si="127"/>
        <v>0</v>
      </c>
      <c r="W2057" s="281"/>
      <c r="X2057" s="281"/>
      <c r="Y2057" s="287" t="e">
        <f>IF(HRF[[#This Row],[31]]="WSKAŹNIK SPECYFICZNY",HRF[[#This Row],[15]]*#REF!,HRF[[#This Row],[32]]*#REF!+#REF!*#REF!+#REF!*#REF!)</f>
        <v>#REF!</v>
      </c>
      <c r="Z2057" s="287" t="e">
        <f>IF(HRF[[#This Row],[31]]="WSKAŹNIK SPECYFICZNY","nie zdefinowano",HRF[[#This Row],[32]]*#REF!+#REF!*#REF!+#REF!*#REF!)</f>
        <v>#REF!</v>
      </c>
      <c r="AA2057" s="287" t="e">
        <f>IF(HRF[[#This Row],[31]]="WSKAŹNIK SPECYFICZNY","nie zdefinowano",HRF[[#This Row],[32]]*#REF!+#REF!*#REF!+#REF!*#REF!)</f>
        <v>#REF!</v>
      </c>
      <c r="AB2057" s="287" t="e">
        <f>IF(HRF[[#This Row],[31]]="WSKAŹNIK SPECYFICZNY",HRF[[#This Row],[15]]*#REF!,HRF[[#This Row],[32]]*#REF!+#REF!*#REF!+#REF!*#REF!)</f>
        <v>#REF!</v>
      </c>
    </row>
    <row r="2058" spans="2:28" ht="36">
      <c r="B2058" s="279">
        <v>1882</v>
      </c>
      <c r="C2058" s="290" t="s">
        <v>175</v>
      </c>
      <c r="D2058" s="80" t="s">
        <v>372</v>
      </c>
      <c r="E2058" s="47" t="s">
        <v>3711</v>
      </c>
      <c r="F2058" s="280" t="s">
        <v>1573</v>
      </c>
      <c r="G2058" s="280" t="s">
        <v>24</v>
      </c>
      <c r="H2058" s="281">
        <v>2024</v>
      </c>
      <c r="I2058" s="281">
        <v>2024</v>
      </c>
      <c r="J2058" s="282">
        <v>70000</v>
      </c>
      <c r="K2058" s="283">
        <v>130</v>
      </c>
      <c r="L2058" s="283">
        <v>13</v>
      </c>
      <c r="M2058" s="283"/>
      <c r="N2058" s="288" t="s">
        <v>164</v>
      </c>
      <c r="O2058" s="284" t="s">
        <v>26</v>
      </c>
      <c r="P2058" s="285"/>
      <c r="Q2058" s="282"/>
      <c r="R2058" s="286"/>
      <c r="S2058" s="286"/>
      <c r="T2058" s="286"/>
      <c r="U2058" s="286"/>
      <c r="V2058" s="286">
        <f t="shared" si="127"/>
        <v>0</v>
      </c>
      <c r="W2058" s="281"/>
      <c r="X2058" s="281"/>
      <c r="Y2058" s="287" t="e">
        <f>IF(HRF[[#This Row],[31]]="WSKAŹNIK SPECYFICZNY",HRF[[#This Row],[15]]*#REF!,HRF[[#This Row],[32]]*#REF!+#REF!*#REF!+#REF!*#REF!)</f>
        <v>#REF!</v>
      </c>
      <c r="Z2058" s="287" t="e">
        <f>IF(HRF[[#This Row],[31]]="WSKAŹNIK SPECYFICZNY","nie zdefinowano",HRF[[#This Row],[32]]*#REF!+#REF!*#REF!+#REF!*#REF!)</f>
        <v>#REF!</v>
      </c>
      <c r="AA2058" s="287" t="e">
        <f>IF(HRF[[#This Row],[31]]="WSKAŹNIK SPECYFICZNY","nie zdefinowano",HRF[[#This Row],[32]]*#REF!+#REF!*#REF!+#REF!*#REF!)</f>
        <v>#REF!</v>
      </c>
      <c r="AB2058" s="287" t="e">
        <f>IF(HRF[[#This Row],[31]]="WSKAŹNIK SPECYFICZNY",HRF[[#This Row],[15]]*#REF!,HRF[[#This Row],[32]]*#REF!+#REF!*#REF!+#REF!*#REF!)</f>
        <v>#REF!</v>
      </c>
    </row>
    <row r="2059" spans="2:28" ht="24">
      <c r="B2059" s="279">
        <v>1883</v>
      </c>
      <c r="C2059" s="290" t="s">
        <v>175</v>
      </c>
      <c r="D2059" s="80" t="s">
        <v>372</v>
      </c>
      <c r="E2059" s="289" t="s">
        <v>3745</v>
      </c>
      <c r="F2059" s="82" t="s">
        <v>392</v>
      </c>
      <c r="G2059" s="280" t="s">
        <v>24</v>
      </c>
      <c r="H2059" s="281">
        <v>2021</v>
      </c>
      <c r="I2059" s="281">
        <v>2021</v>
      </c>
      <c r="J2059" s="282">
        <v>20250</v>
      </c>
      <c r="K2059" s="283">
        <v>7.2030000000000003</v>
      </c>
      <c r="L2059" s="283">
        <v>6.2539999999999996</v>
      </c>
      <c r="M2059" s="283"/>
      <c r="N2059" s="288" t="s">
        <v>164</v>
      </c>
      <c r="O2059" s="284" t="s">
        <v>28</v>
      </c>
      <c r="P2059" s="285"/>
      <c r="Q2059" s="282"/>
      <c r="R2059" s="286"/>
      <c r="S2059" s="286"/>
      <c r="T2059" s="286"/>
      <c r="U2059" s="286"/>
      <c r="V2059" s="286">
        <f t="shared" si="127"/>
        <v>0</v>
      </c>
      <c r="W2059" s="281"/>
      <c r="X2059" s="281"/>
      <c r="Y2059" s="287" t="e">
        <f>IF(HRF[[#This Row],[31]]="WSKAŹNIK SPECYFICZNY",HRF[[#This Row],[15]]*#REF!,HRF[[#This Row],[32]]*#REF!+#REF!*#REF!+#REF!*#REF!)</f>
        <v>#REF!</v>
      </c>
      <c r="Z2059" s="287" t="e">
        <f>IF(HRF[[#This Row],[31]]="WSKAŹNIK SPECYFICZNY","nie zdefinowano",HRF[[#This Row],[32]]*#REF!+#REF!*#REF!+#REF!*#REF!)</f>
        <v>#REF!</v>
      </c>
      <c r="AA2059" s="287" t="e">
        <f>IF(HRF[[#This Row],[31]]="WSKAŹNIK SPECYFICZNY","nie zdefinowano",HRF[[#This Row],[32]]*#REF!+#REF!*#REF!+#REF!*#REF!)</f>
        <v>#REF!</v>
      </c>
      <c r="AB2059" s="287" t="e">
        <f>IF(HRF[[#This Row],[31]]="WSKAŹNIK SPECYFICZNY",HRF[[#This Row],[15]]*#REF!,HRF[[#This Row],[32]]*#REF!+#REF!*#REF!+#REF!*#REF!)</f>
        <v>#REF!</v>
      </c>
    </row>
    <row r="2060" spans="2:28" ht="24">
      <c r="B2060" s="279">
        <v>1884</v>
      </c>
      <c r="C2060" s="290" t="s">
        <v>175</v>
      </c>
      <c r="D2060" s="80" t="s">
        <v>372</v>
      </c>
      <c r="E2060" s="47" t="s">
        <v>3746</v>
      </c>
      <c r="F2060" s="82" t="s">
        <v>392</v>
      </c>
      <c r="G2060" s="280" t="s">
        <v>24</v>
      </c>
      <c r="H2060" s="281">
        <v>2020</v>
      </c>
      <c r="I2060" s="281">
        <v>2020</v>
      </c>
      <c r="J2060" s="282">
        <v>25019.42</v>
      </c>
      <c r="K2060" s="283">
        <v>1.3069999999999999</v>
      </c>
      <c r="L2060" s="283">
        <v>1.296</v>
      </c>
      <c r="M2060" s="283"/>
      <c r="N2060" s="288" t="s">
        <v>164</v>
      </c>
      <c r="O2060" s="284" t="s">
        <v>28</v>
      </c>
      <c r="P2060" s="285"/>
      <c r="Q2060" s="282"/>
      <c r="R2060" s="286"/>
      <c r="S2060" s="286"/>
      <c r="T2060" s="286"/>
      <c r="U2060" s="286"/>
      <c r="V2060" s="286">
        <f t="shared" si="127"/>
        <v>0</v>
      </c>
      <c r="W2060" s="281"/>
      <c r="X2060" s="281"/>
      <c r="Y2060" s="287" t="e">
        <f>IF(HRF[[#This Row],[31]]="WSKAŹNIK SPECYFICZNY",HRF[[#This Row],[15]]*#REF!,HRF[[#This Row],[32]]*#REF!+#REF!*#REF!+#REF!*#REF!)</f>
        <v>#REF!</v>
      </c>
      <c r="Z2060" s="287" t="e">
        <f>IF(HRF[[#This Row],[31]]="WSKAŹNIK SPECYFICZNY","nie zdefinowano",HRF[[#This Row],[32]]*#REF!+#REF!*#REF!+#REF!*#REF!)</f>
        <v>#REF!</v>
      </c>
      <c r="AA2060" s="287" t="e">
        <f>IF(HRF[[#This Row],[31]]="WSKAŹNIK SPECYFICZNY","nie zdefinowano",HRF[[#This Row],[32]]*#REF!+#REF!*#REF!+#REF!*#REF!)</f>
        <v>#REF!</v>
      </c>
      <c r="AB2060" s="287" t="e">
        <f>IF(HRF[[#This Row],[31]]="WSKAŹNIK SPECYFICZNY",HRF[[#This Row],[15]]*#REF!,HRF[[#This Row],[32]]*#REF!+#REF!*#REF!+#REF!*#REF!)</f>
        <v>#REF!</v>
      </c>
    </row>
    <row r="2061" spans="2:28" ht="24">
      <c r="B2061" s="279">
        <v>1885</v>
      </c>
      <c r="C2061" s="290" t="s">
        <v>175</v>
      </c>
      <c r="D2061" s="80" t="s">
        <v>372</v>
      </c>
      <c r="E2061" s="47" t="s">
        <v>3436</v>
      </c>
      <c r="F2061" s="82" t="s">
        <v>392</v>
      </c>
      <c r="G2061" s="280" t="s">
        <v>24</v>
      </c>
      <c r="H2061" s="281">
        <v>2020</v>
      </c>
      <c r="I2061" s="281">
        <v>2020</v>
      </c>
      <c r="J2061" s="282">
        <v>24004</v>
      </c>
      <c r="K2061" s="283">
        <v>7.2</v>
      </c>
      <c r="L2061" s="283">
        <v>5.92</v>
      </c>
      <c r="M2061" s="283"/>
      <c r="N2061" s="288" t="s">
        <v>164</v>
      </c>
      <c r="O2061" s="284" t="s">
        <v>28</v>
      </c>
      <c r="P2061" s="285"/>
      <c r="Q2061" s="282"/>
      <c r="R2061" s="286"/>
      <c r="S2061" s="286"/>
      <c r="T2061" s="286"/>
      <c r="U2061" s="286"/>
      <c r="V2061" s="286">
        <f t="shared" si="127"/>
        <v>0</v>
      </c>
      <c r="W2061" s="281"/>
      <c r="X2061" s="281"/>
      <c r="Y2061" s="287" t="e">
        <f>IF(HRF[[#This Row],[31]]="WSKAŹNIK SPECYFICZNY",HRF[[#This Row],[15]]*#REF!,HRF[[#This Row],[32]]*#REF!+#REF!*#REF!+#REF!*#REF!)</f>
        <v>#REF!</v>
      </c>
      <c r="Z2061" s="287" t="e">
        <f>IF(HRF[[#This Row],[31]]="WSKAŹNIK SPECYFICZNY","nie zdefinowano",HRF[[#This Row],[32]]*#REF!+#REF!*#REF!+#REF!*#REF!)</f>
        <v>#REF!</v>
      </c>
      <c r="AA2061" s="287" t="e">
        <f>IF(HRF[[#This Row],[31]]="WSKAŹNIK SPECYFICZNY","nie zdefinowano",HRF[[#This Row],[32]]*#REF!+#REF!*#REF!+#REF!*#REF!)</f>
        <v>#REF!</v>
      </c>
      <c r="AB2061" s="287" t="e">
        <f>IF(HRF[[#This Row],[31]]="WSKAŹNIK SPECYFICZNY",HRF[[#This Row],[15]]*#REF!,HRF[[#This Row],[32]]*#REF!+#REF!*#REF!+#REF!*#REF!)</f>
        <v>#REF!</v>
      </c>
    </row>
    <row r="2062" spans="2:28" ht="24">
      <c r="B2062" s="279">
        <v>1886</v>
      </c>
      <c r="C2062" s="290" t="s">
        <v>175</v>
      </c>
      <c r="D2062" s="80" t="s">
        <v>372</v>
      </c>
      <c r="E2062" s="47" t="s">
        <v>3390</v>
      </c>
      <c r="F2062" s="82" t="s">
        <v>392</v>
      </c>
      <c r="G2062" s="280" t="s">
        <v>24</v>
      </c>
      <c r="H2062" s="281">
        <v>2024</v>
      </c>
      <c r="I2062" s="281">
        <v>2024</v>
      </c>
      <c r="J2062" s="282">
        <v>20000</v>
      </c>
      <c r="K2062" s="283">
        <v>2.14</v>
      </c>
      <c r="L2062" s="283">
        <v>4</v>
      </c>
      <c r="M2062" s="283"/>
      <c r="N2062" s="288" t="s">
        <v>164</v>
      </c>
      <c r="O2062" s="284" t="s">
        <v>28</v>
      </c>
      <c r="P2062" s="285"/>
      <c r="Q2062" s="282"/>
      <c r="R2062" s="286"/>
      <c r="S2062" s="286"/>
      <c r="T2062" s="286"/>
      <c r="U2062" s="286"/>
      <c r="V2062" s="286">
        <f t="shared" si="127"/>
        <v>0</v>
      </c>
      <c r="W2062" s="281"/>
      <c r="X2062" s="281"/>
      <c r="Y2062" s="287" t="e">
        <f>IF(HRF[[#This Row],[31]]="WSKAŹNIK SPECYFICZNY",HRF[[#This Row],[15]]*#REF!,HRF[[#This Row],[32]]*#REF!+#REF!*#REF!+#REF!*#REF!)</f>
        <v>#REF!</v>
      </c>
      <c r="Z2062" s="287" t="e">
        <f>IF(HRF[[#This Row],[31]]="WSKAŹNIK SPECYFICZNY","nie zdefinowano",HRF[[#This Row],[32]]*#REF!+#REF!*#REF!+#REF!*#REF!)</f>
        <v>#REF!</v>
      </c>
      <c r="AA2062" s="287" t="e">
        <f>IF(HRF[[#This Row],[31]]="WSKAŹNIK SPECYFICZNY","nie zdefinowano",HRF[[#This Row],[32]]*#REF!+#REF!*#REF!+#REF!*#REF!)</f>
        <v>#REF!</v>
      </c>
      <c r="AB2062" s="287" t="e">
        <f>IF(HRF[[#This Row],[31]]="WSKAŹNIK SPECYFICZNY",HRF[[#This Row],[15]]*#REF!,HRF[[#This Row],[32]]*#REF!+#REF!*#REF!+#REF!*#REF!)</f>
        <v>#REF!</v>
      </c>
    </row>
    <row r="2063" spans="2:28" ht="24">
      <c r="B2063" s="279">
        <v>1887</v>
      </c>
      <c r="C2063" s="290" t="s">
        <v>175</v>
      </c>
      <c r="D2063" s="80" t="s">
        <v>372</v>
      </c>
      <c r="E2063" s="47" t="s">
        <v>3390</v>
      </c>
      <c r="F2063" s="82" t="s">
        <v>392</v>
      </c>
      <c r="G2063" s="280" t="s">
        <v>24</v>
      </c>
      <c r="H2063" s="281">
        <v>2021</v>
      </c>
      <c r="I2063" s="281">
        <v>2021</v>
      </c>
      <c r="J2063" s="282">
        <v>20500</v>
      </c>
      <c r="K2063" s="283">
        <v>2.9424999999999999</v>
      </c>
      <c r="L2063" s="283">
        <v>4.4629000000000003</v>
      </c>
      <c r="M2063" s="283"/>
      <c r="N2063" s="228" t="s">
        <v>1587</v>
      </c>
      <c r="O2063" s="284" t="s">
        <v>28</v>
      </c>
      <c r="P2063" s="285"/>
      <c r="Q2063" s="282"/>
      <c r="R2063" s="286"/>
      <c r="S2063" s="286"/>
      <c r="T2063" s="286"/>
      <c r="U2063" s="286"/>
      <c r="V2063" s="286">
        <f t="shared" si="127"/>
        <v>0</v>
      </c>
      <c r="W2063" s="281"/>
      <c r="X2063" s="281"/>
      <c r="Y2063" s="287" t="e">
        <f>IF(HRF[[#This Row],[31]]="WSKAŹNIK SPECYFICZNY",HRF[[#This Row],[15]]*#REF!,HRF[[#This Row],[32]]*#REF!+#REF!*#REF!+#REF!*#REF!)</f>
        <v>#REF!</v>
      </c>
      <c r="Z2063" s="287" t="e">
        <f>IF(HRF[[#This Row],[31]]="WSKAŹNIK SPECYFICZNY","nie zdefinowano",HRF[[#This Row],[32]]*#REF!+#REF!*#REF!+#REF!*#REF!)</f>
        <v>#REF!</v>
      </c>
      <c r="AA2063" s="287" t="e">
        <f>IF(HRF[[#This Row],[31]]="WSKAŹNIK SPECYFICZNY","nie zdefinowano",HRF[[#This Row],[32]]*#REF!+#REF!*#REF!+#REF!*#REF!)</f>
        <v>#REF!</v>
      </c>
      <c r="AB2063" s="287" t="e">
        <f>IF(HRF[[#This Row],[31]]="WSKAŹNIK SPECYFICZNY",HRF[[#This Row],[15]]*#REF!,HRF[[#This Row],[32]]*#REF!+#REF!*#REF!+#REF!*#REF!)</f>
        <v>#REF!</v>
      </c>
    </row>
    <row r="2064" spans="2:28" ht="24">
      <c r="B2064" s="279">
        <v>1888</v>
      </c>
      <c r="C2064" s="290" t="s">
        <v>175</v>
      </c>
      <c r="D2064" s="80" t="s">
        <v>372</v>
      </c>
      <c r="E2064" s="47" t="s">
        <v>3743</v>
      </c>
      <c r="F2064" s="82" t="s">
        <v>392</v>
      </c>
      <c r="G2064" s="280" t="s">
        <v>24</v>
      </c>
      <c r="H2064" s="281">
        <v>2024</v>
      </c>
      <c r="I2064" s="281">
        <v>2024</v>
      </c>
      <c r="J2064" s="282">
        <v>51000</v>
      </c>
      <c r="K2064" s="283">
        <v>0</v>
      </c>
      <c r="L2064" s="283">
        <v>4.8499999999999996</v>
      </c>
      <c r="M2064" s="283"/>
      <c r="N2064" s="288" t="s">
        <v>164</v>
      </c>
      <c r="O2064" s="284" t="s">
        <v>28</v>
      </c>
      <c r="P2064" s="285"/>
      <c r="Q2064" s="282"/>
      <c r="R2064" s="286"/>
      <c r="S2064" s="286"/>
      <c r="T2064" s="286"/>
      <c r="U2064" s="286"/>
      <c r="V2064" s="286">
        <f t="shared" si="127"/>
        <v>0</v>
      </c>
      <c r="W2064" s="281"/>
      <c r="X2064" s="281"/>
      <c r="Y2064" s="287" t="e">
        <f>IF(HRF[[#This Row],[31]]="WSKAŹNIK SPECYFICZNY",HRF[[#This Row],[15]]*#REF!,HRF[[#This Row],[32]]*#REF!+#REF!*#REF!+#REF!*#REF!)</f>
        <v>#REF!</v>
      </c>
      <c r="Z2064" s="287" t="e">
        <f>IF(HRF[[#This Row],[31]]="WSKAŹNIK SPECYFICZNY","nie zdefinowano",HRF[[#This Row],[32]]*#REF!+#REF!*#REF!+#REF!*#REF!)</f>
        <v>#REF!</v>
      </c>
      <c r="AA2064" s="287" t="e">
        <f>IF(HRF[[#This Row],[31]]="WSKAŹNIK SPECYFICZNY","nie zdefinowano",HRF[[#This Row],[32]]*#REF!+#REF!*#REF!+#REF!*#REF!)</f>
        <v>#REF!</v>
      </c>
      <c r="AB2064" s="287" t="e">
        <f>IF(HRF[[#This Row],[31]]="WSKAŹNIK SPECYFICZNY",HRF[[#This Row],[15]]*#REF!,HRF[[#This Row],[32]]*#REF!+#REF!*#REF!+#REF!*#REF!)</f>
        <v>#REF!</v>
      </c>
    </row>
    <row r="2065" spans="2:28" ht="24">
      <c r="B2065" s="279">
        <v>1889</v>
      </c>
      <c r="C2065" s="290" t="s">
        <v>175</v>
      </c>
      <c r="D2065" s="80" t="s">
        <v>372</v>
      </c>
      <c r="E2065" s="47" t="s">
        <v>3394</v>
      </c>
      <c r="F2065" s="82" t="s">
        <v>392</v>
      </c>
      <c r="G2065" s="280" t="s">
        <v>24</v>
      </c>
      <c r="H2065" s="281">
        <v>2021</v>
      </c>
      <c r="I2065" s="281">
        <v>2021</v>
      </c>
      <c r="J2065" s="282">
        <v>25900</v>
      </c>
      <c r="K2065" s="283">
        <v>2</v>
      </c>
      <c r="L2065" s="283">
        <v>4</v>
      </c>
      <c r="M2065" s="283"/>
      <c r="N2065" s="288" t="s">
        <v>164</v>
      </c>
      <c r="O2065" s="284" t="s">
        <v>28</v>
      </c>
      <c r="P2065" s="285"/>
      <c r="Q2065" s="282"/>
      <c r="R2065" s="286"/>
      <c r="S2065" s="286"/>
      <c r="T2065" s="286"/>
      <c r="U2065" s="286"/>
      <c r="V2065" s="286">
        <f t="shared" si="127"/>
        <v>0</v>
      </c>
      <c r="W2065" s="281"/>
      <c r="X2065" s="281"/>
      <c r="Y2065" s="287" t="e">
        <f>IF(HRF[[#This Row],[31]]="WSKAŹNIK SPECYFICZNY",HRF[[#This Row],[15]]*#REF!,HRF[[#This Row],[32]]*#REF!+#REF!*#REF!+#REF!*#REF!)</f>
        <v>#REF!</v>
      </c>
      <c r="Z2065" s="287" t="e">
        <f>IF(HRF[[#This Row],[31]]="WSKAŹNIK SPECYFICZNY","nie zdefinowano",HRF[[#This Row],[32]]*#REF!+#REF!*#REF!+#REF!*#REF!)</f>
        <v>#REF!</v>
      </c>
      <c r="AA2065" s="287" t="e">
        <f>IF(HRF[[#This Row],[31]]="WSKAŹNIK SPECYFICZNY","nie zdefinowano",HRF[[#This Row],[32]]*#REF!+#REF!*#REF!+#REF!*#REF!)</f>
        <v>#REF!</v>
      </c>
      <c r="AB2065" s="287" t="e">
        <f>IF(HRF[[#This Row],[31]]="WSKAŹNIK SPECYFICZNY",HRF[[#This Row],[15]]*#REF!,HRF[[#This Row],[32]]*#REF!+#REF!*#REF!+#REF!*#REF!)</f>
        <v>#REF!</v>
      </c>
    </row>
    <row r="2066" spans="2:28" ht="24">
      <c r="B2066" s="279">
        <v>1890</v>
      </c>
      <c r="C2066" s="290" t="s">
        <v>175</v>
      </c>
      <c r="D2066" s="80" t="s">
        <v>372</v>
      </c>
      <c r="E2066" s="47" t="s">
        <v>3394</v>
      </c>
      <c r="F2066" s="82" t="s">
        <v>392</v>
      </c>
      <c r="G2066" s="280" t="s">
        <v>24</v>
      </c>
      <c r="H2066" s="281">
        <v>2022</v>
      </c>
      <c r="I2066" s="281">
        <v>2022</v>
      </c>
      <c r="J2066" s="282">
        <v>33340</v>
      </c>
      <c r="K2066" s="283">
        <v>2.5</v>
      </c>
      <c r="L2066" s="283">
        <v>4.6340000000000003</v>
      </c>
      <c r="M2066" s="283"/>
      <c r="N2066" s="288" t="s">
        <v>164</v>
      </c>
      <c r="O2066" s="284" t="s">
        <v>28</v>
      </c>
      <c r="P2066" s="285"/>
      <c r="Q2066" s="282"/>
      <c r="R2066" s="286"/>
      <c r="S2066" s="286"/>
      <c r="T2066" s="286"/>
      <c r="U2066" s="286"/>
      <c r="V2066" s="286">
        <f t="shared" si="127"/>
        <v>0</v>
      </c>
      <c r="W2066" s="281"/>
      <c r="X2066" s="281"/>
      <c r="Y2066" s="287" t="e">
        <f>IF(HRF[[#This Row],[31]]="WSKAŹNIK SPECYFICZNY",HRF[[#This Row],[15]]*#REF!,HRF[[#This Row],[32]]*#REF!+#REF!*#REF!+#REF!*#REF!)</f>
        <v>#REF!</v>
      </c>
      <c r="Z2066" s="287" t="e">
        <f>IF(HRF[[#This Row],[31]]="WSKAŹNIK SPECYFICZNY","nie zdefinowano",HRF[[#This Row],[32]]*#REF!+#REF!*#REF!+#REF!*#REF!)</f>
        <v>#REF!</v>
      </c>
      <c r="AA2066" s="287" t="e">
        <f>IF(HRF[[#This Row],[31]]="WSKAŹNIK SPECYFICZNY","nie zdefinowano",HRF[[#This Row],[32]]*#REF!+#REF!*#REF!+#REF!*#REF!)</f>
        <v>#REF!</v>
      </c>
      <c r="AB2066" s="287" t="e">
        <f>IF(HRF[[#This Row],[31]]="WSKAŹNIK SPECYFICZNY",HRF[[#This Row],[15]]*#REF!,HRF[[#This Row],[32]]*#REF!+#REF!*#REF!+#REF!*#REF!)</f>
        <v>#REF!</v>
      </c>
    </row>
    <row r="2067" spans="2:28" ht="24">
      <c r="B2067" s="279">
        <v>1891</v>
      </c>
      <c r="C2067" s="290" t="s">
        <v>175</v>
      </c>
      <c r="D2067" s="80" t="s">
        <v>372</v>
      </c>
      <c r="E2067" s="47" t="s">
        <v>3390</v>
      </c>
      <c r="F2067" s="82" t="s">
        <v>392</v>
      </c>
      <c r="G2067" s="280" t="s">
        <v>24</v>
      </c>
      <c r="H2067" s="281">
        <v>2023</v>
      </c>
      <c r="I2067" s="281">
        <v>2023</v>
      </c>
      <c r="J2067" s="282">
        <v>33500</v>
      </c>
      <c r="K2067" s="283">
        <v>3.3</v>
      </c>
      <c r="L2067" s="283">
        <v>1.5</v>
      </c>
      <c r="M2067" s="283"/>
      <c r="N2067" s="288" t="s">
        <v>164</v>
      </c>
      <c r="O2067" s="284" t="s">
        <v>28</v>
      </c>
      <c r="P2067" s="285"/>
      <c r="Q2067" s="282"/>
      <c r="R2067" s="286"/>
      <c r="S2067" s="286"/>
      <c r="T2067" s="286"/>
      <c r="U2067" s="286"/>
      <c r="V2067" s="286">
        <f t="shared" si="127"/>
        <v>0</v>
      </c>
      <c r="W2067" s="281"/>
      <c r="X2067" s="281"/>
      <c r="Y2067" s="287" t="e">
        <f>IF(HRF[[#This Row],[31]]="WSKAŹNIK SPECYFICZNY",HRF[[#This Row],[15]]*#REF!,HRF[[#This Row],[32]]*#REF!+#REF!*#REF!+#REF!*#REF!)</f>
        <v>#REF!</v>
      </c>
      <c r="Z2067" s="287" t="e">
        <f>IF(HRF[[#This Row],[31]]="WSKAŹNIK SPECYFICZNY","nie zdefinowano",HRF[[#This Row],[32]]*#REF!+#REF!*#REF!+#REF!*#REF!)</f>
        <v>#REF!</v>
      </c>
      <c r="AA2067" s="287" t="e">
        <f>IF(HRF[[#This Row],[31]]="WSKAŹNIK SPECYFICZNY","nie zdefinowano",HRF[[#This Row],[32]]*#REF!+#REF!*#REF!+#REF!*#REF!)</f>
        <v>#REF!</v>
      </c>
      <c r="AB2067" s="287" t="e">
        <f>IF(HRF[[#This Row],[31]]="WSKAŹNIK SPECYFICZNY",HRF[[#This Row],[15]]*#REF!,HRF[[#This Row],[32]]*#REF!+#REF!*#REF!+#REF!*#REF!)</f>
        <v>#REF!</v>
      </c>
    </row>
    <row r="2068" spans="2:28" ht="24">
      <c r="B2068" s="279">
        <v>1892</v>
      </c>
      <c r="C2068" s="290" t="s">
        <v>175</v>
      </c>
      <c r="D2068" s="80" t="s">
        <v>372</v>
      </c>
      <c r="E2068" s="47" t="s">
        <v>3390</v>
      </c>
      <c r="F2068" s="82" t="s">
        <v>392</v>
      </c>
      <c r="G2068" s="280" t="s">
        <v>24</v>
      </c>
      <c r="H2068" s="281">
        <v>2022</v>
      </c>
      <c r="I2068" s="281">
        <v>2022</v>
      </c>
      <c r="J2068" s="282">
        <v>15500</v>
      </c>
      <c r="K2068" s="283">
        <v>1.4850000000000001</v>
      </c>
      <c r="L2068" s="283">
        <v>2.2639999999999998</v>
      </c>
      <c r="M2068" s="283"/>
      <c r="N2068" s="288" t="s">
        <v>164</v>
      </c>
      <c r="O2068" s="284" t="s">
        <v>28</v>
      </c>
      <c r="P2068" s="285"/>
      <c r="Q2068" s="282"/>
      <c r="R2068" s="286"/>
      <c r="S2068" s="286"/>
      <c r="T2068" s="286"/>
      <c r="U2068" s="286"/>
      <c r="V2068" s="286">
        <f t="shared" si="127"/>
        <v>0</v>
      </c>
      <c r="W2068" s="281"/>
      <c r="X2068" s="281"/>
      <c r="Y2068" s="287" t="e">
        <f>IF(HRF[[#This Row],[31]]="WSKAŹNIK SPECYFICZNY",HRF[[#This Row],[15]]*#REF!,HRF[[#This Row],[32]]*#REF!+#REF!*#REF!+#REF!*#REF!)</f>
        <v>#REF!</v>
      </c>
      <c r="Z2068" s="287" t="e">
        <f>IF(HRF[[#This Row],[31]]="WSKAŹNIK SPECYFICZNY","nie zdefinowano",HRF[[#This Row],[32]]*#REF!+#REF!*#REF!+#REF!*#REF!)</f>
        <v>#REF!</v>
      </c>
      <c r="AA2068" s="287" t="e">
        <f>IF(HRF[[#This Row],[31]]="WSKAŹNIK SPECYFICZNY","nie zdefinowano",HRF[[#This Row],[32]]*#REF!+#REF!*#REF!+#REF!*#REF!)</f>
        <v>#REF!</v>
      </c>
      <c r="AB2068" s="287" t="e">
        <f>IF(HRF[[#This Row],[31]]="WSKAŹNIK SPECYFICZNY",HRF[[#This Row],[15]]*#REF!,HRF[[#This Row],[32]]*#REF!+#REF!*#REF!+#REF!*#REF!)</f>
        <v>#REF!</v>
      </c>
    </row>
    <row r="2069" spans="2:28" ht="24">
      <c r="B2069" s="279">
        <v>1893</v>
      </c>
      <c r="C2069" s="290" t="s">
        <v>175</v>
      </c>
      <c r="D2069" s="80" t="s">
        <v>372</v>
      </c>
      <c r="E2069" s="47" t="s">
        <v>3390</v>
      </c>
      <c r="F2069" s="82" t="s">
        <v>392</v>
      </c>
      <c r="G2069" s="280" t="s">
        <v>24</v>
      </c>
      <c r="H2069" s="281">
        <v>2021</v>
      </c>
      <c r="I2069" s="281">
        <v>2021</v>
      </c>
      <c r="J2069" s="282">
        <v>19785.599999999999</v>
      </c>
      <c r="K2069" s="283">
        <v>2.5</v>
      </c>
      <c r="L2069" s="283">
        <v>4.5999999999999996</v>
      </c>
      <c r="M2069" s="283"/>
      <c r="N2069" s="288" t="s">
        <v>164</v>
      </c>
      <c r="O2069" s="284" t="s">
        <v>28</v>
      </c>
      <c r="P2069" s="285"/>
      <c r="Q2069" s="282"/>
      <c r="R2069" s="286"/>
      <c r="S2069" s="286"/>
      <c r="T2069" s="286"/>
      <c r="U2069" s="286"/>
      <c r="V2069" s="286">
        <f t="shared" ref="V2069:V2083" si="128">SUM(R2069:U2069)</f>
        <v>0</v>
      </c>
      <c r="W2069" s="281"/>
      <c r="X2069" s="281"/>
      <c r="Y2069" s="287" t="e">
        <f>IF(HRF[[#This Row],[31]]="WSKAŹNIK SPECYFICZNY",HRF[[#This Row],[15]]*#REF!,HRF[[#This Row],[32]]*#REF!+#REF!*#REF!+#REF!*#REF!)</f>
        <v>#REF!</v>
      </c>
      <c r="Z2069" s="287" t="e">
        <f>IF(HRF[[#This Row],[31]]="WSKAŹNIK SPECYFICZNY","nie zdefinowano",HRF[[#This Row],[32]]*#REF!+#REF!*#REF!+#REF!*#REF!)</f>
        <v>#REF!</v>
      </c>
      <c r="AA2069" s="287" t="e">
        <f>IF(HRF[[#This Row],[31]]="WSKAŹNIK SPECYFICZNY","nie zdefinowano",HRF[[#This Row],[32]]*#REF!+#REF!*#REF!+#REF!*#REF!)</f>
        <v>#REF!</v>
      </c>
      <c r="AB2069" s="287" t="e">
        <f>IF(HRF[[#This Row],[31]]="WSKAŹNIK SPECYFICZNY",HRF[[#This Row],[15]]*#REF!,HRF[[#This Row],[32]]*#REF!+#REF!*#REF!+#REF!*#REF!)</f>
        <v>#REF!</v>
      </c>
    </row>
    <row r="2070" spans="2:28" ht="24">
      <c r="B2070" s="279">
        <v>1894</v>
      </c>
      <c r="C2070" s="290" t="s">
        <v>175</v>
      </c>
      <c r="D2070" s="80" t="s">
        <v>372</v>
      </c>
      <c r="E2070" s="47" t="s">
        <v>3390</v>
      </c>
      <c r="F2070" s="82" t="s">
        <v>392</v>
      </c>
      <c r="G2070" s="280" t="s">
        <v>24</v>
      </c>
      <c r="H2070" s="281">
        <v>2023</v>
      </c>
      <c r="I2070" s="281">
        <v>2023</v>
      </c>
      <c r="J2070" s="282">
        <v>15195</v>
      </c>
      <c r="K2070" s="283">
        <v>2.218</v>
      </c>
      <c r="L2070" s="283">
        <v>2</v>
      </c>
      <c r="M2070" s="283"/>
      <c r="N2070" s="288" t="s">
        <v>1265</v>
      </c>
      <c r="O2070" s="284" t="s">
        <v>28</v>
      </c>
      <c r="P2070" s="285"/>
      <c r="Q2070" s="282"/>
      <c r="R2070" s="286"/>
      <c r="S2070" s="286"/>
      <c r="T2070" s="286"/>
      <c r="U2070" s="286"/>
      <c r="V2070" s="286">
        <f t="shared" si="128"/>
        <v>0</v>
      </c>
      <c r="W2070" s="281"/>
      <c r="X2070" s="281"/>
      <c r="Y2070" s="287" t="e">
        <f>IF(HRF[[#This Row],[31]]="WSKAŹNIK SPECYFICZNY",HRF[[#This Row],[15]]*#REF!,HRF[[#This Row],[32]]*#REF!+#REF!*#REF!+#REF!*#REF!)</f>
        <v>#REF!</v>
      </c>
      <c r="Z2070" s="287" t="e">
        <f>IF(HRF[[#This Row],[31]]="WSKAŹNIK SPECYFICZNY","nie zdefinowano",HRF[[#This Row],[32]]*#REF!+#REF!*#REF!+#REF!*#REF!)</f>
        <v>#REF!</v>
      </c>
      <c r="AA2070" s="287" t="e">
        <f>IF(HRF[[#This Row],[31]]="WSKAŹNIK SPECYFICZNY","nie zdefinowano",HRF[[#This Row],[32]]*#REF!+#REF!*#REF!+#REF!*#REF!)</f>
        <v>#REF!</v>
      </c>
      <c r="AB2070" s="287" t="e">
        <f>IF(HRF[[#This Row],[31]]="WSKAŹNIK SPECYFICZNY",HRF[[#This Row],[15]]*#REF!,HRF[[#This Row],[32]]*#REF!+#REF!*#REF!+#REF!*#REF!)</f>
        <v>#REF!</v>
      </c>
    </row>
    <row r="2071" spans="2:28" ht="24">
      <c r="B2071" s="279">
        <v>1895</v>
      </c>
      <c r="C2071" s="290" t="s">
        <v>175</v>
      </c>
      <c r="D2071" s="80" t="s">
        <v>372</v>
      </c>
      <c r="E2071" s="47" t="s">
        <v>3390</v>
      </c>
      <c r="F2071" s="82" t="s">
        <v>392</v>
      </c>
      <c r="G2071" s="280" t="s">
        <v>24</v>
      </c>
      <c r="H2071" s="281">
        <v>2022</v>
      </c>
      <c r="I2071" s="281">
        <v>2022</v>
      </c>
      <c r="J2071" s="282">
        <v>41386</v>
      </c>
      <c r="K2071" s="283">
        <v>4.3025000000000002</v>
      </c>
      <c r="L2071" s="283">
        <v>5.7519</v>
      </c>
      <c r="M2071" s="283"/>
      <c r="N2071" s="288" t="s">
        <v>164</v>
      </c>
      <c r="O2071" s="284" t="s">
        <v>28</v>
      </c>
      <c r="P2071" s="285"/>
      <c r="Q2071" s="282"/>
      <c r="R2071" s="286"/>
      <c r="S2071" s="286"/>
      <c r="T2071" s="286"/>
      <c r="U2071" s="286"/>
      <c r="V2071" s="286">
        <f t="shared" si="128"/>
        <v>0</v>
      </c>
      <c r="W2071" s="281"/>
      <c r="X2071" s="281"/>
      <c r="Y2071" s="287" t="e">
        <f>IF(HRF[[#This Row],[31]]="WSKAŹNIK SPECYFICZNY",HRF[[#This Row],[15]]*#REF!,HRF[[#This Row],[32]]*#REF!+#REF!*#REF!+#REF!*#REF!)</f>
        <v>#REF!</v>
      </c>
      <c r="Z2071" s="287" t="e">
        <f>IF(HRF[[#This Row],[31]]="WSKAŹNIK SPECYFICZNY","nie zdefinowano",HRF[[#This Row],[32]]*#REF!+#REF!*#REF!+#REF!*#REF!)</f>
        <v>#REF!</v>
      </c>
      <c r="AA2071" s="287" t="e">
        <f>IF(HRF[[#This Row],[31]]="WSKAŹNIK SPECYFICZNY","nie zdefinowano",HRF[[#This Row],[32]]*#REF!+#REF!*#REF!+#REF!*#REF!)</f>
        <v>#REF!</v>
      </c>
      <c r="AB2071" s="287" t="e">
        <f>IF(HRF[[#This Row],[31]]="WSKAŹNIK SPECYFICZNY",HRF[[#This Row],[15]]*#REF!,HRF[[#This Row],[32]]*#REF!+#REF!*#REF!+#REF!*#REF!)</f>
        <v>#REF!</v>
      </c>
    </row>
    <row r="2072" spans="2:28" ht="24">
      <c r="B2072" s="279">
        <v>1896</v>
      </c>
      <c r="C2072" s="290" t="s">
        <v>175</v>
      </c>
      <c r="D2072" s="80" t="s">
        <v>372</v>
      </c>
      <c r="E2072" s="47" t="s">
        <v>3352</v>
      </c>
      <c r="F2072" s="82" t="s">
        <v>392</v>
      </c>
      <c r="G2072" s="280" t="s">
        <v>24</v>
      </c>
      <c r="H2072" s="281">
        <v>2023</v>
      </c>
      <c r="I2072" s="281">
        <v>2023</v>
      </c>
      <c r="J2072" s="282">
        <v>25105.68</v>
      </c>
      <c r="K2072" s="283">
        <v>0</v>
      </c>
      <c r="L2072" s="283">
        <v>3</v>
      </c>
      <c r="M2072" s="283"/>
      <c r="N2072" s="288" t="s">
        <v>164</v>
      </c>
      <c r="O2072" s="284" t="s">
        <v>28</v>
      </c>
      <c r="P2072" s="285"/>
      <c r="Q2072" s="282"/>
      <c r="R2072" s="286"/>
      <c r="S2072" s="286"/>
      <c r="T2072" s="286"/>
      <c r="U2072" s="286"/>
      <c r="V2072" s="286">
        <f t="shared" si="128"/>
        <v>0</v>
      </c>
      <c r="W2072" s="281"/>
      <c r="X2072" s="281"/>
      <c r="Y2072" s="287" t="e">
        <f>IF(HRF[[#This Row],[31]]="WSKAŹNIK SPECYFICZNY",HRF[[#This Row],[15]]*#REF!,HRF[[#This Row],[32]]*#REF!+#REF!*#REF!+#REF!*#REF!)</f>
        <v>#REF!</v>
      </c>
      <c r="Z2072" s="287" t="e">
        <f>IF(HRF[[#This Row],[31]]="WSKAŹNIK SPECYFICZNY","nie zdefinowano",HRF[[#This Row],[32]]*#REF!+#REF!*#REF!+#REF!*#REF!)</f>
        <v>#REF!</v>
      </c>
      <c r="AA2072" s="287" t="e">
        <f>IF(HRF[[#This Row],[31]]="WSKAŹNIK SPECYFICZNY","nie zdefinowano",HRF[[#This Row],[32]]*#REF!+#REF!*#REF!+#REF!*#REF!)</f>
        <v>#REF!</v>
      </c>
      <c r="AB2072" s="287" t="e">
        <f>IF(HRF[[#This Row],[31]]="WSKAŹNIK SPECYFICZNY",HRF[[#This Row],[15]]*#REF!,HRF[[#This Row],[32]]*#REF!+#REF!*#REF!+#REF!*#REF!)</f>
        <v>#REF!</v>
      </c>
    </row>
    <row r="2073" spans="2:28" ht="24">
      <c r="B2073" s="279">
        <v>1897</v>
      </c>
      <c r="C2073" s="290" t="s">
        <v>175</v>
      </c>
      <c r="D2073" s="80" t="s">
        <v>372</v>
      </c>
      <c r="E2073" s="47" t="s">
        <v>3743</v>
      </c>
      <c r="F2073" s="82" t="s">
        <v>392</v>
      </c>
      <c r="G2073" s="280" t="s">
        <v>24</v>
      </c>
      <c r="H2073" s="281">
        <v>2023</v>
      </c>
      <c r="I2073" s="281">
        <v>2023</v>
      </c>
      <c r="J2073" s="282">
        <v>51000</v>
      </c>
      <c r="K2073" s="283">
        <v>14.1</v>
      </c>
      <c r="L2073" s="283">
        <v>4.7</v>
      </c>
      <c r="M2073" s="283"/>
      <c r="N2073" s="288" t="s">
        <v>164</v>
      </c>
      <c r="O2073" s="284" t="s">
        <v>28</v>
      </c>
      <c r="P2073" s="285"/>
      <c r="Q2073" s="282"/>
      <c r="R2073" s="286"/>
      <c r="S2073" s="286"/>
      <c r="T2073" s="286"/>
      <c r="U2073" s="286"/>
      <c r="V2073" s="286">
        <f t="shared" si="128"/>
        <v>0</v>
      </c>
      <c r="W2073" s="281"/>
      <c r="X2073" s="281"/>
      <c r="Y2073" s="287" t="e">
        <f>IF(HRF[[#This Row],[31]]="WSKAŹNIK SPECYFICZNY",HRF[[#This Row],[15]]*#REF!,HRF[[#This Row],[32]]*#REF!+#REF!*#REF!+#REF!*#REF!)</f>
        <v>#REF!</v>
      </c>
      <c r="Z2073" s="287" t="e">
        <f>IF(HRF[[#This Row],[31]]="WSKAŹNIK SPECYFICZNY","nie zdefinowano",HRF[[#This Row],[32]]*#REF!+#REF!*#REF!+#REF!*#REF!)</f>
        <v>#REF!</v>
      </c>
      <c r="AA2073" s="287" t="e">
        <f>IF(HRF[[#This Row],[31]]="WSKAŹNIK SPECYFICZNY","nie zdefinowano",HRF[[#This Row],[32]]*#REF!+#REF!*#REF!+#REF!*#REF!)</f>
        <v>#REF!</v>
      </c>
      <c r="AB2073" s="287" t="e">
        <f>IF(HRF[[#This Row],[31]]="WSKAŹNIK SPECYFICZNY",HRF[[#This Row],[15]]*#REF!,HRF[[#This Row],[32]]*#REF!+#REF!*#REF!+#REF!*#REF!)</f>
        <v>#REF!</v>
      </c>
    </row>
    <row r="2074" spans="2:28" ht="24">
      <c r="B2074" s="279">
        <v>1898</v>
      </c>
      <c r="C2074" s="290" t="s">
        <v>175</v>
      </c>
      <c r="D2074" s="80" t="s">
        <v>372</v>
      </c>
      <c r="E2074" s="47" t="s">
        <v>3747</v>
      </c>
      <c r="F2074" s="82" t="s">
        <v>392</v>
      </c>
      <c r="G2074" s="280" t="s">
        <v>24</v>
      </c>
      <c r="H2074" s="281">
        <v>2021</v>
      </c>
      <c r="I2074" s="281">
        <v>2021</v>
      </c>
      <c r="J2074" s="282">
        <v>32449</v>
      </c>
      <c r="K2074" s="283">
        <v>7.2</v>
      </c>
      <c r="L2074" s="283">
        <v>17.3</v>
      </c>
      <c r="M2074" s="283"/>
      <c r="N2074" s="228" t="s">
        <v>1587</v>
      </c>
      <c r="O2074" s="284" t="s">
        <v>28</v>
      </c>
      <c r="P2074" s="285"/>
      <c r="Q2074" s="282"/>
      <c r="R2074" s="286"/>
      <c r="S2074" s="286"/>
      <c r="T2074" s="286"/>
      <c r="U2074" s="286"/>
      <c r="V2074" s="286">
        <f t="shared" si="128"/>
        <v>0</v>
      </c>
      <c r="W2074" s="281"/>
      <c r="X2074" s="281"/>
      <c r="Y2074" s="287" t="e">
        <f>IF(HRF[[#This Row],[31]]="WSKAŹNIK SPECYFICZNY",HRF[[#This Row],[15]]*#REF!,HRF[[#This Row],[32]]*#REF!+#REF!*#REF!+#REF!*#REF!)</f>
        <v>#REF!</v>
      </c>
      <c r="Z2074" s="287" t="e">
        <f>IF(HRF[[#This Row],[31]]="WSKAŹNIK SPECYFICZNY","nie zdefinowano",HRF[[#This Row],[32]]*#REF!+#REF!*#REF!+#REF!*#REF!)</f>
        <v>#REF!</v>
      </c>
      <c r="AA2074" s="287" t="e">
        <f>IF(HRF[[#This Row],[31]]="WSKAŹNIK SPECYFICZNY","nie zdefinowano",HRF[[#This Row],[32]]*#REF!+#REF!*#REF!+#REF!*#REF!)</f>
        <v>#REF!</v>
      </c>
      <c r="AB2074" s="287" t="e">
        <f>IF(HRF[[#This Row],[31]]="WSKAŹNIK SPECYFICZNY",HRF[[#This Row],[15]]*#REF!,HRF[[#This Row],[32]]*#REF!+#REF!*#REF!+#REF!*#REF!)</f>
        <v>#REF!</v>
      </c>
    </row>
    <row r="2075" spans="2:28" ht="24">
      <c r="B2075" s="279">
        <v>1899</v>
      </c>
      <c r="C2075" s="290" t="s">
        <v>175</v>
      </c>
      <c r="D2075" s="80" t="s">
        <v>372</v>
      </c>
      <c r="E2075" s="47" t="s">
        <v>3390</v>
      </c>
      <c r="F2075" s="82" t="s">
        <v>392</v>
      </c>
      <c r="G2075" s="280" t="s">
        <v>24</v>
      </c>
      <c r="H2075" s="281">
        <v>2021</v>
      </c>
      <c r="I2075" s="281">
        <v>2021</v>
      </c>
      <c r="J2075" s="282">
        <v>23705</v>
      </c>
      <c r="K2075" s="283">
        <v>3</v>
      </c>
      <c r="L2075" s="283">
        <v>1.5</v>
      </c>
      <c r="M2075" s="283"/>
      <c r="N2075" s="228" t="s">
        <v>1587</v>
      </c>
      <c r="O2075" s="284" t="s">
        <v>28</v>
      </c>
      <c r="P2075" s="285"/>
      <c r="Q2075" s="282"/>
      <c r="R2075" s="286"/>
      <c r="S2075" s="286"/>
      <c r="T2075" s="286"/>
      <c r="U2075" s="286"/>
      <c r="V2075" s="286">
        <f t="shared" si="128"/>
        <v>0</v>
      </c>
      <c r="W2075" s="281"/>
      <c r="X2075" s="281"/>
      <c r="Y2075" s="287" t="e">
        <f>IF(HRF[[#This Row],[31]]="WSKAŹNIK SPECYFICZNY",HRF[[#This Row],[15]]*#REF!,HRF[[#This Row],[32]]*#REF!+#REF!*#REF!+#REF!*#REF!)</f>
        <v>#REF!</v>
      </c>
      <c r="Z2075" s="287" t="e">
        <f>IF(HRF[[#This Row],[31]]="WSKAŹNIK SPECYFICZNY","nie zdefinowano",HRF[[#This Row],[32]]*#REF!+#REF!*#REF!+#REF!*#REF!)</f>
        <v>#REF!</v>
      </c>
      <c r="AA2075" s="287" t="e">
        <f>IF(HRF[[#This Row],[31]]="WSKAŹNIK SPECYFICZNY","nie zdefinowano",HRF[[#This Row],[32]]*#REF!+#REF!*#REF!+#REF!*#REF!)</f>
        <v>#REF!</v>
      </c>
      <c r="AB2075" s="287" t="e">
        <f>IF(HRF[[#This Row],[31]]="WSKAŹNIK SPECYFICZNY",HRF[[#This Row],[15]]*#REF!,HRF[[#This Row],[32]]*#REF!+#REF!*#REF!+#REF!*#REF!)</f>
        <v>#REF!</v>
      </c>
    </row>
    <row r="2076" spans="2:28" ht="24">
      <c r="B2076" s="279">
        <v>1900</v>
      </c>
      <c r="C2076" s="290" t="s">
        <v>175</v>
      </c>
      <c r="D2076" s="80" t="s">
        <v>372</v>
      </c>
      <c r="E2076" s="47" t="s">
        <v>3393</v>
      </c>
      <c r="F2076" s="82" t="s">
        <v>392</v>
      </c>
      <c r="G2076" s="280" t="s">
        <v>24</v>
      </c>
      <c r="H2076" s="281">
        <v>2023</v>
      </c>
      <c r="I2076" s="281">
        <v>2023</v>
      </c>
      <c r="J2076" s="282">
        <v>21400</v>
      </c>
      <c r="K2076" s="283">
        <v>8.5</v>
      </c>
      <c r="L2076" s="283">
        <v>7</v>
      </c>
      <c r="M2076" s="283"/>
      <c r="N2076" s="288" t="s">
        <v>164</v>
      </c>
      <c r="O2076" s="284" t="s">
        <v>28</v>
      </c>
      <c r="P2076" s="285"/>
      <c r="Q2076" s="282"/>
      <c r="R2076" s="286"/>
      <c r="S2076" s="286"/>
      <c r="T2076" s="286"/>
      <c r="U2076" s="286"/>
      <c r="V2076" s="286">
        <f t="shared" si="128"/>
        <v>0</v>
      </c>
      <c r="W2076" s="281"/>
      <c r="X2076" s="281"/>
      <c r="Y2076" s="287" t="e">
        <f>IF(HRF[[#This Row],[31]]="WSKAŹNIK SPECYFICZNY",HRF[[#This Row],[15]]*#REF!,HRF[[#This Row],[32]]*#REF!+#REF!*#REF!+#REF!*#REF!)</f>
        <v>#REF!</v>
      </c>
      <c r="Z2076" s="287" t="e">
        <f>IF(HRF[[#This Row],[31]]="WSKAŹNIK SPECYFICZNY","nie zdefinowano",HRF[[#This Row],[32]]*#REF!+#REF!*#REF!+#REF!*#REF!)</f>
        <v>#REF!</v>
      </c>
      <c r="AA2076" s="287" t="e">
        <f>IF(HRF[[#This Row],[31]]="WSKAŹNIK SPECYFICZNY","nie zdefinowano",HRF[[#This Row],[32]]*#REF!+#REF!*#REF!+#REF!*#REF!)</f>
        <v>#REF!</v>
      </c>
      <c r="AB2076" s="287" t="e">
        <f>IF(HRF[[#This Row],[31]]="WSKAŹNIK SPECYFICZNY",HRF[[#This Row],[15]]*#REF!,HRF[[#This Row],[32]]*#REF!+#REF!*#REF!+#REF!*#REF!)</f>
        <v>#REF!</v>
      </c>
    </row>
    <row r="2077" spans="2:28" ht="24">
      <c r="B2077" s="279">
        <v>1901</v>
      </c>
      <c r="C2077" s="290" t="s">
        <v>175</v>
      </c>
      <c r="D2077" s="80" t="s">
        <v>372</v>
      </c>
      <c r="E2077" s="47" t="s">
        <v>3352</v>
      </c>
      <c r="F2077" s="82" t="s">
        <v>392</v>
      </c>
      <c r="G2077" s="280" t="s">
        <v>24</v>
      </c>
      <c r="H2077" s="281">
        <v>2022</v>
      </c>
      <c r="I2077" s="281">
        <v>2022</v>
      </c>
      <c r="J2077" s="282">
        <v>37028.47</v>
      </c>
      <c r="K2077" s="283">
        <v>6</v>
      </c>
      <c r="L2077" s="283">
        <v>13.25</v>
      </c>
      <c r="M2077" s="283"/>
      <c r="N2077" s="228" t="s">
        <v>1587</v>
      </c>
      <c r="O2077" s="284" t="s">
        <v>28</v>
      </c>
      <c r="P2077" s="285"/>
      <c r="Q2077" s="282"/>
      <c r="R2077" s="286"/>
      <c r="S2077" s="286"/>
      <c r="T2077" s="286"/>
      <c r="U2077" s="286"/>
      <c r="V2077" s="286">
        <f t="shared" si="128"/>
        <v>0</v>
      </c>
      <c r="W2077" s="281"/>
      <c r="X2077" s="281"/>
      <c r="Y2077" s="287" t="e">
        <f>IF(HRF[[#This Row],[31]]="WSKAŹNIK SPECYFICZNY",HRF[[#This Row],[15]]*#REF!,HRF[[#This Row],[32]]*#REF!+#REF!*#REF!+#REF!*#REF!)</f>
        <v>#REF!</v>
      </c>
      <c r="Z2077" s="287" t="e">
        <f>IF(HRF[[#This Row],[31]]="WSKAŹNIK SPECYFICZNY","nie zdefinowano",HRF[[#This Row],[32]]*#REF!+#REF!*#REF!+#REF!*#REF!)</f>
        <v>#REF!</v>
      </c>
      <c r="AA2077" s="287" t="e">
        <f>IF(HRF[[#This Row],[31]]="WSKAŹNIK SPECYFICZNY","nie zdefinowano",HRF[[#This Row],[32]]*#REF!+#REF!*#REF!+#REF!*#REF!)</f>
        <v>#REF!</v>
      </c>
      <c r="AB2077" s="287" t="e">
        <f>IF(HRF[[#This Row],[31]]="WSKAŹNIK SPECYFICZNY",HRF[[#This Row],[15]]*#REF!,HRF[[#This Row],[32]]*#REF!+#REF!*#REF!+#REF!*#REF!)</f>
        <v>#REF!</v>
      </c>
    </row>
    <row r="2078" spans="2:28" ht="24">
      <c r="B2078" s="279">
        <v>1902</v>
      </c>
      <c r="C2078" s="290" t="s">
        <v>175</v>
      </c>
      <c r="D2078" s="80" t="s">
        <v>372</v>
      </c>
      <c r="E2078" s="47" t="s">
        <v>3390</v>
      </c>
      <c r="F2078" s="82" t="s">
        <v>392</v>
      </c>
      <c r="G2078" s="280" t="s">
        <v>24</v>
      </c>
      <c r="H2078" s="281">
        <v>2022</v>
      </c>
      <c r="I2078" s="281">
        <v>2022</v>
      </c>
      <c r="J2078" s="282">
        <v>24000</v>
      </c>
      <c r="K2078" s="283">
        <v>4.0010000000000003</v>
      </c>
      <c r="L2078" s="283">
        <v>4.46</v>
      </c>
      <c r="M2078" s="283"/>
      <c r="N2078" s="228" t="s">
        <v>1587</v>
      </c>
      <c r="O2078" s="284" t="s">
        <v>28</v>
      </c>
      <c r="P2078" s="285"/>
      <c r="Q2078" s="282"/>
      <c r="R2078" s="286"/>
      <c r="S2078" s="286"/>
      <c r="T2078" s="286"/>
      <c r="U2078" s="286"/>
      <c r="V2078" s="286">
        <f t="shared" si="128"/>
        <v>0</v>
      </c>
      <c r="W2078" s="281"/>
      <c r="X2078" s="281"/>
      <c r="Y2078" s="287" t="e">
        <f>IF(HRF[[#This Row],[31]]="WSKAŹNIK SPECYFICZNY",HRF[[#This Row],[15]]*#REF!,HRF[[#This Row],[32]]*#REF!+#REF!*#REF!+#REF!*#REF!)</f>
        <v>#REF!</v>
      </c>
      <c r="Z2078" s="287" t="e">
        <f>IF(HRF[[#This Row],[31]]="WSKAŹNIK SPECYFICZNY","nie zdefinowano",HRF[[#This Row],[32]]*#REF!+#REF!*#REF!+#REF!*#REF!)</f>
        <v>#REF!</v>
      </c>
      <c r="AA2078" s="287" t="e">
        <f>IF(HRF[[#This Row],[31]]="WSKAŹNIK SPECYFICZNY","nie zdefinowano",HRF[[#This Row],[32]]*#REF!+#REF!*#REF!+#REF!*#REF!)</f>
        <v>#REF!</v>
      </c>
      <c r="AB2078" s="287" t="e">
        <f>IF(HRF[[#This Row],[31]]="WSKAŹNIK SPECYFICZNY",HRF[[#This Row],[15]]*#REF!,HRF[[#This Row],[32]]*#REF!+#REF!*#REF!+#REF!*#REF!)</f>
        <v>#REF!</v>
      </c>
    </row>
    <row r="2079" spans="2:28" ht="24">
      <c r="B2079" s="279">
        <v>1903</v>
      </c>
      <c r="C2079" s="290" t="s">
        <v>175</v>
      </c>
      <c r="D2079" s="80" t="s">
        <v>372</v>
      </c>
      <c r="E2079" s="47" t="s">
        <v>3394</v>
      </c>
      <c r="F2079" s="82" t="s">
        <v>392</v>
      </c>
      <c r="G2079" s="280" t="s">
        <v>24</v>
      </c>
      <c r="H2079" s="281">
        <v>2017</v>
      </c>
      <c r="I2079" s="281">
        <v>2017</v>
      </c>
      <c r="J2079" s="282">
        <v>23895</v>
      </c>
      <c r="K2079" s="283">
        <v>9.5</v>
      </c>
      <c r="L2079" s="283">
        <v>9</v>
      </c>
      <c r="M2079" s="283"/>
      <c r="N2079" s="288" t="s">
        <v>164</v>
      </c>
      <c r="O2079" s="284" t="s">
        <v>28</v>
      </c>
      <c r="P2079" s="285"/>
      <c r="Q2079" s="282"/>
      <c r="R2079" s="286"/>
      <c r="S2079" s="286"/>
      <c r="T2079" s="286"/>
      <c r="U2079" s="286"/>
      <c r="V2079" s="286">
        <f t="shared" si="128"/>
        <v>0</v>
      </c>
      <c r="W2079" s="281"/>
      <c r="X2079" s="281"/>
      <c r="Y2079" s="287" t="e">
        <f>IF(HRF[[#This Row],[31]]="WSKAŹNIK SPECYFICZNY",HRF[[#This Row],[15]]*#REF!,HRF[[#This Row],[32]]*#REF!+#REF!*#REF!+#REF!*#REF!)</f>
        <v>#REF!</v>
      </c>
      <c r="Z2079" s="287" t="e">
        <f>IF(HRF[[#This Row],[31]]="WSKAŹNIK SPECYFICZNY","nie zdefinowano",HRF[[#This Row],[32]]*#REF!+#REF!*#REF!+#REF!*#REF!)</f>
        <v>#REF!</v>
      </c>
      <c r="AA2079" s="287" t="e">
        <f>IF(HRF[[#This Row],[31]]="WSKAŹNIK SPECYFICZNY","nie zdefinowano",HRF[[#This Row],[32]]*#REF!+#REF!*#REF!+#REF!*#REF!)</f>
        <v>#REF!</v>
      </c>
      <c r="AB2079" s="287" t="e">
        <f>IF(HRF[[#This Row],[31]]="WSKAŹNIK SPECYFICZNY",HRF[[#This Row],[15]]*#REF!,HRF[[#This Row],[32]]*#REF!+#REF!*#REF!+#REF!*#REF!)</f>
        <v>#REF!</v>
      </c>
    </row>
    <row r="2080" spans="2:28" ht="24">
      <c r="B2080" s="279">
        <v>1904</v>
      </c>
      <c r="C2080" s="290" t="s">
        <v>175</v>
      </c>
      <c r="D2080" s="80" t="s">
        <v>372</v>
      </c>
      <c r="E2080" s="47" t="s">
        <v>3390</v>
      </c>
      <c r="F2080" s="82" t="s">
        <v>392</v>
      </c>
      <c r="G2080" s="280" t="s">
        <v>24</v>
      </c>
      <c r="H2080" s="281">
        <v>2018</v>
      </c>
      <c r="I2080" s="281">
        <v>2018</v>
      </c>
      <c r="J2080" s="282">
        <v>35000</v>
      </c>
      <c r="K2080" s="283">
        <v>13.771000000000001</v>
      </c>
      <c r="L2080" s="283">
        <v>7</v>
      </c>
      <c r="M2080" s="283"/>
      <c r="N2080" s="288" t="s">
        <v>164</v>
      </c>
      <c r="O2080" s="284" t="s">
        <v>28</v>
      </c>
      <c r="P2080" s="285"/>
      <c r="Q2080" s="282"/>
      <c r="R2080" s="286"/>
      <c r="S2080" s="286"/>
      <c r="T2080" s="286"/>
      <c r="U2080" s="286"/>
      <c r="V2080" s="286">
        <f t="shared" si="128"/>
        <v>0</v>
      </c>
      <c r="W2080" s="281"/>
      <c r="X2080" s="281"/>
      <c r="Y2080" s="287" t="e">
        <f>IF(HRF[[#This Row],[31]]="WSKAŹNIK SPECYFICZNY",HRF[[#This Row],[15]]*#REF!,HRF[[#This Row],[32]]*#REF!+#REF!*#REF!+#REF!*#REF!)</f>
        <v>#REF!</v>
      </c>
      <c r="Z2080" s="287" t="e">
        <f>IF(HRF[[#This Row],[31]]="WSKAŹNIK SPECYFICZNY","nie zdefinowano",HRF[[#This Row],[32]]*#REF!+#REF!*#REF!+#REF!*#REF!)</f>
        <v>#REF!</v>
      </c>
      <c r="AA2080" s="287" t="e">
        <f>IF(HRF[[#This Row],[31]]="WSKAŹNIK SPECYFICZNY","nie zdefinowano",HRF[[#This Row],[32]]*#REF!+#REF!*#REF!+#REF!*#REF!)</f>
        <v>#REF!</v>
      </c>
      <c r="AB2080" s="287" t="e">
        <f>IF(HRF[[#This Row],[31]]="WSKAŹNIK SPECYFICZNY",HRF[[#This Row],[15]]*#REF!,HRF[[#This Row],[32]]*#REF!+#REF!*#REF!+#REF!*#REF!)</f>
        <v>#REF!</v>
      </c>
    </row>
    <row r="2081" spans="2:28" ht="24">
      <c r="B2081" s="279">
        <v>1905</v>
      </c>
      <c r="C2081" s="290" t="s">
        <v>175</v>
      </c>
      <c r="D2081" s="80" t="s">
        <v>372</v>
      </c>
      <c r="E2081" s="289" t="s">
        <v>3478</v>
      </c>
      <c r="F2081" s="82" t="s">
        <v>392</v>
      </c>
      <c r="G2081" s="280" t="s">
        <v>24</v>
      </c>
      <c r="H2081" s="281">
        <v>2021</v>
      </c>
      <c r="I2081" s="281">
        <v>2021</v>
      </c>
      <c r="J2081" s="282">
        <v>40300</v>
      </c>
      <c r="K2081" s="283">
        <v>8</v>
      </c>
      <c r="L2081" s="283">
        <v>7</v>
      </c>
      <c r="M2081" s="283"/>
      <c r="N2081" s="228" t="s">
        <v>1587</v>
      </c>
      <c r="O2081" s="284" t="s">
        <v>28</v>
      </c>
      <c r="P2081" s="285"/>
      <c r="Q2081" s="282"/>
      <c r="R2081" s="286"/>
      <c r="S2081" s="286"/>
      <c r="T2081" s="286"/>
      <c r="U2081" s="286"/>
      <c r="V2081" s="286">
        <f>SUM(R2081:U2081)</f>
        <v>0</v>
      </c>
      <c r="W2081" s="281"/>
      <c r="X2081" s="281"/>
      <c r="Y2081" s="287" t="e">
        <f>IF(HRF[[#This Row],[31]]="WSKAŹNIK SPECYFICZNY",HRF[[#This Row],[15]]*#REF!,HRF[[#This Row],[32]]*#REF!+#REF!*#REF!+#REF!*#REF!)</f>
        <v>#REF!</v>
      </c>
      <c r="Z2081" s="287" t="e">
        <f>IF(HRF[[#This Row],[31]]="WSKAŹNIK SPECYFICZNY","nie zdefinowano",HRF[[#This Row],[32]]*#REF!+#REF!*#REF!+#REF!*#REF!)</f>
        <v>#REF!</v>
      </c>
      <c r="AA2081" s="287" t="e">
        <f>IF(HRF[[#This Row],[31]]="WSKAŹNIK SPECYFICZNY","nie zdefinowano",HRF[[#This Row],[32]]*#REF!+#REF!*#REF!+#REF!*#REF!)</f>
        <v>#REF!</v>
      </c>
      <c r="AB2081" s="287" t="e">
        <f>IF(HRF[[#This Row],[31]]="WSKAŹNIK SPECYFICZNY",HRF[[#This Row],[15]]*#REF!,HRF[[#This Row],[32]]*#REF!+#REF!*#REF!+#REF!*#REF!)</f>
        <v>#REF!</v>
      </c>
    </row>
    <row r="2082" spans="2:28" ht="24">
      <c r="B2082" s="279">
        <v>1906</v>
      </c>
      <c r="C2082" s="290" t="s">
        <v>175</v>
      </c>
      <c r="D2082" s="80" t="s">
        <v>372</v>
      </c>
      <c r="E2082" s="47" t="s">
        <v>3742</v>
      </c>
      <c r="F2082" s="82" t="s">
        <v>392</v>
      </c>
      <c r="G2082" s="280" t="s">
        <v>24</v>
      </c>
      <c r="H2082" s="281">
        <v>2023</v>
      </c>
      <c r="I2082" s="281">
        <v>2023</v>
      </c>
      <c r="J2082" s="282">
        <v>51000</v>
      </c>
      <c r="K2082" s="283">
        <v>0</v>
      </c>
      <c r="L2082" s="283">
        <v>2.1</v>
      </c>
      <c r="M2082" s="283"/>
      <c r="N2082" s="288" t="s">
        <v>164</v>
      </c>
      <c r="O2082" s="284" t="s">
        <v>28</v>
      </c>
      <c r="P2082" s="285"/>
      <c r="Q2082" s="282"/>
      <c r="R2082" s="286"/>
      <c r="S2082" s="286"/>
      <c r="T2082" s="286"/>
      <c r="U2082" s="286"/>
      <c r="V2082" s="286">
        <f t="shared" si="128"/>
        <v>0</v>
      </c>
      <c r="W2082" s="281"/>
      <c r="X2082" s="281"/>
      <c r="Y2082" s="287" t="e">
        <f>IF(HRF[[#This Row],[31]]="WSKAŹNIK SPECYFICZNY",HRF[[#This Row],[15]]*#REF!,HRF[[#This Row],[32]]*#REF!+#REF!*#REF!+#REF!*#REF!)</f>
        <v>#REF!</v>
      </c>
      <c r="Z2082" s="287" t="e">
        <f>IF(HRF[[#This Row],[31]]="WSKAŹNIK SPECYFICZNY","nie zdefinowano",HRF[[#This Row],[32]]*#REF!+#REF!*#REF!+#REF!*#REF!)</f>
        <v>#REF!</v>
      </c>
      <c r="AA2082" s="287" t="e">
        <f>IF(HRF[[#This Row],[31]]="WSKAŹNIK SPECYFICZNY","nie zdefinowano",HRF[[#This Row],[32]]*#REF!+#REF!*#REF!+#REF!*#REF!)</f>
        <v>#REF!</v>
      </c>
      <c r="AB2082" s="287" t="e">
        <f>IF(HRF[[#This Row],[31]]="WSKAŹNIK SPECYFICZNY",HRF[[#This Row],[15]]*#REF!,HRF[[#This Row],[32]]*#REF!+#REF!*#REF!+#REF!*#REF!)</f>
        <v>#REF!</v>
      </c>
    </row>
    <row r="2083" spans="2:28" ht="24">
      <c r="B2083" s="279">
        <v>1907</v>
      </c>
      <c r="C2083" s="290" t="s">
        <v>175</v>
      </c>
      <c r="D2083" s="80" t="s">
        <v>372</v>
      </c>
      <c r="E2083" s="47" t="s">
        <v>3352</v>
      </c>
      <c r="F2083" s="82" t="s">
        <v>392</v>
      </c>
      <c r="G2083" s="280" t="s">
        <v>24</v>
      </c>
      <c r="H2083" s="281">
        <v>2021</v>
      </c>
      <c r="I2083" s="281">
        <v>2021</v>
      </c>
      <c r="J2083" s="282">
        <v>34344</v>
      </c>
      <c r="K2083" s="283">
        <v>6</v>
      </c>
      <c r="L2083" s="283">
        <v>10.25</v>
      </c>
      <c r="M2083" s="283"/>
      <c r="N2083" s="228" t="s">
        <v>1587</v>
      </c>
      <c r="O2083" s="284" t="s">
        <v>28</v>
      </c>
      <c r="P2083" s="285"/>
      <c r="Q2083" s="282"/>
      <c r="R2083" s="286"/>
      <c r="S2083" s="286"/>
      <c r="T2083" s="286"/>
      <c r="U2083" s="286"/>
      <c r="V2083" s="286">
        <f t="shared" si="128"/>
        <v>0</v>
      </c>
      <c r="W2083" s="281"/>
      <c r="X2083" s="281"/>
      <c r="Y2083" s="287" t="e">
        <f>IF(HRF[[#This Row],[31]]="WSKAŹNIK SPECYFICZNY",HRF[[#This Row],[15]]*#REF!,HRF[[#This Row],[32]]*#REF!+#REF!*#REF!+#REF!*#REF!)</f>
        <v>#REF!</v>
      </c>
      <c r="Z2083" s="287" t="e">
        <f>IF(HRF[[#This Row],[31]]="WSKAŹNIK SPECYFICZNY","nie zdefinowano",HRF[[#This Row],[32]]*#REF!+#REF!*#REF!+#REF!*#REF!)</f>
        <v>#REF!</v>
      </c>
      <c r="AA2083" s="287" t="e">
        <f>IF(HRF[[#This Row],[31]]="WSKAŹNIK SPECYFICZNY","nie zdefinowano",HRF[[#This Row],[32]]*#REF!+#REF!*#REF!+#REF!*#REF!)</f>
        <v>#REF!</v>
      </c>
      <c r="AB2083" s="287" t="e">
        <f>IF(HRF[[#This Row],[31]]="WSKAŹNIK SPECYFICZNY",HRF[[#This Row],[15]]*#REF!,HRF[[#This Row],[32]]*#REF!+#REF!*#REF!+#REF!*#REF!)</f>
        <v>#REF!</v>
      </c>
    </row>
    <row r="2084" spans="2:28" ht="24">
      <c r="B2084" s="279">
        <v>1908</v>
      </c>
      <c r="C2084" s="290" t="s">
        <v>175</v>
      </c>
      <c r="D2084" s="80" t="s">
        <v>372</v>
      </c>
      <c r="E2084" s="47" t="s">
        <v>3395</v>
      </c>
      <c r="F2084" s="82" t="s">
        <v>392</v>
      </c>
      <c r="G2084" s="280" t="s">
        <v>24</v>
      </c>
      <c r="H2084" s="281">
        <v>2023</v>
      </c>
      <c r="I2084" s="281">
        <v>2023</v>
      </c>
      <c r="J2084" s="282">
        <v>19600</v>
      </c>
      <c r="K2084" s="283">
        <v>2</v>
      </c>
      <c r="L2084" s="283">
        <v>1.9</v>
      </c>
      <c r="M2084" s="283"/>
      <c r="N2084" s="288" t="s">
        <v>164</v>
      </c>
      <c r="O2084" s="284" t="s">
        <v>28</v>
      </c>
      <c r="P2084" s="285"/>
      <c r="Q2084" s="282"/>
      <c r="R2084" s="286"/>
      <c r="S2084" s="286"/>
      <c r="T2084" s="286"/>
      <c r="U2084" s="286"/>
      <c r="V2084" s="286">
        <f t="shared" ref="V2084:V2104" si="129">SUM(R2084:U2084)</f>
        <v>0</v>
      </c>
      <c r="W2084" s="281"/>
      <c r="X2084" s="281"/>
      <c r="Y2084" s="287" t="e">
        <f>IF(HRF[[#This Row],[31]]="WSKAŹNIK SPECYFICZNY",HRF[[#This Row],[15]]*#REF!,HRF[[#This Row],[32]]*#REF!+#REF!*#REF!+#REF!*#REF!)</f>
        <v>#REF!</v>
      </c>
      <c r="Z2084" s="287" t="e">
        <f>IF(HRF[[#This Row],[31]]="WSKAŹNIK SPECYFICZNY","nie zdefinowano",HRF[[#This Row],[32]]*#REF!+#REF!*#REF!+#REF!*#REF!)</f>
        <v>#REF!</v>
      </c>
      <c r="AA2084" s="287" t="e">
        <f>IF(HRF[[#This Row],[31]]="WSKAŹNIK SPECYFICZNY","nie zdefinowano",HRF[[#This Row],[32]]*#REF!+#REF!*#REF!+#REF!*#REF!)</f>
        <v>#REF!</v>
      </c>
      <c r="AB2084" s="287" t="e">
        <f>IF(HRF[[#This Row],[31]]="WSKAŹNIK SPECYFICZNY",HRF[[#This Row],[15]]*#REF!,HRF[[#This Row],[32]]*#REF!+#REF!*#REF!+#REF!*#REF!)</f>
        <v>#REF!</v>
      </c>
    </row>
    <row r="2085" spans="2:28" ht="24">
      <c r="B2085" s="279">
        <v>1909</v>
      </c>
      <c r="C2085" s="290" t="s">
        <v>175</v>
      </c>
      <c r="D2085" s="80" t="s">
        <v>372</v>
      </c>
      <c r="E2085" s="47" t="s">
        <v>3390</v>
      </c>
      <c r="F2085" s="82" t="s">
        <v>392</v>
      </c>
      <c r="G2085" s="280" t="s">
        <v>24</v>
      </c>
      <c r="H2085" s="281">
        <v>2022</v>
      </c>
      <c r="I2085" s="281">
        <v>2022</v>
      </c>
      <c r="J2085" s="282">
        <v>29244.1</v>
      </c>
      <c r="K2085" s="283">
        <v>3.323</v>
      </c>
      <c r="L2085" s="283">
        <v>4.9770000000000003</v>
      </c>
      <c r="M2085" s="283"/>
      <c r="N2085" s="288" t="s">
        <v>164</v>
      </c>
      <c r="O2085" s="284" t="s">
        <v>28</v>
      </c>
      <c r="P2085" s="285"/>
      <c r="Q2085" s="282"/>
      <c r="R2085" s="286"/>
      <c r="S2085" s="286"/>
      <c r="T2085" s="286"/>
      <c r="U2085" s="286"/>
      <c r="V2085" s="286">
        <f t="shared" si="129"/>
        <v>0</v>
      </c>
      <c r="W2085" s="281"/>
      <c r="X2085" s="281"/>
      <c r="Y2085" s="287" t="e">
        <f>IF(HRF[[#This Row],[31]]="WSKAŹNIK SPECYFICZNY",HRF[[#This Row],[15]]*#REF!,HRF[[#This Row],[32]]*#REF!+#REF!*#REF!+#REF!*#REF!)</f>
        <v>#REF!</v>
      </c>
      <c r="Z2085" s="287" t="e">
        <f>IF(HRF[[#This Row],[31]]="WSKAŹNIK SPECYFICZNY","nie zdefinowano",HRF[[#This Row],[32]]*#REF!+#REF!*#REF!+#REF!*#REF!)</f>
        <v>#REF!</v>
      </c>
      <c r="AA2085" s="287" t="e">
        <f>IF(HRF[[#This Row],[31]]="WSKAŹNIK SPECYFICZNY","nie zdefinowano",HRF[[#This Row],[32]]*#REF!+#REF!*#REF!+#REF!*#REF!)</f>
        <v>#REF!</v>
      </c>
      <c r="AB2085" s="287" t="e">
        <f>IF(HRF[[#This Row],[31]]="WSKAŹNIK SPECYFICZNY",HRF[[#This Row],[15]]*#REF!,HRF[[#This Row],[32]]*#REF!+#REF!*#REF!+#REF!*#REF!)</f>
        <v>#REF!</v>
      </c>
    </row>
    <row r="2086" spans="2:28" ht="24">
      <c r="B2086" s="279">
        <v>1910</v>
      </c>
      <c r="C2086" s="290" t="s">
        <v>175</v>
      </c>
      <c r="D2086" s="80" t="s">
        <v>372</v>
      </c>
      <c r="E2086" s="289" t="s">
        <v>3731</v>
      </c>
      <c r="F2086" s="82" t="s">
        <v>392</v>
      </c>
      <c r="G2086" s="280" t="s">
        <v>24</v>
      </c>
      <c r="H2086" s="281">
        <v>2023</v>
      </c>
      <c r="I2086" s="281">
        <v>2023</v>
      </c>
      <c r="J2086" s="282">
        <v>58750</v>
      </c>
      <c r="K2086" s="283">
        <v>9</v>
      </c>
      <c r="L2086" s="283">
        <v>9</v>
      </c>
      <c r="M2086" s="283"/>
      <c r="N2086" s="288" t="s">
        <v>164</v>
      </c>
      <c r="O2086" s="284" t="s">
        <v>28</v>
      </c>
      <c r="P2086" s="285"/>
      <c r="Q2086" s="282"/>
      <c r="R2086" s="286"/>
      <c r="S2086" s="286"/>
      <c r="T2086" s="286"/>
      <c r="U2086" s="286"/>
      <c r="V2086" s="286">
        <f t="shared" si="129"/>
        <v>0</v>
      </c>
      <c r="W2086" s="281"/>
      <c r="X2086" s="281"/>
      <c r="Y2086" s="287" t="e">
        <f>IF(HRF[[#This Row],[31]]="WSKAŹNIK SPECYFICZNY",HRF[[#This Row],[15]]*#REF!,HRF[[#This Row],[32]]*#REF!+#REF!*#REF!+#REF!*#REF!)</f>
        <v>#REF!</v>
      </c>
      <c r="Z2086" s="287" t="e">
        <f>IF(HRF[[#This Row],[31]]="WSKAŹNIK SPECYFICZNY","nie zdefinowano",HRF[[#This Row],[32]]*#REF!+#REF!*#REF!+#REF!*#REF!)</f>
        <v>#REF!</v>
      </c>
      <c r="AA2086" s="287" t="e">
        <f>IF(HRF[[#This Row],[31]]="WSKAŹNIK SPECYFICZNY","nie zdefinowano",HRF[[#This Row],[32]]*#REF!+#REF!*#REF!+#REF!*#REF!)</f>
        <v>#REF!</v>
      </c>
      <c r="AB2086" s="287" t="e">
        <f>IF(HRF[[#This Row],[31]]="WSKAŹNIK SPECYFICZNY",HRF[[#This Row],[15]]*#REF!,HRF[[#This Row],[32]]*#REF!+#REF!*#REF!+#REF!*#REF!)</f>
        <v>#REF!</v>
      </c>
    </row>
    <row r="2087" spans="2:28" ht="24">
      <c r="B2087" s="279">
        <v>1911</v>
      </c>
      <c r="C2087" s="290" t="s">
        <v>175</v>
      </c>
      <c r="D2087" s="80" t="s">
        <v>372</v>
      </c>
      <c r="E2087" s="47" t="s">
        <v>3390</v>
      </c>
      <c r="F2087" s="82" t="s">
        <v>392</v>
      </c>
      <c r="G2087" s="280" t="s">
        <v>24</v>
      </c>
      <c r="H2087" s="281">
        <v>2022</v>
      </c>
      <c r="I2087" s="281">
        <v>2022</v>
      </c>
      <c r="J2087" s="282">
        <v>25500</v>
      </c>
      <c r="K2087" s="283">
        <v>4.3</v>
      </c>
      <c r="L2087" s="283">
        <v>1.8</v>
      </c>
      <c r="M2087" s="283"/>
      <c r="N2087" s="228" t="s">
        <v>1587</v>
      </c>
      <c r="O2087" s="284" t="s">
        <v>28</v>
      </c>
      <c r="P2087" s="285"/>
      <c r="Q2087" s="282"/>
      <c r="R2087" s="286"/>
      <c r="S2087" s="286"/>
      <c r="T2087" s="286"/>
      <c r="U2087" s="286"/>
      <c r="V2087" s="286">
        <f t="shared" si="129"/>
        <v>0</v>
      </c>
      <c r="W2087" s="281"/>
      <c r="X2087" s="281"/>
      <c r="Y2087" s="287" t="e">
        <f>IF(HRF[[#This Row],[31]]="WSKAŹNIK SPECYFICZNY",HRF[[#This Row],[15]]*#REF!,HRF[[#This Row],[32]]*#REF!+#REF!*#REF!+#REF!*#REF!)</f>
        <v>#REF!</v>
      </c>
      <c r="Z2087" s="287" t="e">
        <f>IF(HRF[[#This Row],[31]]="WSKAŹNIK SPECYFICZNY","nie zdefinowano",HRF[[#This Row],[32]]*#REF!+#REF!*#REF!+#REF!*#REF!)</f>
        <v>#REF!</v>
      </c>
      <c r="AA2087" s="287" t="e">
        <f>IF(HRF[[#This Row],[31]]="WSKAŹNIK SPECYFICZNY","nie zdefinowano",HRF[[#This Row],[32]]*#REF!+#REF!*#REF!+#REF!*#REF!)</f>
        <v>#REF!</v>
      </c>
      <c r="AB2087" s="287" t="e">
        <f>IF(HRF[[#This Row],[31]]="WSKAŹNIK SPECYFICZNY",HRF[[#This Row],[15]]*#REF!,HRF[[#This Row],[32]]*#REF!+#REF!*#REF!+#REF!*#REF!)</f>
        <v>#REF!</v>
      </c>
    </row>
    <row r="2088" spans="2:28" ht="24">
      <c r="B2088" s="279">
        <v>1912</v>
      </c>
      <c r="C2088" s="290" t="s">
        <v>175</v>
      </c>
      <c r="D2088" s="80" t="s">
        <v>372</v>
      </c>
      <c r="E2088" s="47" t="s">
        <v>3390</v>
      </c>
      <c r="F2088" s="82" t="s">
        <v>392</v>
      </c>
      <c r="G2088" s="280" t="s">
        <v>24</v>
      </c>
      <c r="H2088" s="281">
        <v>2022</v>
      </c>
      <c r="I2088" s="281">
        <v>2022</v>
      </c>
      <c r="J2088" s="282">
        <v>19440</v>
      </c>
      <c r="K2088" s="283">
        <v>4.5</v>
      </c>
      <c r="L2088" s="283">
        <v>3.6</v>
      </c>
      <c r="M2088" s="283"/>
      <c r="N2088" s="288" t="s">
        <v>164</v>
      </c>
      <c r="O2088" s="284" t="s">
        <v>28</v>
      </c>
      <c r="P2088" s="285"/>
      <c r="Q2088" s="282"/>
      <c r="R2088" s="286"/>
      <c r="S2088" s="286"/>
      <c r="T2088" s="286"/>
      <c r="U2088" s="286"/>
      <c r="V2088" s="286">
        <f t="shared" si="129"/>
        <v>0</v>
      </c>
      <c r="W2088" s="281"/>
      <c r="X2088" s="281"/>
      <c r="Y2088" s="287" t="e">
        <f>IF(HRF[[#This Row],[31]]="WSKAŹNIK SPECYFICZNY",HRF[[#This Row],[15]]*#REF!,HRF[[#This Row],[32]]*#REF!+#REF!*#REF!+#REF!*#REF!)</f>
        <v>#REF!</v>
      </c>
      <c r="Z2088" s="287" t="e">
        <f>IF(HRF[[#This Row],[31]]="WSKAŹNIK SPECYFICZNY","nie zdefinowano",HRF[[#This Row],[32]]*#REF!+#REF!*#REF!+#REF!*#REF!)</f>
        <v>#REF!</v>
      </c>
      <c r="AA2088" s="287" t="e">
        <f>IF(HRF[[#This Row],[31]]="WSKAŹNIK SPECYFICZNY","nie zdefinowano",HRF[[#This Row],[32]]*#REF!+#REF!*#REF!+#REF!*#REF!)</f>
        <v>#REF!</v>
      </c>
      <c r="AB2088" s="287" t="e">
        <f>IF(HRF[[#This Row],[31]]="WSKAŹNIK SPECYFICZNY",HRF[[#This Row],[15]]*#REF!,HRF[[#This Row],[32]]*#REF!+#REF!*#REF!+#REF!*#REF!)</f>
        <v>#REF!</v>
      </c>
    </row>
    <row r="2089" spans="2:28" ht="24">
      <c r="B2089" s="279">
        <v>1913</v>
      </c>
      <c r="C2089" s="290" t="s">
        <v>175</v>
      </c>
      <c r="D2089" s="80" t="s">
        <v>372</v>
      </c>
      <c r="E2089" s="47" t="s">
        <v>3352</v>
      </c>
      <c r="F2089" s="82" t="s">
        <v>392</v>
      </c>
      <c r="G2089" s="280" t="s">
        <v>24</v>
      </c>
      <c r="H2089" s="281">
        <v>2021</v>
      </c>
      <c r="I2089" s="281">
        <v>2021</v>
      </c>
      <c r="J2089" s="282">
        <v>34344</v>
      </c>
      <c r="K2089" s="283">
        <v>6</v>
      </c>
      <c r="L2089" s="283">
        <v>10.25</v>
      </c>
      <c r="M2089" s="283"/>
      <c r="N2089" s="228" t="s">
        <v>1587</v>
      </c>
      <c r="O2089" s="284" t="s">
        <v>28</v>
      </c>
      <c r="P2089" s="285"/>
      <c r="Q2089" s="282"/>
      <c r="R2089" s="286"/>
      <c r="S2089" s="286"/>
      <c r="T2089" s="286"/>
      <c r="U2089" s="286"/>
      <c r="V2089" s="286">
        <f t="shared" si="129"/>
        <v>0</v>
      </c>
      <c r="W2089" s="281"/>
      <c r="X2089" s="281"/>
      <c r="Y2089" s="287" t="e">
        <f>IF(HRF[[#This Row],[31]]="WSKAŹNIK SPECYFICZNY",HRF[[#This Row],[15]]*#REF!,HRF[[#This Row],[32]]*#REF!+#REF!*#REF!+#REF!*#REF!)</f>
        <v>#REF!</v>
      </c>
      <c r="Z2089" s="287" t="e">
        <f>IF(HRF[[#This Row],[31]]="WSKAŹNIK SPECYFICZNY","nie zdefinowano",HRF[[#This Row],[32]]*#REF!+#REF!*#REF!+#REF!*#REF!)</f>
        <v>#REF!</v>
      </c>
      <c r="AA2089" s="287" t="e">
        <f>IF(HRF[[#This Row],[31]]="WSKAŹNIK SPECYFICZNY","nie zdefinowano",HRF[[#This Row],[32]]*#REF!+#REF!*#REF!+#REF!*#REF!)</f>
        <v>#REF!</v>
      </c>
      <c r="AB2089" s="287" t="e">
        <f>IF(HRF[[#This Row],[31]]="WSKAŹNIK SPECYFICZNY",HRF[[#This Row],[15]]*#REF!,HRF[[#This Row],[32]]*#REF!+#REF!*#REF!+#REF!*#REF!)</f>
        <v>#REF!</v>
      </c>
    </row>
    <row r="2090" spans="2:28" ht="24">
      <c r="B2090" s="279">
        <v>1914</v>
      </c>
      <c r="C2090" s="290" t="s">
        <v>175</v>
      </c>
      <c r="D2090" s="80" t="s">
        <v>372</v>
      </c>
      <c r="E2090" s="289" t="s">
        <v>3748</v>
      </c>
      <c r="F2090" s="82" t="s">
        <v>392</v>
      </c>
      <c r="G2090" s="280" t="s">
        <v>24</v>
      </c>
      <c r="H2090" s="281">
        <v>2021</v>
      </c>
      <c r="I2090" s="281">
        <v>2021</v>
      </c>
      <c r="J2090" s="282">
        <v>40300</v>
      </c>
      <c r="K2090" s="283">
        <v>9</v>
      </c>
      <c r="L2090" s="283">
        <v>12</v>
      </c>
      <c r="M2090" s="283"/>
      <c r="N2090" s="228" t="s">
        <v>1587</v>
      </c>
      <c r="O2090" s="284" t="s">
        <v>28</v>
      </c>
      <c r="P2090" s="285"/>
      <c r="Q2090" s="282"/>
      <c r="R2090" s="286"/>
      <c r="S2090" s="286"/>
      <c r="T2090" s="286"/>
      <c r="U2090" s="286"/>
      <c r="V2090" s="286">
        <f t="shared" si="129"/>
        <v>0</v>
      </c>
      <c r="W2090" s="281"/>
      <c r="X2090" s="281"/>
      <c r="Y2090" s="287" t="e">
        <f>IF(HRF[[#This Row],[31]]="WSKAŹNIK SPECYFICZNY",HRF[[#This Row],[15]]*#REF!,HRF[[#This Row],[32]]*#REF!+#REF!*#REF!+#REF!*#REF!)</f>
        <v>#REF!</v>
      </c>
      <c r="Z2090" s="287" t="e">
        <f>IF(HRF[[#This Row],[31]]="WSKAŹNIK SPECYFICZNY","nie zdefinowano",HRF[[#This Row],[32]]*#REF!+#REF!*#REF!+#REF!*#REF!)</f>
        <v>#REF!</v>
      </c>
      <c r="AA2090" s="287" t="e">
        <f>IF(HRF[[#This Row],[31]]="WSKAŹNIK SPECYFICZNY","nie zdefinowano",HRF[[#This Row],[32]]*#REF!+#REF!*#REF!+#REF!*#REF!)</f>
        <v>#REF!</v>
      </c>
      <c r="AB2090" s="287" t="e">
        <f>IF(HRF[[#This Row],[31]]="WSKAŹNIK SPECYFICZNY",HRF[[#This Row],[15]]*#REF!,HRF[[#This Row],[32]]*#REF!+#REF!*#REF!+#REF!*#REF!)</f>
        <v>#REF!</v>
      </c>
    </row>
    <row r="2091" spans="2:28" ht="24">
      <c r="B2091" s="279">
        <v>1915</v>
      </c>
      <c r="C2091" s="290" t="s">
        <v>175</v>
      </c>
      <c r="D2091" s="80" t="s">
        <v>372</v>
      </c>
      <c r="E2091" s="47" t="s">
        <v>3488</v>
      </c>
      <c r="F2091" s="82" t="s">
        <v>392</v>
      </c>
      <c r="G2091" s="280" t="s">
        <v>24</v>
      </c>
      <c r="H2091" s="281">
        <v>2022</v>
      </c>
      <c r="I2091" s="281">
        <v>2022</v>
      </c>
      <c r="J2091" s="282">
        <v>78333</v>
      </c>
      <c r="K2091" s="283">
        <v>14.5</v>
      </c>
      <c r="L2091" s="283">
        <v>12</v>
      </c>
      <c r="M2091" s="283"/>
      <c r="N2091" s="288" t="s">
        <v>164</v>
      </c>
      <c r="O2091" s="284" t="s">
        <v>28</v>
      </c>
      <c r="P2091" s="285"/>
      <c r="Q2091" s="282"/>
      <c r="R2091" s="286"/>
      <c r="S2091" s="286"/>
      <c r="T2091" s="286"/>
      <c r="U2091" s="286"/>
      <c r="V2091" s="286">
        <f t="shared" si="129"/>
        <v>0</v>
      </c>
      <c r="W2091" s="281"/>
      <c r="X2091" s="281"/>
      <c r="Y2091" s="287" t="e">
        <f>IF(HRF[[#This Row],[31]]="WSKAŹNIK SPECYFICZNY",HRF[[#This Row],[15]]*#REF!,HRF[[#This Row],[32]]*#REF!+#REF!*#REF!+#REF!*#REF!)</f>
        <v>#REF!</v>
      </c>
      <c r="Z2091" s="287" t="e">
        <f>IF(HRF[[#This Row],[31]]="WSKAŹNIK SPECYFICZNY","nie zdefinowano",HRF[[#This Row],[32]]*#REF!+#REF!*#REF!+#REF!*#REF!)</f>
        <v>#REF!</v>
      </c>
      <c r="AA2091" s="287" t="e">
        <f>IF(HRF[[#This Row],[31]]="WSKAŹNIK SPECYFICZNY","nie zdefinowano",HRF[[#This Row],[32]]*#REF!+#REF!*#REF!+#REF!*#REF!)</f>
        <v>#REF!</v>
      </c>
      <c r="AB2091" s="287" t="e">
        <f>IF(HRF[[#This Row],[31]]="WSKAŹNIK SPECYFICZNY",HRF[[#This Row],[15]]*#REF!,HRF[[#This Row],[32]]*#REF!+#REF!*#REF!+#REF!*#REF!)</f>
        <v>#REF!</v>
      </c>
    </row>
    <row r="2092" spans="2:28" ht="24">
      <c r="B2092" s="279">
        <v>1916</v>
      </c>
      <c r="C2092" s="290" t="s">
        <v>175</v>
      </c>
      <c r="D2092" s="80" t="s">
        <v>372</v>
      </c>
      <c r="E2092" s="47" t="s">
        <v>3390</v>
      </c>
      <c r="F2092" s="82" t="s">
        <v>392</v>
      </c>
      <c r="G2092" s="280" t="s">
        <v>24</v>
      </c>
      <c r="H2092" s="281">
        <v>2021</v>
      </c>
      <c r="I2092" s="281">
        <v>2021</v>
      </c>
      <c r="J2092" s="282">
        <v>25352.5</v>
      </c>
      <c r="K2092" s="283">
        <v>2.62</v>
      </c>
      <c r="L2092" s="283">
        <v>1.8</v>
      </c>
      <c r="M2092" s="283"/>
      <c r="N2092" s="288" t="s">
        <v>164</v>
      </c>
      <c r="O2092" s="284" t="s">
        <v>28</v>
      </c>
      <c r="P2092" s="285"/>
      <c r="Q2092" s="282"/>
      <c r="R2092" s="286"/>
      <c r="S2092" s="286"/>
      <c r="T2092" s="286"/>
      <c r="U2092" s="286"/>
      <c r="V2092" s="286">
        <f t="shared" si="129"/>
        <v>0</v>
      </c>
      <c r="W2092" s="281"/>
      <c r="X2092" s="281"/>
      <c r="Y2092" s="287" t="e">
        <f>IF(HRF[[#This Row],[31]]="WSKAŹNIK SPECYFICZNY",HRF[[#This Row],[15]]*#REF!,HRF[[#This Row],[32]]*#REF!+#REF!*#REF!+#REF!*#REF!)</f>
        <v>#REF!</v>
      </c>
      <c r="Z2092" s="287" t="e">
        <f>IF(HRF[[#This Row],[31]]="WSKAŹNIK SPECYFICZNY","nie zdefinowano",HRF[[#This Row],[32]]*#REF!+#REF!*#REF!+#REF!*#REF!)</f>
        <v>#REF!</v>
      </c>
      <c r="AA2092" s="287" t="e">
        <f>IF(HRF[[#This Row],[31]]="WSKAŹNIK SPECYFICZNY","nie zdefinowano",HRF[[#This Row],[32]]*#REF!+#REF!*#REF!+#REF!*#REF!)</f>
        <v>#REF!</v>
      </c>
      <c r="AB2092" s="287" t="e">
        <f>IF(HRF[[#This Row],[31]]="WSKAŹNIK SPECYFICZNY",HRF[[#This Row],[15]]*#REF!,HRF[[#This Row],[32]]*#REF!+#REF!*#REF!+#REF!*#REF!)</f>
        <v>#REF!</v>
      </c>
    </row>
    <row r="2093" spans="2:28" ht="24">
      <c r="B2093" s="279">
        <v>1917</v>
      </c>
      <c r="C2093" s="290" t="s">
        <v>175</v>
      </c>
      <c r="D2093" s="80" t="s">
        <v>372</v>
      </c>
      <c r="E2093" s="47" t="s">
        <v>3749</v>
      </c>
      <c r="F2093" s="82" t="s">
        <v>392</v>
      </c>
      <c r="G2093" s="280" t="s">
        <v>24</v>
      </c>
      <c r="H2093" s="281">
        <v>2022</v>
      </c>
      <c r="I2093" s="281">
        <v>2023</v>
      </c>
      <c r="J2093" s="282">
        <v>95000</v>
      </c>
      <c r="K2093" s="283">
        <v>11</v>
      </c>
      <c r="L2093" s="283">
        <v>9.2509999999999994</v>
      </c>
      <c r="M2093" s="283"/>
      <c r="N2093" s="228" t="s">
        <v>1587</v>
      </c>
      <c r="O2093" s="284" t="s">
        <v>28</v>
      </c>
      <c r="P2093" s="285"/>
      <c r="Q2093" s="282"/>
      <c r="R2093" s="286"/>
      <c r="S2093" s="286"/>
      <c r="T2093" s="286"/>
      <c r="U2093" s="286"/>
      <c r="V2093" s="286">
        <f t="shared" si="129"/>
        <v>0</v>
      </c>
      <c r="W2093" s="281"/>
      <c r="X2093" s="281"/>
      <c r="Y2093" s="287" t="e">
        <f>IF(HRF[[#This Row],[31]]="WSKAŹNIK SPECYFICZNY",HRF[[#This Row],[15]]*#REF!,HRF[[#This Row],[32]]*#REF!+#REF!*#REF!+#REF!*#REF!)</f>
        <v>#REF!</v>
      </c>
      <c r="Z2093" s="287" t="e">
        <f>IF(HRF[[#This Row],[31]]="WSKAŹNIK SPECYFICZNY","nie zdefinowano",HRF[[#This Row],[32]]*#REF!+#REF!*#REF!+#REF!*#REF!)</f>
        <v>#REF!</v>
      </c>
      <c r="AA2093" s="287" t="e">
        <f>IF(HRF[[#This Row],[31]]="WSKAŹNIK SPECYFICZNY","nie zdefinowano",HRF[[#This Row],[32]]*#REF!+#REF!*#REF!+#REF!*#REF!)</f>
        <v>#REF!</v>
      </c>
      <c r="AB2093" s="287" t="e">
        <f>IF(HRF[[#This Row],[31]]="WSKAŹNIK SPECYFICZNY",HRF[[#This Row],[15]]*#REF!,HRF[[#This Row],[32]]*#REF!+#REF!*#REF!+#REF!*#REF!)</f>
        <v>#REF!</v>
      </c>
    </row>
    <row r="2094" spans="2:28" ht="24">
      <c r="B2094" s="279">
        <v>1918</v>
      </c>
      <c r="C2094" s="290" t="s">
        <v>175</v>
      </c>
      <c r="D2094" s="80" t="s">
        <v>372</v>
      </c>
      <c r="E2094" s="289" t="s">
        <v>3478</v>
      </c>
      <c r="F2094" s="82" t="s">
        <v>392</v>
      </c>
      <c r="G2094" s="280" t="s">
        <v>24</v>
      </c>
      <c r="H2094" s="281">
        <v>2022</v>
      </c>
      <c r="I2094" s="281">
        <v>2022</v>
      </c>
      <c r="J2094" s="282">
        <v>26401</v>
      </c>
      <c r="K2094" s="283">
        <v>1.1988000000000001</v>
      </c>
      <c r="L2094" s="283">
        <v>2.0891000000000002</v>
      </c>
      <c r="M2094" s="283"/>
      <c r="N2094" s="288" t="s">
        <v>164</v>
      </c>
      <c r="O2094" s="284" t="s">
        <v>28</v>
      </c>
      <c r="P2094" s="285"/>
      <c r="Q2094" s="282"/>
      <c r="R2094" s="286"/>
      <c r="S2094" s="286"/>
      <c r="T2094" s="286"/>
      <c r="U2094" s="286"/>
      <c r="V2094" s="286">
        <f t="shared" si="129"/>
        <v>0</v>
      </c>
      <c r="W2094" s="281"/>
      <c r="X2094" s="281"/>
      <c r="Y2094" s="287" t="e">
        <f>IF(HRF[[#This Row],[31]]="WSKAŹNIK SPECYFICZNY",HRF[[#This Row],[15]]*#REF!,HRF[[#This Row],[32]]*#REF!+#REF!*#REF!+#REF!*#REF!)</f>
        <v>#REF!</v>
      </c>
      <c r="Z2094" s="287" t="e">
        <f>IF(HRF[[#This Row],[31]]="WSKAŹNIK SPECYFICZNY","nie zdefinowano",HRF[[#This Row],[32]]*#REF!+#REF!*#REF!+#REF!*#REF!)</f>
        <v>#REF!</v>
      </c>
      <c r="AA2094" s="287" t="e">
        <f>IF(HRF[[#This Row],[31]]="WSKAŹNIK SPECYFICZNY","nie zdefinowano",HRF[[#This Row],[32]]*#REF!+#REF!*#REF!+#REF!*#REF!)</f>
        <v>#REF!</v>
      </c>
      <c r="AB2094" s="287" t="e">
        <f>IF(HRF[[#This Row],[31]]="WSKAŹNIK SPECYFICZNY",HRF[[#This Row],[15]]*#REF!,HRF[[#This Row],[32]]*#REF!+#REF!*#REF!+#REF!*#REF!)</f>
        <v>#REF!</v>
      </c>
    </row>
    <row r="2095" spans="2:28" ht="24">
      <c r="B2095" s="279">
        <v>1919</v>
      </c>
      <c r="C2095" s="290" t="s">
        <v>175</v>
      </c>
      <c r="D2095" s="80" t="s">
        <v>372</v>
      </c>
      <c r="E2095" s="47" t="s">
        <v>3390</v>
      </c>
      <c r="F2095" s="82" t="s">
        <v>392</v>
      </c>
      <c r="G2095" s="280" t="s">
        <v>24</v>
      </c>
      <c r="H2095" s="281">
        <v>2023</v>
      </c>
      <c r="I2095" s="281">
        <v>2023</v>
      </c>
      <c r="J2095" s="282">
        <v>27900</v>
      </c>
      <c r="K2095" s="283">
        <v>4.8</v>
      </c>
      <c r="L2095" s="283">
        <v>5.5</v>
      </c>
      <c r="M2095" s="283"/>
      <c r="N2095" s="288" t="s">
        <v>164</v>
      </c>
      <c r="O2095" s="284" t="s">
        <v>28</v>
      </c>
      <c r="P2095" s="285"/>
      <c r="Q2095" s="282"/>
      <c r="R2095" s="286"/>
      <c r="S2095" s="286"/>
      <c r="T2095" s="286"/>
      <c r="U2095" s="286"/>
      <c r="V2095" s="286">
        <f t="shared" si="129"/>
        <v>0</v>
      </c>
      <c r="W2095" s="281"/>
      <c r="X2095" s="281"/>
      <c r="Y2095" s="287" t="e">
        <f>IF(HRF[[#This Row],[31]]="WSKAŹNIK SPECYFICZNY",HRF[[#This Row],[15]]*#REF!,HRF[[#This Row],[32]]*#REF!+#REF!*#REF!+#REF!*#REF!)</f>
        <v>#REF!</v>
      </c>
      <c r="Z2095" s="287" t="e">
        <f>IF(HRF[[#This Row],[31]]="WSKAŹNIK SPECYFICZNY","nie zdefinowano",HRF[[#This Row],[32]]*#REF!+#REF!*#REF!+#REF!*#REF!)</f>
        <v>#REF!</v>
      </c>
      <c r="AA2095" s="287" t="e">
        <f>IF(HRF[[#This Row],[31]]="WSKAŹNIK SPECYFICZNY","nie zdefinowano",HRF[[#This Row],[32]]*#REF!+#REF!*#REF!+#REF!*#REF!)</f>
        <v>#REF!</v>
      </c>
      <c r="AB2095" s="287" t="e">
        <f>IF(HRF[[#This Row],[31]]="WSKAŹNIK SPECYFICZNY",HRF[[#This Row],[15]]*#REF!,HRF[[#This Row],[32]]*#REF!+#REF!*#REF!+#REF!*#REF!)</f>
        <v>#REF!</v>
      </c>
    </row>
    <row r="2096" spans="2:28" ht="24">
      <c r="B2096" s="279">
        <v>1920</v>
      </c>
      <c r="C2096" s="290" t="s">
        <v>175</v>
      </c>
      <c r="D2096" s="80" t="s">
        <v>372</v>
      </c>
      <c r="E2096" s="47" t="s">
        <v>3750</v>
      </c>
      <c r="F2096" s="82" t="s">
        <v>392</v>
      </c>
      <c r="G2096" s="280" t="s">
        <v>24</v>
      </c>
      <c r="H2096" s="281">
        <v>2024</v>
      </c>
      <c r="I2096" s="281">
        <v>2024</v>
      </c>
      <c r="J2096" s="282">
        <v>51000</v>
      </c>
      <c r="K2096" s="283">
        <v>0</v>
      </c>
      <c r="L2096" s="283">
        <v>3.5</v>
      </c>
      <c r="M2096" s="283"/>
      <c r="N2096" s="288" t="s">
        <v>164</v>
      </c>
      <c r="O2096" s="284" t="s">
        <v>28</v>
      </c>
      <c r="P2096" s="285"/>
      <c r="Q2096" s="282"/>
      <c r="R2096" s="286"/>
      <c r="S2096" s="286"/>
      <c r="T2096" s="286"/>
      <c r="U2096" s="286"/>
      <c r="V2096" s="286">
        <f t="shared" si="129"/>
        <v>0</v>
      </c>
      <c r="W2096" s="281"/>
      <c r="X2096" s="281"/>
      <c r="Y2096" s="287" t="e">
        <f>IF(HRF[[#This Row],[31]]="WSKAŹNIK SPECYFICZNY",HRF[[#This Row],[15]]*#REF!,HRF[[#This Row],[32]]*#REF!+#REF!*#REF!+#REF!*#REF!)</f>
        <v>#REF!</v>
      </c>
      <c r="Z2096" s="287" t="e">
        <f>IF(HRF[[#This Row],[31]]="WSKAŹNIK SPECYFICZNY","nie zdefinowano",HRF[[#This Row],[32]]*#REF!+#REF!*#REF!+#REF!*#REF!)</f>
        <v>#REF!</v>
      </c>
      <c r="AA2096" s="287" t="e">
        <f>IF(HRF[[#This Row],[31]]="WSKAŹNIK SPECYFICZNY","nie zdefinowano",HRF[[#This Row],[32]]*#REF!+#REF!*#REF!+#REF!*#REF!)</f>
        <v>#REF!</v>
      </c>
      <c r="AB2096" s="287" t="e">
        <f>IF(HRF[[#This Row],[31]]="WSKAŹNIK SPECYFICZNY",HRF[[#This Row],[15]]*#REF!,HRF[[#This Row],[32]]*#REF!+#REF!*#REF!+#REF!*#REF!)</f>
        <v>#REF!</v>
      </c>
    </row>
    <row r="2097" spans="2:28" ht="24">
      <c r="B2097" s="279">
        <v>1921</v>
      </c>
      <c r="C2097" s="290" t="s">
        <v>175</v>
      </c>
      <c r="D2097" s="80" t="s">
        <v>372</v>
      </c>
      <c r="E2097" s="47" t="s">
        <v>3390</v>
      </c>
      <c r="F2097" s="82" t="s">
        <v>392</v>
      </c>
      <c r="G2097" s="280" t="s">
        <v>24</v>
      </c>
      <c r="H2097" s="281">
        <v>2023</v>
      </c>
      <c r="I2097" s="281">
        <v>2023</v>
      </c>
      <c r="J2097" s="282">
        <v>38454</v>
      </c>
      <c r="K2097" s="283">
        <v>3.8</v>
      </c>
      <c r="L2097" s="283">
        <v>6.4</v>
      </c>
      <c r="M2097" s="283"/>
      <c r="N2097" s="228" t="s">
        <v>1587</v>
      </c>
      <c r="O2097" s="284" t="s">
        <v>28</v>
      </c>
      <c r="P2097" s="285"/>
      <c r="Q2097" s="282"/>
      <c r="R2097" s="286"/>
      <c r="S2097" s="286"/>
      <c r="T2097" s="286"/>
      <c r="U2097" s="286"/>
      <c r="V2097" s="286">
        <f t="shared" si="129"/>
        <v>0</v>
      </c>
      <c r="W2097" s="281"/>
      <c r="X2097" s="281"/>
      <c r="Y2097" s="287" t="e">
        <f>IF(HRF[[#This Row],[31]]="WSKAŹNIK SPECYFICZNY",HRF[[#This Row],[15]]*#REF!,HRF[[#This Row],[32]]*#REF!+#REF!*#REF!+#REF!*#REF!)</f>
        <v>#REF!</v>
      </c>
      <c r="Z2097" s="287" t="e">
        <f>IF(HRF[[#This Row],[31]]="WSKAŹNIK SPECYFICZNY","nie zdefinowano",HRF[[#This Row],[32]]*#REF!+#REF!*#REF!+#REF!*#REF!)</f>
        <v>#REF!</v>
      </c>
      <c r="AA2097" s="287" t="e">
        <f>IF(HRF[[#This Row],[31]]="WSKAŹNIK SPECYFICZNY","nie zdefinowano",HRF[[#This Row],[32]]*#REF!+#REF!*#REF!+#REF!*#REF!)</f>
        <v>#REF!</v>
      </c>
      <c r="AB2097" s="287" t="e">
        <f>IF(HRF[[#This Row],[31]]="WSKAŹNIK SPECYFICZNY",HRF[[#This Row],[15]]*#REF!,HRF[[#This Row],[32]]*#REF!+#REF!*#REF!+#REF!*#REF!)</f>
        <v>#REF!</v>
      </c>
    </row>
    <row r="2098" spans="2:28" ht="24">
      <c r="B2098" s="279">
        <v>1922</v>
      </c>
      <c r="C2098" s="290" t="s">
        <v>175</v>
      </c>
      <c r="D2098" s="80" t="s">
        <v>372</v>
      </c>
      <c r="E2098" s="289" t="s">
        <v>3743</v>
      </c>
      <c r="F2098" s="82" t="s">
        <v>392</v>
      </c>
      <c r="G2098" s="280" t="s">
        <v>24</v>
      </c>
      <c r="H2098" s="281">
        <v>2023</v>
      </c>
      <c r="I2098" s="281">
        <v>2023</v>
      </c>
      <c r="J2098" s="282">
        <v>51000</v>
      </c>
      <c r="K2098" s="283">
        <v>0</v>
      </c>
      <c r="L2098" s="283">
        <v>4.6040000000000001</v>
      </c>
      <c r="M2098" s="283"/>
      <c r="N2098" s="288" t="s">
        <v>164</v>
      </c>
      <c r="O2098" s="284" t="s">
        <v>28</v>
      </c>
      <c r="P2098" s="285"/>
      <c r="Q2098" s="282"/>
      <c r="R2098" s="286"/>
      <c r="S2098" s="286"/>
      <c r="T2098" s="286"/>
      <c r="U2098" s="286"/>
      <c r="V2098" s="286">
        <f t="shared" si="129"/>
        <v>0</v>
      </c>
      <c r="W2098" s="281"/>
      <c r="X2098" s="281"/>
      <c r="Y2098" s="287" t="e">
        <f>IF(HRF[[#This Row],[31]]="WSKAŹNIK SPECYFICZNY",HRF[[#This Row],[15]]*#REF!,HRF[[#This Row],[32]]*#REF!+#REF!*#REF!+#REF!*#REF!)</f>
        <v>#REF!</v>
      </c>
      <c r="Z2098" s="287" t="e">
        <f>IF(HRF[[#This Row],[31]]="WSKAŹNIK SPECYFICZNY","nie zdefinowano",HRF[[#This Row],[32]]*#REF!+#REF!*#REF!+#REF!*#REF!)</f>
        <v>#REF!</v>
      </c>
      <c r="AA2098" s="287" t="e">
        <f>IF(HRF[[#This Row],[31]]="WSKAŹNIK SPECYFICZNY","nie zdefinowano",HRF[[#This Row],[32]]*#REF!+#REF!*#REF!+#REF!*#REF!)</f>
        <v>#REF!</v>
      </c>
      <c r="AB2098" s="287" t="e">
        <f>IF(HRF[[#This Row],[31]]="WSKAŹNIK SPECYFICZNY",HRF[[#This Row],[15]]*#REF!,HRF[[#This Row],[32]]*#REF!+#REF!*#REF!+#REF!*#REF!)</f>
        <v>#REF!</v>
      </c>
    </row>
    <row r="2099" spans="2:28" ht="24">
      <c r="B2099" s="279">
        <v>1923</v>
      </c>
      <c r="C2099" s="290" t="s">
        <v>175</v>
      </c>
      <c r="D2099" s="80" t="s">
        <v>372</v>
      </c>
      <c r="E2099" s="47" t="s">
        <v>3390</v>
      </c>
      <c r="F2099" s="82" t="s">
        <v>392</v>
      </c>
      <c r="G2099" s="280" t="s">
        <v>24</v>
      </c>
      <c r="H2099" s="281">
        <v>2021</v>
      </c>
      <c r="I2099" s="281">
        <v>2021</v>
      </c>
      <c r="J2099" s="282">
        <v>22000</v>
      </c>
      <c r="K2099" s="283">
        <v>2.3879999999999999</v>
      </c>
      <c r="L2099" s="283">
        <v>2.5830000000000002</v>
      </c>
      <c r="M2099" s="283"/>
      <c r="N2099" s="288" t="s">
        <v>164</v>
      </c>
      <c r="O2099" s="284" t="s">
        <v>28</v>
      </c>
      <c r="P2099" s="285"/>
      <c r="Q2099" s="282"/>
      <c r="R2099" s="286"/>
      <c r="S2099" s="286"/>
      <c r="T2099" s="286"/>
      <c r="U2099" s="286"/>
      <c r="V2099" s="286">
        <f t="shared" si="129"/>
        <v>0</v>
      </c>
      <c r="W2099" s="281"/>
      <c r="X2099" s="281"/>
      <c r="Y2099" s="287" t="e">
        <f>IF(HRF[[#This Row],[31]]="WSKAŹNIK SPECYFICZNY",HRF[[#This Row],[15]]*#REF!,HRF[[#This Row],[32]]*#REF!+#REF!*#REF!+#REF!*#REF!)</f>
        <v>#REF!</v>
      </c>
      <c r="Z2099" s="287" t="e">
        <f>IF(HRF[[#This Row],[31]]="WSKAŹNIK SPECYFICZNY","nie zdefinowano",HRF[[#This Row],[32]]*#REF!+#REF!*#REF!+#REF!*#REF!)</f>
        <v>#REF!</v>
      </c>
      <c r="AA2099" s="287" t="e">
        <f>IF(HRF[[#This Row],[31]]="WSKAŹNIK SPECYFICZNY","nie zdefinowano",HRF[[#This Row],[32]]*#REF!+#REF!*#REF!+#REF!*#REF!)</f>
        <v>#REF!</v>
      </c>
      <c r="AB2099" s="287" t="e">
        <f>IF(HRF[[#This Row],[31]]="WSKAŹNIK SPECYFICZNY",HRF[[#This Row],[15]]*#REF!,HRF[[#This Row],[32]]*#REF!+#REF!*#REF!+#REF!*#REF!)</f>
        <v>#REF!</v>
      </c>
    </row>
    <row r="2100" spans="2:28" ht="24">
      <c r="B2100" s="279">
        <v>1924</v>
      </c>
      <c r="C2100" s="290" t="s">
        <v>175</v>
      </c>
      <c r="D2100" s="80" t="s">
        <v>372</v>
      </c>
      <c r="E2100" s="47" t="s">
        <v>3390</v>
      </c>
      <c r="F2100" s="82" t="s">
        <v>392</v>
      </c>
      <c r="G2100" s="280" t="s">
        <v>24</v>
      </c>
      <c r="H2100" s="281">
        <v>2022</v>
      </c>
      <c r="I2100" s="281">
        <v>2022</v>
      </c>
      <c r="J2100" s="282">
        <v>23505.21</v>
      </c>
      <c r="K2100" s="283">
        <v>1.2629999999999999</v>
      </c>
      <c r="L2100" s="283">
        <v>2.7040000000000002</v>
      </c>
      <c r="M2100" s="283"/>
      <c r="N2100" s="288" t="s">
        <v>164</v>
      </c>
      <c r="O2100" s="284" t="s">
        <v>28</v>
      </c>
      <c r="P2100" s="285"/>
      <c r="Q2100" s="282"/>
      <c r="R2100" s="286"/>
      <c r="S2100" s="286"/>
      <c r="T2100" s="286"/>
      <c r="U2100" s="286"/>
      <c r="V2100" s="286">
        <f t="shared" si="129"/>
        <v>0</v>
      </c>
      <c r="W2100" s="281"/>
      <c r="X2100" s="281"/>
      <c r="Y2100" s="287" t="e">
        <f>IF(HRF[[#This Row],[31]]="WSKAŹNIK SPECYFICZNY",HRF[[#This Row],[15]]*#REF!,HRF[[#This Row],[32]]*#REF!+#REF!*#REF!+#REF!*#REF!)</f>
        <v>#REF!</v>
      </c>
      <c r="Z2100" s="287" t="e">
        <f>IF(HRF[[#This Row],[31]]="WSKAŹNIK SPECYFICZNY","nie zdefinowano",HRF[[#This Row],[32]]*#REF!+#REF!*#REF!+#REF!*#REF!)</f>
        <v>#REF!</v>
      </c>
      <c r="AA2100" s="287" t="e">
        <f>IF(HRF[[#This Row],[31]]="WSKAŹNIK SPECYFICZNY","nie zdefinowano",HRF[[#This Row],[32]]*#REF!+#REF!*#REF!+#REF!*#REF!)</f>
        <v>#REF!</v>
      </c>
      <c r="AB2100" s="287" t="e">
        <f>IF(HRF[[#This Row],[31]]="WSKAŹNIK SPECYFICZNY",HRF[[#This Row],[15]]*#REF!,HRF[[#This Row],[32]]*#REF!+#REF!*#REF!+#REF!*#REF!)</f>
        <v>#REF!</v>
      </c>
    </row>
    <row r="2101" spans="2:28" ht="24">
      <c r="B2101" s="279">
        <v>1925</v>
      </c>
      <c r="C2101" s="290" t="s">
        <v>175</v>
      </c>
      <c r="D2101" s="80" t="s">
        <v>372</v>
      </c>
      <c r="E2101" s="47" t="s">
        <v>3390</v>
      </c>
      <c r="F2101" s="82" t="s">
        <v>392</v>
      </c>
      <c r="G2101" s="280" t="s">
        <v>24</v>
      </c>
      <c r="H2101" s="281">
        <v>2022</v>
      </c>
      <c r="I2101" s="281">
        <v>2022</v>
      </c>
      <c r="J2101" s="282">
        <v>21071.87</v>
      </c>
      <c r="K2101" s="283">
        <v>3</v>
      </c>
      <c r="L2101" s="283">
        <v>2.6</v>
      </c>
      <c r="M2101" s="283"/>
      <c r="N2101" s="288" t="s">
        <v>164</v>
      </c>
      <c r="O2101" s="284" t="s">
        <v>28</v>
      </c>
      <c r="P2101" s="285"/>
      <c r="Q2101" s="282"/>
      <c r="R2101" s="286"/>
      <c r="S2101" s="286"/>
      <c r="T2101" s="286"/>
      <c r="U2101" s="286"/>
      <c r="V2101" s="286">
        <f t="shared" si="129"/>
        <v>0</v>
      </c>
      <c r="W2101" s="281"/>
      <c r="X2101" s="281"/>
      <c r="Y2101" s="287" t="e">
        <f>IF(HRF[[#This Row],[31]]="WSKAŹNIK SPECYFICZNY",HRF[[#This Row],[15]]*#REF!,HRF[[#This Row],[32]]*#REF!+#REF!*#REF!+#REF!*#REF!)</f>
        <v>#REF!</v>
      </c>
      <c r="Z2101" s="287" t="e">
        <f>IF(HRF[[#This Row],[31]]="WSKAŹNIK SPECYFICZNY","nie zdefinowano",HRF[[#This Row],[32]]*#REF!+#REF!*#REF!+#REF!*#REF!)</f>
        <v>#REF!</v>
      </c>
      <c r="AA2101" s="287" t="e">
        <f>IF(HRF[[#This Row],[31]]="WSKAŹNIK SPECYFICZNY","nie zdefinowano",HRF[[#This Row],[32]]*#REF!+#REF!*#REF!+#REF!*#REF!)</f>
        <v>#REF!</v>
      </c>
      <c r="AB2101" s="287" t="e">
        <f>IF(HRF[[#This Row],[31]]="WSKAŹNIK SPECYFICZNY",HRF[[#This Row],[15]]*#REF!,HRF[[#This Row],[32]]*#REF!+#REF!*#REF!+#REF!*#REF!)</f>
        <v>#REF!</v>
      </c>
    </row>
    <row r="2102" spans="2:28" ht="24">
      <c r="B2102" s="279">
        <v>1926</v>
      </c>
      <c r="C2102" s="290" t="s">
        <v>175</v>
      </c>
      <c r="D2102" s="80" t="s">
        <v>372</v>
      </c>
      <c r="E2102" s="289" t="s">
        <v>3743</v>
      </c>
      <c r="F2102" s="82" t="s">
        <v>392</v>
      </c>
      <c r="G2102" s="280" t="s">
        <v>24</v>
      </c>
      <c r="H2102" s="281">
        <v>2023</v>
      </c>
      <c r="I2102" s="281">
        <v>2023</v>
      </c>
      <c r="J2102" s="282">
        <v>51000</v>
      </c>
      <c r="K2102" s="283">
        <v>0</v>
      </c>
      <c r="L2102" s="283">
        <v>3.3</v>
      </c>
      <c r="M2102" s="283"/>
      <c r="N2102" s="288" t="s">
        <v>164</v>
      </c>
      <c r="O2102" s="284" t="s">
        <v>28</v>
      </c>
      <c r="P2102" s="285"/>
      <c r="Q2102" s="282"/>
      <c r="R2102" s="286"/>
      <c r="S2102" s="286"/>
      <c r="T2102" s="286"/>
      <c r="U2102" s="286"/>
      <c r="V2102" s="286">
        <f t="shared" si="129"/>
        <v>0</v>
      </c>
      <c r="W2102" s="281"/>
      <c r="X2102" s="281"/>
      <c r="Y2102" s="287" t="e">
        <f>IF(HRF[[#This Row],[31]]="WSKAŹNIK SPECYFICZNY",HRF[[#This Row],[15]]*#REF!,HRF[[#This Row],[32]]*#REF!+#REF!*#REF!+#REF!*#REF!)</f>
        <v>#REF!</v>
      </c>
      <c r="Z2102" s="287" t="e">
        <f>IF(HRF[[#This Row],[31]]="WSKAŹNIK SPECYFICZNY","nie zdefinowano",HRF[[#This Row],[32]]*#REF!+#REF!*#REF!+#REF!*#REF!)</f>
        <v>#REF!</v>
      </c>
      <c r="AA2102" s="287" t="e">
        <f>IF(HRF[[#This Row],[31]]="WSKAŹNIK SPECYFICZNY","nie zdefinowano",HRF[[#This Row],[32]]*#REF!+#REF!*#REF!+#REF!*#REF!)</f>
        <v>#REF!</v>
      </c>
      <c r="AB2102" s="287" t="e">
        <f>IF(HRF[[#This Row],[31]]="WSKAŹNIK SPECYFICZNY",HRF[[#This Row],[15]]*#REF!,HRF[[#This Row],[32]]*#REF!+#REF!*#REF!+#REF!*#REF!)</f>
        <v>#REF!</v>
      </c>
    </row>
    <row r="2103" spans="2:28" ht="24">
      <c r="B2103" s="279">
        <v>1927</v>
      </c>
      <c r="C2103" s="290" t="s">
        <v>175</v>
      </c>
      <c r="D2103" s="80" t="s">
        <v>372</v>
      </c>
      <c r="E2103" s="47" t="s">
        <v>3390</v>
      </c>
      <c r="F2103" s="82" t="s">
        <v>392</v>
      </c>
      <c r="G2103" s="280" t="s">
        <v>24</v>
      </c>
      <c r="H2103" s="281">
        <v>2022</v>
      </c>
      <c r="I2103" s="281">
        <v>2022</v>
      </c>
      <c r="J2103" s="282">
        <v>33250</v>
      </c>
      <c r="K2103" s="283">
        <v>7.2640000000000002</v>
      </c>
      <c r="L2103" s="283">
        <v>5.1558999999999999</v>
      </c>
      <c r="M2103" s="283"/>
      <c r="N2103" s="228" t="s">
        <v>1587</v>
      </c>
      <c r="O2103" s="284" t="s">
        <v>28</v>
      </c>
      <c r="P2103" s="285"/>
      <c r="Q2103" s="282"/>
      <c r="R2103" s="286"/>
      <c r="S2103" s="286"/>
      <c r="T2103" s="286"/>
      <c r="U2103" s="286"/>
      <c r="V2103" s="286">
        <f t="shared" si="129"/>
        <v>0</v>
      </c>
      <c r="W2103" s="281"/>
      <c r="X2103" s="281"/>
      <c r="Y2103" s="287" t="e">
        <f>IF(HRF[[#This Row],[31]]="WSKAŹNIK SPECYFICZNY",HRF[[#This Row],[15]]*#REF!,HRF[[#This Row],[32]]*#REF!+#REF!*#REF!+#REF!*#REF!)</f>
        <v>#REF!</v>
      </c>
      <c r="Z2103" s="287" t="e">
        <f>IF(HRF[[#This Row],[31]]="WSKAŹNIK SPECYFICZNY","nie zdefinowano",HRF[[#This Row],[32]]*#REF!+#REF!*#REF!+#REF!*#REF!)</f>
        <v>#REF!</v>
      </c>
      <c r="AA2103" s="287" t="e">
        <f>IF(HRF[[#This Row],[31]]="WSKAŹNIK SPECYFICZNY","nie zdefinowano",HRF[[#This Row],[32]]*#REF!+#REF!*#REF!+#REF!*#REF!)</f>
        <v>#REF!</v>
      </c>
      <c r="AB2103" s="287" t="e">
        <f>IF(HRF[[#This Row],[31]]="WSKAŹNIK SPECYFICZNY",HRF[[#This Row],[15]]*#REF!,HRF[[#This Row],[32]]*#REF!+#REF!*#REF!+#REF!*#REF!)</f>
        <v>#REF!</v>
      </c>
    </row>
    <row r="2104" spans="2:28" ht="24">
      <c r="B2104" s="279">
        <v>1928</v>
      </c>
      <c r="C2104" s="290" t="s">
        <v>175</v>
      </c>
      <c r="D2104" s="80" t="s">
        <v>372</v>
      </c>
      <c r="E2104" s="47" t="s">
        <v>3390</v>
      </c>
      <c r="F2104" s="82" t="s">
        <v>392</v>
      </c>
      <c r="G2104" s="280" t="s">
        <v>24</v>
      </c>
      <c r="H2104" s="281">
        <v>2022</v>
      </c>
      <c r="I2104" s="281">
        <v>2022</v>
      </c>
      <c r="J2104" s="282">
        <v>27500</v>
      </c>
      <c r="K2104" s="283">
        <v>4.5</v>
      </c>
      <c r="L2104" s="283">
        <v>5.5</v>
      </c>
      <c r="M2104" s="283"/>
      <c r="N2104" s="288" t="s">
        <v>164</v>
      </c>
      <c r="O2104" s="284" t="s">
        <v>28</v>
      </c>
      <c r="P2104" s="285"/>
      <c r="Q2104" s="282"/>
      <c r="R2104" s="286"/>
      <c r="S2104" s="286"/>
      <c r="T2104" s="286"/>
      <c r="U2104" s="286"/>
      <c r="V2104" s="286">
        <f t="shared" si="129"/>
        <v>0</v>
      </c>
      <c r="W2104" s="281"/>
      <c r="X2104" s="281"/>
      <c r="Y2104" s="287" t="e">
        <f>IF(HRF[[#This Row],[31]]="WSKAŹNIK SPECYFICZNY",HRF[[#This Row],[15]]*#REF!,HRF[[#This Row],[32]]*#REF!+#REF!*#REF!+#REF!*#REF!)</f>
        <v>#REF!</v>
      </c>
      <c r="Z2104" s="287" t="e">
        <f>IF(HRF[[#This Row],[31]]="WSKAŹNIK SPECYFICZNY","nie zdefinowano",HRF[[#This Row],[32]]*#REF!+#REF!*#REF!+#REF!*#REF!)</f>
        <v>#REF!</v>
      </c>
      <c r="AA2104" s="287" t="e">
        <f>IF(HRF[[#This Row],[31]]="WSKAŹNIK SPECYFICZNY","nie zdefinowano",HRF[[#This Row],[32]]*#REF!+#REF!*#REF!+#REF!*#REF!)</f>
        <v>#REF!</v>
      </c>
      <c r="AB2104" s="287" t="e">
        <f>IF(HRF[[#This Row],[31]]="WSKAŹNIK SPECYFICZNY",HRF[[#This Row],[15]]*#REF!,HRF[[#This Row],[32]]*#REF!+#REF!*#REF!+#REF!*#REF!)</f>
        <v>#REF!</v>
      </c>
    </row>
    <row r="2105" spans="2:28" ht="24">
      <c r="B2105" s="279">
        <v>1929</v>
      </c>
      <c r="C2105" s="290" t="s">
        <v>175</v>
      </c>
      <c r="D2105" s="80" t="s">
        <v>372</v>
      </c>
      <c r="E2105" s="47" t="s">
        <v>3390</v>
      </c>
      <c r="F2105" s="82" t="s">
        <v>392</v>
      </c>
      <c r="G2105" s="280" t="s">
        <v>24</v>
      </c>
      <c r="H2105" s="281">
        <v>2021</v>
      </c>
      <c r="I2105" s="281">
        <v>2021</v>
      </c>
      <c r="J2105" s="282">
        <v>29363.52</v>
      </c>
      <c r="K2105" s="283">
        <v>4.6390000000000002</v>
      </c>
      <c r="L2105" s="283">
        <v>3.1160000000000001</v>
      </c>
      <c r="M2105" s="283"/>
      <c r="N2105" s="288" t="s">
        <v>2690</v>
      </c>
      <c r="O2105" s="284" t="s">
        <v>28</v>
      </c>
      <c r="P2105" s="285"/>
      <c r="Q2105" s="282"/>
      <c r="R2105" s="286"/>
      <c r="S2105" s="286"/>
      <c r="T2105" s="286"/>
      <c r="U2105" s="286"/>
      <c r="V2105" s="286">
        <f>SUM(R2105:U2105)</f>
        <v>0</v>
      </c>
      <c r="W2105" s="281"/>
      <c r="X2105" s="281"/>
      <c r="Y2105" s="287" t="e">
        <f>IF(HRF[[#This Row],[31]]="WSKAŹNIK SPECYFICZNY",HRF[[#This Row],[15]]*#REF!,HRF[[#This Row],[32]]*#REF!+#REF!*#REF!+#REF!*#REF!)</f>
        <v>#REF!</v>
      </c>
      <c r="Z2105" s="287" t="e">
        <f>IF(HRF[[#This Row],[31]]="WSKAŹNIK SPECYFICZNY","nie zdefinowano",HRF[[#This Row],[32]]*#REF!+#REF!*#REF!+#REF!*#REF!)</f>
        <v>#REF!</v>
      </c>
      <c r="AA2105" s="287" t="e">
        <f>IF(HRF[[#This Row],[31]]="WSKAŹNIK SPECYFICZNY","nie zdefinowano",HRF[[#This Row],[32]]*#REF!+#REF!*#REF!+#REF!*#REF!)</f>
        <v>#REF!</v>
      </c>
      <c r="AB2105" s="287" t="e">
        <f>IF(HRF[[#This Row],[31]]="WSKAŹNIK SPECYFICZNY",HRF[[#This Row],[15]]*#REF!,HRF[[#This Row],[32]]*#REF!+#REF!*#REF!+#REF!*#REF!)</f>
        <v>#REF!</v>
      </c>
    </row>
    <row r="2106" spans="2:28" ht="24">
      <c r="B2106" s="279">
        <v>1930</v>
      </c>
      <c r="C2106" s="290" t="s">
        <v>175</v>
      </c>
      <c r="D2106" s="80" t="s">
        <v>372</v>
      </c>
      <c r="E2106" s="47" t="s">
        <v>3390</v>
      </c>
      <c r="F2106" s="82" t="s">
        <v>392</v>
      </c>
      <c r="G2106" s="280" t="s">
        <v>24</v>
      </c>
      <c r="H2106" s="281">
        <v>2021</v>
      </c>
      <c r="I2106" s="281">
        <v>2021</v>
      </c>
      <c r="J2106" s="282">
        <v>29777.16</v>
      </c>
      <c r="K2106" s="283">
        <v>4.2855999999999996</v>
      </c>
      <c r="L2106" s="283">
        <v>4.2855999999999996</v>
      </c>
      <c r="M2106" s="283"/>
      <c r="N2106" s="228" t="s">
        <v>1587</v>
      </c>
      <c r="O2106" s="284" t="s">
        <v>28</v>
      </c>
      <c r="P2106" s="285"/>
      <c r="Q2106" s="282"/>
      <c r="R2106" s="286"/>
      <c r="S2106" s="286"/>
      <c r="T2106" s="286"/>
      <c r="U2106" s="286"/>
      <c r="V2106" s="286">
        <f>SUM(R2106:U2106)</f>
        <v>0</v>
      </c>
      <c r="W2106" s="281"/>
      <c r="X2106" s="281"/>
      <c r="Y2106" s="287" t="e">
        <f>IF(HRF[[#This Row],[31]]="WSKAŹNIK SPECYFICZNY",HRF[[#This Row],[15]]*#REF!,HRF[[#This Row],[32]]*#REF!+#REF!*#REF!+#REF!*#REF!)</f>
        <v>#REF!</v>
      </c>
      <c r="Z2106" s="287" t="e">
        <f>IF(HRF[[#This Row],[31]]="WSKAŹNIK SPECYFICZNY","nie zdefinowano",HRF[[#This Row],[32]]*#REF!+#REF!*#REF!+#REF!*#REF!)</f>
        <v>#REF!</v>
      </c>
      <c r="AA2106" s="287" t="e">
        <f>IF(HRF[[#This Row],[31]]="WSKAŹNIK SPECYFICZNY","nie zdefinowano",HRF[[#This Row],[32]]*#REF!+#REF!*#REF!+#REF!*#REF!)</f>
        <v>#REF!</v>
      </c>
      <c r="AB2106" s="287" t="e">
        <f>IF(HRF[[#This Row],[31]]="WSKAŹNIK SPECYFICZNY",HRF[[#This Row],[15]]*#REF!,HRF[[#This Row],[32]]*#REF!+#REF!*#REF!+#REF!*#REF!)</f>
        <v>#REF!</v>
      </c>
    </row>
    <row r="2107" spans="2:28">
      <c r="B2107" s="245"/>
      <c r="C2107" s="273"/>
      <c r="D2107" s="274"/>
      <c r="E2107" s="263"/>
      <c r="F2107" s="246"/>
      <c r="G2107" s="246"/>
      <c r="H2107" s="247"/>
      <c r="I2107" s="247"/>
      <c r="J2107" s="248"/>
      <c r="K2107" s="249"/>
      <c r="L2107" s="249"/>
      <c r="M2107" s="249"/>
      <c r="N2107" s="275"/>
      <c r="O2107" s="264"/>
      <c r="P2107" s="250"/>
      <c r="Q2107" s="248"/>
      <c r="R2107" s="251"/>
      <c r="S2107" s="251"/>
      <c r="T2107" s="251"/>
      <c r="U2107" s="251"/>
      <c r="V2107" s="251">
        <f t="shared" si="105"/>
        <v>0</v>
      </c>
      <c r="W2107" s="247"/>
      <c r="X2107" s="247"/>
      <c r="Y2107" s="252" t="e">
        <f>IF(HRF[[#This Row],[31]]="WSKAŹNIK SPECYFICZNY",HRF[[#This Row],[15]]*#REF!,HRF[[#This Row],[32]]*#REF!+#REF!*#REF!+#REF!*#REF!)</f>
        <v>#REF!</v>
      </c>
      <c r="Z2107" s="252" t="e">
        <f>IF(HRF[[#This Row],[31]]="WSKAŹNIK SPECYFICZNY","nie zdefinowano",HRF[[#This Row],[32]]*#REF!+#REF!*#REF!+#REF!*#REF!)</f>
        <v>#REF!</v>
      </c>
      <c r="AA2107" s="252" t="e">
        <f>IF(HRF[[#This Row],[31]]="WSKAŹNIK SPECYFICZNY","nie zdefinowano",HRF[[#This Row],[32]]*#REF!+#REF!*#REF!+#REF!*#REF!)</f>
        <v>#REF!</v>
      </c>
      <c r="AB2107" s="252" t="e">
        <f>IF(HRF[[#This Row],[31]]="WSKAŹNIK SPECYFICZNY",HRF[[#This Row],[15]]*#REF!,HRF[[#This Row],[32]]*#REF!+#REF!*#REF!+#REF!*#REF!)</f>
        <v>#REF!</v>
      </c>
    </row>
    <row r="2108" spans="2:28" ht="36">
      <c r="B2108" s="119" t="s">
        <v>165</v>
      </c>
      <c r="C2108" s="157" t="s">
        <v>176</v>
      </c>
      <c r="D2108" s="120" t="s">
        <v>3605</v>
      </c>
      <c r="E2108" s="121" t="s">
        <v>3606</v>
      </c>
      <c r="F2108" s="86" t="s">
        <v>249</v>
      </c>
      <c r="G2108" s="86" t="s">
        <v>23</v>
      </c>
      <c r="H2108" s="86">
        <v>2014</v>
      </c>
      <c r="I2108" s="86">
        <v>2016</v>
      </c>
      <c r="J2108" s="89">
        <v>32260311</v>
      </c>
      <c r="K2108" s="122">
        <v>275</v>
      </c>
      <c r="L2108" s="122">
        <v>553</v>
      </c>
      <c r="M2108" s="276">
        <v>90</v>
      </c>
      <c r="N2108" s="86" t="s">
        <v>184</v>
      </c>
      <c r="O2108" s="86" t="s">
        <v>28</v>
      </c>
      <c r="P2108" s="277"/>
      <c r="Q2108" s="90"/>
      <c r="R2108" s="17"/>
      <c r="S2108" s="17"/>
      <c r="T2108" s="17"/>
      <c r="U2108" s="17"/>
      <c r="V2108" s="17">
        <f t="shared" ref="V2108:V2135" si="130">SUM(R2108:U2108)</f>
        <v>0</v>
      </c>
      <c r="W2108" s="5" t="s">
        <v>94</v>
      </c>
      <c r="X2108" s="5"/>
      <c r="Y2108" s="35" t="e">
        <f>IF([3]!HRF[[#This Row],[31]]="WSKAŹNIK SPECYFICZNY",[3]!HRF[[#This Row],[15]]*#REF!,[3]!HRF[[#This Row],[32]]*#REF!+#REF!*#REF!+#REF!*#REF!)</f>
        <v>#REF!</v>
      </c>
      <c r="Z2108" s="35" t="e">
        <f>IF([3]!HRF[[#This Row],[31]]="WSKAŹNIK SPECYFICZNY","nie zdefinowano",[3]!HRF[[#This Row],[32]]*#REF!+#REF!*#REF!+#REF!*#REF!)</f>
        <v>#REF!</v>
      </c>
      <c r="AA2108" s="35" t="e">
        <f>IF([3]!HRF[[#This Row],[31]]="WSKAŹNIK SPECYFICZNY","nie zdefinowano",[3]!HRF[[#This Row],[32]]*#REF!+#REF!*#REF!+#REF!*#REF!)</f>
        <v>#REF!</v>
      </c>
      <c r="AB2108" s="36" t="e">
        <f>IF([3]!HRF[[#This Row],[31]]="WSKAŹNIK SPECYFICZNY",[3]!HRF[[#This Row],[15]]*#REF!,[3]!HRF[[#This Row],[32]]*#REF!+#REF!*#REF!+#REF!*#REF!)</f>
        <v>#REF!</v>
      </c>
    </row>
    <row r="2109" spans="2:28" ht="36">
      <c r="B2109" s="119" t="s">
        <v>166</v>
      </c>
      <c r="C2109" s="157" t="s">
        <v>176</v>
      </c>
      <c r="D2109" s="120" t="s">
        <v>3605</v>
      </c>
      <c r="E2109" s="121" t="s">
        <v>3607</v>
      </c>
      <c r="F2109" s="86" t="s">
        <v>249</v>
      </c>
      <c r="G2109" s="86" t="s">
        <v>23</v>
      </c>
      <c r="H2109" s="86">
        <v>2014</v>
      </c>
      <c r="I2109" s="86">
        <v>2018</v>
      </c>
      <c r="J2109" s="89">
        <v>23867732.390000001</v>
      </c>
      <c r="K2109" s="122">
        <v>665</v>
      </c>
      <c r="L2109" s="122">
        <v>0</v>
      </c>
      <c r="M2109" s="276">
        <v>219</v>
      </c>
      <c r="N2109" s="123" t="s">
        <v>184</v>
      </c>
      <c r="O2109" s="86" t="s">
        <v>28</v>
      </c>
      <c r="P2109" s="277"/>
      <c r="Q2109" s="90"/>
      <c r="R2109" s="17"/>
      <c r="S2109" s="17"/>
      <c r="T2109" s="17"/>
      <c r="U2109" s="17"/>
      <c r="V2109" s="17">
        <f t="shared" si="130"/>
        <v>0</v>
      </c>
      <c r="W2109" s="5" t="s">
        <v>94</v>
      </c>
      <c r="X2109" s="5"/>
      <c r="Y2109" s="35" t="e">
        <f>IF([3]!HRF[[#This Row],[31]]="WSKAŹNIK SPECYFICZNY",[3]!HRF[[#This Row],[15]]*#REF!,[3]!HRF[[#This Row],[32]]*#REF!+#REF!*#REF!+#REF!*#REF!)</f>
        <v>#REF!</v>
      </c>
      <c r="Z2109" s="35" t="e">
        <f>IF([3]!HRF[[#This Row],[31]]="WSKAŹNIK SPECYFICZNY","nie zdefinowano",[3]!HRF[[#This Row],[32]]*#REF!+#REF!*#REF!+#REF!*#REF!)</f>
        <v>#REF!</v>
      </c>
      <c r="AA2109" s="35" t="e">
        <f>IF([3]!HRF[[#This Row],[31]]="WSKAŹNIK SPECYFICZNY","nie zdefinowano",[3]!HRF[[#This Row],[32]]*#REF!+#REF!*#REF!+#REF!*#REF!)</f>
        <v>#REF!</v>
      </c>
      <c r="AB2109" s="36" t="e">
        <f>IF([3]!HRF[[#This Row],[31]]="WSKAŹNIK SPECYFICZNY",[3]!HRF[[#This Row],[15]]*#REF!,[3]!HRF[[#This Row],[32]]*#REF!+#REF!*#REF!+#REF!*#REF!)</f>
        <v>#REF!</v>
      </c>
    </row>
    <row r="2110" spans="2:28" ht="35.25" customHeight="1">
      <c r="B2110" s="119" t="s">
        <v>167</v>
      </c>
      <c r="C2110" s="157" t="s">
        <v>176</v>
      </c>
      <c r="D2110" s="120" t="s">
        <v>3605</v>
      </c>
      <c r="E2110" s="121" t="s">
        <v>3608</v>
      </c>
      <c r="F2110" s="86" t="s">
        <v>249</v>
      </c>
      <c r="G2110" s="86" t="s">
        <v>23</v>
      </c>
      <c r="H2110" s="86">
        <v>2018</v>
      </c>
      <c r="I2110" s="86">
        <v>2020</v>
      </c>
      <c r="J2110" s="89">
        <v>11000000</v>
      </c>
      <c r="K2110" s="122">
        <v>33433</v>
      </c>
      <c r="L2110" s="122">
        <v>0</v>
      </c>
      <c r="M2110" s="276">
        <v>17794</v>
      </c>
      <c r="N2110" s="86" t="s">
        <v>164</v>
      </c>
      <c r="O2110" s="86" t="s">
        <v>27</v>
      </c>
      <c r="P2110" s="277"/>
      <c r="Q2110" s="90"/>
      <c r="R2110" s="17"/>
      <c r="S2110" s="17"/>
      <c r="T2110" s="17"/>
      <c r="U2110" s="17"/>
      <c r="V2110" s="17">
        <f t="shared" si="130"/>
        <v>0</v>
      </c>
      <c r="W2110" s="5"/>
      <c r="X2110" s="5"/>
      <c r="Y2110" s="35" t="e">
        <f>IF([3]!HRF[[#This Row],[31]]="WSKAŹNIK SPECYFICZNY",[3]!HRF[[#This Row],[15]]*#REF!,[3]!HRF[[#This Row],[32]]*#REF!+#REF!*#REF!+#REF!*#REF!)</f>
        <v>#REF!</v>
      </c>
      <c r="Z2110" s="35" t="e">
        <f>IF([3]!HRF[[#This Row],[31]]="WSKAŹNIK SPECYFICZNY","nie zdefinowano",[3]!HRF[[#This Row],[32]]*#REF!+#REF!*#REF!+#REF!*#REF!)</f>
        <v>#REF!</v>
      </c>
      <c r="AA2110" s="35" t="e">
        <f>IF([3]!HRF[[#This Row],[31]]="WSKAŹNIK SPECYFICZNY","nie zdefinowano",[3]!HRF[[#This Row],[32]]*#REF!+#REF!*#REF!+#REF!*#REF!)</f>
        <v>#REF!</v>
      </c>
      <c r="AB2110" s="36" t="e">
        <f>IF([3]!HRF[[#This Row],[31]]="WSKAŹNIK SPECYFICZNY",[3]!HRF[[#This Row],[15]]*#REF!,[3]!HRF[[#This Row],[32]]*#REF!+#REF!*#REF!+#REF!*#REF!)</f>
        <v>#REF!</v>
      </c>
    </row>
    <row r="2111" spans="2:28" ht="48">
      <c r="B2111" s="119" t="s">
        <v>168</v>
      </c>
      <c r="C2111" s="157" t="s">
        <v>176</v>
      </c>
      <c r="D2111" s="120" t="s">
        <v>357</v>
      </c>
      <c r="E2111" s="121" t="s">
        <v>3609</v>
      </c>
      <c r="F2111" s="86" t="s">
        <v>3610</v>
      </c>
      <c r="G2111" s="86" t="s">
        <v>24</v>
      </c>
      <c r="H2111" s="86">
        <v>2017</v>
      </c>
      <c r="I2111" s="86">
        <v>2020</v>
      </c>
      <c r="J2111" s="89" t="s">
        <v>274</v>
      </c>
      <c r="K2111" s="122">
        <v>317</v>
      </c>
      <c r="L2111" s="122" t="s">
        <v>12</v>
      </c>
      <c r="M2111" s="122">
        <v>76</v>
      </c>
      <c r="N2111" s="86" t="s">
        <v>184</v>
      </c>
      <c r="O2111" s="86" t="s">
        <v>27</v>
      </c>
      <c r="P2111" s="124"/>
      <c r="Q2111" s="90"/>
      <c r="R2111" s="17"/>
      <c r="S2111" s="17"/>
      <c r="T2111" s="17"/>
      <c r="U2111" s="17"/>
      <c r="V2111" s="17">
        <f t="shared" si="130"/>
        <v>0</v>
      </c>
      <c r="W2111" s="5"/>
      <c r="X2111" s="5"/>
      <c r="Y2111" s="35" t="e">
        <f>IF([3]!HRF[[#This Row],[31]]="WSKAŹNIK SPECYFICZNY",[3]!HRF[[#This Row],[15]]*#REF!,[3]!HRF[[#This Row],[32]]*#REF!+#REF!*#REF!+#REF!*#REF!)</f>
        <v>#REF!</v>
      </c>
      <c r="Z2111" s="35" t="e">
        <f>IF([3]!HRF[[#This Row],[31]]="WSKAŹNIK SPECYFICZNY","nie zdefinowano",[3]!HRF[[#This Row],[32]]*#REF!+#REF!*#REF!+#REF!*#REF!)</f>
        <v>#REF!</v>
      </c>
      <c r="AA2111" s="35" t="e">
        <f>IF([3]!HRF[[#This Row],[31]]="WSKAŹNIK SPECYFICZNY","nie zdefinowano",[3]!HRF[[#This Row],[32]]*#REF!+#REF!*#REF!+#REF!*#REF!)</f>
        <v>#REF!</v>
      </c>
      <c r="AB2111" s="36" t="e">
        <f>IF([3]!HRF[[#This Row],[31]]="WSKAŹNIK SPECYFICZNY",[3]!HRF[[#This Row],[15]]*#REF!,[3]!HRF[[#This Row],[32]]*#REF!+#REF!*#REF!+#REF!*#REF!)</f>
        <v>#REF!</v>
      </c>
    </row>
    <row r="2112" spans="2:28" ht="48">
      <c r="B2112" s="119" t="s">
        <v>169</v>
      </c>
      <c r="C2112" s="157" t="s">
        <v>176</v>
      </c>
      <c r="D2112" s="120" t="s">
        <v>357</v>
      </c>
      <c r="E2112" s="121" t="s">
        <v>3611</v>
      </c>
      <c r="F2112" s="86" t="s">
        <v>3612</v>
      </c>
      <c r="G2112" s="86" t="s">
        <v>24</v>
      </c>
      <c r="H2112" s="86">
        <v>2017</v>
      </c>
      <c r="I2112" s="86">
        <v>2020</v>
      </c>
      <c r="J2112" s="89" t="s">
        <v>274</v>
      </c>
      <c r="K2112" s="122">
        <v>254</v>
      </c>
      <c r="L2112" s="122" t="s">
        <v>12</v>
      </c>
      <c r="M2112" s="122">
        <v>61</v>
      </c>
      <c r="N2112" s="86" t="s">
        <v>184</v>
      </c>
      <c r="O2112" s="86" t="s">
        <v>27</v>
      </c>
      <c r="P2112" s="124"/>
      <c r="Q2112" s="90"/>
      <c r="R2112" s="17"/>
      <c r="S2112" s="17"/>
      <c r="T2112" s="17"/>
      <c r="U2112" s="17"/>
      <c r="V2112" s="17">
        <f t="shared" si="130"/>
        <v>0</v>
      </c>
      <c r="W2112" s="5"/>
      <c r="X2112" s="5"/>
      <c r="Y2112" s="35" t="e">
        <f>IF([3]!HRF[[#This Row],[31]]="WSKAŹNIK SPECYFICZNY",[3]!HRF[[#This Row],[15]]*#REF!,[3]!HRF[[#This Row],[32]]*#REF!+#REF!*#REF!+#REF!*#REF!)</f>
        <v>#REF!</v>
      </c>
      <c r="Z2112" s="35" t="e">
        <f>IF([3]!HRF[[#This Row],[31]]="WSKAŹNIK SPECYFICZNY","nie zdefinowano",[3]!HRF[[#This Row],[32]]*#REF!+#REF!*#REF!+#REF!*#REF!)</f>
        <v>#REF!</v>
      </c>
      <c r="AA2112" s="35" t="e">
        <f>IF([3]!HRF[[#This Row],[31]]="WSKAŹNIK SPECYFICZNY","nie zdefinowano",[3]!HRF[[#This Row],[32]]*#REF!+#REF!*#REF!+#REF!*#REF!)</f>
        <v>#REF!</v>
      </c>
      <c r="AB2112" s="36" t="e">
        <f>IF([3]!HRF[[#This Row],[31]]="WSKAŹNIK SPECYFICZNY",[3]!HRF[[#This Row],[15]]*#REF!,[3]!HRF[[#This Row],[32]]*#REF!+#REF!*#REF!+#REF!*#REF!)</f>
        <v>#REF!</v>
      </c>
    </row>
    <row r="2113" spans="2:28" ht="48">
      <c r="B2113" s="119" t="s">
        <v>170</v>
      </c>
      <c r="C2113" s="157" t="s">
        <v>176</v>
      </c>
      <c r="D2113" s="120" t="s">
        <v>357</v>
      </c>
      <c r="E2113" s="121" t="s">
        <v>3613</v>
      </c>
      <c r="F2113" s="86" t="s">
        <v>3614</v>
      </c>
      <c r="G2113" s="86" t="s">
        <v>24</v>
      </c>
      <c r="H2113" s="86">
        <v>2014</v>
      </c>
      <c r="I2113" s="86">
        <v>2020</v>
      </c>
      <c r="J2113" s="89">
        <v>1676017</v>
      </c>
      <c r="K2113" s="122">
        <v>233</v>
      </c>
      <c r="L2113" s="122" t="s">
        <v>12</v>
      </c>
      <c r="M2113" s="122">
        <v>56</v>
      </c>
      <c r="N2113" s="86" t="s">
        <v>184</v>
      </c>
      <c r="O2113" s="86" t="s">
        <v>26</v>
      </c>
      <c r="P2113" s="124"/>
      <c r="Q2113" s="90"/>
      <c r="R2113" s="17"/>
      <c r="S2113" s="17"/>
      <c r="T2113" s="17"/>
      <c r="U2113" s="17"/>
      <c r="V2113" s="17">
        <f t="shared" si="130"/>
        <v>0</v>
      </c>
      <c r="W2113" s="5"/>
      <c r="X2113" s="5"/>
      <c r="Y2113" s="35" t="e">
        <f>IF([3]!HRF[[#This Row],[31]]="WSKAŹNIK SPECYFICZNY",[3]!HRF[[#This Row],[15]]*#REF!,[3]!HRF[[#This Row],[32]]*#REF!+#REF!*#REF!+#REF!*#REF!)</f>
        <v>#REF!</v>
      </c>
      <c r="Z2113" s="35" t="e">
        <f>IF([3]!HRF[[#This Row],[31]]="WSKAŹNIK SPECYFICZNY","nie zdefinowano",[3]!HRF[[#This Row],[32]]*#REF!+#REF!*#REF!+#REF!*#REF!)</f>
        <v>#REF!</v>
      </c>
      <c r="AA2113" s="35" t="e">
        <f>IF([3]!HRF[[#This Row],[31]]="WSKAŹNIK SPECYFICZNY","nie zdefinowano",[3]!HRF[[#This Row],[32]]*#REF!+#REF!*#REF!+#REF!*#REF!)</f>
        <v>#REF!</v>
      </c>
      <c r="AB2113" s="36" t="e">
        <f>IF([3]!HRF[[#This Row],[31]]="WSKAŹNIK SPECYFICZNY",[3]!HRF[[#This Row],[15]]*#REF!,[3]!HRF[[#This Row],[32]]*#REF!+#REF!*#REF!+#REF!*#REF!)</f>
        <v>#REF!</v>
      </c>
    </row>
    <row r="2114" spans="2:28" ht="48">
      <c r="B2114" s="119" t="s">
        <v>171</v>
      </c>
      <c r="C2114" s="157" t="s">
        <v>176</v>
      </c>
      <c r="D2114" s="120" t="s">
        <v>356</v>
      </c>
      <c r="E2114" s="121" t="s">
        <v>3615</v>
      </c>
      <c r="F2114" s="158" t="s">
        <v>250</v>
      </c>
      <c r="G2114" s="158" t="s">
        <v>23</v>
      </c>
      <c r="H2114" s="86">
        <v>2015</v>
      </c>
      <c r="I2114" s="86">
        <v>2019</v>
      </c>
      <c r="J2114" s="89">
        <v>25000000</v>
      </c>
      <c r="K2114" s="122">
        <v>130</v>
      </c>
      <c r="L2114" s="122">
        <v>15.84</v>
      </c>
      <c r="M2114" s="122">
        <v>46</v>
      </c>
      <c r="N2114" s="86" t="s">
        <v>184</v>
      </c>
      <c r="O2114" s="86" t="s">
        <v>26</v>
      </c>
      <c r="P2114" s="124"/>
      <c r="Q2114" s="90"/>
      <c r="R2114" s="17"/>
      <c r="S2114" s="17"/>
      <c r="T2114" s="17"/>
      <c r="U2114" s="17"/>
      <c r="V2114" s="17">
        <f t="shared" si="130"/>
        <v>0</v>
      </c>
      <c r="W2114" s="5"/>
      <c r="X2114" s="5"/>
      <c r="Y2114" s="35" t="e">
        <f>IF([3]!HRF[[#This Row],[31]]="WSKAŹNIK SPECYFICZNY",[3]!HRF[[#This Row],[15]]*#REF!,[3]!HRF[[#This Row],[32]]*#REF!+#REF!*#REF!+#REF!*#REF!)</f>
        <v>#REF!</v>
      </c>
      <c r="Z2114" s="35" t="e">
        <f>IF([3]!HRF[[#This Row],[31]]="WSKAŹNIK SPECYFICZNY","nie zdefinowano",[3]!HRF[[#This Row],[32]]*#REF!+#REF!*#REF!+#REF!*#REF!)</f>
        <v>#REF!</v>
      </c>
      <c r="AA2114" s="35" t="e">
        <f>IF([3]!HRF[[#This Row],[31]]="WSKAŹNIK SPECYFICZNY","nie zdefinowano",[3]!HRF[[#This Row],[32]]*#REF!+#REF!*#REF!+#REF!*#REF!)</f>
        <v>#REF!</v>
      </c>
      <c r="AB2114" s="36" t="e">
        <f>IF([3]!HRF[[#This Row],[31]]="WSKAŹNIK SPECYFICZNY",[3]!HRF[[#This Row],[15]]*#REF!,[3]!HRF[[#This Row],[32]]*#REF!+#REF!*#REF!+#REF!*#REF!)</f>
        <v>#REF!</v>
      </c>
    </row>
    <row r="2115" spans="2:28" ht="60">
      <c r="B2115" s="119" t="s">
        <v>172</v>
      </c>
      <c r="C2115" s="157" t="s">
        <v>176</v>
      </c>
      <c r="D2115" s="120" t="s">
        <v>359</v>
      </c>
      <c r="E2115" s="121" t="s">
        <v>3616</v>
      </c>
      <c r="F2115" s="158" t="s">
        <v>3617</v>
      </c>
      <c r="G2115" s="158" t="s">
        <v>24</v>
      </c>
      <c r="H2115" s="86">
        <v>2015</v>
      </c>
      <c r="I2115" s="86">
        <v>2016</v>
      </c>
      <c r="J2115" s="127">
        <v>4196526</v>
      </c>
      <c r="K2115" s="122">
        <v>920</v>
      </c>
      <c r="L2115" s="122">
        <v>61.6</v>
      </c>
      <c r="M2115" s="122">
        <v>330</v>
      </c>
      <c r="N2115" s="86" t="s">
        <v>184</v>
      </c>
      <c r="O2115" s="86" t="s">
        <v>28</v>
      </c>
      <c r="P2115" s="124"/>
      <c r="Q2115" s="90"/>
      <c r="R2115" s="17"/>
      <c r="S2115" s="17"/>
      <c r="T2115" s="17"/>
      <c r="U2115" s="17"/>
      <c r="V2115" s="17">
        <f t="shared" si="130"/>
        <v>0</v>
      </c>
      <c r="W2115" s="5" t="s">
        <v>94</v>
      </c>
      <c r="X2115" s="5"/>
      <c r="Y2115" s="35" t="e">
        <f>IF([3]!HRF[[#This Row],[31]]="WSKAŹNIK SPECYFICZNY",[3]!HRF[[#This Row],[15]]*#REF!,[3]!HRF[[#This Row],[32]]*#REF!+#REF!*#REF!+#REF!*#REF!)</f>
        <v>#REF!</v>
      </c>
      <c r="Z2115" s="35" t="e">
        <f>IF([3]!HRF[[#This Row],[31]]="WSKAŹNIK SPECYFICZNY","nie zdefinowano",[3]!HRF[[#This Row],[32]]*#REF!+#REF!*#REF!+#REF!*#REF!)</f>
        <v>#REF!</v>
      </c>
      <c r="AA2115" s="35" t="e">
        <f>IF([3]!HRF[[#This Row],[31]]="WSKAŹNIK SPECYFICZNY","nie zdefinowano",[3]!HRF[[#This Row],[32]]*#REF!+#REF!*#REF!+#REF!*#REF!)</f>
        <v>#REF!</v>
      </c>
      <c r="AB2115" s="36" t="e">
        <f>IF([3]!HRF[[#This Row],[31]]="WSKAŹNIK SPECYFICZNY",[3]!HRF[[#This Row],[15]]*#REF!,[3]!HRF[[#This Row],[32]]*#REF!+#REF!*#REF!+#REF!*#REF!)</f>
        <v>#REF!</v>
      </c>
    </row>
    <row r="2116" spans="2:28" ht="60">
      <c r="B2116" s="119" t="s">
        <v>173</v>
      </c>
      <c r="C2116" s="157" t="s">
        <v>176</v>
      </c>
      <c r="D2116" s="120" t="s">
        <v>359</v>
      </c>
      <c r="E2116" s="121" t="s">
        <v>3618</v>
      </c>
      <c r="F2116" s="86" t="s">
        <v>3619</v>
      </c>
      <c r="G2116" s="86" t="s">
        <v>24</v>
      </c>
      <c r="H2116" s="86">
        <v>2017</v>
      </c>
      <c r="I2116" s="86">
        <v>2019</v>
      </c>
      <c r="J2116" s="89">
        <v>17826271.82</v>
      </c>
      <c r="K2116" s="122">
        <v>6518.52</v>
      </c>
      <c r="L2116" s="122" t="s">
        <v>12</v>
      </c>
      <c r="M2116" s="122">
        <v>1830.4</v>
      </c>
      <c r="N2116" s="123" t="s">
        <v>184</v>
      </c>
      <c r="O2116" s="86" t="s">
        <v>27</v>
      </c>
      <c r="P2116" s="124"/>
      <c r="Q2116" s="90"/>
      <c r="R2116" s="17"/>
      <c r="S2116" s="17"/>
      <c r="T2116" s="17"/>
      <c r="U2116" s="17"/>
      <c r="V2116" s="17">
        <f t="shared" si="130"/>
        <v>0</v>
      </c>
      <c r="W2116" s="5"/>
      <c r="X2116" s="5"/>
      <c r="Y2116" s="35" t="e">
        <f>IF([3]!HRF[[#This Row],[31]]="WSKAŹNIK SPECYFICZNY",[3]!HRF[[#This Row],[15]]*#REF!,[3]!HRF[[#This Row],[32]]*#REF!+#REF!*#REF!+#REF!*#REF!)</f>
        <v>#REF!</v>
      </c>
      <c r="Z2116" s="35" t="e">
        <f>IF([3]!HRF[[#This Row],[31]]="WSKAŹNIK SPECYFICZNY","nie zdefinowano",[3]!HRF[[#This Row],[32]]*#REF!+#REF!*#REF!+#REF!*#REF!)</f>
        <v>#REF!</v>
      </c>
      <c r="AA2116" s="35" t="e">
        <f>IF([3]!HRF[[#This Row],[31]]="WSKAŹNIK SPECYFICZNY","nie zdefinowano",[3]!HRF[[#This Row],[32]]*#REF!+#REF!*#REF!+#REF!*#REF!)</f>
        <v>#REF!</v>
      </c>
      <c r="AB2116" s="36" t="e">
        <f>IF([3]!HRF[[#This Row],[31]]="WSKAŹNIK SPECYFICZNY",[3]!HRF[[#This Row],[15]]*#REF!,[3]!HRF[[#This Row],[32]]*#REF!+#REF!*#REF!+#REF!*#REF!)</f>
        <v>#REF!</v>
      </c>
    </row>
    <row r="2117" spans="2:28" ht="60">
      <c r="B2117" s="119" t="s">
        <v>52</v>
      </c>
      <c r="C2117" s="157" t="s">
        <v>176</v>
      </c>
      <c r="D2117" s="120" t="s">
        <v>359</v>
      </c>
      <c r="E2117" s="121" t="s">
        <v>3620</v>
      </c>
      <c r="F2117" s="86" t="s">
        <v>3621</v>
      </c>
      <c r="G2117" s="86" t="s">
        <v>24</v>
      </c>
      <c r="H2117" s="86">
        <v>2014</v>
      </c>
      <c r="I2117" s="86">
        <v>2019</v>
      </c>
      <c r="J2117" s="89">
        <v>4560000</v>
      </c>
      <c r="K2117" s="122" t="s">
        <v>12</v>
      </c>
      <c r="L2117" s="122" t="s">
        <v>12</v>
      </c>
      <c r="M2117" s="122">
        <v>100</v>
      </c>
      <c r="N2117" s="123" t="s">
        <v>184</v>
      </c>
      <c r="O2117" s="86" t="s">
        <v>27</v>
      </c>
      <c r="P2117" s="124"/>
      <c r="Q2117" s="90"/>
      <c r="R2117" s="17"/>
      <c r="S2117" s="17"/>
      <c r="T2117" s="17"/>
      <c r="U2117" s="17"/>
      <c r="V2117" s="17">
        <f t="shared" si="130"/>
        <v>0</v>
      </c>
      <c r="W2117" s="5"/>
      <c r="X2117" s="5"/>
      <c r="Y2117" s="35" t="e">
        <f>IF([3]!HRF[[#This Row],[31]]="WSKAŹNIK SPECYFICZNY",[3]!HRF[[#This Row],[15]]*#REF!,[3]!HRF[[#This Row],[32]]*#REF!+#REF!*#REF!+#REF!*#REF!)</f>
        <v>#REF!</v>
      </c>
      <c r="Z2117" s="35" t="e">
        <f>IF([3]!HRF[[#This Row],[31]]="WSKAŹNIK SPECYFICZNY","nie zdefinowano",[3]!HRF[[#This Row],[32]]*#REF!+#REF!*#REF!+#REF!*#REF!)</f>
        <v>#REF!</v>
      </c>
      <c r="AA2117" s="35" t="e">
        <f>IF([3]!HRF[[#This Row],[31]]="WSKAŹNIK SPECYFICZNY","nie zdefinowano",[3]!HRF[[#This Row],[32]]*#REF!+#REF!*#REF!+#REF!*#REF!)</f>
        <v>#REF!</v>
      </c>
      <c r="AB2117" s="35" t="e">
        <f>IF([3]!HRF[[#This Row],[31]]="WSKAŹNIK SPECYFICZNY",[3]!HRF[[#This Row],[15]]*#REF!,[3]!HRF[[#This Row],[32]]*#REF!+#REF!*#REF!+#REF!*#REF!)</f>
        <v>#REF!</v>
      </c>
    </row>
    <row r="2118" spans="2:28" ht="60">
      <c r="B2118" s="119" t="s">
        <v>53</v>
      </c>
      <c r="C2118" s="157" t="s">
        <v>176</v>
      </c>
      <c r="D2118" s="120" t="s">
        <v>359</v>
      </c>
      <c r="E2118" s="121" t="s">
        <v>3622</v>
      </c>
      <c r="F2118" s="86" t="s">
        <v>3621</v>
      </c>
      <c r="G2118" s="86" t="s">
        <v>24</v>
      </c>
      <c r="H2118" s="86">
        <v>2014</v>
      </c>
      <c r="I2118" s="86">
        <v>2020</v>
      </c>
      <c r="J2118" s="89">
        <v>45800000</v>
      </c>
      <c r="K2118" s="122">
        <v>6986</v>
      </c>
      <c r="L2118" s="122" t="s">
        <v>12</v>
      </c>
      <c r="M2118" s="122">
        <v>1670</v>
      </c>
      <c r="N2118" s="123" t="s">
        <v>184</v>
      </c>
      <c r="O2118" s="86" t="s">
        <v>27</v>
      </c>
      <c r="P2118" s="124"/>
      <c r="Q2118" s="90"/>
      <c r="R2118" s="17"/>
      <c r="S2118" s="17"/>
      <c r="T2118" s="17"/>
      <c r="U2118" s="17"/>
      <c r="V2118" s="17">
        <f t="shared" si="130"/>
        <v>0</v>
      </c>
      <c r="W2118" s="5"/>
      <c r="X2118" s="5"/>
      <c r="Y2118" s="35" t="e">
        <f>IF([3]!HRF[[#This Row],[31]]="WSKAŹNIK SPECYFICZNY",[3]!HRF[[#This Row],[15]]*#REF!,[3]!HRF[[#This Row],[32]]*#REF!+#REF!*#REF!+#REF!*#REF!)</f>
        <v>#REF!</v>
      </c>
      <c r="Z2118" s="35" t="e">
        <f>IF([3]!HRF[[#This Row],[31]]="WSKAŹNIK SPECYFICZNY","nie zdefinowano",[3]!HRF[[#This Row],[32]]*#REF!+#REF!*#REF!+#REF!*#REF!)</f>
        <v>#REF!</v>
      </c>
      <c r="AA2118" s="35" t="e">
        <f>IF([3]!HRF[[#This Row],[31]]="WSKAŹNIK SPECYFICZNY","nie zdefinowano",[3]!HRF[[#This Row],[32]]*#REF!+#REF!*#REF!+#REF!*#REF!)</f>
        <v>#REF!</v>
      </c>
      <c r="AB2118" s="35" t="e">
        <f>IF([3]!HRF[[#This Row],[31]]="WSKAŹNIK SPECYFICZNY",[3]!HRF[[#This Row],[15]]*#REF!,[3]!HRF[[#This Row],[32]]*#REF!+#REF!*#REF!+#REF!*#REF!)</f>
        <v>#REF!</v>
      </c>
    </row>
    <row r="2119" spans="2:28" ht="48">
      <c r="B2119" s="119" t="s">
        <v>54</v>
      </c>
      <c r="C2119" s="157" t="s">
        <v>176</v>
      </c>
      <c r="D2119" s="120" t="s">
        <v>360</v>
      </c>
      <c r="E2119" s="121" t="s">
        <v>3623</v>
      </c>
      <c r="F2119" s="86" t="s">
        <v>251</v>
      </c>
      <c r="G2119" s="86" t="s">
        <v>24</v>
      </c>
      <c r="H2119" s="86">
        <v>2016</v>
      </c>
      <c r="I2119" s="86">
        <v>2020</v>
      </c>
      <c r="J2119" s="89">
        <v>70000000</v>
      </c>
      <c r="K2119" s="122" t="s">
        <v>163</v>
      </c>
      <c r="L2119" s="122" t="s">
        <v>12</v>
      </c>
      <c r="M2119" s="122" t="s">
        <v>163</v>
      </c>
      <c r="N2119" s="123" t="s">
        <v>184</v>
      </c>
      <c r="O2119" s="86" t="s">
        <v>26</v>
      </c>
      <c r="P2119" s="124"/>
      <c r="Q2119" s="90"/>
      <c r="R2119" s="17"/>
      <c r="S2119" s="17"/>
      <c r="T2119" s="17"/>
      <c r="U2119" s="17"/>
      <c r="V2119" s="17">
        <f t="shared" si="130"/>
        <v>0</v>
      </c>
      <c r="W2119" s="5"/>
      <c r="X2119" s="5"/>
      <c r="Y2119" s="35" t="e">
        <f>IF([3]!HRF[[#This Row],[31]]="WSKAŹNIK SPECYFICZNY",[3]!HRF[[#This Row],[15]]*#REF!,[3]!HRF[[#This Row],[32]]*#REF!+#REF!*#REF!+#REF!*#REF!)</f>
        <v>#REF!</v>
      </c>
      <c r="Z2119" s="35" t="e">
        <f>IF([3]!HRF[[#This Row],[31]]="WSKAŹNIK SPECYFICZNY","nie zdefinowano",[3]!HRF[[#This Row],[32]]*#REF!+#REF!*#REF!+#REF!*#REF!)</f>
        <v>#REF!</v>
      </c>
      <c r="AA2119" s="35" t="e">
        <f>IF([3]!HRF[[#This Row],[31]]="WSKAŹNIK SPECYFICZNY","nie zdefinowano",[3]!HRF[[#This Row],[32]]*#REF!+#REF!*#REF!+#REF!*#REF!)</f>
        <v>#REF!</v>
      </c>
      <c r="AB2119" s="35" t="e">
        <f>IF([3]!HRF[[#This Row],[31]]="WSKAŹNIK SPECYFICZNY",[3]!HRF[[#This Row],[15]]*#REF!,[3]!HRF[[#This Row],[32]]*#REF!+#REF!*#REF!+#REF!*#REF!)</f>
        <v>#REF!</v>
      </c>
    </row>
    <row r="2120" spans="2:28" ht="60">
      <c r="B2120" s="119" t="s">
        <v>55</v>
      </c>
      <c r="C2120" s="157" t="s">
        <v>176</v>
      </c>
      <c r="D2120" s="120" t="s">
        <v>359</v>
      </c>
      <c r="E2120" s="121" t="s">
        <v>3624</v>
      </c>
      <c r="F2120" s="86" t="s">
        <v>252</v>
      </c>
      <c r="G2120" s="86" t="s">
        <v>24</v>
      </c>
      <c r="H2120" s="86">
        <v>2017</v>
      </c>
      <c r="I2120" s="86">
        <v>2019</v>
      </c>
      <c r="J2120" s="89">
        <v>1450000</v>
      </c>
      <c r="K2120" s="122">
        <v>339</v>
      </c>
      <c r="L2120" s="122">
        <v>0</v>
      </c>
      <c r="M2120" s="122">
        <v>87</v>
      </c>
      <c r="N2120" s="123" t="s">
        <v>184</v>
      </c>
      <c r="O2120" s="86" t="s">
        <v>27</v>
      </c>
      <c r="P2120" s="124"/>
      <c r="Q2120" s="90"/>
      <c r="R2120" s="17"/>
      <c r="S2120" s="17"/>
      <c r="T2120" s="17"/>
      <c r="U2120" s="17"/>
      <c r="V2120" s="17">
        <f t="shared" si="130"/>
        <v>0</v>
      </c>
      <c r="W2120" s="5"/>
      <c r="X2120" s="5"/>
      <c r="Y2120" s="35" t="e">
        <f>IF([3]!HRF[[#This Row],[31]]="WSKAŹNIK SPECYFICZNY",[3]!HRF[[#This Row],[15]]*#REF!,[3]!HRF[[#This Row],[32]]*#REF!+#REF!*#REF!+#REF!*#REF!)</f>
        <v>#REF!</v>
      </c>
      <c r="Z2120" s="35" t="e">
        <f>IF([3]!HRF[[#This Row],[31]]="WSKAŹNIK SPECYFICZNY","nie zdefinowano",[3]!HRF[[#This Row],[32]]*#REF!+#REF!*#REF!+#REF!*#REF!)</f>
        <v>#REF!</v>
      </c>
      <c r="AA2120" s="35" t="e">
        <f>IF([3]!HRF[[#This Row],[31]]="WSKAŹNIK SPECYFICZNY","nie zdefinowano",[3]!HRF[[#This Row],[32]]*#REF!+#REF!*#REF!+#REF!*#REF!)</f>
        <v>#REF!</v>
      </c>
      <c r="AB2120" s="35" t="e">
        <f>IF([3]!HRF[[#This Row],[31]]="WSKAŹNIK SPECYFICZNY",[3]!HRF[[#This Row],[15]]*#REF!,[3]!HRF[[#This Row],[32]]*#REF!+#REF!*#REF!+#REF!*#REF!)</f>
        <v>#REF!</v>
      </c>
    </row>
    <row r="2121" spans="2:28" ht="60">
      <c r="B2121" s="119" t="s">
        <v>56</v>
      </c>
      <c r="C2121" s="157" t="s">
        <v>176</v>
      </c>
      <c r="D2121" s="120" t="s">
        <v>359</v>
      </c>
      <c r="E2121" s="121" t="s">
        <v>3625</v>
      </c>
      <c r="F2121" s="86" t="s">
        <v>253</v>
      </c>
      <c r="G2121" s="86" t="s">
        <v>24</v>
      </c>
      <c r="H2121" s="86">
        <v>2017</v>
      </c>
      <c r="I2121" s="86">
        <v>2018</v>
      </c>
      <c r="J2121" s="89">
        <v>4100000</v>
      </c>
      <c r="K2121" s="122">
        <v>885</v>
      </c>
      <c r="L2121" s="122">
        <v>0</v>
      </c>
      <c r="M2121" s="122">
        <v>212</v>
      </c>
      <c r="N2121" s="123" t="s">
        <v>184</v>
      </c>
      <c r="O2121" s="86" t="s">
        <v>26</v>
      </c>
      <c r="P2121" s="124"/>
      <c r="Q2121" s="90"/>
      <c r="R2121" s="17"/>
      <c r="S2121" s="17"/>
      <c r="T2121" s="17"/>
      <c r="U2121" s="17"/>
      <c r="V2121" s="17">
        <f t="shared" si="130"/>
        <v>0</v>
      </c>
      <c r="W2121" s="5"/>
      <c r="X2121" s="5"/>
      <c r="Y2121" s="35" t="e">
        <f>IF([3]!HRF[[#This Row],[31]]="WSKAŹNIK SPECYFICZNY",[3]!HRF[[#This Row],[15]]*#REF!,[3]!HRF[[#This Row],[32]]*#REF!+#REF!*#REF!+#REF!*#REF!)</f>
        <v>#REF!</v>
      </c>
      <c r="Z2121" s="35" t="e">
        <f>IF([3]!HRF[[#This Row],[31]]="WSKAŹNIK SPECYFICZNY","nie zdefinowano",[3]!HRF[[#This Row],[32]]*#REF!+#REF!*#REF!+#REF!*#REF!)</f>
        <v>#REF!</v>
      </c>
      <c r="AA2121" s="35" t="e">
        <f>IF([3]!HRF[[#This Row],[31]]="WSKAŹNIK SPECYFICZNY","nie zdefinowano",[3]!HRF[[#This Row],[32]]*#REF!+#REF!*#REF!+#REF!*#REF!)</f>
        <v>#REF!</v>
      </c>
      <c r="AB2121" s="35" t="e">
        <f>IF([3]!HRF[[#This Row],[31]]="WSKAŹNIK SPECYFICZNY",[3]!HRF[[#This Row],[15]]*#REF!,[3]!HRF[[#This Row],[32]]*#REF!+#REF!*#REF!+#REF!*#REF!)</f>
        <v>#REF!</v>
      </c>
    </row>
    <row r="2122" spans="2:28" ht="60">
      <c r="B2122" s="119" t="s">
        <v>57</v>
      </c>
      <c r="C2122" s="157" t="s">
        <v>176</v>
      </c>
      <c r="D2122" s="120" t="s">
        <v>359</v>
      </c>
      <c r="E2122" s="121" t="s">
        <v>3626</v>
      </c>
      <c r="F2122" s="86" t="s">
        <v>3627</v>
      </c>
      <c r="G2122" s="86" t="s">
        <v>24</v>
      </c>
      <c r="H2122" s="86">
        <v>2017</v>
      </c>
      <c r="I2122" s="86">
        <v>2018</v>
      </c>
      <c r="J2122" s="89">
        <v>734714</v>
      </c>
      <c r="K2122" s="122">
        <v>76</v>
      </c>
      <c r="L2122" s="122">
        <v>0</v>
      </c>
      <c r="M2122" s="122">
        <v>18</v>
      </c>
      <c r="N2122" s="123" t="s">
        <v>184</v>
      </c>
      <c r="O2122" s="86" t="s">
        <v>26</v>
      </c>
      <c r="P2122" s="124"/>
      <c r="Q2122" s="90"/>
      <c r="R2122" s="17"/>
      <c r="S2122" s="17"/>
      <c r="T2122" s="17"/>
      <c r="U2122" s="17"/>
      <c r="V2122" s="17">
        <f t="shared" si="130"/>
        <v>0</v>
      </c>
      <c r="W2122" s="5"/>
      <c r="X2122" s="5"/>
      <c r="Y2122" s="35" t="e">
        <f>IF([3]!HRF[[#This Row],[31]]="WSKAŹNIK SPECYFICZNY",[3]!HRF[[#This Row],[15]]*#REF!,[3]!HRF[[#This Row],[32]]*#REF!+#REF!*#REF!+#REF!*#REF!)</f>
        <v>#REF!</v>
      </c>
      <c r="Z2122" s="35" t="e">
        <f>IF([3]!HRF[[#This Row],[31]]="WSKAŹNIK SPECYFICZNY","nie zdefinowano",[3]!HRF[[#This Row],[32]]*#REF!+#REF!*#REF!+#REF!*#REF!)</f>
        <v>#REF!</v>
      </c>
      <c r="AA2122" s="35" t="e">
        <f>IF([3]!HRF[[#This Row],[31]]="WSKAŹNIK SPECYFICZNY","nie zdefinowano",[3]!HRF[[#This Row],[32]]*#REF!+#REF!*#REF!+#REF!*#REF!)</f>
        <v>#REF!</v>
      </c>
      <c r="AB2122" s="35" t="e">
        <f>IF([3]!HRF[[#This Row],[31]]="WSKAŹNIK SPECYFICZNY",[3]!HRF[[#This Row],[15]]*#REF!,[3]!HRF[[#This Row],[32]]*#REF!+#REF!*#REF!+#REF!*#REF!)</f>
        <v>#REF!</v>
      </c>
    </row>
    <row r="2123" spans="2:28" ht="60">
      <c r="B2123" s="119" t="s">
        <v>58</v>
      </c>
      <c r="C2123" s="157" t="s">
        <v>176</v>
      </c>
      <c r="D2123" s="120" t="s">
        <v>359</v>
      </c>
      <c r="E2123" s="121" t="s">
        <v>3628</v>
      </c>
      <c r="F2123" s="86" t="s">
        <v>3629</v>
      </c>
      <c r="G2123" s="86" t="s">
        <v>24</v>
      </c>
      <c r="H2123" s="86">
        <v>2016</v>
      </c>
      <c r="I2123" s="86">
        <v>2019</v>
      </c>
      <c r="J2123" s="89">
        <v>10343130</v>
      </c>
      <c r="K2123" s="122">
        <v>2660</v>
      </c>
      <c r="L2123" s="122">
        <v>0</v>
      </c>
      <c r="M2123" s="122">
        <v>642</v>
      </c>
      <c r="N2123" s="123" t="s">
        <v>184</v>
      </c>
      <c r="O2123" s="86" t="s">
        <v>27</v>
      </c>
      <c r="P2123" s="124"/>
      <c r="Q2123" s="90"/>
      <c r="R2123" s="17"/>
      <c r="S2123" s="17"/>
      <c r="T2123" s="17"/>
      <c r="U2123" s="17"/>
      <c r="V2123" s="17">
        <f t="shared" si="130"/>
        <v>0</v>
      </c>
      <c r="W2123" s="5"/>
      <c r="X2123" s="5"/>
      <c r="Y2123" s="35" t="e">
        <f>IF([3]!HRF[[#This Row],[31]]="WSKAŹNIK SPECYFICZNY",[3]!HRF[[#This Row],[15]]*#REF!,[3]!HRF[[#This Row],[32]]*#REF!+#REF!*#REF!+#REF!*#REF!)</f>
        <v>#REF!</v>
      </c>
      <c r="Z2123" s="35" t="e">
        <f>IF([3]!HRF[[#This Row],[31]]="WSKAŹNIK SPECYFICZNY","nie zdefinowano",[3]!HRF[[#This Row],[32]]*#REF!+#REF!*#REF!+#REF!*#REF!)</f>
        <v>#REF!</v>
      </c>
      <c r="AA2123" s="35" t="e">
        <f>IF([3]!HRF[[#This Row],[31]]="WSKAŹNIK SPECYFICZNY","nie zdefinowano",[3]!HRF[[#This Row],[32]]*#REF!+#REF!*#REF!+#REF!*#REF!)</f>
        <v>#REF!</v>
      </c>
      <c r="AB2123" s="35" t="e">
        <f>IF([3]!HRF[[#This Row],[31]]="WSKAŹNIK SPECYFICZNY",[3]!HRF[[#This Row],[15]]*#REF!,[3]!HRF[[#This Row],[32]]*#REF!+#REF!*#REF!+#REF!*#REF!)</f>
        <v>#REF!</v>
      </c>
    </row>
    <row r="2124" spans="2:28" ht="60">
      <c r="B2124" s="119" t="s">
        <v>59</v>
      </c>
      <c r="C2124" s="157" t="s">
        <v>176</v>
      </c>
      <c r="D2124" s="120" t="s">
        <v>359</v>
      </c>
      <c r="E2124" s="121" t="s">
        <v>3630</v>
      </c>
      <c r="F2124" s="86" t="s">
        <v>3631</v>
      </c>
      <c r="G2124" s="86" t="s">
        <v>24</v>
      </c>
      <c r="H2124" s="86">
        <v>2016</v>
      </c>
      <c r="I2124" s="86">
        <v>2020</v>
      </c>
      <c r="J2124" s="89">
        <v>10090000</v>
      </c>
      <c r="K2124" s="122">
        <v>4113</v>
      </c>
      <c r="L2124" s="122">
        <v>0</v>
      </c>
      <c r="M2124" s="122">
        <v>983</v>
      </c>
      <c r="N2124" s="123" t="s">
        <v>184</v>
      </c>
      <c r="O2124" s="86" t="s">
        <v>26</v>
      </c>
      <c r="P2124" s="124"/>
      <c r="Q2124" s="90"/>
      <c r="R2124" s="17"/>
      <c r="S2124" s="17"/>
      <c r="T2124" s="17"/>
      <c r="U2124" s="17"/>
      <c r="V2124" s="17">
        <f t="shared" si="130"/>
        <v>0</v>
      </c>
      <c r="W2124" s="5"/>
      <c r="X2124" s="5"/>
      <c r="Y2124" s="35" t="e">
        <f>IF([3]!HRF[[#This Row],[31]]="WSKAŹNIK SPECYFICZNY",[3]!HRF[[#This Row],[15]]*#REF!,[3]!HRF[[#This Row],[32]]*#REF!+#REF!*#REF!+#REF!*#REF!)</f>
        <v>#REF!</v>
      </c>
      <c r="Z2124" s="35" t="e">
        <f>IF([3]!HRF[[#This Row],[31]]="WSKAŹNIK SPECYFICZNY","nie zdefinowano",[3]!HRF[[#This Row],[32]]*#REF!+#REF!*#REF!+#REF!*#REF!)</f>
        <v>#REF!</v>
      </c>
      <c r="AA2124" s="35" t="e">
        <f>IF([3]!HRF[[#This Row],[31]]="WSKAŹNIK SPECYFICZNY","nie zdefinowano",[3]!HRF[[#This Row],[32]]*#REF!+#REF!*#REF!+#REF!*#REF!)</f>
        <v>#REF!</v>
      </c>
      <c r="AB2124" s="35" t="e">
        <f>IF([3]!HRF[[#This Row],[31]]="WSKAŹNIK SPECYFICZNY",[3]!HRF[[#This Row],[15]]*#REF!,[3]!HRF[[#This Row],[32]]*#REF!+#REF!*#REF!+#REF!*#REF!)</f>
        <v>#REF!</v>
      </c>
    </row>
    <row r="2125" spans="2:28" ht="60">
      <c r="B2125" s="119" t="s">
        <v>60</v>
      </c>
      <c r="C2125" s="157" t="s">
        <v>176</v>
      </c>
      <c r="D2125" s="120" t="s">
        <v>359</v>
      </c>
      <c r="E2125" s="121" t="s">
        <v>3632</v>
      </c>
      <c r="F2125" s="86" t="s">
        <v>3633</v>
      </c>
      <c r="G2125" s="86" t="s">
        <v>24</v>
      </c>
      <c r="H2125" s="86">
        <v>2017</v>
      </c>
      <c r="I2125" s="86">
        <v>2023</v>
      </c>
      <c r="J2125" s="89">
        <v>14000000</v>
      </c>
      <c r="K2125" s="122">
        <v>3500</v>
      </c>
      <c r="L2125" s="122">
        <v>0</v>
      </c>
      <c r="M2125" s="122">
        <v>801</v>
      </c>
      <c r="N2125" s="123" t="s">
        <v>184</v>
      </c>
      <c r="O2125" s="86" t="s">
        <v>27</v>
      </c>
      <c r="P2125" s="124"/>
      <c r="Q2125" s="90"/>
      <c r="R2125" s="17"/>
      <c r="S2125" s="17"/>
      <c r="T2125" s="17"/>
      <c r="U2125" s="17"/>
      <c r="V2125" s="17">
        <f t="shared" si="130"/>
        <v>0</v>
      </c>
      <c r="W2125" s="5"/>
      <c r="X2125" s="5"/>
      <c r="Y2125" s="35" t="e">
        <f>IF([3]!HRF[[#This Row],[31]]="WSKAŹNIK SPECYFICZNY",[3]!HRF[[#This Row],[15]]*#REF!,[3]!HRF[[#This Row],[32]]*#REF!+#REF!*#REF!+#REF!*#REF!)</f>
        <v>#REF!</v>
      </c>
      <c r="Z2125" s="35" t="e">
        <f>IF([3]!HRF[[#This Row],[31]]="WSKAŹNIK SPECYFICZNY","nie zdefinowano",[3]!HRF[[#This Row],[32]]*#REF!+#REF!*#REF!+#REF!*#REF!)</f>
        <v>#REF!</v>
      </c>
      <c r="AA2125" s="35" t="e">
        <f>IF([3]!HRF[[#This Row],[31]]="WSKAŹNIK SPECYFICZNY","nie zdefinowano",[3]!HRF[[#This Row],[32]]*#REF!+#REF!*#REF!+#REF!*#REF!)</f>
        <v>#REF!</v>
      </c>
      <c r="AB2125" s="35" t="e">
        <f>IF([3]!HRF[[#This Row],[31]]="WSKAŹNIK SPECYFICZNY",[3]!HRF[[#This Row],[15]]*#REF!,[3]!HRF[[#This Row],[32]]*#REF!+#REF!*#REF!+#REF!*#REF!)</f>
        <v>#REF!</v>
      </c>
    </row>
    <row r="2126" spans="2:28" ht="48">
      <c r="B2126" s="119" t="s">
        <v>61</v>
      </c>
      <c r="C2126" s="157" t="s">
        <v>176</v>
      </c>
      <c r="D2126" s="120" t="s">
        <v>3634</v>
      </c>
      <c r="E2126" s="121" t="s">
        <v>3635</v>
      </c>
      <c r="F2126" s="86" t="s">
        <v>254</v>
      </c>
      <c r="G2126" s="86" t="s">
        <v>23</v>
      </c>
      <c r="H2126" s="86">
        <v>2017</v>
      </c>
      <c r="I2126" s="86">
        <v>2018</v>
      </c>
      <c r="J2126" s="89">
        <v>939576</v>
      </c>
      <c r="K2126" s="122">
        <v>113.25</v>
      </c>
      <c r="L2126" s="122" t="s">
        <v>12</v>
      </c>
      <c r="M2126" s="122">
        <v>90</v>
      </c>
      <c r="N2126" s="123" t="s">
        <v>184</v>
      </c>
      <c r="O2126" s="86" t="s">
        <v>27</v>
      </c>
      <c r="P2126" s="124"/>
      <c r="Q2126" s="90"/>
      <c r="R2126" s="17"/>
      <c r="S2126" s="17"/>
      <c r="T2126" s="17"/>
      <c r="U2126" s="17"/>
      <c r="V2126" s="17">
        <f t="shared" si="130"/>
        <v>0</v>
      </c>
      <c r="W2126" s="5"/>
      <c r="X2126" s="5"/>
      <c r="Y2126" s="35" t="e">
        <f>IF([3]!HRF[[#This Row],[31]]="WSKAŹNIK SPECYFICZNY",[3]!HRF[[#This Row],[15]]*#REF!,[3]!HRF[[#This Row],[32]]*#REF!+#REF!*#REF!+#REF!*#REF!)</f>
        <v>#REF!</v>
      </c>
      <c r="Z2126" s="35" t="e">
        <f>IF([3]!HRF[[#This Row],[31]]="WSKAŹNIK SPECYFICZNY","nie zdefinowano",[3]!HRF[[#This Row],[32]]*#REF!+#REF!*#REF!+#REF!*#REF!)</f>
        <v>#REF!</v>
      </c>
      <c r="AA2126" s="35" t="e">
        <f>IF([3]!HRF[[#This Row],[31]]="WSKAŹNIK SPECYFICZNY","nie zdefinowano",[3]!HRF[[#This Row],[32]]*#REF!+#REF!*#REF!+#REF!*#REF!)</f>
        <v>#REF!</v>
      </c>
      <c r="AB2126" s="35" t="e">
        <f>IF([3]!HRF[[#This Row],[31]]="WSKAŹNIK SPECYFICZNY",[3]!HRF[[#This Row],[15]]*#REF!,[3]!HRF[[#This Row],[32]]*#REF!+#REF!*#REF!+#REF!*#REF!)</f>
        <v>#REF!</v>
      </c>
    </row>
    <row r="2127" spans="2:28" ht="48">
      <c r="B2127" s="119" t="s">
        <v>62</v>
      </c>
      <c r="C2127" s="157" t="s">
        <v>176</v>
      </c>
      <c r="D2127" s="120" t="s">
        <v>3634</v>
      </c>
      <c r="E2127" s="121" t="s">
        <v>3636</v>
      </c>
      <c r="F2127" s="86" t="s">
        <v>254</v>
      </c>
      <c r="G2127" s="86" t="s">
        <v>23</v>
      </c>
      <c r="H2127" s="86">
        <v>2017</v>
      </c>
      <c r="I2127" s="86">
        <v>2018</v>
      </c>
      <c r="J2127" s="89">
        <v>1064648</v>
      </c>
      <c r="K2127" s="122">
        <v>157.81399999999999</v>
      </c>
      <c r="L2127" s="122" t="s">
        <v>12</v>
      </c>
      <c r="M2127" s="122">
        <v>67</v>
      </c>
      <c r="N2127" s="123" t="s">
        <v>184</v>
      </c>
      <c r="O2127" s="86" t="s">
        <v>27</v>
      </c>
      <c r="P2127" s="124"/>
      <c r="Q2127" s="90"/>
      <c r="R2127" s="17"/>
      <c r="S2127" s="17"/>
      <c r="T2127" s="17"/>
      <c r="U2127" s="17"/>
      <c r="V2127" s="17">
        <f t="shared" si="130"/>
        <v>0</v>
      </c>
      <c r="W2127" s="5"/>
      <c r="X2127" s="5"/>
      <c r="Y2127" s="35" t="e">
        <f>IF([3]!HRF[[#This Row],[31]]="WSKAŹNIK SPECYFICZNY",[3]!HRF[[#This Row],[15]]*#REF!,[3]!HRF[[#This Row],[32]]*#REF!+#REF!*#REF!+#REF!*#REF!)</f>
        <v>#REF!</v>
      </c>
      <c r="Z2127" s="35" t="e">
        <f>IF([3]!HRF[[#This Row],[31]]="WSKAŹNIK SPECYFICZNY","nie zdefinowano",[3]!HRF[[#This Row],[32]]*#REF!+#REF!*#REF!+#REF!*#REF!)</f>
        <v>#REF!</v>
      </c>
      <c r="AA2127" s="35" t="e">
        <f>IF([3]!HRF[[#This Row],[31]]="WSKAŹNIK SPECYFICZNY","nie zdefinowano",[3]!HRF[[#This Row],[32]]*#REF!+#REF!*#REF!+#REF!*#REF!)</f>
        <v>#REF!</v>
      </c>
      <c r="AB2127" s="35" t="e">
        <f>IF([3]!HRF[[#This Row],[31]]="WSKAŹNIK SPECYFICZNY",[3]!HRF[[#This Row],[15]]*#REF!,[3]!HRF[[#This Row],[32]]*#REF!+#REF!*#REF!+#REF!*#REF!)</f>
        <v>#REF!</v>
      </c>
    </row>
    <row r="2128" spans="2:28" ht="48">
      <c r="B2128" s="119" t="s">
        <v>63</v>
      </c>
      <c r="C2128" s="157" t="s">
        <v>176</v>
      </c>
      <c r="D2128" s="120" t="s">
        <v>3634</v>
      </c>
      <c r="E2128" s="121" t="s">
        <v>3637</v>
      </c>
      <c r="F2128" s="86" t="s">
        <v>254</v>
      </c>
      <c r="G2128" s="86" t="s">
        <v>23</v>
      </c>
      <c r="H2128" s="86">
        <v>2017</v>
      </c>
      <c r="I2128" s="86">
        <v>2018</v>
      </c>
      <c r="J2128" s="89">
        <v>919474</v>
      </c>
      <c r="K2128" s="122">
        <v>134.42500000000001</v>
      </c>
      <c r="L2128" s="122" t="s">
        <v>12</v>
      </c>
      <c r="M2128" s="122">
        <v>75</v>
      </c>
      <c r="N2128" s="123" t="s">
        <v>184</v>
      </c>
      <c r="O2128" s="86" t="s">
        <v>27</v>
      </c>
      <c r="P2128" s="124"/>
      <c r="Q2128" s="90"/>
      <c r="R2128" s="17"/>
      <c r="S2128" s="17"/>
      <c r="T2128" s="17"/>
      <c r="U2128" s="17"/>
      <c r="V2128" s="17">
        <f t="shared" si="130"/>
        <v>0</v>
      </c>
      <c r="W2128" s="5"/>
      <c r="X2128" s="5"/>
      <c r="Y2128" s="35" t="e">
        <f>IF([3]!HRF[[#This Row],[31]]="WSKAŹNIK SPECYFICZNY",[3]!HRF[[#This Row],[15]]*#REF!,[3]!HRF[[#This Row],[32]]*#REF!+#REF!*#REF!+#REF!*#REF!)</f>
        <v>#REF!</v>
      </c>
      <c r="Z2128" s="35" t="e">
        <f>IF([3]!HRF[[#This Row],[31]]="WSKAŹNIK SPECYFICZNY","nie zdefinowano",[3]!HRF[[#This Row],[32]]*#REF!+#REF!*#REF!+#REF!*#REF!)</f>
        <v>#REF!</v>
      </c>
      <c r="AA2128" s="35" t="e">
        <f>IF([3]!HRF[[#This Row],[31]]="WSKAŹNIK SPECYFICZNY","nie zdefinowano",[3]!HRF[[#This Row],[32]]*#REF!+#REF!*#REF!+#REF!*#REF!)</f>
        <v>#REF!</v>
      </c>
      <c r="AB2128" s="36" t="e">
        <f>IF([3]!HRF[[#This Row],[31]]="WSKAŹNIK SPECYFICZNY",[3]!HRF[[#This Row],[15]]*#REF!,[3]!HRF[[#This Row],[32]]*#REF!+#REF!*#REF!+#REF!*#REF!)</f>
        <v>#REF!</v>
      </c>
    </row>
    <row r="2129" spans="2:28" ht="48">
      <c r="B2129" s="119" t="s">
        <v>64</v>
      </c>
      <c r="C2129" s="157" t="s">
        <v>176</v>
      </c>
      <c r="D2129" s="120" t="s">
        <v>3634</v>
      </c>
      <c r="E2129" s="121" t="s">
        <v>3638</v>
      </c>
      <c r="F2129" s="158" t="s">
        <v>254</v>
      </c>
      <c r="G2129" s="158" t="s">
        <v>23</v>
      </c>
      <c r="H2129" s="86">
        <v>2017</v>
      </c>
      <c r="I2129" s="86">
        <v>2018</v>
      </c>
      <c r="J2129" s="89">
        <v>997211</v>
      </c>
      <c r="K2129" s="122">
        <v>138.392</v>
      </c>
      <c r="L2129" s="122" t="s">
        <v>12</v>
      </c>
      <c r="M2129" s="122">
        <v>76</v>
      </c>
      <c r="N2129" s="123" t="s">
        <v>184</v>
      </c>
      <c r="O2129" s="86" t="s">
        <v>27</v>
      </c>
      <c r="P2129" s="124"/>
      <c r="Q2129" s="90"/>
      <c r="R2129" s="17"/>
      <c r="S2129" s="17"/>
      <c r="T2129" s="17"/>
      <c r="U2129" s="17"/>
      <c r="V2129" s="17">
        <f t="shared" si="130"/>
        <v>0</v>
      </c>
      <c r="W2129" s="5"/>
      <c r="X2129" s="5"/>
      <c r="Y2129" s="35" t="e">
        <f>IF([3]!HRF[[#This Row],[31]]="WSKAŹNIK SPECYFICZNY",[3]!HRF[[#This Row],[15]]*#REF!,[3]!HRF[[#This Row],[32]]*#REF!+#REF!*#REF!+#REF!*#REF!)</f>
        <v>#REF!</v>
      </c>
      <c r="Z2129" s="35" t="e">
        <f>IF([3]!HRF[[#This Row],[31]]="WSKAŹNIK SPECYFICZNY","nie zdefinowano",[3]!HRF[[#This Row],[32]]*#REF!+#REF!*#REF!+#REF!*#REF!)</f>
        <v>#REF!</v>
      </c>
      <c r="AA2129" s="35" t="e">
        <f>IF([3]!HRF[[#This Row],[31]]="WSKAŹNIK SPECYFICZNY","nie zdefinowano",[3]!HRF[[#This Row],[32]]*#REF!+#REF!*#REF!+#REF!*#REF!)</f>
        <v>#REF!</v>
      </c>
      <c r="AB2129" s="36" t="e">
        <f>IF([3]!HRF[[#This Row],[31]]="WSKAŹNIK SPECYFICZNY",[3]!HRF[[#This Row],[15]]*#REF!,[3]!HRF[[#This Row],[32]]*#REF!+#REF!*#REF!+#REF!*#REF!)</f>
        <v>#REF!</v>
      </c>
    </row>
    <row r="2130" spans="2:28" ht="48">
      <c r="B2130" s="119" t="s">
        <v>65</v>
      </c>
      <c r="C2130" s="157" t="s">
        <v>176</v>
      </c>
      <c r="D2130" s="120" t="s">
        <v>3634</v>
      </c>
      <c r="E2130" s="121" t="s">
        <v>3639</v>
      </c>
      <c r="F2130" s="158" t="s">
        <v>254</v>
      </c>
      <c r="G2130" s="158" t="s">
        <v>23</v>
      </c>
      <c r="H2130" s="86">
        <v>2017</v>
      </c>
      <c r="I2130" s="86">
        <v>2018</v>
      </c>
      <c r="J2130" s="89">
        <v>1006443</v>
      </c>
      <c r="K2130" s="122">
        <v>137.309</v>
      </c>
      <c r="L2130" s="122" t="s">
        <v>12</v>
      </c>
      <c r="M2130" s="122">
        <v>58</v>
      </c>
      <c r="N2130" s="123" t="s">
        <v>184</v>
      </c>
      <c r="O2130" s="86" t="s">
        <v>27</v>
      </c>
      <c r="P2130" s="124"/>
      <c r="Q2130" s="90"/>
      <c r="R2130" s="17"/>
      <c r="S2130" s="17"/>
      <c r="T2130" s="17"/>
      <c r="U2130" s="17"/>
      <c r="V2130" s="17">
        <f t="shared" si="130"/>
        <v>0</v>
      </c>
      <c r="W2130" s="5"/>
      <c r="X2130" s="5"/>
      <c r="Y2130" s="35" t="e">
        <f>IF([3]!HRF[[#This Row],[31]]="WSKAŹNIK SPECYFICZNY",[3]!HRF[[#This Row],[15]]*#REF!,[3]!HRF[[#This Row],[32]]*#REF!+#REF!*#REF!+#REF!*#REF!)</f>
        <v>#REF!</v>
      </c>
      <c r="Z2130" s="35" t="e">
        <f>IF([3]!HRF[[#This Row],[31]]="WSKAŹNIK SPECYFICZNY","nie zdefinowano",[3]!HRF[[#This Row],[32]]*#REF!+#REF!*#REF!+#REF!*#REF!)</f>
        <v>#REF!</v>
      </c>
      <c r="AA2130" s="35" t="e">
        <f>IF([3]!HRF[[#This Row],[31]]="WSKAŹNIK SPECYFICZNY","nie zdefinowano",[3]!HRF[[#This Row],[32]]*#REF!+#REF!*#REF!+#REF!*#REF!)</f>
        <v>#REF!</v>
      </c>
      <c r="AB2130" s="35" t="e">
        <f>IF([3]!HRF[[#This Row],[31]]="WSKAŹNIK SPECYFICZNY",[3]!HRF[[#This Row],[15]]*#REF!,[3]!HRF[[#This Row],[32]]*#REF!+#REF!*#REF!+#REF!*#REF!)</f>
        <v>#REF!</v>
      </c>
    </row>
    <row r="2131" spans="2:28" ht="48">
      <c r="B2131" s="119" t="s">
        <v>66</v>
      </c>
      <c r="C2131" s="157" t="s">
        <v>176</v>
      </c>
      <c r="D2131" s="120" t="s">
        <v>3634</v>
      </c>
      <c r="E2131" s="121" t="s">
        <v>3640</v>
      </c>
      <c r="F2131" s="158" t="s">
        <v>254</v>
      </c>
      <c r="G2131" s="158" t="s">
        <v>23</v>
      </c>
      <c r="H2131" s="86">
        <v>2017</v>
      </c>
      <c r="I2131" s="86">
        <v>2018</v>
      </c>
      <c r="J2131" s="89">
        <v>1266698</v>
      </c>
      <c r="K2131" s="122">
        <v>203.85300000000001</v>
      </c>
      <c r="L2131" s="122" t="s">
        <v>12</v>
      </c>
      <c r="M2131" s="122">
        <v>98</v>
      </c>
      <c r="N2131" s="123" t="s">
        <v>184</v>
      </c>
      <c r="O2131" s="86" t="s">
        <v>27</v>
      </c>
      <c r="P2131" s="124"/>
      <c r="Q2131" s="90"/>
      <c r="R2131" s="17"/>
      <c r="S2131" s="17"/>
      <c r="T2131" s="17"/>
      <c r="U2131" s="17"/>
      <c r="V2131" s="17">
        <f t="shared" si="130"/>
        <v>0</v>
      </c>
      <c r="W2131" s="5"/>
      <c r="X2131" s="5"/>
      <c r="Y2131" s="35" t="e">
        <f>IF([3]!HRF[[#This Row],[31]]="WSKAŹNIK SPECYFICZNY",[3]!HRF[[#This Row],[15]]*#REF!,[3]!HRF[[#This Row],[32]]*#REF!+#REF!*#REF!+#REF!*#REF!)</f>
        <v>#REF!</v>
      </c>
      <c r="Z2131" s="35" t="e">
        <f>IF([3]!HRF[[#This Row],[31]]="WSKAŹNIK SPECYFICZNY","nie zdefinowano",[3]!HRF[[#This Row],[32]]*#REF!+#REF!*#REF!+#REF!*#REF!)</f>
        <v>#REF!</v>
      </c>
      <c r="AA2131" s="35" t="e">
        <f>IF([3]!HRF[[#This Row],[31]]="WSKAŹNIK SPECYFICZNY","nie zdefinowano",[3]!HRF[[#This Row],[32]]*#REF!+#REF!*#REF!+#REF!*#REF!)</f>
        <v>#REF!</v>
      </c>
      <c r="AB2131" s="35" t="e">
        <f>IF([3]!HRF[[#This Row],[31]]="WSKAŹNIK SPECYFICZNY",[3]!HRF[[#This Row],[15]]*#REF!,[3]!HRF[[#This Row],[32]]*#REF!+#REF!*#REF!+#REF!*#REF!)</f>
        <v>#REF!</v>
      </c>
    </row>
    <row r="2132" spans="2:28" ht="48">
      <c r="B2132" s="119" t="s">
        <v>67</v>
      </c>
      <c r="C2132" s="157" t="s">
        <v>176</v>
      </c>
      <c r="D2132" s="120" t="s">
        <v>3634</v>
      </c>
      <c r="E2132" s="121" t="s">
        <v>3641</v>
      </c>
      <c r="F2132" s="158" t="s">
        <v>254</v>
      </c>
      <c r="G2132" s="158" t="s">
        <v>23</v>
      </c>
      <c r="H2132" s="86">
        <v>2017</v>
      </c>
      <c r="I2132" s="86">
        <v>2018</v>
      </c>
      <c r="J2132" s="89">
        <v>1924099</v>
      </c>
      <c r="K2132" s="122">
        <v>398.375</v>
      </c>
      <c r="L2132" s="122" t="s">
        <v>12</v>
      </c>
      <c r="M2132" s="122">
        <v>214</v>
      </c>
      <c r="N2132" s="123" t="s">
        <v>184</v>
      </c>
      <c r="O2132" s="86" t="s">
        <v>27</v>
      </c>
      <c r="P2132" s="124"/>
      <c r="Q2132" s="90"/>
      <c r="R2132" s="17"/>
      <c r="S2132" s="17"/>
      <c r="T2132" s="17"/>
      <c r="U2132" s="17"/>
      <c r="V2132" s="17">
        <f t="shared" si="130"/>
        <v>0</v>
      </c>
      <c r="W2132" s="5"/>
      <c r="X2132" s="5"/>
      <c r="Y2132" s="35" t="e">
        <f>IF([3]!HRF[[#This Row],[31]]="WSKAŹNIK SPECYFICZNY",[3]!HRF[[#This Row],[15]]*#REF!,[3]!HRF[[#This Row],[32]]*#REF!+#REF!*#REF!+#REF!*#REF!)</f>
        <v>#REF!</v>
      </c>
      <c r="Z2132" s="35" t="e">
        <f>IF([3]!HRF[[#This Row],[31]]="WSKAŹNIK SPECYFICZNY","nie zdefinowano",[3]!HRF[[#This Row],[32]]*#REF!+#REF!*#REF!+#REF!*#REF!)</f>
        <v>#REF!</v>
      </c>
      <c r="AA2132" s="35" t="e">
        <f>IF([3]!HRF[[#This Row],[31]]="WSKAŹNIK SPECYFICZNY","nie zdefinowano",[3]!HRF[[#This Row],[32]]*#REF!+#REF!*#REF!+#REF!*#REF!)</f>
        <v>#REF!</v>
      </c>
      <c r="AB2132" s="35" t="e">
        <f>IF([3]!HRF[[#This Row],[31]]="WSKAŹNIK SPECYFICZNY",[3]!HRF[[#This Row],[15]]*#REF!,[3]!HRF[[#This Row],[32]]*#REF!+#REF!*#REF!+#REF!*#REF!)</f>
        <v>#REF!</v>
      </c>
    </row>
    <row r="2133" spans="2:28" ht="48">
      <c r="B2133" s="119" t="s">
        <v>68</v>
      </c>
      <c r="C2133" s="157" t="s">
        <v>176</v>
      </c>
      <c r="D2133" s="120" t="s">
        <v>3634</v>
      </c>
      <c r="E2133" s="121" t="s">
        <v>3642</v>
      </c>
      <c r="F2133" s="158" t="s">
        <v>254</v>
      </c>
      <c r="G2133" s="158" t="s">
        <v>23</v>
      </c>
      <c r="H2133" s="86">
        <v>2017</v>
      </c>
      <c r="I2133" s="86">
        <v>2018</v>
      </c>
      <c r="J2133" s="89">
        <v>1166906</v>
      </c>
      <c r="K2133" s="122">
        <v>146.02500000000001</v>
      </c>
      <c r="L2133" s="122" t="s">
        <v>12</v>
      </c>
      <c r="M2133" s="122">
        <v>98</v>
      </c>
      <c r="N2133" s="123" t="s">
        <v>184</v>
      </c>
      <c r="O2133" s="86" t="s">
        <v>27</v>
      </c>
      <c r="P2133" s="124"/>
      <c r="Q2133" s="90"/>
      <c r="R2133" s="17"/>
      <c r="S2133" s="17"/>
      <c r="T2133" s="17"/>
      <c r="U2133" s="17"/>
      <c r="V2133" s="17">
        <f t="shared" si="130"/>
        <v>0</v>
      </c>
      <c r="W2133" s="5"/>
      <c r="X2133" s="5"/>
      <c r="Y2133" s="35" t="e">
        <f>IF([3]!HRF[[#This Row],[31]]="WSKAŹNIK SPECYFICZNY",[3]!HRF[[#This Row],[15]]*#REF!,[3]!HRF[[#This Row],[32]]*#REF!+#REF!*#REF!+#REF!*#REF!)</f>
        <v>#REF!</v>
      </c>
      <c r="Z2133" s="35" t="e">
        <f>IF([3]!HRF[[#This Row],[31]]="WSKAŹNIK SPECYFICZNY","nie zdefinowano",[3]!HRF[[#This Row],[32]]*#REF!+#REF!*#REF!+#REF!*#REF!)</f>
        <v>#REF!</v>
      </c>
      <c r="AA2133" s="35" t="e">
        <f>IF([3]!HRF[[#This Row],[31]]="WSKAŹNIK SPECYFICZNY","nie zdefinowano",[3]!HRF[[#This Row],[32]]*#REF!+#REF!*#REF!+#REF!*#REF!)</f>
        <v>#REF!</v>
      </c>
      <c r="AB2133" s="35" t="e">
        <f>IF([3]!HRF[[#This Row],[31]]="WSKAŹNIK SPECYFICZNY",[3]!HRF[[#This Row],[15]]*#REF!,[3]!HRF[[#This Row],[32]]*#REF!+#REF!*#REF!+#REF!*#REF!)</f>
        <v>#REF!</v>
      </c>
    </row>
    <row r="2134" spans="2:28" ht="48">
      <c r="B2134" s="119" t="s">
        <v>69</v>
      </c>
      <c r="C2134" s="157" t="s">
        <v>176</v>
      </c>
      <c r="D2134" s="120" t="s">
        <v>3634</v>
      </c>
      <c r="E2134" s="121" t="s">
        <v>3643</v>
      </c>
      <c r="F2134" s="158" t="s">
        <v>254</v>
      </c>
      <c r="G2134" s="158" t="s">
        <v>23</v>
      </c>
      <c r="H2134" s="86">
        <v>2017</v>
      </c>
      <c r="I2134" s="86">
        <v>2018</v>
      </c>
      <c r="J2134" s="89">
        <v>764078</v>
      </c>
      <c r="K2134" s="122">
        <v>870.08</v>
      </c>
      <c r="L2134" s="122" t="s">
        <v>12</v>
      </c>
      <c r="M2134" s="122">
        <v>736</v>
      </c>
      <c r="N2134" s="123" t="s">
        <v>184</v>
      </c>
      <c r="O2134" s="86" t="s">
        <v>27</v>
      </c>
      <c r="P2134" s="124"/>
      <c r="Q2134" s="90"/>
      <c r="R2134" s="17"/>
      <c r="S2134" s="17"/>
      <c r="T2134" s="17"/>
      <c r="U2134" s="17"/>
      <c r="V2134" s="17">
        <f t="shared" si="130"/>
        <v>0</v>
      </c>
      <c r="W2134" s="5"/>
      <c r="X2134" s="5"/>
      <c r="Y2134" s="35" t="e">
        <f>IF([3]!HRF[[#This Row],[31]]="WSKAŹNIK SPECYFICZNY",[3]!HRF[[#This Row],[15]]*#REF!,[3]!HRF[[#This Row],[32]]*#REF!+#REF!*#REF!+#REF!*#REF!)</f>
        <v>#REF!</v>
      </c>
      <c r="Z2134" s="35" t="e">
        <f>IF([3]!HRF[[#This Row],[31]]="WSKAŹNIK SPECYFICZNY","nie zdefinowano",[3]!HRF[[#This Row],[32]]*#REF!+#REF!*#REF!+#REF!*#REF!)</f>
        <v>#REF!</v>
      </c>
      <c r="AA2134" s="35" t="e">
        <f>IF([3]!HRF[[#This Row],[31]]="WSKAŹNIK SPECYFICZNY","nie zdefinowano",[3]!HRF[[#This Row],[32]]*#REF!+#REF!*#REF!+#REF!*#REF!)</f>
        <v>#REF!</v>
      </c>
      <c r="AB2134" s="35" t="e">
        <f>IF([3]!HRF[[#This Row],[31]]="WSKAŹNIK SPECYFICZNY",[3]!HRF[[#This Row],[15]]*#REF!,[3]!HRF[[#This Row],[32]]*#REF!+#REF!*#REF!+#REF!*#REF!)</f>
        <v>#REF!</v>
      </c>
    </row>
    <row r="2135" spans="2:28" ht="48">
      <c r="B2135" s="119" t="s">
        <v>70</v>
      </c>
      <c r="C2135" s="157" t="s">
        <v>176</v>
      </c>
      <c r="D2135" s="120" t="s">
        <v>3634</v>
      </c>
      <c r="E2135" s="121" t="s">
        <v>3644</v>
      </c>
      <c r="F2135" s="86" t="s">
        <v>254</v>
      </c>
      <c r="G2135" s="86" t="s">
        <v>23</v>
      </c>
      <c r="H2135" s="86">
        <v>2017</v>
      </c>
      <c r="I2135" s="86">
        <v>2018</v>
      </c>
      <c r="J2135" s="89">
        <v>740194</v>
      </c>
      <c r="K2135" s="122">
        <v>153.47499999999999</v>
      </c>
      <c r="L2135" s="122" t="s">
        <v>12</v>
      </c>
      <c r="M2135" s="122">
        <v>66</v>
      </c>
      <c r="N2135" s="123" t="s">
        <v>184</v>
      </c>
      <c r="O2135" s="86" t="s">
        <v>27</v>
      </c>
      <c r="P2135" s="124"/>
      <c r="Q2135" s="90"/>
      <c r="R2135" s="17"/>
      <c r="S2135" s="17"/>
      <c r="T2135" s="17"/>
      <c r="U2135" s="17"/>
      <c r="V2135" s="17">
        <f t="shared" si="130"/>
        <v>0</v>
      </c>
      <c r="W2135" s="5"/>
      <c r="X2135" s="5"/>
      <c r="Y2135" s="35" t="e">
        <f>IF([3]!HRF[[#This Row],[31]]="WSKAŹNIK SPECYFICZNY",[3]!HRF[[#This Row],[15]]*#REF!,[3]!HRF[[#This Row],[32]]*#REF!+#REF!*#REF!+#REF!*#REF!)</f>
        <v>#REF!</v>
      </c>
      <c r="Z2135" s="35" t="e">
        <f>IF([3]!HRF[[#This Row],[31]]="WSKAŹNIK SPECYFICZNY","nie zdefinowano",[3]!HRF[[#This Row],[32]]*#REF!+#REF!*#REF!+#REF!*#REF!)</f>
        <v>#REF!</v>
      </c>
      <c r="AA2135" s="35" t="e">
        <f>IF([3]!HRF[[#This Row],[31]]="WSKAŹNIK SPECYFICZNY","nie zdefinowano",[3]!HRF[[#This Row],[32]]*#REF!+#REF!*#REF!+#REF!*#REF!)</f>
        <v>#REF!</v>
      </c>
      <c r="AB2135" s="35" t="e">
        <f>IF([3]!HRF[[#This Row],[31]]="WSKAŹNIK SPECYFICZNY",[3]!HRF[[#This Row],[15]]*#REF!,[3]!HRF[[#This Row],[32]]*#REF!+#REF!*#REF!+#REF!*#REF!)</f>
        <v>#REF!</v>
      </c>
    </row>
    <row r="2136" spans="2:28" ht="48">
      <c r="B2136" s="119" t="s">
        <v>71</v>
      </c>
      <c r="C2136" s="157" t="s">
        <v>176</v>
      </c>
      <c r="D2136" s="120" t="s">
        <v>3634</v>
      </c>
      <c r="E2136" s="121" t="s">
        <v>3645</v>
      </c>
      <c r="F2136" s="86" t="s">
        <v>254</v>
      </c>
      <c r="G2136" s="158" t="s">
        <v>23</v>
      </c>
      <c r="H2136" s="86">
        <v>2017</v>
      </c>
      <c r="I2136" s="86">
        <v>2018</v>
      </c>
      <c r="J2136" s="89">
        <v>2260576</v>
      </c>
      <c r="K2136" s="122">
        <v>79.625</v>
      </c>
      <c r="L2136" s="122" t="s">
        <v>12</v>
      </c>
      <c r="M2136" s="122">
        <v>43</v>
      </c>
      <c r="N2136" s="86" t="s">
        <v>184</v>
      </c>
      <c r="O2136" s="86" t="s">
        <v>27</v>
      </c>
      <c r="P2136" s="124"/>
      <c r="Q2136" s="90"/>
      <c r="R2136" s="17"/>
      <c r="S2136" s="17"/>
      <c r="T2136" s="17"/>
      <c r="U2136" s="17"/>
      <c r="V2136" s="17">
        <f t="shared" ref="V2136:V2145" si="131">SUM(R2136:U2136)</f>
        <v>0</v>
      </c>
      <c r="W2136" s="5"/>
      <c r="X2136" s="5"/>
      <c r="Y2136" s="35" t="e">
        <f>IF([3]!HRF[[#This Row],[31]]="WSKAŹNIK SPECYFICZNY",[3]!HRF[[#This Row],[15]]*#REF!,[3]!HRF[[#This Row],[32]]*#REF!+#REF!*#REF!+#REF!*#REF!)</f>
        <v>#REF!</v>
      </c>
      <c r="Z2136" s="35" t="e">
        <f>IF([3]!HRF[[#This Row],[31]]="WSKAŹNIK SPECYFICZNY","nie zdefinowano",[3]!HRF[[#This Row],[32]]*#REF!+#REF!*#REF!+#REF!*#REF!)</f>
        <v>#REF!</v>
      </c>
      <c r="AA2136" s="35" t="e">
        <f>IF([3]!HRF[[#This Row],[31]]="WSKAŹNIK SPECYFICZNY","nie zdefinowano",[3]!HRF[[#This Row],[32]]*#REF!+#REF!*#REF!+#REF!*#REF!)</f>
        <v>#REF!</v>
      </c>
      <c r="AB2136" s="36" t="e">
        <f>IF([3]!HRF[[#This Row],[31]]="WSKAŹNIK SPECYFICZNY",[3]!HRF[[#This Row],[15]]*#REF!,[3]!HRF[[#This Row],[32]]*#REF!+#REF!*#REF!+#REF!*#REF!)</f>
        <v>#REF!</v>
      </c>
    </row>
    <row r="2137" spans="2:28" ht="48">
      <c r="B2137" s="119" t="s">
        <v>72</v>
      </c>
      <c r="C2137" s="157" t="s">
        <v>176</v>
      </c>
      <c r="D2137" s="120" t="s">
        <v>3634</v>
      </c>
      <c r="E2137" s="121" t="s">
        <v>3646</v>
      </c>
      <c r="F2137" s="158" t="s">
        <v>254</v>
      </c>
      <c r="G2137" s="158" t="s">
        <v>23</v>
      </c>
      <c r="H2137" s="86">
        <v>2017</v>
      </c>
      <c r="I2137" s="86">
        <v>2018</v>
      </c>
      <c r="J2137" s="89">
        <v>644900</v>
      </c>
      <c r="K2137" s="132">
        <v>84.003</v>
      </c>
      <c r="L2137" s="132" t="s">
        <v>12</v>
      </c>
      <c r="M2137" s="122">
        <v>84</v>
      </c>
      <c r="N2137" s="123" t="s">
        <v>184</v>
      </c>
      <c r="O2137" s="86" t="s">
        <v>26</v>
      </c>
      <c r="P2137" s="124"/>
      <c r="Q2137" s="90"/>
      <c r="R2137" s="17"/>
      <c r="S2137" s="17"/>
      <c r="T2137" s="17"/>
      <c r="U2137" s="17"/>
      <c r="V2137" s="17">
        <f t="shared" si="131"/>
        <v>0</v>
      </c>
      <c r="W2137" s="5"/>
      <c r="X2137" s="5"/>
      <c r="Y2137" s="35" t="e">
        <f>IF([3]!HRF[[#This Row],[31]]="WSKAŹNIK SPECYFICZNY",[3]!HRF[[#This Row],[15]]*#REF!,[3]!HRF[[#This Row],[32]]*#REF!+#REF!*#REF!+#REF!*#REF!)</f>
        <v>#REF!</v>
      </c>
      <c r="Z2137" s="35" t="e">
        <f>IF([3]!HRF[[#This Row],[31]]="WSKAŹNIK SPECYFICZNY","nie zdefinowano",[3]!HRF[[#This Row],[32]]*#REF!+#REF!*#REF!+#REF!*#REF!)</f>
        <v>#REF!</v>
      </c>
      <c r="AA2137" s="35" t="e">
        <f>IF([3]!HRF[[#This Row],[31]]="WSKAŹNIK SPECYFICZNY","nie zdefinowano",[3]!HRF[[#This Row],[32]]*#REF!+#REF!*#REF!+#REF!*#REF!)</f>
        <v>#REF!</v>
      </c>
      <c r="AB2137" s="36" t="e">
        <f>IF([3]!HRF[[#This Row],[31]]="WSKAŹNIK SPECYFICZNY",[3]!HRF[[#This Row],[15]]*#REF!,[3]!HRF[[#This Row],[32]]*#REF!+#REF!*#REF!+#REF!*#REF!)</f>
        <v>#REF!</v>
      </c>
    </row>
    <row r="2138" spans="2:28" ht="48">
      <c r="B2138" s="119" t="s">
        <v>73</v>
      </c>
      <c r="C2138" s="157" t="s">
        <v>176</v>
      </c>
      <c r="D2138" s="120" t="s">
        <v>3634</v>
      </c>
      <c r="E2138" s="121" t="s">
        <v>3647</v>
      </c>
      <c r="F2138" s="158" t="s">
        <v>254</v>
      </c>
      <c r="G2138" s="158" t="s">
        <v>23</v>
      </c>
      <c r="H2138" s="86">
        <v>2017</v>
      </c>
      <c r="I2138" s="86">
        <v>2018</v>
      </c>
      <c r="J2138" s="89">
        <v>495340</v>
      </c>
      <c r="K2138" s="132">
        <v>47.213999999999999</v>
      </c>
      <c r="L2138" s="132" t="s">
        <v>12</v>
      </c>
      <c r="M2138" s="122">
        <v>36</v>
      </c>
      <c r="N2138" s="123" t="s">
        <v>184</v>
      </c>
      <c r="O2138" s="86" t="s">
        <v>26</v>
      </c>
      <c r="P2138" s="124"/>
      <c r="Q2138" s="90"/>
      <c r="R2138" s="17"/>
      <c r="S2138" s="17"/>
      <c r="T2138" s="17"/>
      <c r="U2138" s="17"/>
      <c r="V2138" s="17">
        <f t="shared" si="131"/>
        <v>0</v>
      </c>
      <c r="W2138" s="5"/>
      <c r="X2138" s="5"/>
      <c r="Y2138" s="35" t="e">
        <f>IF([3]!HRF[[#This Row],[31]]="WSKAŹNIK SPECYFICZNY",[3]!HRF[[#This Row],[15]]*#REF!,[3]!HRF[[#This Row],[32]]*#REF!+#REF!*#REF!+#REF!*#REF!)</f>
        <v>#REF!</v>
      </c>
      <c r="Z2138" s="35" t="e">
        <f>IF([3]!HRF[[#This Row],[31]]="WSKAŹNIK SPECYFICZNY","nie zdefinowano",[3]!HRF[[#This Row],[32]]*#REF!+#REF!*#REF!+#REF!*#REF!)</f>
        <v>#REF!</v>
      </c>
      <c r="AA2138" s="35" t="e">
        <f>IF([3]!HRF[[#This Row],[31]]="WSKAŹNIK SPECYFICZNY","nie zdefinowano",[3]!HRF[[#This Row],[32]]*#REF!+#REF!*#REF!+#REF!*#REF!)</f>
        <v>#REF!</v>
      </c>
      <c r="AB2138" s="36" t="e">
        <f>IF([3]!HRF[[#This Row],[31]]="WSKAŹNIK SPECYFICZNY",[3]!HRF[[#This Row],[15]]*#REF!,[3]!HRF[[#This Row],[32]]*#REF!+#REF!*#REF!+#REF!*#REF!)</f>
        <v>#REF!</v>
      </c>
    </row>
    <row r="2139" spans="2:28" ht="48">
      <c r="B2139" s="119" t="s">
        <v>74</v>
      </c>
      <c r="C2139" s="157" t="s">
        <v>176</v>
      </c>
      <c r="D2139" s="120" t="s">
        <v>3634</v>
      </c>
      <c r="E2139" s="121" t="s">
        <v>3648</v>
      </c>
      <c r="F2139" s="158" t="s">
        <v>254</v>
      </c>
      <c r="G2139" s="158" t="s">
        <v>23</v>
      </c>
      <c r="H2139" s="86">
        <v>2017</v>
      </c>
      <c r="I2139" s="86">
        <v>2018</v>
      </c>
      <c r="J2139" s="89">
        <v>746485</v>
      </c>
      <c r="K2139" s="122">
        <v>148.316</v>
      </c>
      <c r="L2139" s="122" t="s">
        <v>12</v>
      </c>
      <c r="M2139" s="122">
        <v>125</v>
      </c>
      <c r="N2139" s="86" t="s">
        <v>184</v>
      </c>
      <c r="O2139" s="86" t="s">
        <v>26</v>
      </c>
      <c r="P2139" s="124"/>
      <c r="Q2139" s="90"/>
      <c r="R2139" s="17"/>
      <c r="S2139" s="17"/>
      <c r="T2139" s="17"/>
      <c r="U2139" s="17"/>
      <c r="V2139" s="17">
        <f t="shared" si="131"/>
        <v>0</v>
      </c>
      <c r="W2139" s="5"/>
      <c r="X2139" s="5"/>
      <c r="Y2139" s="35" t="e">
        <f>IF([3]!HRF[[#This Row],[31]]="WSKAŹNIK SPECYFICZNY",[3]!HRF[[#This Row],[15]]*#REF!,[3]!HRF[[#This Row],[32]]*#REF!+#REF!*#REF!+#REF!*#REF!)</f>
        <v>#REF!</v>
      </c>
      <c r="Z2139" s="35" t="e">
        <f>IF([3]!HRF[[#This Row],[31]]="WSKAŹNIK SPECYFICZNY","nie zdefinowano",[3]!HRF[[#This Row],[32]]*#REF!+#REF!*#REF!+#REF!*#REF!)</f>
        <v>#REF!</v>
      </c>
      <c r="AA2139" s="35" t="e">
        <f>IF([3]!HRF[[#This Row],[31]]="WSKAŹNIK SPECYFICZNY","nie zdefinowano",[3]!HRF[[#This Row],[32]]*#REF!+#REF!*#REF!+#REF!*#REF!)</f>
        <v>#REF!</v>
      </c>
      <c r="AB2139" s="36" t="e">
        <f>IF([3]!HRF[[#This Row],[31]]="WSKAŹNIK SPECYFICZNY",[3]!HRF[[#This Row],[15]]*#REF!,[3]!HRF[[#This Row],[32]]*#REF!+#REF!*#REF!+#REF!*#REF!)</f>
        <v>#REF!</v>
      </c>
    </row>
    <row r="2140" spans="2:28" ht="48">
      <c r="B2140" s="119" t="s">
        <v>3649</v>
      </c>
      <c r="C2140" s="157" t="s">
        <v>176</v>
      </c>
      <c r="D2140" s="120" t="s">
        <v>3634</v>
      </c>
      <c r="E2140" s="121" t="s">
        <v>3650</v>
      </c>
      <c r="F2140" s="82" t="s">
        <v>254</v>
      </c>
      <c r="G2140" s="82" t="s">
        <v>23</v>
      </c>
      <c r="H2140" s="86">
        <v>2017</v>
      </c>
      <c r="I2140" s="86">
        <v>2018</v>
      </c>
      <c r="J2140" s="89">
        <v>611176</v>
      </c>
      <c r="K2140" s="122">
        <v>127.236</v>
      </c>
      <c r="L2140" s="122" t="s">
        <v>12</v>
      </c>
      <c r="M2140" s="122">
        <v>92</v>
      </c>
      <c r="N2140" s="123" t="s">
        <v>184</v>
      </c>
      <c r="O2140" s="86" t="s">
        <v>26</v>
      </c>
      <c r="P2140" s="124"/>
      <c r="Q2140" s="90"/>
      <c r="R2140" s="17"/>
      <c r="S2140" s="17"/>
      <c r="T2140" s="17"/>
      <c r="U2140" s="17"/>
      <c r="V2140" s="17">
        <f t="shared" si="131"/>
        <v>0</v>
      </c>
      <c r="W2140" s="5"/>
      <c r="X2140" s="5"/>
      <c r="Y2140" s="35" t="e">
        <f>IF([3]!HRF[[#This Row],[31]]="WSKAŹNIK SPECYFICZNY",[3]!HRF[[#This Row],[15]]*#REF!,[3]!HRF[[#This Row],[32]]*#REF!+#REF!*#REF!+#REF!*#REF!)</f>
        <v>#REF!</v>
      </c>
      <c r="Z2140" s="35" t="e">
        <f>IF([3]!HRF[[#This Row],[31]]="WSKAŹNIK SPECYFICZNY","nie zdefinowano",[3]!HRF[[#This Row],[32]]*#REF!+#REF!*#REF!+#REF!*#REF!)</f>
        <v>#REF!</v>
      </c>
      <c r="AA2140" s="35" t="e">
        <f>IF([3]!HRF[[#This Row],[31]]="WSKAŹNIK SPECYFICZNY","nie zdefinowano",[3]!HRF[[#This Row],[32]]*#REF!+#REF!*#REF!+#REF!*#REF!)</f>
        <v>#REF!</v>
      </c>
      <c r="AB2140" s="36" t="e">
        <f>IF([3]!HRF[[#This Row],[31]]="WSKAŹNIK SPECYFICZNY",[3]!HRF[[#This Row],[15]]*#REF!,[3]!HRF[[#This Row],[32]]*#REF!+#REF!*#REF!+#REF!*#REF!)</f>
        <v>#REF!</v>
      </c>
    </row>
    <row r="2141" spans="2:28" ht="60">
      <c r="B2141" s="119" t="s">
        <v>3651</v>
      </c>
      <c r="C2141" s="157" t="s">
        <v>176</v>
      </c>
      <c r="D2141" s="120" t="s">
        <v>359</v>
      </c>
      <c r="E2141" s="121" t="s">
        <v>3652</v>
      </c>
      <c r="F2141" s="82" t="s">
        <v>3653</v>
      </c>
      <c r="G2141" s="82" t="s">
        <v>24</v>
      </c>
      <c r="H2141" s="86">
        <v>2016</v>
      </c>
      <c r="I2141" s="86">
        <v>2020</v>
      </c>
      <c r="J2141" s="89">
        <v>2987221.31</v>
      </c>
      <c r="K2141" s="122">
        <v>2884.8733999999999</v>
      </c>
      <c r="L2141" s="122">
        <v>11.856</v>
      </c>
      <c r="M2141" s="122">
        <v>816.3</v>
      </c>
      <c r="N2141" s="86" t="s">
        <v>184</v>
      </c>
      <c r="O2141" s="86" t="s">
        <v>27</v>
      </c>
      <c r="P2141" s="124"/>
      <c r="Q2141" s="90"/>
      <c r="R2141" s="17"/>
      <c r="S2141" s="17"/>
      <c r="T2141" s="17"/>
      <c r="U2141" s="17"/>
      <c r="V2141" s="17">
        <f t="shared" si="131"/>
        <v>0</v>
      </c>
      <c r="W2141" s="5" t="s">
        <v>94</v>
      </c>
      <c r="X2141" s="5"/>
      <c r="Y2141" s="35" t="e">
        <f>IF([3]!HRF[[#This Row],[31]]="WSKAŹNIK SPECYFICZNY",[3]!HRF[[#This Row],[15]]*#REF!,[3]!HRF[[#This Row],[32]]*#REF!+#REF!*#REF!+#REF!*#REF!)</f>
        <v>#REF!</v>
      </c>
      <c r="Z2141" s="35" t="e">
        <f>IF([3]!HRF[[#This Row],[31]]="WSKAŹNIK SPECYFICZNY","nie zdefinowano",[3]!HRF[[#This Row],[32]]*#REF!+#REF!*#REF!+#REF!*#REF!)</f>
        <v>#REF!</v>
      </c>
      <c r="AA2141" s="35" t="e">
        <f>IF([3]!HRF[[#This Row],[31]]="WSKAŹNIK SPECYFICZNY","nie zdefinowano",[3]!HRF[[#This Row],[32]]*#REF!+#REF!*#REF!+#REF!*#REF!)</f>
        <v>#REF!</v>
      </c>
      <c r="AB2141" s="36" t="e">
        <f>IF([3]!HRF[[#This Row],[31]]="WSKAŹNIK SPECYFICZNY",[3]!HRF[[#This Row],[15]]*#REF!,[3]!HRF[[#This Row],[32]]*#REF!+#REF!*#REF!+#REF!*#REF!)</f>
        <v>#REF!</v>
      </c>
    </row>
    <row r="2142" spans="2:28" ht="36">
      <c r="B2142" s="119" t="s">
        <v>3654</v>
      </c>
      <c r="C2142" s="157" t="s">
        <v>176</v>
      </c>
      <c r="D2142" s="120" t="s">
        <v>3655</v>
      </c>
      <c r="E2142" s="121" t="s">
        <v>3656</v>
      </c>
      <c r="F2142" s="82" t="s">
        <v>255</v>
      </c>
      <c r="G2142" s="82" t="s">
        <v>23</v>
      </c>
      <c r="H2142" s="86">
        <v>2017</v>
      </c>
      <c r="I2142" s="86">
        <v>2018</v>
      </c>
      <c r="J2142" s="89">
        <v>753787.21</v>
      </c>
      <c r="K2142" s="122">
        <v>239.6</v>
      </c>
      <c r="L2142" s="122">
        <v>0</v>
      </c>
      <c r="M2142" s="122">
        <v>249</v>
      </c>
      <c r="N2142" s="86" t="s">
        <v>184</v>
      </c>
      <c r="O2142" s="86" t="s">
        <v>28</v>
      </c>
      <c r="P2142" s="124"/>
      <c r="Q2142" s="90"/>
      <c r="R2142" s="17"/>
      <c r="S2142" s="17"/>
      <c r="T2142" s="17"/>
      <c r="U2142" s="17"/>
      <c r="V2142" s="17">
        <f t="shared" si="131"/>
        <v>0</v>
      </c>
      <c r="W2142" s="5" t="s">
        <v>94</v>
      </c>
      <c r="X2142" s="5"/>
      <c r="Y2142" s="35" t="e">
        <f>IF([3]!HRF[[#This Row],[31]]="WSKAŹNIK SPECYFICZNY",[3]!HRF[[#This Row],[15]]*#REF!,[3]!HRF[[#This Row],[32]]*#REF!+#REF!*#REF!+#REF!*#REF!)</f>
        <v>#REF!</v>
      </c>
      <c r="Z2142" s="35" t="e">
        <f>IF([3]!HRF[[#This Row],[31]]="WSKAŹNIK SPECYFICZNY","nie zdefinowano",[3]!HRF[[#This Row],[32]]*#REF!+#REF!*#REF!+#REF!*#REF!)</f>
        <v>#REF!</v>
      </c>
      <c r="AA2142" s="35" t="e">
        <f>IF([3]!HRF[[#This Row],[31]]="WSKAŹNIK SPECYFICZNY","nie zdefinowano",[3]!HRF[[#This Row],[32]]*#REF!+#REF!*#REF!+#REF!*#REF!)</f>
        <v>#REF!</v>
      </c>
      <c r="AB2142" s="36" t="e">
        <f>IF([3]!HRF[[#This Row],[31]]="WSKAŹNIK SPECYFICZNY",[3]!HRF[[#This Row],[15]]*#REF!,[3]!HRF[[#This Row],[32]]*#REF!+#REF!*#REF!+#REF!*#REF!)</f>
        <v>#REF!</v>
      </c>
    </row>
    <row r="2143" spans="2:28" ht="36">
      <c r="B2143" s="119" t="s">
        <v>3657</v>
      </c>
      <c r="C2143" s="157" t="s">
        <v>176</v>
      </c>
      <c r="D2143" s="120" t="s">
        <v>3655</v>
      </c>
      <c r="E2143" s="121" t="s">
        <v>3658</v>
      </c>
      <c r="F2143" s="158" t="s">
        <v>255</v>
      </c>
      <c r="G2143" s="158" t="s">
        <v>23</v>
      </c>
      <c r="H2143" s="86">
        <v>2017</v>
      </c>
      <c r="I2143" s="86">
        <v>2018</v>
      </c>
      <c r="J2143" s="89">
        <v>888211.45</v>
      </c>
      <c r="K2143" s="122">
        <v>326.089</v>
      </c>
      <c r="L2143" s="122">
        <v>0</v>
      </c>
      <c r="M2143" s="122">
        <v>338</v>
      </c>
      <c r="N2143" s="123" t="s">
        <v>184</v>
      </c>
      <c r="O2143" s="86" t="s">
        <v>28</v>
      </c>
      <c r="P2143" s="124"/>
      <c r="Q2143" s="90"/>
      <c r="R2143" s="17"/>
      <c r="S2143" s="17"/>
      <c r="T2143" s="17"/>
      <c r="U2143" s="17"/>
      <c r="V2143" s="17">
        <f t="shared" si="131"/>
        <v>0</v>
      </c>
      <c r="W2143" s="5" t="s">
        <v>94</v>
      </c>
      <c r="X2143" s="5"/>
      <c r="Y2143" s="35" t="e">
        <f>IF([3]!HRF[[#This Row],[31]]="WSKAŹNIK SPECYFICZNY",[3]!HRF[[#This Row],[15]]*#REF!,[3]!HRF[[#This Row],[32]]*#REF!+#REF!*#REF!+#REF!*#REF!)</f>
        <v>#REF!</v>
      </c>
      <c r="Z2143" s="35" t="e">
        <f>IF([3]!HRF[[#This Row],[31]]="WSKAŹNIK SPECYFICZNY","nie zdefinowano",[3]!HRF[[#This Row],[32]]*#REF!+#REF!*#REF!+#REF!*#REF!)</f>
        <v>#REF!</v>
      </c>
      <c r="AA2143" s="35" t="e">
        <f>IF([3]!HRF[[#This Row],[31]]="WSKAŹNIK SPECYFICZNY","nie zdefinowano",[3]!HRF[[#This Row],[32]]*#REF!+#REF!*#REF!+#REF!*#REF!)</f>
        <v>#REF!</v>
      </c>
      <c r="AB2143" s="36" t="e">
        <f>IF([3]!HRF[[#This Row],[31]]="WSKAŹNIK SPECYFICZNY",[3]!HRF[[#This Row],[15]]*#REF!,[3]!HRF[[#This Row],[32]]*#REF!+#REF!*#REF!+#REF!*#REF!)</f>
        <v>#REF!</v>
      </c>
    </row>
    <row r="2144" spans="2:28" ht="36">
      <c r="B2144" s="119" t="s">
        <v>3659</v>
      </c>
      <c r="C2144" s="157" t="s">
        <v>176</v>
      </c>
      <c r="D2144" s="120" t="s">
        <v>3655</v>
      </c>
      <c r="E2144" s="121" t="s">
        <v>3660</v>
      </c>
      <c r="F2144" s="82" t="s">
        <v>255</v>
      </c>
      <c r="G2144" s="158" t="s">
        <v>23</v>
      </c>
      <c r="H2144" s="86">
        <v>2017</v>
      </c>
      <c r="I2144" s="86">
        <v>2018</v>
      </c>
      <c r="J2144" s="89">
        <v>585932.26</v>
      </c>
      <c r="K2144" s="122">
        <v>175.06399999999999</v>
      </c>
      <c r="L2144" s="122">
        <v>0</v>
      </c>
      <c r="M2144" s="122">
        <v>188</v>
      </c>
      <c r="N2144" s="123" t="s">
        <v>184</v>
      </c>
      <c r="O2144" s="86" t="s">
        <v>28</v>
      </c>
      <c r="P2144" s="124"/>
      <c r="Q2144" s="90"/>
      <c r="R2144" s="17"/>
      <c r="S2144" s="17"/>
      <c r="T2144" s="17"/>
      <c r="U2144" s="17"/>
      <c r="V2144" s="17">
        <f t="shared" si="131"/>
        <v>0</v>
      </c>
      <c r="W2144" s="5" t="s">
        <v>94</v>
      </c>
      <c r="X2144" s="5"/>
      <c r="Y2144" s="35" t="e">
        <f>IF([3]!HRF[[#This Row],[31]]="WSKAŹNIK SPECYFICZNY",[3]!HRF[[#This Row],[15]]*#REF!,[3]!HRF[[#This Row],[32]]*#REF!+#REF!*#REF!+#REF!*#REF!)</f>
        <v>#REF!</v>
      </c>
      <c r="Z2144" s="35" t="e">
        <f>IF([3]!HRF[[#This Row],[31]]="WSKAŹNIK SPECYFICZNY","nie zdefinowano",[3]!HRF[[#This Row],[32]]*#REF!+#REF!*#REF!+#REF!*#REF!)</f>
        <v>#REF!</v>
      </c>
      <c r="AA2144" s="35" t="e">
        <f>IF([3]!HRF[[#This Row],[31]]="WSKAŹNIK SPECYFICZNY","nie zdefinowano",[3]!HRF[[#This Row],[32]]*#REF!+#REF!*#REF!+#REF!*#REF!)</f>
        <v>#REF!</v>
      </c>
      <c r="AB2144" s="36" t="e">
        <f>IF([3]!HRF[[#This Row],[31]]="WSKAŹNIK SPECYFICZNY",[3]!HRF[[#This Row],[15]]*#REF!,[3]!HRF[[#This Row],[32]]*#REF!+#REF!*#REF!+#REF!*#REF!)</f>
        <v>#REF!</v>
      </c>
    </row>
    <row r="2145" spans="2:28" ht="36">
      <c r="B2145" s="119" t="s">
        <v>3661</v>
      </c>
      <c r="C2145" s="157" t="s">
        <v>176</v>
      </c>
      <c r="D2145" s="120" t="s">
        <v>3655</v>
      </c>
      <c r="E2145" s="125" t="s">
        <v>3662</v>
      </c>
      <c r="F2145" s="126" t="s">
        <v>255</v>
      </c>
      <c r="G2145" s="126" t="s">
        <v>23</v>
      </c>
      <c r="H2145" s="126">
        <v>2017</v>
      </c>
      <c r="I2145" s="126">
        <v>2018</v>
      </c>
      <c r="J2145" s="127">
        <v>577124.01</v>
      </c>
      <c r="K2145" s="122">
        <v>169.23599999999999</v>
      </c>
      <c r="L2145" s="122">
        <v>0</v>
      </c>
      <c r="M2145" s="122">
        <v>321</v>
      </c>
      <c r="N2145" s="128" t="s">
        <v>184</v>
      </c>
      <c r="O2145" s="126" t="s">
        <v>28</v>
      </c>
      <c r="P2145" s="124"/>
      <c r="Q2145" s="90"/>
      <c r="R2145" s="17"/>
      <c r="S2145" s="17"/>
      <c r="T2145" s="17"/>
      <c r="U2145" s="17"/>
      <c r="V2145" s="17">
        <f t="shared" si="131"/>
        <v>0</v>
      </c>
      <c r="W2145" s="5" t="s">
        <v>94</v>
      </c>
      <c r="X2145" s="5"/>
      <c r="Y2145" s="35" t="e">
        <f>IF([3]!HRF[[#This Row],[31]]="WSKAŹNIK SPECYFICZNY",[3]!HRF[[#This Row],[15]]*#REF!,[3]!HRF[[#This Row],[32]]*#REF!+#REF!*#REF!+#REF!*#REF!)</f>
        <v>#REF!</v>
      </c>
      <c r="Z2145" s="35" t="e">
        <f>IF([3]!HRF[[#This Row],[31]]="WSKAŹNIK SPECYFICZNY","nie zdefinowano",[3]!HRF[[#This Row],[32]]*#REF!+#REF!*#REF!+#REF!*#REF!)</f>
        <v>#REF!</v>
      </c>
      <c r="AA2145" s="35" t="e">
        <f>IF([3]!HRF[[#This Row],[31]]="WSKAŹNIK SPECYFICZNY","nie zdefinowano",[3]!HRF[[#This Row],[32]]*#REF!+#REF!*#REF!+#REF!*#REF!)</f>
        <v>#REF!</v>
      </c>
      <c r="AB2145" s="36" t="e">
        <f>IF([3]!HRF[[#This Row],[31]]="WSKAŹNIK SPECYFICZNY",[3]!HRF[[#This Row],[15]]*#REF!,[3]!HRF[[#This Row],[32]]*#REF!+#REF!*#REF!+#REF!*#REF!)</f>
        <v>#REF!</v>
      </c>
    </row>
    <row r="2146" spans="2:28" ht="36">
      <c r="B2146" s="119" t="s">
        <v>3663</v>
      </c>
      <c r="C2146" s="157" t="s">
        <v>176</v>
      </c>
      <c r="D2146" s="120" t="s">
        <v>3655</v>
      </c>
      <c r="E2146" s="121" t="s">
        <v>3664</v>
      </c>
      <c r="F2146" s="126" t="s">
        <v>255</v>
      </c>
      <c r="G2146" s="126" t="s">
        <v>23</v>
      </c>
      <c r="H2146" s="86">
        <v>2017</v>
      </c>
      <c r="I2146" s="86">
        <v>2018</v>
      </c>
      <c r="J2146" s="89">
        <v>644404.68999999994</v>
      </c>
      <c r="K2146" s="122">
        <v>239.083</v>
      </c>
      <c r="L2146" s="122">
        <v>0</v>
      </c>
      <c r="M2146" s="122">
        <v>255</v>
      </c>
      <c r="N2146" s="128" t="s">
        <v>184</v>
      </c>
      <c r="O2146" s="86" t="s">
        <v>28</v>
      </c>
      <c r="P2146" s="124"/>
      <c r="Q2146" s="90"/>
      <c r="R2146" s="17"/>
      <c r="S2146" s="17"/>
      <c r="T2146" s="17"/>
      <c r="U2146" s="17"/>
      <c r="V2146" s="17">
        <f>SUM(R2146:U2146)</f>
        <v>0</v>
      </c>
      <c r="W2146" s="5" t="s">
        <v>94</v>
      </c>
      <c r="X2146" s="5"/>
      <c r="Y2146" s="35" t="e">
        <f>IF([3]!HRF[[#This Row],[31]]="WSKAŹNIK SPECYFICZNY",[3]!HRF[[#This Row],[15]]*#REF!,[3]!HRF[[#This Row],[32]]*#REF!+#REF!*#REF!+#REF!*#REF!)</f>
        <v>#REF!</v>
      </c>
      <c r="Z2146" s="35" t="e">
        <f>IF([3]!HRF[[#This Row],[31]]="WSKAŹNIK SPECYFICZNY","nie zdefinowano",[3]!HRF[[#This Row],[32]]*#REF!+#REF!*#REF!+#REF!*#REF!)</f>
        <v>#REF!</v>
      </c>
      <c r="AA2146" s="35" t="e">
        <f>IF([3]!HRF[[#This Row],[31]]="WSKAŹNIK SPECYFICZNY","nie zdefinowano",[3]!HRF[[#This Row],[32]]*#REF!+#REF!*#REF!+#REF!*#REF!)</f>
        <v>#REF!</v>
      </c>
      <c r="AB2146" s="35" t="e">
        <f>IF([3]!HRF[[#This Row],[31]]="WSKAŹNIK SPECYFICZNY",[3]!HRF[[#This Row],[15]]*#REF!,[3]!HRF[[#This Row],[32]]*#REF!+#REF!*#REF!+#REF!*#REF!)</f>
        <v>#REF!</v>
      </c>
    </row>
    <row r="2147" spans="2:28" ht="36">
      <c r="B2147" s="119" t="s">
        <v>3665</v>
      </c>
      <c r="C2147" s="157" t="s">
        <v>176</v>
      </c>
      <c r="D2147" s="120" t="s">
        <v>3655</v>
      </c>
      <c r="E2147" s="121" t="s">
        <v>3666</v>
      </c>
      <c r="F2147" s="126" t="s">
        <v>255</v>
      </c>
      <c r="G2147" s="126" t="s">
        <v>23</v>
      </c>
      <c r="H2147" s="86">
        <v>2017</v>
      </c>
      <c r="I2147" s="86">
        <v>2018</v>
      </c>
      <c r="J2147" s="89">
        <v>420009.96</v>
      </c>
      <c r="K2147" s="122">
        <v>147.28100000000001</v>
      </c>
      <c r="L2147" s="122">
        <v>0</v>
      </c>
      <c r="M2147" s="122">
        <v>40</v>
      </c>
      <c r="N2147" s="123" t="s">
        <v>184</v>
      </c>
      <c r="O2147" s="86" t="s">
        <v>28</v>
      </c>
      <c r="P2147" s="124"/>
      <c r="Q2147" s="90"/>
      <c r="R2147" s="17"/>
      <c r="S2147" s="17"/>
      <c r="T2147" s="17"/>
      <c r="U2147" s="17"/>
      <c r="V2147" s="17">
        <f>SUM(R2147:U2147)</f>
        <v>0</v>
      </c>
      <c r="W2147" s="5" t="s">
        <v>94</v>
      </c>
      <c r="X2147" s="5"/>
      <c r="Y2147" s="35" t="e">
        <f>IF([3]!HRF[[#This Row],[31]]="WSKAŹNIK SPECYFICZNY",[3]!HRF[[#This Row],[15]]*#REF!,[3]!HRF[[#This Row],[32]]*#REF!+#REF!*#REF!+#REF!*#REF!)</f>
        <v>#REF!</v>
      </c>
      <c r="Z2147" s="35" t="e">
        <f>IF([3]!HRF[[#This Row],[31]]="WSKAŹNIK SPECYFICZNY","nie zdefinowano",[3]!HRF[[#This Row],[32]]*#REF!+#REF!*#REF!+#REF!*#REF!)</f>
        <v>#REF!</v>
      </c>
      <c r="AA2147" s="35" t="e">
        <f>IF([3]!HRF[[#This Row],[31]]="WSKAŹNIK SPECYFICZNY","nie zdefinowano",[3]!HRF[[#This Row],[32]]*#REF!+#REF!*#REF!+#REF!*#REF!)</f>
        <v>#REF!</v>
      </c>
      <c r="AB2147" s="35" t="e">
        <f>IF([3]!HRF[[#This Row],[31]]="WSKAŹNIK SPECYFICZNY",[3]!HRF[[#This Row],[15]]*#REF!,[3]!HRF[[#This Row],[32]]*#REF!+#REF!*#REF!+#REF!*#REF!)</f>
        <v>#REF!</v>
      </c>
    </row>
    <row r="2148" spans="2:28" ht="36">
      <c r="B2148" s="119" t="s">
        <v>3667</v>
      </c>
      <c r="C2148" s="157" t="s">
        <v>176</v>
      </c>
      <c r="D2148" s="120" t="s">
        <v>3655</v>
      </c>
      <c r="E2148" s="121" t="s">
        <v>3668</v>
      </c>
      <c r="F2148" s="82" t="s">
        <v>255</v>
      </c>
      <c r="G2148" s="82" t="s">
        <v>23</v>
      </c>
      <c r="H2148" s="86">
        <v>2017</v>
      </c>
      <c r="I2148" s="86">
        <v>2018</v>
      </c>
      <c r="J2148" s="127">
        <v>637326.68999999994</v>
      </c>
      <c r="K2148" s="122">
        <v>164.77</v>
      </c>
      <c r="L2148" s="122">
        <v>0</v>
      </c>
      <c r="M2148" s="122">
        <v>181</v>
      </c>
      <c r="N2148" s="86" t="s">
        <v>184</v>
      </c>
      <c r="O2148" s="86" t="s">
        <v>28</v>
      </c>
      <c r="P2148" s="124"/>
      <c r="Q2148" s="90"/>
      <c r="R2148" s="17"/>
      <c r="S2148" s="17"/>
      <c r="T2148" s="17"/>
      <c r="U2148" s="17"/>
      <c r="V2148" s="17">
        <f t="shared" ref="V2148:V2158" si="132">SUM(R2148:U2148)</f>
        <v>0</v>
      </c>
      <c r="W2148" s="5" t="s">
        <v>94</v>
      </c>
      <c r="X2148" s="5"/>
      <c r="Y2148" s="35" t="e">
        <f>IF([3]!HRF[[#This Row],[31]]="WSKAŹNIK SPECYFICZNY",[3]!HRF[[#This Row],[15]]*#REF!,[3]!HRF[[#This Row],[32]]*#REF!+#REF!*#REF!+#REF!*#REF!)</f>
        <v>#REF!</v>
      </c>
      <c r="Z2148" s="35" t="e">
        <f>IF([3]!HRF[[#This Row],[31]]="WSKAŹNIK SPECYFICZNY","nie zdefinowano",[3]!HRF[[#This Row],[32]]*#REF!+#REF!*#REF!+#REF!*#REF!)</f>
        <v>#REF!</v>
      </c>
      <c r="AA2148" s="35" t="e">
        <f>IF([3]!HRF[[#This Row],[31]]="WSKAŹNIK SPECYFICZNY","nie zdefinowano",[3]!HRF[[#This Row],[32]]*#REF!+#REF!*#REF!+#REF!*#REF!)</f>
        <v>#REF!</v>
      </c>
      <c r="AB2148" s="36" t="e">
        <f>IF([3]!HRF[[#This Row],[31]]="WSKAŹNIK SPECYFICZNY",[3]!HRF[[#This Row],[15]]*#REF!,[3]!HRF[[#This Row],[32]]*#REF!+#REF!*#REF!+#REF!*#REF!)</f>
        <v>#REF!</v>
      </c>
    </row>
    <row r="2149" spans="2:28" ht="36">
      <c r="B2149" s="119" t="s">
        <v>3669</v>
      </c>
      <c r="C2149" s="157" t="s">
        <v>176</v>
      </c>
      <c r="D2149" s="120" t="s">
        <v>3655</v>
      </c>
      <c r="E2149" s="121" t="s">
        <v>3670</v>
      </c>
      <c r="F2149" s="82" t="s">
        <v>255</v>
      </c>
      <c r="G2149" s="82" t="s">
        <v>23</v>
      </c>
      <c r="H2149" s="86">
        <v>2017</v>
      </c>
      <c r="I2149" s="86">
        <v>2018</v>
      </c>
      <c r="J2149" s="278">
        <v>1042728.48</v>
      </c>
      <c r="K2149" s="122">
        <v>320.43</v>
      </c>
      <c r="L2149" s="122">
        <v>0</v>
      </c>
      <c r="M2149" s="122">
        <v>350</v>
      </c>
      <c r="N2149" s="86" t="s">
        <v>184</v>
      </c>
      <c r="O2149" s="86" t="s">
        <v>28</v>
      </c>
      <c r="P2149" s="124"/>
      <c r="Q2149" s="90"/>
      <c r="R2149" s="17"/>
      <c r="S2149" s="17"/>
      <c r="T2149" s="17"/>
      <c r="U2149" s="17"/>
      <c r="V2149" s="17">
        <f t="shared" si="132"/>
        <v>0</v>
      </c>
      <c r="W2149" s="5" t="s">
        <v>94</v>
      </c>
      <c r="X2149" s="5"/>
      <c r="Y2149" s="35" t="e">
        <f>IF([3]!HRF[[#This Row],[31]]="WSKAŹNIK SPECYFICZNY",[3]!HRF[[#This Row],[15]]*#REF!,[3]!HRF[[#This Row],[32]]*#REF!+#REF!*#REF!+#REF!*#REF!)</f>
        <v>#REF!</v>
      </c>
      <c r="Z2149" s="35" t="e">
        <f>IF([3]!HRF[[#This Row],[31]]="WSKAŹNIK SPECYFICZNY","nie zdefinowano",[3]!HRF[[#This Row],[32]]*#REF!+#REF!*#REF!+#REF!*#REF!)</f>
        <v>#REF!</v>
      </c>
      <c r="AA2149" s="35" t="e">
        <f>IF([3]!HRF[[#This Row],[31]]="WSKAŹNIK SPECYFICZNY","nie zdefinowano",[3]!HRF[[#This Row],[32]]*#REF!+#REF!*#REF!+#REF!*#REF!)</f>
        <v>#REF!</v>
      </c>
      <c r="AB2149" s="36" t="e">
        <f>IF([3]!HRF[[#This Row],[31]]="WSKAŹNIK SPECYFICZNY",[3]!HRF[[#This Row],[15]]*#REF!,[3]!HRF[[#This Row],[32]]*#REF!+#REF!*#REF!+#REF!*#REF!)</f>
        <v>#REF!</v>
      </c>
    </row>
    <row r="2150" spans="2:28" ht="48">
      <c r="B2150" s="119" t="s">
        <v>3671</v>
      </c>
      <c r="C2150" s="157" t="s">
        <v>176</v>
      </c>
      <c r="D2150" s="120" t="s">
        <v>357</v>
      </c>
      <c r="E2150" s="125" t="s">
        <v>3672</v>
      </c>
      <c r="F2150" s="82" t="s">
        <v>3673</v>
      </c>
      <c r="G2150" s="82" t="s">
        <v>24</v>
      </c>
      <c r="H2150" s="86">
        <v>2017</v>
      </c>
      <c r="I2150" s="86">
        <v>2020</v>
      </c>
      <c r="J2150" s="89">
        <v>7537995</v>
      </c>
      <c r="K2150" s="122">
        <v>2368.08</v>
      </c>
      <c r="L2150" s="122">
        <v>22.86</v>
      </c>
      <c r="M2150" s="122">
        <v>389.74</v>
      </c>
      <c r="N2150" s="123" t="s">
        <v>184</v>
      </c>
      <c r="O2150" s="86" t="s">
        <v>26</v>
      </c>
      <c r="P2150" s="124"/>
      <c r="Q2150" s="90"/>
      <c r="R2150" s="17"/>
      <c r="S2150" s="17"/>
      <c r="T2150" s="17"/>
      <c r="U2150" s="17"/>
      <c r="V2150" s="17">
        <f t="shared" si="132"/>
        <v>0</v>
      </c>
      <c r="W2150" s="5"/>
      <c r="X2150" s="5"/>
      <c r="Y2150" s="35" t="e">
        <f>IF([3]!HRF[[#This Row],[31]]="WSKAŹNIK SPECYFICZNY",[3]!HRF[[#This Row],[15]]*#REF!,[3]!HRF[[#This Row],[32]]*#REF!+#REF!*#REF!+#REF!*#REF!)</f>
        <v>#REF!</v>
      </c>
      <c r="Z2150" s="35" t="e">
        <f>IF([3]!HRF[[#This Row],[31]]="WSKAŹNIK SPECYFICZNY","nie zdefinowano",[3]!HRF[[#This Row],[32]]*#REF!+#REF!*#REF!+#REF!*#REF!)</f>
        <v>#REF!</v>
      </c>
      <c r="AA2150" s="35" t="e">
        <f>IF([3]!HRF[[#This Row],[31]]="WSKAŹNIK SPECYFICZNY","nie zdefinowano",[3]!HRF[[#This Row],[32]]*#REF!+#REF!*#REF!+#REF!*#REF!)</f>
        <v>#REF!</v>
      </c>
      <c r="AB2150" s="36" t="e">
        <f>IF([3]!HRF[[#This Row],[31]]="WSKAŹNIK SPECYFICZNY",[3]!HRF[[#This Row],[15]]*#REF!,[3]!HRF[[#This Row],[32]]*#REF!+#REF!*#REF!+#REF!*#REF!)</f>
        <v>#REF!</v>
      </c>
    </row>
    <row r="2151" spans="2:28" ht="48">
      <c r="B2151" s="119" t="s">
        <v>3674</v>
      </c>
      <c r="C2151" s="157" t="s">
        <v>176</v>
      </c>
      <c r="D2151" s="120" t="s">
        <v>357</v>
      </c>
      <c r="E2151" s="121" t="s">
        <v>3675</v>
      </c>
      <c r="F2151" s="158" t="s">
        <v>3673</v>
      </c>
      <c r="G2151" s="158" t="s">
        <v>24</v>
      </c>
      <c r="H2151" s="86">
        <v>2017</v>
      </c>
      <c r="I2151" s="86">
        <v>2020</v>
      </c>
      <c r="J2151" s="89">
        <v>717695.15</v>
      </c>
      <c r="K2151" s="122">
        <v>180.89</v>
      </c>
      <c r="L2151" s="122">
        <v>0</v>
      </c>
      <c r="M2151" s="122">
        <v>50.82</v>
      </c>
      <c r="N2151" s="86" t="s">
        <v>184</v>
      </c>
      <c r="O2151" s="86" t="s">
        <v>28</v>
      </c>
      <c r="P2151" s="124"/>
      <c r="Q2151" s="90"/>
      <c r="R2151" s="17"/>
      <c r="S2151" s="17"/>
      <c r="T2151" s="17"/>
      <c r="U2151" s="17"/>
      <c r="V2151" s="17">
        <f t="shared" si="132"/>
        <v>0</v>
      </c>
      <c r="W2151" s="5" t="s">
        <v>94</v>
      </c>
      <c r="X2151" s="5"/>
      <c r="Y2151" s="35" t="e">
        <f>IF([3]!HRF[[#This Row],[31]]="WSKAŹNIK SPECYFICZNY",[3]!HRF[[#This Row],[15]]*#REF!,[3]!HRF[[#This Row],[32]]*#REF!+#REF!*#REF!+#REF!*#REF!)</f>
        <v>#REF!</v>
      </c>
      <c r="Z2151" s="35" t="e">
        <f>IF([3]!HRF[[#This Row],[31]]="WSKAŹNIK SPECYFICZNY","nie zdefinowano",[3]!HRF[[#This Row],[32]]*#REF!+#REF!*#REF!+#REF!*#REF!)</f>
        <v>#REF!</v>
      </c>
      <c r="AA2151" s="35" t="e">
        <f>IF([3]!HRF[[#This Row],[31]]="WSKAŹNIK SPECYFICZNY","nie zdefinowano",[3]!HRF[[#This Row],[32]]*#REF!+#REF!*#REF!+#REF!*#REF!)</f>
        <v>#REF!</v>
      </c>
      <c r="AB2151" s="36" t="e">
        <f>IF([3]!HRF[[#This Row],[31]]="WSKAŹNIK SPECYFICZNY",[3]!HRF[[#This Row],[15]]*#REF!,[3]!HRF[[#This Row],[32]]*#REF!+#REF!*#REF!+#REF!*#REF!)</f>
        <v>#REF!</v>
      </c>
    </row>
    <row r="2152" spans="2:28" ht="48">
      <c r="B2152" s="119" t="s">
        <v>3676</v>
      </c>
      <c r="C2152" s="157" t="s">
        <v>176</v>
      </c>
      <c r="D2152" s="120" t="s">
        <v>357</v>
      </c>
      <c r="E2152" s="121" t="s">
        <v>3677</v>
      </c>
      <c r="F2152" s="158" t="s">
        <v>3673</v>
      </c>
      <c r="G2152" s="158" t="s">
        <v>24</v>
      </c>
      <c r="H2152" s="86">
        <v>2017</v>
      </c>
      <c r="I2152" s="86">
        <v>2020</v>
      </c>
      <c r="J2152" s="89">
        <v>691996.35</v>
      </c>
      <c r="K2152" s="122">
        <v>284.33</v>
      </c>
      <c r="L2152" s="122">
        <v>0</v>
      </c>
      <c r="M2152" s="122">
        <v>79.88</v>
      </c>
      <c r="N2152" s="86" t="s">
        <v>184</v>
      </c>
      <c r="O2152" s="86" t="s">
        <v>28</v>
      </c>
      <c r="P2152" s="124"/>
      <c r="Q2152" s="90"/>
      <c r="R2152" s="17"/>
      <c r="S2152" s="17"/>
      <c r="T2152" s="17"/>
      <c r="U2152" s="17"/>
      <c r="V2152" s="17">
        <f t="shared" si="132"/>
        <v>0</v>
      </c>
      <c r="W2152" s="5" t="s">
        <v>94</v>
      </c>
      <c r="X2152" s="5"/>
      <c r="Y2152" s="35" t="e">
        <f>IF([3]!HRF[[#This Row],[31]]="WSKAŹNIK SPECYFICZNY",[3]!HRF[[#This Row],[15]]*#REF!,[3]!HRF[[#This Row],[32]]*#REF!+#REF!*#REF!+#REF!*#REF!)</f>
        <v>#REF!</v>
      </c>
      <c r="Z2152" s="35" t="e">
        <f>IF([3]!HRF[[#This Row],[31]]="WSKAŹNIK SPECYFICZNY","nie zdefinowano",[3]!HRF[[#This Row],[32]]*#REF!+#REF!*#REF!+#REF!*#REF!)</f>
        <v>#REF!</v>
      </c>
      <c r="AA2152" s="35" t="e">
        <f>IF([3]!HRF[[#This Row],[31]]="WSKAŹNIK SPECYFICZNY","nie zdefinowano",[3]!HRF[[#This Row],[32]]*#REF!+#REF!*#REF!+#REF!*#REF!)</f>
        <v>#REF!</v>
      </c>
      <c r="AB2152" s="36" t="e">
        <f>IF([3]!HRF[[#This Row],[31]]="WSKAŹNIK SPECYFICZNY",[3]!HRF[[#This Row],[15]]*#REF!,[3]!HRF[[#This Row],[32]]*#REF!+#REF!*#REF!+#REF!*#REF!)</f>
        <v>#REF!</v>
      </c>
    </row>
    <row r="2153" spans="2:28" ht="48">
      <c r="B2153" s="119" t="s">
        <v>3678</v>
      </c>
      <c r="C2153" s="157" t="s">
        <v>176</v>
      </c>
      <c r="D2153" s="120" t="s">
        <v>357</v>
      </c>
      <c r="E2153" s="121" t="s">
        <v>3679</v>
      </c>
      <c r="F2153" s="158" t="s">
        <v>3673</v>
      </c>
      <c r="G2153" s="158" t="s">
        <v>24</v>
      </c>
      <c r="H2153" s="86">
        <v>2017</v>
      </c>
      <c r="I2153" s="86">
        <v>2020</v>
      </c>
      <c r="J2153" s="89">
        <v>718165.45</v>
      </c>
      <c r="K2153" s="122">
        <v>180.72</v>
      </c>
      <c r="L2153" s="122">
        <v>0</v>
      </c>
      <c r="M2153" s="122">
        <v>50.77</v>
      </c>
      <c r="N2153" s="86" t="s">
        <v>184</v>
      </c>
      <c r="O2153" s="86" t="s">
        <v>28</v>
      </c>
      <c r="P2153" s="124"/>
      <c r="Q2153" s="90"/>
      <c r="R2153" s="17"/>
      <c r="S2153" s="17"/>
      <c r="T2153" s="17"/>
      <c r="U2153" s="17"/>
      <c r="V2153" s="17">
        <f t="shared" si="132"/>
        <v>0</v>
      </c>
      <c r="W2153" s="5" t="s">
        <v>94</v>
      </c>
      <c r="X2153" s="5"/>
      <c r="Y2153" s="35" t="e">
        <f>IF([3]!HRF[[#This Row],[31]]="WSKAŹNIK SPECYFICZNY",[3]!HRF[[#This Row],[15]]*#REF!,[3]!HRF[[#This Row],[32]]*#REF!+#REF!*#REF!+#REF!*#REF!)</f>
        <v>#REF!</v>
      </c>
      <c r="Z2153" s="35" t="e">
        <f>IF([3]!HRF[[#This Row],[31]]="WSKAŹNIK SPECYFICZNY","nie zdefinowano",[3]!HRF[[#This Row],[32]]*#REF!+#REF!*#REF!+#REF!*#REF!)</f>
        <v>#REF!</v>
      </c>
      <c r="AA2153" s="35" t="e">
        <f>IF([3]!HRF[[#This Row],[31]]="WSKAŹNIK SPECYFICZNY","nie zdefinowano",[3]!HRF[[#This Row],[32]]*#REF!+#REF!*#REF!+#REF!*#REF!)</f>
        <v>#REF!</v>
      </c>
      <c r="AB2153" s="36" t="e">
        <f>IF([3]!HRF[[#This Row],[31]]="WSKAŹNIK SPECYFICZNY",[3]!HRF[[#This Row],[15]]*#REF!,[3]!HRF[[#This Row],[32]]*#REF!+#REF!*#REF!+#REF!*#REF!)</f>
        <v>#REF!</v>
      </c>
    </row>
    <row r="2154" spans="2:28" ht="48">
      <c r="B2154" s="119" t="s">
        <v>3680</v>
      </c>
      <c r="C2154" s="157" t="s">
        <v>176</v>
      </c>
      <c r="D2154" s="120" t="s">
        <v>357</v>
      </c>
      <c r="E2154" s="121" t="s">
        <v>3681</v>
      </c>
      <c r="F2154" s="158" t="s">
        <v>3673</v>
      </c>
      <c r="G2154" s="158" t="s">
        <v>24</v>
      </c>
      <c r="H2154" s="86">
        <v>2017</v>
      </c>
      <c r="I2154" s="86">
        <v>2020</v>
      </c>
      <c r="J2154" s="89">
        <v>693845.15</v>
      </c>
      <c r="K2154" s="122">
        <v>274.93</v>
      </c>
      <c r="L2154" s="122">
        <v>0</v>
      </c>
      <c r="M2154" s="122">
        <v>77.25</v>
      </c>
      <c r="N2154" s="86" t="s">
        <v>184</v>
      </c>
      <c r="O2154" s="86" t="s">
        <v>28</v>
      </c>
      <c r="P2154" s="124"/>
      <c r="Q2154" s="90"/>
      <c r="R2154" s="17"/>
      <c r="S2154" s="17"/>
      <c r="T2154" s="17"/>
      <c r="U2154" s="17"/>
      <c r="V2154" s="17">
        <f t="shared" si="132"/>
        <v>0</v>
      </c>
      <c r="W2154" s="5" t="s">
        <v>94</v>
      </c>
      <c r="X2154" s="5"/>
      <c r="Y2154" s="35" t="e">
        <f>IF([3]!HRF[[#This Row],[31]]="WSKAŹNIK SPECYFICZNY",[3]!HRF[[#This Row],[15]]*#REF!,[3]!HRF[[#This Row],[32]]*#REF!+#REF!*#REF!+#REF!*#REF!)</f>
        <v>#REF!</v>
      </c>
      <c r="Z2154" s="35" t="e">
        <f>IF([3]!HRF[[#This Row],[31]]="WSKAŹNIK SPECYFICZNY","nie zdefinowano",[3]!HRF[[#This Row],[32]]*#REF!+#REF!*#REF!+#REF!*#REF!)</f>
        <v>#REF!</v>
      </c>
      <c r="AA2154" s="35" t="e">
        <f>IF([3]!HRF[[#This Row],[31]]="WSKAŹNIK SPECYFICZNY","nie zdefinowano",[3]!HRF[[#This Row],[32]]*#REF!+#REF!*#REF!+#REF!*#REF!)</f>
        <v>#REF!</v>
      </c>
      <c r="AB2154" s="36" t="e">
        <f>IF([3]!HRF[[#This Row],[31]]="WSKAŹNIK SPECYFICZNY",[3]!HRF[[#This Row],[15]]*#REF!,[3]!HRF[[#This Row],[32]]*#REF!+#REF!*#REF!+#REF!*#REF!)</f>
        <v>#REF!</v>
      </c>
    </row>
    <row r="2155" spans="2:28" ht="48">
      <c r="B2155" s="119" t="s">
        <v>3682</v>
      </c>
      <c r="C2155" s="157" t="s">
        <v>176</v>
      </c>
      <c r="D2155" s="120" t="s">
        <v>360</v>
      </c>
      <c r="E2155" s="121" t="s">
        <v>3683</v>
      </c>
      <c r="F2155" s="158" t="s">
        <v>3684</v>
      </c>
      <c r="G2155" s="158" t="s">
        <v>24</v>
      </c>
      <c r="H2155" s="86">
        <v>2017</v>
      </c>
      <c r="I2155" s="86">
        <v>2018</v>
      </c>
      <c r="J2155" s="89">
        <v>1890000</v>
      </c>
      <c r="K2155" s="122">
        <v>24.893999999999998</v>
      </c>
      <c r="L2155" s="122" t="s">
        <v>12</v>
      </c>
      <c r="M2155" s="122">
        <v>4.0999999999999996</v>
      </c>
      <c r="N2155" s="86" t="s">
        <v>215</v>
      </c>
      <c r="O2155" s="86" t="s">
        <v>27</v>
      </c>
      <c r="P2155" s="124"/>
      <c r="Q2155" s="90"/>
      <c r="R2155" s="17"/>
      <c r="S2155" s="17"/>
      <c r="T2155" s="17"/>
      <c r="U2155" s="17"/>
      <c r="V2155" s="17">
        <f t="shared" si="132"/>
        <v>0</v>
      </c>
      <c r="W2155" s="5"/>
      <c r="X2155" s="5"/>
      <c r="Y2155" s="35" t="e">
        <f>IF([3]!HRF[[#This Row],[31]]="WSKAŹNIK SPECYFICZNY",[3]!HRF[[#This Row],[15]]*#REF!,[3]!HRF[[#This Row],[32]]*#REF!+#REF!*#REF!+#REF!*#REF!)</f>
        <v>#REF!</v>
      </c>
      <c r="Z2155" s="35" t="e">
        <f>IF([3]!HRF[[#This Row],[31]]="WSKAŹNIK SPECYFICZNY","nie zdefinowano",[3]!HRF[[#This Row],[32]]*#REF!+#REF!*#REF!+#REF!*#REF!)</f>
        <v>#REF!</v>
      </c>
      <c r="AA2155" s="35" t="e">
        <f>IF([3]!HRF[[#This Row],[31]]="WSKAŹNIK SPECYFICZNY","nie zdefinowano",[3]!HRF[[#This Row],[32]]*#REF!+#REF!*#REF!+#REF!*#REF!)</f>
        <v>#REF!</v>
      </c>
      <c r="AB2155" s="36" t="e">
        <f>IF([3]!HRF[[#This Row],[31]]="WSKAŹNIK SPECYFICZNY",[3]!HRF[[#This Row],[15]]*#REF!,[3]!HRF[[#This Row],[32]]*#REF!+#REF!*#REF!+#REF!*#REF!)</f>
        <v>#REF!</v>
      </c>
    </row>
    <row r="2156" spans="2:28" ht="48">
      <c r="B2156" s="119" t="s">
        <v>3685</v>
      </c>
      <c r="C2156" s="157" t="s">
        <v>176</v>
      </c>
      <c r="D2156" s="120" t="s">
        <v>357</v>
      </c>
      <c r="E2156" s="121" t="s">
        <v>3686</v>
      </c>
      <c r="F2156" s="158" t="s">
        <v>3687</v>
      </c>
      <c r="G2156" s="158" t="s">
        <v>24</v>
      </c>
      <c r="H2156" s="86">
        <v>2016</v>
      </c>
      <c r="I2156" s="86">
        <v>2017</v>
      </c>
      <c r="J2156" s="89">
        <v>2571832.19</v>
      </c>
      <c r="K2156" s="122">
        <v>196.86</v>
      </c>
      <c r="L2156" s="122">
        <v>0</v>
      </c>
      <c r="M2156" s="122">
        <v>73.78</v>
      </c>
      <c r="N2156" s="86" t="s">
        <v>184</v>
      </c>
      <c r="O2156" s="86" t="s">
        <v>28</v>
      </c>
      <c r="P2156" s="124"/>
      <c r="Q2156" s="90"/>
      <c r="R2156" s="17"/>
      <c r="S2156" s="17"/>
      <c r="T2156" s="17"/>
      <c r="U2156" s="17"/>
      <c r="V2156" s="17">
        <f t="shared" si="132"/>
        <v>0</v>
      </c>
      <c r="W2156" s="5" t="s">
        <v>94</v>
      </c>
      <c r="X2156" s="5"/>
      <c r="Y2156" s="35" t="e">
        <f>IF([3]!HRF[[#This Row],[31]]="WSKAŹNIK SPECYFICZNY",[3]!HRF[[#This Row],[15]]*#REF!,[3]!HRF[[#This Row],[32]]*#REF!+#REF!*#REF!+#REF!*#REF!)</f>
        <v>#REF!</v>
      </c>
      <c r="Z2156" s="35" t="e">
        <f>IF([3]!HRF[[#This Row],[31]]="WSKAŹNIK SPECYFICZNY","nie zdefinowano",[3]!HRF[[#This Row],[32]]*#REF!+#REF!*#REF!+#REF!*#REF!)</f>
        <v>#REF!</v>
      </c>
      <c r="AA2156" s="35" t="e">
        <f>IF([3]!HRF[[#This Row],[31]]="WSKAŹNIK SPECYFICZNY","nie zdefinowano",[3]!HRF[[#This Row],[32]]*#REF!+#REF!*#REF!+#REF!*#REF!)</f>
        <v>#REF!</v>
      </c>
      <c r="AB2156" s="36" t="e">
        <f>IF([3]!HRF[[#This Row],[31]]="WSKAŹNIK SPECYFICZNY",[3]!HRF[[#This Row],[15]]*#REF!,[3]!HRF[[#This Row],[32]]*#REF!+#REF!*#REF!+#REF!*#REF!)</f>
        <v>#REF!</v>
      </c>
    </row>
    <row r="2157" spans="2:28" ht="48">
      <c r="B2157" s="119" t="s">
        <v>3688</v>
      </c>
      <c r="C2157" s="157" t="s">
        <v>176</v>
      </c>
      <c r="D2157" s="120" t="s">
        <v>357</v>
      </c>
      <c r="E2157" s="121" t="s">
        <v>3689</v>
      </c>
      <c r="F2157" s="82" t="s">
        <v>211</v>
      </c>
      <c r="G2157" s="82" t="s">
        <v>24</v>
      </c>
      <c r="H2157" s="86">
        <v>2017</v>
      </c>
      <c r="I2157" s="86">
        <v>2017</v>
      </c>
      <c r="J2157" s="89">
        <v>350000</v>
      </c>
      <c r="K2157" s="122">
        <v>119.35</v>
      </c>
      <c r="L2157" s="122" t="s">
        <v>12</v>
      </c>
      <c r="M2157" s="122">
        <v>42</v>
      </c>
      <c r="N2157" s="86" t="s">
        <v>184</v>
      </c>
      <c r="O2157" s="86" t="s">
        <v>26</v>
      </c>
      <c r="P2157" s="124"/>
      <c r="Q2157" s="90"/>
      <c r="R2157" s="17"/>
      <c r="S2157" s="17"/>
      <c r="T2157" s="17"/>
      <c r="U2157" s="17"/>
      <c r="V2157" s="17">
        <f t="shared" si="132"/>
        <v>0</v>
      </c>
      <c r="W2157" s="5" t="s">
        <v>94</v>
      </c>
      <c r="X2157" s="5"/>
      <c r="Y2157" s="35" t="e">
        <f>IF([3]!HRF[[#This Row],[31]]="WSKAŹNIK SPECYFICZNY",[3]!HRF[[#This Row],[15]]*#REF!,[3]!HRF[[#This Row],[32]]*#REF!+#REF!*#REF!+#REF!*#REF!)</f>
        <v>#REF!</v>
      </c>
      <c r="Z2157" s="35" t="e">
        <f>IF([3]!HRF[[#This Row],[31]]="WSKAŹNIK SPECYFICZNY","nie zdefinowano",[3]!HRF[[#This Row],[32]]*#REF!+#REF!*#REF!+#REF!*#REF!)</f>
        <v>#REF!</v>
      </c>
      <c r="AA2157" s="35" t="e">
        <f>IF([3]!HRF[[#This Row],[31]]="WSKAŹNIK SPECYFICZNY","nie zdefinowano",[3]!HRF[[#This Row],[32]]*#REF!+#REF!*#REF!+#REF!*#REF!)</f>
        <v>#REF!</v>
      </c>
      <c r="AB2157" s="36" t="e">
        <f>IF([3]!HRF[[#This Row],[31]]="WSKAŹNIK SPECYFICZNY",[3]!HRF[[#This Row],[15]]*#REF!,[3]!HRF[[#This Row],[32]]*#REF!+#REF!*#REF!+#REF!*#REF!)</f>
        <v>#REF!</v>
      </c>
    </row>
    <row r="2158" spans="2:28" ht="48">
      <c r="B2158" s="119" t="s">
        <v>3690</v>
      </c>
      <c r="C2158" s="157" t="s">
        <v>176</v>
      </c>
      <c r="D2158" s="120" t="s">
        <v>355</v>
      </c>
      <c r="E2158" s="121" t="s">
        <v>3691</v>
      </c>
      <c r="F2158" s="82" t="s">
        <v>256</v>
      </c>
      <c r="G2158" s="82" t="s">
        <v>23</v>
      </c>
      <c r="H2158" s="86">
        <v>2016</v>
      </c>
      <c r="I2158" s="86">
        <v>2017</v>
      </c>
      <c r="J2158" s="127">
        <v>3420000</v>
      </c>
      <c r="K2158" s="122">
        <v>1067.2360000000001</v>
      </c>
      <c r="L2158" s="122">
        <v>0</v>
      </c>
      <c r="M2158" s="122">
        <v>399.14626400000003</v>
      </c>
      <c r="N2158" s="86" t="s">
        <v>3692</v>
      </c>
      <c r="O2158" s="86" t="s">
        <v>28</v>
      </c>
      <c r="P2158" s="124"/>
      <c r="Q2158" s="90"/>
      <c r="R2158" s="17"/>
      <c r="S2158" s="17"/>
      <c r="T2158" s="17"/>
      <c r="U2158" s="17"/>
      <c r="V2158" s="17">
        <f t="shared" si="132"/>
        <v>0</v>
      </c>
      <c r="W2158" s="5" t="s">
        <v>94</v>
      </c>
      <c r="X2158" s="5"/>
      <c r="Y2158" s="35" t="e">
        <f>IF([3]!HRF[[#This Row],[31]]="WSKAŹNIK SPECYFICZNY",[3]!HRF[[#This Row],[15]]*#REF!,[3]!HRF[[#This Row],[32]]*#REF!+#REF!*#REF!+#REF!*#REF!)</f>
        <v>#REF!</v>
      </c>
      <c r="Z2158" s="35" t="e">
        <f>IF([3]!HRF[[#This Row],[31]]="WSKAŹNIK SPECYFICZNY","nie zdefinowano",[3]!HRF[[#This Row],[32]]*#REF!+#REF!*#REF!+#REF!*#REF!)</f>
        <v>#REF!</v>
      </c>
      <c r="AA2158" s="35" t="e">
        <f>IF([3]!HRF[[#This Row],[31]]="WSKAŹNIK SPECYFICZNY","nie zdefinowano",[3]!HRF[[#This Row],[32]]*#REF!+#REF!*#REF!+#REF!*#REF!)</f>
        <v>#REF!</v>
      </c>
      <c r="AB2158" s="36" t="e">
        <f>IF([3]!HRF[[#This Row],[31]]="WSKAŹNIK SPECYFICZNY",[3]!HRF[[#This Row],[15]]*#REF!,[3]!HRF[[#This Row],[32]]*#REF!+#REF!*#REF!+#REF!*#REF!)</f>
        <v>#REF!</v>
      </c>
    </row>
    <row r="2159" spans="2:28" ht="48">
      <c r="B2159" s="119" t="s">
        <v>100</v>
      </c>
      <c r="C2159" s="157" t="s">
        <v>176</v>
      </c>
      <c r="D2159" s="120" t="s">
        <v>355</v>
      </c>
      <c r="E2159" s="121" t="s">
        <v>218</v>
      </c>
      <c r="F2159" s="126" t="s">
        <v>256</v>
      </c>
      <c r="G2159" s="82" t="s">
        <v>23</v>
      </c>
      <c r="H2159" s="86">
        <v>2016</v>
      </c>
      <c r="I2159" s="86">
        <v>2016</v>
      </c>
      <c r="J2159" s="89">
        <v>2207000</v>
      </c>
      <c r="K2159" s="122">
        <v>250</v>
      </c>
      <c r="L2159" s="122">
        <v>0</v>
      </c>
      <c r="M2159" s="122">
        <v>71</v>
      </c>
      <c r="N2159" s="86" t="s">
        <v>164</v>
      </c>
      <c r="O2159" s="86" t="s">
        <v>28</v>
      </c>
      <c r="P2159" s="124"/>
      <c r="Q2159" s="90"/>
      <c r="R2159" s="17"/>
      <c r="S2159" s="17"/>
      <c r="T2159" s="17"/>
      <c r="U2159" s="17"/>
      <c r="V2159" s="17">
        <f t="shared" ref="V2159" si="133">SUM(R2159:U2159)</f>
        <v>0</v>
      </c>
      <c r="W2159" s="5" t="s">
        <v>94</v>
      </c>
      <c r="X2159" s="5"/>
      <c r="Y2159" s="35" t="e">
        <f>IF([3]!HRF[[#This Row],[31]]="WSKAŹNIK SPECYFICZNY",[3]!HRF[[#This Row],[15]]*#REF!,[3]!HRF[[#This Row],[32]]*#REF!+#REF!*#REF!+#REF!*#REF!)</f>
        <v>#REF!</v>
      </c>
      <c r="Z2159" s="35" t="e">
        <f>IF([3]!HRF[[#This Row],[31]]="WSKAŹNIK SPECYFICZNY","nie zdefinowano",[3]!HRF[[#This Row],[32]]*#REF!+#REF!*#REF!+#REF!*#REF!)</f>
        <v>#REF!</v>
      </c>
      <c r="AA2159" s="35" t="e">
        <f>IF([3]!HRF[[#This Row],[31]]="WSKAŹNIK SPECYFICZNY","nie zdefinowano",[3]!HRF[[#This Row],[32]]*#REF!+#REF!*#REF!+#REF!*#REF!)</f>
        <v>#REF!</v>
      </c>
      <c r="AB2159" s="36" t="e">
        <f>IF([3]!HRF[[#This Row],[31]]="WSKAŹNIK SPECYFICZNY",[3]!HRF[[#This Row],[15]]*#REF!,[3]!HRF[[#This Row],[32]]*#REF!+#REF!*#REF!+#REF!*#REF!)</f>
        <v>#REF!</v>
      </c>
    </row>
    <row r="2160" spans="2:28" ht="48" hidden="1">
      <c r="B2160" s="107" t="s">
        <v>101</v>
      </c>
      <c r="C2160" s="108" t="s">
        <v>176</v>
      </c>
      <c r="D2160" s="109" t="s">
        <v>355</v>
      </c>
      <c r="E2160" s="110" t="s">
        <v>219</v>
      </c>
      <c r="F2160" s="111" t="s">
        <v>256</v>
      </c>
      <c r="G2160" s="112" t="s">
        <v>23</v>
      </c>
      <c r="H2160" s="113">
        <v>2016</v>
      </c>
      <c r="I2160" s="113">
        <v>2017</v>
      </c>
      <c r="J2160" s="114">
        <v>1785000</v>
      </c>
      <c r="K2160" s="115">
        <v>305.15899999999999</v>
      </c>
      <c r="L2160" s="115">
        <v>0</v>
      </c>
      <c r="M2160" s="115">
        <v>114.12946599999999</v>
      </c>
      <c r="N2160" s="116" t="s">
        <v>275</v>
      </c>
      <c r="O2160" s="117" t="s">
        <v>28</v>
      </c>
      <c r="P2160" s="118">
        <v>1</v>
      </c>
      <c r="Q2160" s="6"/>
      <c r="R2160" s="17"/>
      <c r="S2160" s="17"/>
      <c r="T2160" s="17"/>
      <c r="U2160" s="17"/>
      <c r="V2160" s="17">
        <f t="shared" ref="V2160:V2176" si="134">SUM(R2160:U2160)</f>
        <v>0</v>
      </c>
      <c r="W2160" s="5" t="s">
        <v>94</v>
      </c>
      <c r="X2160" s="5"/>
      <c r="Y2160" s="35" t="e">
        <f>IF(HRF[[#This Row],[31]]="WSKAŹNIK SPECYFICZNY",HRF[[#This Row],[15]]*#REF!,HRF[[#This Row],[32]]*#REF!+#REF!*#REF!+#REF!*#REF!)</f>
        <v>#REF!</v>
      </c>
      <c r="Z2160" s="35" t="str">
        <f>IF(HRF[[#This Row],[31]]="WSKAŹNIK SPECYFICZNY","nie zdefinowano",HRF[[#This Row],[32]]*#REF!+#REF!*#REF!+#REF!*#REF!)</f>
        <v>nie zdefinowano</v>
      </c>
      <c r="AA2160" s="35" t="str">
        <f>IF(HRF[[#This Row],[31]]="WSKAŹNIK SPECYFICZNY","nie zdefinowano",HRF[[#This Row],[32]]*#REF!+#REF!*#REF!+#REF!*#REF!)</f>
        <v>nie zdefinowano</v>
      </c>
      <c r="AB2160" s="36" t="e">
        <f>IF(HRF[[#This Row],[31]]="WSKAŹNIK SPECYFICZNY",HRF[[#This Row],[15]]*#REF!,HRF[[#This Row],[32]]*#REF!+#REF!*#REF!+#REF!*#REF!)</f>
        <v>#REF!</v>
      </c>
    </row>
    <row r="2161" spans="2:28" ht="48">
      <c r="B2161" s="119" t="s">
        <v>102</v>
      </c>
      <c r="C2161" s="157" t="s">
        <v>176</v>
      </c>
      <c r="D2161" s="120" t="s">
        <v>355</v>
      </c>
      <c r="E2161" s="121" t="s">
        <v>220</v>
      </c>
      <c r="F2161" s="126" t="s">
        <v>256</v>
      </c>
      <c r="G2161" s="82" t="s">
        <v>23</v>
      </c>
      <c r="H2161" s="86">
        <v>2016</v>
      </c>
      <c r="I2161" s="86">
        <v>2017</v>
      </c>
      <c r="J2161" s="89">
        <v>2400000</v>
      </c>
      <c r="K2161" s="122">
        <v>532.16300000000001</v>
      </c>
      <c r="L2161" s="122">
        <v>0</v>
      </c>
      <c r="M2161" s="122">
        <v>199.02896200000001</v>
      </c>
      <c r="N2161" s="86" t="s">
        <v>164</v>
      </c>
      <c r="O2161" s="86" t="s">
        <v>28</v>
      </c>
      <c r="P2161" s="124"/>
      <c r="Q2161" s="90"/>
      <c r="R2161" s="17"/>
      <c r="S2161" s="17"/>
      <c r="T2161" s="17"/>
      <c r="U2161" s="17"/>
      <c r="V2161" s="17">
        <f t="shared" si="134"/>
        <v>0</v>
      </c>
      <c r="W2161" s="5" t="s">
        <v>94</v>
      </c>
      <c r="X2161" s="5"/>
      <c r="Y2161" s="35" t="e">
        <f>IF(HRF[[#This Row],[31]]="WSKAŹNIK SPECYFICZNY",HRF[[#This Row],[15]]*#REF!,HRF[[#This Row],[32]]*#REF!+#REF!*#REF!+#REF!*#REF!)</f>
        <v>#REF!</v>
      </c>
      <c r="Z2161" s="35" t="str">
        <f>IF(HRF[[#This Row],[31]]="WSKAŹNIK SPECYFICZNY","nie zdefinowano",HRF[[#This Row],[32]]*#REF!+#REF!*#REF!+#REF!*#REF!)</f>
        <v>nie zdefinowano</v>
      </c>
      <c r="AA2161" s="35" t="str">
        <f>IF(HRF[[#This Row],[31]]="WSKAŹNIK SPECYFICZNY","nie zdefinowano",HRF[[#This Row],[32]]*#REF!+#REF!*#REF!+#REF!*#REF!)</f>
        <v>nie zdefinowano</v>
      </c>
      <c r="AB2161" s="36" t="e">
        <f>IF(HRF[[#This Row],[31]]="WSKAŹNIK SPECYFICZNY",HRF[[#This Row],[15]]*#REF!,HRF[[#This Row],[32]]*#REF!+#REF!*#REF!+#REF!*#REF!)</f>
        <v>#REF!</v>
      </c>
    </row>
    <row r="2162" spans="2:28" ht="48">
      <c r="B2162" s="119" t="s">
        <v>103</v>
      </c>
      <c r="C2162" s="157" t="s">
        <v>176</v>
      </c>
      <c r="D2162" s="120" t="s">
        <v>356</v>
      </c>
      <c r="E2162" s="121" t="s">
        <v>221</v>
      </c>
      <c r="F2162" s="126" t="s">
        <v>276</v>
      </c>
      <c r="G2162" s="82" t="s">
        <v>23</v>
      </c>
      <c r="H2162" s="86">
        <v>2016</v>
      </c>
      <c r="I2162" s="86">
        <v>2018</v>
      </c>
      <c r="J2162" s="89">
        <v>15000000</v>
      </c>
      <c r="K2162" s="122">
        <v>526.88099999999997</v>
      </c>
      <c r="L2162" s="122" t="s">
        <v>12</v>
      </c>
      <c r="M2162" s="122">
        <v>150.38999999999999</v>
      </c>
      <c r="N2162" s="86" t="s">
        <v>184</v>
      </c>
      <c r="O2162" s="86" t="s">
        <v>27</v>
      </c>
      <c r="P2162" s="124"/>
      <c r="Q2162" s="90"/>
      <c r="R2162" s="17"/>
      <c r="S2162" s="17"/>
      <c r="T2162" s="17"/>
      <c r="U2162" s="17"/>
      <c r="V2162" s="17">
        <f t="shared" si="134"/>
        <v>0</v>
      </c>
      <c r="W2162" s="5"/>
      <c r="X2162" s="5"/>
      <c r="Y2162" s="35" t="e">
        <f>IF(HRF[[#This Row],[31]]="WSKAŹNIK SPECYFICZNY",HRF[[#This Row],[15]]*#REF!,HRF[[#This Row],[32]]*#REF!+#REF!*#REF!+#REF!*#REF!)</f>
        <v>#REF!</v>
      </c>
      <c r="Z2162" s="35" t="e">
        <f>IF(HRF[[#This Row],[31]]="WSKAŹNIK SPECYFICZNY","nie zdefinowano",HRF[[#This Row],[32]]*#REF!+#REF!*#REF!+#REF!*#REF!)</f>
        <v>#REF!</v>
      </c>
      <c r="AA2162" s="35" t="e">
        <f>IF(HRF[[#This Row],[31]]="WSKAŹNIK SPECYFICZNY","nie zdefinowano",HRF[[#This Row],[32]]*#REF!+#REF!*#REF!+#REF!*#REF!)</f>
        <v>#REF!</v>
      </c>
      <c r="AB2162" s="36" t="e">
        <f>IF(HRF[[#This Row],[31]]="WSKAŹNIK SPECYFICZNY",HRF[[#This Row],[15]]*#REF!,HRF[[#This Row],[32]]*#REF!+#REF!*#REF!+#REF!*#REF!)</f>
        <v>#REF!</v>
      </c>
    </row>
    <row r="2163" spans="2:28" ht="48">
      <c r="B2163" s="119" t="s">
        <v>104</v>
      </c>
      <c r="C2163" s="157" t="s">
        <v>176</v>
      </c>
      <c r="D2163" s="120" t="s">
        <v>357</v>
      </c>
      <c r="E2163" s="121" t="s">
        <v>222</v>
      </c>
      <c r="F2163" s="82" t="s">
        <v>257</v>
      </c>
      <c r="G2163" s="82" t="s">
        <v>24</v>
      </c>
      <c r="H2163" s="86">
        <v>2016</v>
      </c>
      <c r="I2163" s="86">
        <v>2017</v>
      </c>
      <c r="J2163" s="89">
        <v>1981320</v>
      </c>
      <c r="K2163" s="122">
        <v>154.053</v>
      </c>
      <c r="L2163" s="122">
        <v>0</v>
      </c>
      <c r="M2163" s="122">
        <v>88.16</v>
      </c>
      <c r="N2163" s="86" t="s">
        <v>184</v>
      </c>
      <c r="O2163" s="86" t="s">
        <v>28</v>
      </c>
      <c r="P2163" s="124"/>
      <c r="Q2163" s="90"/>
      <c r="R2163" s="17"/>
      <c r="S2163" s="17"/>
      <c r="T2163" s="17"/>
      <c r="U2163" s="17"/>
      <c r="V2163" s="17">
        <f t="shared" si="134"/>
        <v>0</v>
      </c>
      <c r="W2163" s="5" t="s">
        <v>94</v>
      </c>
      <c r="X2163" s="5"/>
      <c r="Y2163" s="35" t="e">
        <f>IF(HRF[[#This Row],[31]]="WSKAŹNIK SPECYFICZNY",HRF[[#This Row],[15]]*#REF!,HRF[[#This Row],[32]]*#REF!+#REF!*#REF!+#REF!*#REF!)</f>
        <v>#REF!</v>
      </c>
      <c r="Z2163" s="35" t="str">
        <f>IF(HRF[[#This Row],[31]]="WSKAŹNIK SPECYFICZNY","nie zdefinowano",HRF[[#This Row],[32]]*#REF!+#REF!*#REF!+#REF!*#REF!)</f>
        <v>nie zdefinowano</v>
      </c>
      <c r="AA2163" s="35" t="str">
        <f>IF(HRF[[#This Row],[31]]="WSKAŹNIK SPECYFICZNY","nie zdefinowano",HRF[[#This Row],[32]]*#REF!+#REF!*#REF!+#REF!*#REF!)</f>
        <v>nie zdefinowano</v>
      </c>
      <c r="AB2163" s="36" t="e">
        <f>IF(HRF[[#This Row],[31]]="WSKAŹNIK SPECYFICZNY",HRF[[#This Row],[15]]*#REF!,HRF[[#This Row],[32]]*#REF!+#REF!*#REF!+#REF!*#REF!)</f>
        <v>#REF!</v>
      </c>
    </row>
    <row r="2164" spans="2:28" ht="60">
      <c r="B2164" s="119" t="s">
        <v>105</v>
      </c>
      <c r="C2164" s="157" t="s">
        <v>176</v>
      </c>
      <c r="D2164" s="120" t="s">
        <v>357</v>
      </c>
      <c r="E2164" s="121" t="s">
        <v>223</v>
      </c>
      <c r="F2164" s="82" t="s">
        <v>258</v>
      </c>
      <c r="G2164" s="82" t="s">
        <v>24</v>
      </c>
      <c r="H2164" s="86">
        <v>2017</v>
      </c>
      <c r="I2164" s="86">
        <v>2018</v>
      </c>
      <c r="J2164" s="127">
        <v>2633496.4300000002</v>
      </c>
      <c r="K2164" s="122">
        <v>343.733</v>
      </c>
      <c r="L2164" s="122" t="s">
        <v>12</v>
      </c>
      <c r="M2164" s="122">
        <v>194</v>
      </c>
      <c r="N2164" s="86" t="s">
        <v>215</v>
      </c>
      <c r="O2164" s="86" t="s">
        <v>26</v>
      </c>
      <c r="P2164" s="124"/>
      <c r="Q2164" s="90"/>
      <c r="R2164" s="17"/>
      <c r="S2164" s="17"/>
      <c r="T2164" s="17"/>
      <c r="U2164" s="17"/>
      <c r="V2164" s="17">
        <f t="shared" si="134"/>
        <v>0</v>
      </c>
      <c r="W2164" s="5" t="s">
        <v>94</v>
      </c>
      <c r="X2164" s="5"/>
      <c r="Y2164" s="35" t="e">
        <f>IF(HRF[[#This Row],[31]]="WSKAŹNIK SPECYFICZNY",HRF[[#This Row],[15]]*#REF!,HRF[[#This Row],[32]]*#REF!+#REF!*#REF!+#REF!*#REF!)</f>
        <v>#REF!</v>
      </c>
      <c r="Z2164" s="35" t="str">
        <f>IF(HRF[[#This Row],[31]]="WSKAŹNIK SPECYFICZNY","nie zdefinowano",HRF[[#This Row],[32]]*#REF!+#REF!*#REF!+#REF!*#REF!)</f>
        <v>nie zdefinowano</v>
      </c>
      <c r="AA2164" s="35" t="str">
        <f>IF(HRF[[#This Row],[31]]="WSKAŹNIK SPECYFICZNY","nie zdefinowano",HRF[[#This Row],[32]]*#REF!+#REF!*#REF!+#REF!*#REF!)</f>
        <v>nie zdefinowano</v>
      </c>
      <c r="AB2164" s="36" t="e">
        <f>IF(HRF[[#This Row],[31]]="WSKAŹNIK SPECYFICZNY",HRF[[#This Row],[15]]*#REF!,HRF[[#This Row],[32]]*#REF!+#REF!*#REF!+#REF!*#REF!)</f>
        <v>#REF!</v>
      </c>
    </row>
    <row r="2165" spans="2:28" ht="60">
      <c r="B2165" s="119" t="s">
        <v>106</v>
      </c>
      <c r="C2165" s="157" t="s">
        <v>176</v>
      </c>
      <c r="D2165" s="120" t="s">
        <v>357</v>
      </c>
      <c r="E2165" s="121" t="s">
        <v>224</v>
      </c>
      <c r="F2165" s="82" t="s">
        <v>258</v>
      </c>
      <c r="G2165" s="82" t="s">
        <v>24</v>
      </c>
      <c r="H2165" s="86">
        <v>2017</v>
      </c>
      <c r="I2165" s="86">
        <v>2018</v>
      </c>
      <c r="J2165" s="89">
        <v>428846.21</v>
      </c>
      <c r="K2165" s="122">
        <v>124.28700000000001</v>
      </c>
      <c r="L2165" s="122" t="s">
        <v>12</v>
      </c>
      <c r="M2165" s="122">
        <v>21</v>
      </c>
      <c r="N2165" s="86" t="s">
        <v>215</v>
      </c>
      <c r="O2165" s="86" t="s">
        <v>26</v>
      </c>
      <c r="P2165" s="124"/>
      <c r="Q2165" s="90"/>
      <c r="R2165" s="17"/>
      <c r="S2165" s="17"/>
      <c r="T2165" s="17"/>
      <c r="U2165" s="17"/>
      <c r="V2165" s="17">
        <f t="shared" si="134"/>
        <v>0</v>
      </c>
      <c r="W2165" s="5"/>
      <c r="X2165" s="5"/>
      <c r="Y2165" s="35" t="e">
        <f>IF(HRF[[#This Row],[31]]="WSKAŹNIK SPECYFICZNY",HRF[[#This Row],[15]]*#REF!,HRF[[#This Row],[32]]*#REF!+#REF!*#REF!+#REF!*#REF!)</f>
        <v>#REF!</v>
      </c>
      <c r="Z2165" s="35" t="e">
        <f>IF(HRF[[#This Row],[31]]="WSKAŹNIK SPECYFICZNY","nie zdefinowano",HRF[[#This Row],[32]]*#REF!+#REF!*#REF!+#REF!*#REF!)</f>
        <v>#REF!</v>
      </c>
      <c r="AA2165" s="35" t="e">
        <f>IF(HRF[[#This Row],[31]]="WSKAŹNIK SPECYFICZNY","nie zdefinowano",HRF[[#This Row],[32]]*#REF!+#REF!*#REF!+#REF!*#REF!)</f>
        <v>#REF!</v>
      </c>
      <c r="AB2165" s="36" t="e">
        <f>IF(HRF[[#This Row],[31]]="WSKAŹNIK SPECYFICZNY",HRF[[#This Row],[15]]*#REF!,HRF[[#This Row],[32]]*#REF!+#REF!*#REF!+#REF!*#REF!)</f>
        <v>#REF!</v>
      </c>
    </row>
    <row r="2166" spans="2:28" ht="48">
      <c r="B2166" s="119" t="s">
        <v>107</v>
      </c>
      <c r="C2166" s="157" t="s">
        <v>176</v>
      </c>
      <c r="D2166" s="120" t="s">
        <v>357</v>
      </c>
      <c r="E2166" s="121" t="s">
        <v>225</v>
      </c>
      <c r="F2166" s="82" t="s">
        <v>259</v>
      </c>
      <c r="G2166" s="82" t="s">
        <v>24</v>
      </c>
      <c r="H2166" s="86">
        <v>2017</v>
      </c>
      <c r="I2166" s="86">
        <v>2018</v>
      </c>
      <c r="J2166" s="89">
        <v>3800000</v>
      </c>
      <c r="K2166" s="122">
        <v>457</v>
      </c>
      <c r="L2166" s="122" t="s">
        <v>12</v>
      </c>
      <c r="M2166" s="122">
        <v>563</v>
      </c>
      <c r="N2166" s="86" t="s">
        <v>215</v>
      </c>
      <c r="O2166" s="86" t="s">
        <v>27</v>
      </c>
      <c r="P2166" s="124"/>
      <c r="Q2166" s="90"/>
      <c r="R2166" s="17"/>
      <c r="S2166" s="17"/>
      <c r="T2166" s="17"/>
      <c r="U2166" s="17"/>
      <c r="V2166" s="17">
        <f t="shared" si="134"/>
        <v>0</v>
      </c>
      <c r="W2166" s="5" t="s">
        <v>94</v>
      </c>
      <c r="X2166" s="5"/>
      <c r="Y2166" s="35" t="e">
        <f>IF(HRF[[#This Row],[31]]="WSKAŹNIK SPECYFICZNY",HRF[[#This Row],[15]]*#REF!,HRF[[#This Row],[32]]*#REF!+#REF!*#REF!+#REF!*#REF!)</f>
        <v>#REF!</v>
      </c>
      <c r="Z2166" s="35" t="str">
        <f>IF(HRF[[#This Row],[31]]="WSKAŹNIK SPECYFICZNY","nie zdefinowano",HRF[[#This Row],[32]]*#REF!+#REF!*#REF!+#REF!*#REF!)</f>
        <v>nie zdefinowano</v>
      </c>
      <c r="AA2166" s="35" t="str">
        <f>IF(HRF[[#This Row],[31]]="WSKAŹNIK SPECYFICZNY","nie zdefinowano",HRF[[#This Row],[32]]*#REF!+#REF!*#REF!+#REF!*#REF!)</f>
        <v>nie zdefinowano</v>
      </c>
      <c r="AB2166" s="36" t="e">
        <f>IF(HRF[[#This Row],[31]]="WSKAŹNIK SPECYFICZNY",HRF[[#This Row],[15]]*#REF!,HRF[[#This Row],[32]]*#REF!+#REF!*#REF!+#REF!*#REF!)</f>
        <v>#REF!</v>
      </c>
    </row>
    <row r="2167" spans="2:28" ht="48">
      <c r="B2167" s="119" t="s">
        <v>108</v>
      </c>
      <c r="C2167" s="157" t="s">
        <v>176</v>
      </c>
      <c r="D2167" s="120" t="s">
        <v>357</v>
      </c>
      <c r="E2167" s="121" t="s">
        <v>226</v>
      </c>
      <c r="F2167" s="82" t="s">
        <v>260</v>
      </c>
      <c r="G2167" s="82" t="s">
        <v>24</v>
      </c>
      <c r="H2167" s="86">
        <v>2016</v>
      </c>
      <c r="I2167" s="86">
        <v>2017</v>
      </c>
      <c r="J2167" s="89">
        <v>2000000</v>
      </c>
      <c r="K2167" s="122">
        <v>509.72</v>
      </c>
      <c r="L2167" s="122" t="s">
        <v>12</v>
      </c>
      <c r="M2167" s="122">
        <v>173.51</v>
      </c>
      <c r="N2167" s="86" t="s">
        <v>184</v>
      </c>
      <c r="O2167" s="86" t="s">
        <v>27</v>
      </c>
      <c r="P2167" s="124"/>
      <c r="Q2167" s="90"/>
      <c r="R2167" s="17"/>
      <c r="S2167" s="17"/>
      <c r="T2167" s="17"/>
      <c r="U2167" s="17"/>
      <c r="V2167" s="17">
        <f t="shared" si="134"/>
        <v>0</v>
      </c>
      <c r="W2167" s="5" t="s">
        <v>94</v>
      </c>
      <c r="X2167" s="5"/>
      <c r="Y2167" s="35" t="e">
        <f>IF(HRF[[#This Row],[31]]="WSKAŹNIK SPECYFICZNY",HRF[[#This Row],[15]]*#REF!,HRF[[#This Row],[32]]*#REF!+#REF!*#REF!+#REF!*#REF!)</f>
        <v>#REF!</v>
      </c>
      <c r="Z2167" s="35" t="str">
        <f>IF(HRF[[#This Row],[31]]="WSKAŹNIK SPECYFICZNY","nie zdefinowano",HRF[[#This Row],[32]]*#REF!+#REF!*#REF!+#REF!*#REF!)</f>
        <v>nie zdefinowano</v>
      </c>
      <c r="AA2167" s="35" t="str">
        <f>IF(HRF[[#This Row],[31]]="WSKAŹNIK SPECYFICZNY","nie zdefinowano",HRF[[#This Row],[32]]*#REF!+#REF!*#REF!+#REF!*#REF!)</f>
        <v>nie zdefinowano</v>
      </c>
      <c r="AB2167" s="36" t="e">
        <f>IF(HRF[[#This Row],[31]]="WSKAŹNIK SPECYFICZNY",HRF[[#This Row],[15]]*#REF!,HRF[[#This Row],[32]]*#REF!+#REF!*#REF!+#REF!*#REF!)</f>
        <v>#REF!</v>
      </c>
    </row>
    <row r="2168" spans="2:28" ht="60">
      <c r="B2168" s="119" t="s">
        <v>109</v>
      </c>
      <c r="C2168" s="157" t="s">
        <v>176</v>
      </c>
      <c r="D2168" s="120" t="s">
        <v>359</v>
      </c>
      <c r="E2168" s="121" t="s">
        <v>227</v>
      </c>
      <c r="F2168" s="82" t="s">
        <v>253</v>
      </c>
      <c r="G2168" s="82" t="s">
        <v>24</v>
      </c>
      <c r="H2168" s="126">
        <v>2017</v>
      </c>
      <c r="I2168" s="126">
        <v>2018</v>
      </c>
      <c r="J2168" s="89">
        <v>2000000</v>
      </c>
      <c r="K2168" s="122">
        <v>3.2213499999999997</v>
      </c>
      <c r="L2168" s="122">
        <v>0</v>
      </c>
      <c r="M2168" s="122">
        <v>1.2047848999999999</v>
      </c>
      <c r="N2168" s="126" t="s">
        <v>215</v>
      </c>
      <c r="O2168" s="86" t="s">
        <v>28</v>
      </c>
      <c r="P2168" s="124"/>
      <c r="Q2168" s="90"/>
      <c r="R2168" s="17"/>
      <c r="S2168" s="17"/>
      <c r="T2168" s="17"/>
      <c r="U2168" s="17"/>
      <c r="V2168" s="17">
        <f t="shared" si="134"/>
        <v>0</v>
      </c>
      <c r="W2168" s="5" t="s">
        <v>94</v>
      </c>
      <c r="X2168" s="5"/>
      <c r="Y2168" s="35" t="e">
        <f>IF(HRF[[#This Row],[31]]="WSKAŹNIK SPECYFICZNY",HRF[[#This Row],[15]]*#REF!,HRF[[#This Row],[32]]*#REF!+#REF!*#REF!+#REF!*#REF!)</f>
        <v>#REF!</v>
      </c>
      <c r="Z2168" s="35" t="str">
        <f>IF(HRF[[#This Row],[31]]="WSKAŹNIK SPECYFICZNY","nie zdefinowano",HRF[[#This Row],[32]]*#REF!+#REF!*#REF!+#REF!*#REF!)</f>
        <v>nie zdefinowano</v>
      </c>
      <c r="AA2168" s="35" t="str">
        <f>IF(HRF[[#This Row],[31]]="WSKAŹNIK SPECYFICZNY","nie zdefinowano",HRF[[#This Row],[32]]*#REF!+#REF!*#REF!+#REF!*#REF!)</f>
        <v>nie zdefinowano</v>
      </c>
      <c r="AB2168" s="36" t="e">
        <f>IF(HRF[[#This Row],[31]]="WSKAŹNIK SPECYFICZNY",HRF[[#This Row],[15]]*#REF!,HRF[[#This Row],[32]]*#REF!+#REF!*#REF!+#REF!*#REF!)</f>
        <v>#REF!</v>
      </c>
    </row>
    <row r="2169" spans="2:28" ht="60">
      <c r="B2169" s="119" t="s">
        <v>110</v>
      </c>
      <c r="C2169" s="157" t="s">
        <v>176</v>
      </c>
      <c r="D2169" s="120" t="s">
        <v>359</v>
      </c>
      <c r="E2169" s="121" t="s">
        <v>228</v>
      </c>
      <c r="F2169" s="82" t="s">
        <v>253</v>
      </c>
      <c r="G2169" s="82" t="s">
        <v>24</v>
      </c>
      <c r="H2169" s="86">
        <v>2017</v>
      </c>
      <c r="I2169" s="86">
        <v>2018</v>
      </c>
      <c r="J2169" s="127">
        <v>500000</v>
      </c>
      <c r="K2169" s="122">
        <v>0.16</v>
      </c>
      <c r="L2169" s="122" t="s">
        <v>12</v>
      </c>
      <c r="M2169" s="122">
        <v>5.9840000000000004E-2</v>
      </c>
      <c r="N2169" s="126" t="s">
        <v>215</v>
      </c>
      <c r="O2169" s="86" t="s">
        <v>26</v>
      </c>
      <c r="P2169" s="124"/>
      <c r="Q2169" s="90"/>
      <c r="R2169" s="17"/>
      <c r="S2169" s="17"/>
      <c r="T2169" s="17"/>
      <c r="U2169" s="17"/>
      <c r="V2169" s="17">
        <f t="shared" si="134"/>
        <v>0</v>
      </c>
      <c r="W2169" s="5" t="s">
        <v>94</v>
      </c>
      <c r="X2169" s="5"/>
      <c r="Y2169" s="35" t="e">
        <f>IF(HRF[[#This Row],[31]]="WSKAŹNIK SPECYFICZNY",HRF[[#This Row],[15]]*#REF!,HRF[[#This Row],[32]]*#REF!+#REF!*#REF!+#REF!*#REF!)</f>
        <v>#REF!</v>
      </c>
      <c r="Z2169" s="35" t="str">
        <f>IF(HRF[[#This Row],[31]]="WSKAŹNIK SPECYFICZNY","nie zdefinowano",HRF[[#This Row],[32]]*#REF!+#REF!*#REF!+#REF!*#REF!)</f>
        <v>nie zdefinowano</v>
      </c>
      <c r="AA2169" s="35" t="str">
        <f>IF(HRF[[#This Row],[31]]="WSKAŹNIK SPECYFICZNY","nie zdefinowano",HRF[[#This Row],[32]]*#REF!+#REF!*#REF!+#REF!*#REF!)</f>
        <v>nie zdefinowano</v>
      </c>
      <c r="AB2169" s="36" t="e">
        <f>IF(HRF[[#This Row],[31]]="WSKAŹNIK SPECYFICZNY",HRF[[#This Row],[15]]*#REF!,HRF[[#This Row],[32]]*#REF!+#REF!*#REF!+#REF!*#REF!)</f>
        <v>#REF!</v>
      </c>
    </row>
    <row r="2170" spans="2:28" ht="60">
      <c r="B2170" s="119" t="s">
        <v>111</v>
      </c>
      <c r="C2170" s="157" t="s">
        <v>176</v>
      </c>
      <c r="D2170" s="120" t="s">
        <v>359</v>
      </c>
      <c r="E2170" s="121" t="s">
        <v>229</v>
      </c>
      <c r="F2170" s="82" t="s">
        <v>253</v>
      </c>
      <c r="G2170" s="82" t="s">
        <v>24</v>
      </c>
      <c r="H2170" s="86">
        <v>2017</v>
      </c>
      <c r="I2170" s="86">
        <v>2018</v>
      </c>
      <c r="J2170" s="89">
        <v>1000000</v>
      </c>
      <c r="K2170" s="122">
        <v>4.4417999999999997</v>
      </c>
      <c r="L2170" s="122" t="s">
        <v>12</v>
      </c>
      <c r="M2170" s="122">
        <v>1.6612331999999999</v>
      </c>
      <c r="N2170" s="86" t="s">
        <v>215</v>
      </c>
      <c r="O2170" s="86" t="s">
        <v>27</v>
      </c>
      <c r="P2170" s="124"/>
      <c r="Q2170" s="90"/>
      <c r="R2170" s="17"/>
      <c r="S2170" s="17"/>
      <c r="T2170" s="17"/>
      <c r="U2170" s="17"/>
      <c r="V2170" s="17">
        <f t="shared" si="134"/>
        <v>0</v>
      </c>
      <c r="W2170" s="5" t="s">
        <v>94</v>
      </c>
      <c r="X2170" s="5"/>
      <c r="Y2170" s="35" t="e">
        <f>IF(HRF[[#This Row],[31]]="WSKAŹNIK SPECYFICZNY",HRF[[#This Row],[15]]*#REF!,HRF[[#This Row],[32]]*#REF!+#REF!*#REF!+#REF!*#REF!)</f>
        <v>#REF!</v>
      </c>
      <c r="Z2170" s="35" t="str">
        <f>IF(HRF[[#This Row],[31]]="WSKAŹNIK SPECYFICZNY","nie zdefinowano",HRF[[#This Row],[32]]*#REF!+#REF!*#REF!+#REF!*#REF!)</f>
        <v>nie zdefinowano</v>
      </c>
      <c r="AA2170" s="35" t="str">
        <f>IF(HRF[[#This Row],[31]]="WSKAŹNIK SPECYFICZNY","nie zdefinowano",HRF[[#This Row],[32]]*#REF!+#REF!*#REF!+#REF!*#REF!)</f>
        <v>nie zdefinowano</v>
      </c>
      <c r="AB2170" s="36" t="e">
        <f>IF(HRF[[#This Row],[31]]="WSKAŹNIK SPECYFICZNY",HRF[[#This Row],[15]]*#REF!,HRF[[#This Row],[32]]*#REF!+#REF!*#REF!+#REF!*#REF!)</f>
        <v>#REF!</v>
      </c>
    </row>
    <row r="2171" spans="2:28" ht="60">
      <c r="B2171" s="119" t="s">
        <v>112</v>
      </c>
      <c r="C2171" s="157" t="s">
        <v>176</v>
      </c>
      <c r="D2171" s="120" t="s">
        <v>359</v>
      </c>
      <c r="E2171" s="121" t="s">
        <v>230</v>
      </c>
      <c r="F2171" s="82" t="s">
        <v>253</v>
      </c>
      <c r="G2171" s="82" t="s">
        <v>24</v>
      </c>
      <c r="H2171" s="86">
        <v>2017</v>
      </c>
      <c r="I2171" s="86">
        <v>2018</v>
      </c>
      <c r="J2171" s="89">
        <v>800000</v>
      </c>
      <c r="K2171" s="122">
        <v>0.52200000000000002</v>
      </c>
      <c r="L2171" s="122" t="s">
        <v>12</v>
      </c>
      <c r="M2171" s="122">
        <v>0.19522800000000001</v>
      </c>
      <c r="N2171" s="86" t="s">
        <v>215</v>
      </c>
      <c r="O2171" s="86" t="s">
        <v>26</v>
      </c>
      <c r="P2171" s="124"/>
      <c r="Q2171" s="90"/>
      <c r="R2171" s="17"/>
      <c r="S2171" s="17"/>
      <c r="T2171" s="17"/>
      <c r="U2171" s="17"/>
      <c r="V2171" s="17">
        <f t="shared" si="134"/>
        <v>0</v>
      </c>
      <c r="W2171" s="5"/>
      <c r="X2171" s="5"/>
      <c r="Y2171" s="35" t="e">
        <f>IF(HRF[[#This Row],[31]]="WSKAŹNIK SPECYFICZNY",HRF[[#This Row],[15]]*#REF!,HRF[[#This Row],[32]]*#REF!+#REF!*#REF!+#REF!*#REF!)</f>
        <v>#REF!</v>
      </c>
      <c r="Z2171" s="35" t="e">
        <f>IF(HRF[[#This Row],[31]]="WSKAŹNIK SPECYFICZNY","nie zdefinowano",HRF[[#This Row],[32]]*#REF!+#REF!*#REF!+#REF!*#REF!)</f>
        <v>#REF!</v>
      </c>
      <c r="AA2171" s="35" t="e">
        <f>IF(HRF[[#This Row],[31]]="WSKAŹNIK SPECYFICZNY","nie zdefinowano",HRF[[#This Row],[32]]*#REF!+#REF!*#REF!+#REF!*#REF!)</f>
        <v>#REF!</v>
      </c>
      <c r="AB2171" s="36" t="e">
        <f>IF(HRF[[#This Row],[31]]="WSKAŹNIK SPECYFICZNY",HRF[[#This Row],[15]]*#REF!,HRF[[#This Row],[32]]*#REF!+#REF!*#REF!+#REF!*#REF!)</f>
        <v>#REF!</v>
      </c>
    </row>
    <row r="2172" spans="2:28" ht="48">
      <c r="B2172" s="119" t="s">
        <v>113</v>
      </c>
      <c r="C2172" s="157" t="s">
        <v>176</v>
      </c>
      <c r="D2172" s="120" t="s">
        <v>357</v>
      </c>
      <c r="E2172" s="121" t="s">
        <v>231</v>
      </c>
      <c r="F2172" s="82" t="s">
        <v>261</v>
      </c>
      <c r="G2172" s="82" t="s">
        <v>24</v>
      </c>
      <c r="H2172" s="86">
        <v>2017</v>
      </c>
      <c r="I2172" s="86">
        <v>2018</v>
      </c>
      <c r="J2172" s="89">
        <v>731746.58</v>
      </c>
      <c r="K2172" s="122">
        <v>103.23612</v>
      </c>
      <c r="L2172" s="122" t="s">
        <v>12</v>
      </c>
      <c r="M2172" s="122">
        <v>35.29</v>
      </c>
      <c r="N2172" s="123" t="s">
        <v>184</v>
      </c>
      <c r="O2172" s="86" t="s">
        <v>26</v>
      </c>
      <c r="P2172" s="124"/>
      <c r="Q2172" s="90"/>
      <c r="R2172" s="17"/>
      <c r="S2172" s="17"/>
      <c r="T2172" s="17"/>
      <c r="U2172" s="17"/>
      <c r="V2172" s="17">
        <f t="shared" si="134"/>
        <v>0</v>
      </c>
      <c r="W2172" s="5"/>
      <c r="X2172" s="5"/>
      <c r="Y2172" s="35" t="e">
        <f>IF(HRF[[#This Row],[31]]="WSKAŹNIK SPECYFICZNY",HRF[[#This Row],[15]]*#REF!,HRF[[#This Row],[32]]*#REF!+#REF!*#REF!+#REF!*#REF!)</f>
        <v>#REF!</v>
      </c>
      <c r="Z2172" s="35" t="e">
        <f>IF(HRF[[#This Row],[31]]="WSKAŹNIK SPECYFICZNY","nie zdefinowano",HRF[[#This Row],[32]]*#REF!+#REF!*#REF!+#REF!*#REF!)</f>
        <v>#REF!</v>
      </c>
      <c r="AA2172" s="35" t="e">
        <f>IF(HRF[[#This Row],[31]]="WSKAŹNIK SPECYFICZNY","nie zdefinowano",HRF[[#This Row],[32]]*#REF!+#REF!*#REF!+#REF!*#REF!)</f>
        <v>#REF!</v>
      </c>
      <c r="AB2172" s="36" t="e">
        <f>IF(HRF[[#This Row],[31]]="WSKAŹNIK SPECYFICZNY",HRF[[#This Row],[15]]*#REF!,HRF[[#This Row],[32]]*#REF!+#REF!*#REF!+#REF!*#REF!)</f>
        <v>#REF!</v>
      </c>
    </row>
    <row r="2173" spans="2:28" ht="48">
      <c r="B2173" s="119" t="s">
        <v>114</v>
      </c>
      <c r="C2173" s="157" t="s">
        <v>176</v>
      </c>
      <c r="D2173" s="120" t="s">
        <v>357</v>
      </c>
      <c r="E2173" s="121" t="s">
        <v>232</v>
      </c>
      <c r="F2173" s="82" t="s">
        <v>262</v>
      </c>
      <c r="G2173" s="82" t="s">
        <v>24</v>
      </c>
      <c r="H2173" s="86">
        <v>2016</v>
      </c>
      <c r="I2173" s="86">
        <v>2018</v>
      </c>
      <c r="J2173" s="89">
        <v>359395.69</v>
      </c>
      <c r="K2173" s="122">
        <v>66.494389999999996</v>
      </c>
      <c r="L2173" s="122" t="s">
        <v>12</v>
      </c>
      <c r="M2173" s="122">
        <v>18.190000000000001</v>
      </c>
      <c r="N2173" s="86" t="s">
        <v>184</v>
      </c>
      <c r="O2173" s="86" t="s">
        <v>27</v>
      </c>
      <c r="P2173" s="124"/>
      <c r="Q2173" s="90"/>
      <c r="R2173" s="17"/>
      <c r="S2173" s="17"/>
      <c r="T2173" s="17"/>
      <c r="U2173" s="17"/>
      <c r="V2173" s="17">
        <f t="shared" si="134"/>
        <v>0</v>
      </c>
      <c r="W2173" s="5"/>
      <c r="X2173" s="5"/>
      <c r="Y2173" s="35" t="e">
        <f>IF(HRF[[#This Row],[31]]="WSKAŹNIK SPECYFICZNY",HRF[[#This Row],[15]]*#REF!,HRF[[#This Row],[32]]*#REF!+#REF!*#REF!+#REF!*#REF!)</f>
        <v>#REF!</v>
      </c>
      <c r="Z2173" s="35" t="e">
        <f>IF(HRF[[#This Row],[31]]="WSKAŹNIK SPECYFICZNY","nie zdefinowano",HRF[[#This Row],[32]]*#REF!+#REF!*#REF!+#REF!*#REF!)</f>
        <v>#REF!</v>
      </c>
      <c r="AA2173" s="35" t="e">
        <f>IF(HRF[[#This Row],[31]]="WSKAŹNIK SPECYFICZNY","nie zdefinowano",HRF[[#This Row],[32]]*#REF!+#REF!*#REF!+#REF!*#REF!)</f>
        <v>#REF!</v>
      </c>
      <c r="AB2173" s="36" t="e">
        <f>IF(HRF[[#This Row],[31]]="WSKAŹNIK SPECYFICZNY",HRF[[#This Row],[15]]*#REF!,HRF[[#This Row],[32]]*#REF!+#REF!*#REF!+#REF!*#REF!)</f>
        <v>#REF!</v>
      </c>
    </row>
    <row r="2174" spans="2:28" ht="48">
      <c r="B2174" s="119" t="s">
        <v>115</v>
      </c>
      <c r="C2174" s="157" t="s">
        <v>176</v>
      </c>
      <c r="D2174" s="120" t="s">
        <v>357</v>
      </c>
      <c r="E2174" s="121" t="s">
        <v>233</v>
      </c>
      <c r="F2174" s="82" t="s">
        <v>263</v>
      </c>
      <c r="G2174" s="82" t="s">
        <v>24</v>
      </c>
      <c r="H2174" s="86">
        <v>2016</v>
      </c>
      <c r="I2174" s="86">
        <v>2018</v>
      </c>
      <c r="J2174" s="89">
        <v>666451.44999999995</v>
      </c>
      <c r="K2174" s="122">
        <v>343.10532000000001</v>
      </c>
      <c r="L2174" s="122" t="s">
        <v>12</v>
      </c>
      <c r="M2174" s="122">
        <v>114.07</v>
      </c>
      <c r="N2174" s="86" t="s">
        <v>184</v>
      </c>
      <c r="O2174" s="86" t="s">
        <v>27</v>
      </c>
      <c r="P2174" s="124"/>
      <c r="Q2174" s="90"/>
      <c r="R2174" s="17"/>
      <c r="S2174" s="17"/>
      <c r="T2174" s="17"/>
      <c r="U2174" s="17"/>
      <c r="V2174" s="17">
        <f>SUM(R2174:U2174)</f>
        <v>0</v>
      </c>
      <c r="W2174" s="5"/>
      <c r="X2174" s="5"/>
      <c r="Y2174" s="35" t="e">
        <f>IF(HRF[[#This Row],[31]]="WSKAŹNIK SPECYFICZNY",HRF[[#This Row],[15]]*#REF!,HRF[[#This Row],[32]]*#REF!+#REF!*#REF!+#REF!*#REF!)</f>
        <v>#REF!</v>
      </c>
      <c r="Z2174" s="35" t="e">
        <f>IF(HRF[[#This Row],[31]]="WSKAŹNIK SPECYFICZNY","nie zdefinowano",HRF[[#This Row],[32]]*#REF!+#REF!*#REF!+#REF!*#REF!)</f>
        <v>#REF!</v>
      </c>
      <c r="AA2174" s="35" t="e">
        <f>IF(HRF[[#This Row],[31]]="WSKAŹNIK SPECYFICZNY","nie zdefinowano",HRF[[#This Row],[32]]*#REF!+#REF!*#REF!+#REF!*#REF!)</f>
        <v>#REF!</v>
      </c>
      <c r="AB2174" s="35" t="e">
        <f>IF(HRF[[#This Row],[31]]="WSKAŹNIK SPECYFICZNY",HRF[[#This Row],[15]]*#REF!,HRF[[#This Row],[32]]*#REF!+#REF!*#REF!+#REF!*#REF!)</f>
        <v>#REF!</v>
      </c>
    </row>
    <row r="2175" spans="2:28" ht="48">
      <c r="B2175" s="119" t="s">
        <v>116</v>
      </c>
      <c r="C2175" s="157" t="s">
        <v>176</v>
      </c>
      <c r="D2175" s="120" t="s">
        <v>357</v>
      </c>
      <c r="E2175" s="121" t="s">
        <v>234</v>
      </c>
      <c r="F2175" s="82" t="s">
        <v>212</v>
      </c>
      <c r="G2175" s="82" t="s">
        <v>24</v>
      </c>
      <c r="H2175" s="86">
        <v>2017</v>
      </c>
      <c r="I2175" s="86">
        <v>2018</v>
      </c>
      <c r="J2175" s="89">
        <v>987901.53</v>
      </c>
      <c r="K2175" s="122">
        <v>171.29499999999999</v>
      </c>
      <c r="L2175" s="122" t="s">
        <v>12</v>
      </c>
      <c r="M2175" s="122">
        <v>44.94</v>
      </c>
      <c r="N2175" s="86" t="s">
        <v>215</v>
      </c>
      <c r="O2175" s="86" t="s">
        <v>27</v>
      </c>
      <c r="P2175" s="124"/>
      <c r="Q2175" s="90"/>
      <c r="R2175" s="17"/>
      <c r="S2175" s="17"/>
      <c r="T2175" s="17"/>
      <c r="U2175" s="17"/>
      <c r="V2175" s="17">
        <f t="shared" si="134"/>
        <v>0</v>
      </c>
      <c r="W2175" s="5"/>
      <c r="X2175" s="5"/>
      <c r="Y2175" s="35" t="e">
        <f>IF(HRF[[#This Row],[31]]="WSKAŹNIK SPECYFICZNY",HRF[[#This Row],[15]]*#REF!,HRF[[#This Row],[32]]*#REF!+#REF!*#REF!+#REF!*#REF!)</f>
        <v>#REF!</v>
      </c>
      <c r="Z2175" s="35" t="e">
        <f>IF(HRF[[#This Row],[31]]="WSKAŹNIK SPECYFICZNY","nie zdefinowano",HRF[[#This Row],[32]]*#REF!+#REF!*#REF!+#REF!*#REF!)</f>
        <v>#REF!</v>
      </c>
      <c r="AA2175" s="35" t="e">
        <f>IF(HRF[[#This Row],[31]]="WSKAŹNIK SPECYFICZNY","nie zdefinowano",HRF[[#This Row],[32]]*#REF!+#REF!*#REF!+#REF!*#REF!)</f>
        <v>#REF!</v>
      </c>
      <c r="AB2175" s="36" t="e">
        <f>IF(HRF[[#This Row],[31]]="WSKAŹNIK SPECYFICZNY",HRF[[#This Row],[15]]*#REF!,HRF[[#This Row],[32]]*#REF!+#REF!*#REF!+#REF!*#REF!)</f>
        <v>#REF!</v>
      </c>
    </row>
    <row r="2176" spans="2:28" ht="48">
      <c r="B2176" s="119" t="s">
        <v>117</v>
      </c>
      <c r="C2176" s="157" t="s">
        <v>176</v>
      </c>
      <c r="D2176" s="120" t="s">
        <v>357</v>
      </c>
      <c r="E2176" s="121" t="s">
        <v>235</v>
      </c>
      <c r="F2176" s="82" t="s">
        <v>212</v>
      </c>
      <c r="G2176" s="82" t="s">
        <v>24</v>
      </c>
      <c r="H2176" s="86">
        <v>2017</v>
      </c>
      <c r="I2176" s="86">
        <v>2018</v>
      </c>
      <c r="J2176" s="89">
        <v>871707.49</v>
      </c>
      <c r="K2176" s="122">
        <v>178.221</v>
      </c>
      <c r="L2176" s="122">
        <v>70</v>
      </c>
      <c r="M2176" s="122">
        <v>205.34</v>
      </c>
      <c r="N2176" s="86" t="s">
        <v>215</v>
      </c>
      <c r="O2176" s="86" t="s">
        <v>27</v>
      </c>
      <c r="P2176" s="124"/>
      <c r="Q2176" s="90"/>
      <c r="R2176" s="17"/>
      <c r="S2176" s="17"/>
      <c r="T2176" s="17"/>
      <c r="U2176" s="17"/>
      <c r="V2176" s="17">
        <f t="shared" si="134"/>
        <v>0</v>
      </c>
      <c r="W2176" s="5"/>
      <c r="X2176" s="5"/>
      <c r="Y2176" s="35" t="e">
        <f>IF(HRF[[#This Row],[31]]="WSKAŹNIK SPECYFICZNY",HRF[[#This Row],[15]]*#REF!,HRF[[#This Row],[32]]*#REF!+#REF!*#REF!+#REF!*#REF!)</f>
        <v>#REF!</v>
      </c>
      <c r="Z2176" s="35" t="e">
        <f>IF(HRF[[#This Row],[31]]="WSKAŹNIK SPECYFICZNY","nie zdefinowano",HRF[[#This Row],[32]]*#REF!+#REF!*#REF!+#REF!*#REF!)</f>
        <v>#REF!</v>
      </c>
      <c r="AA2176" s="35" t="e">
        <f>IF(HRF[[#This Row],[31]]="WSKAŹNIK SPECYFICZNY","nie zdefinowano",HRF[[#This Row],[32]]*#REF!+#REF!*#REF!+#REF!*#REF!)</f>
        <v>#REF!</v>
      </c>
      <c r="AB2176" s="36" t="e">
        <f>IF(HRF[[#This Row],[31]]="WSKAŹNIK SPECYFICZNY",HRF[[#This Row],[15]]*#REF!,HRF[[#This Row],[32]]*#REF!+#REF!*#REF!+#REF!*#REF!)</f>
        <v>#REF!</v>
      </c>
    </row>
    <row r="2177" spans="2:28" ht="48">
      <c r="B2177" s="119" t="s">
        <v>280</v>
      </c>
      <c r="C2177" s="157" t="s">
        <v>176</v>
      </c>
      <c r="D2177" s="120" t="s">
        <v>357</v>
      </c>
      <c r="E2177" s="121" t="s">
        <v>299</v>
      </c>
      <c r="F2177" s="82" t="s">
        <v>212</v>
      </c>
      <c r="G2177" s="82" t="s">
        <v>24</v>
      </c>
      <c r="H2177" s="86">
        <v>2017</v>
      </c>
      <c r="I2177" s="86">
        <v>2018</v>
      </c>
      <c r="J2177" s="89">
        <v>468632.19</v>
      </c>
      <c r="K2177" s="122">
        <v>202.4</v>
      </c>
      <c r="L2177" s="122" t="s">
        <v>12</v>
      </c>
      <c r="M2177" s="122">
        <v>63.76</v>
      </c>
      <c r="N2177" s="86" t="s">
        <v>215</v>
      </c>
      <c r="O2177" s="86" t="s">
        <v>27</v>
      </c>
      <c r="P2177" s="124"/>
      <c r="Q2177" s="90"/>
      <c r="R2177" s="17"/>
      <c r="S2177" s="17"/>
      <c r="T2177" s="17"/>
      <c r="U2177" s="17"/>
      <c r="V2177" s="17">
        <f t="shared" ref="V2177:V2194" si="135">SUM(R2177:U2177)</f>
        <v>0</v>
      </c>
      <c r="W2177" s="5"/>
      <c r="X2177" s="5"/>
      <c r="Y2177" s="35" t="e">
        <f>IF(HRF[[#This Row],[31]]="WSKAŹNIK SPECYFICZNY",HRF[[#This Row],[15]]*#REF!,HRF[[#This Row],[32]]*#REF!+#REF!*#REF!+#REF!*#REF!)</f>
        <v>#REF!</v>
      </c>
      <c r="Z2177" s="35" t="e">
        <f>IF(HRF[[#This Row],[31]]="WSKAŹNIK SPECYFICZNY","nie zdefinowano",HRF[[#This Row],[32]]*#REF!+#REF!*#REF!+#REF!*#REF!)</f>
        <v>#REF!</v>
      </c>
      <c r="AA2177" s="35" t="e">
        <f>IF(HRF[[#This Row],[31]]="WSKAŹNIK SPECYFICZNY","nie zdefinowano",HRF[[#This Row],[32]]*#REF!+#REF!*#REF!+#REF!*#REF!)</f>
        <v>#REF!</v>
      </c>
      <c r="AB2177" s="36" t="e">
        <f>IF(HRF[[#This Row],[31]]="WSKAŹNIK SPECYFICZNY",HRF[[#This Row],[15]]*#REF!,HRF[[#This Row],[32]]*#REF!+#REF!*#REF!+#REF!*#REF!)</f>
        <v>#REF!</v>
      </c>
    </row>
    <row r="2178" spans="2:28" ht="48">
      <c r="B2178" s="119" t="s">
        <v>281</v>
      </c>
      <c r="C2178" s="157" t="s">
        <v>176</v>
      </c>
      <c r="D2178" s="120" t="s">
        <v>357</v>
      </c>
      <c r="E2178" s="121" t="s">
        <v>236</v>
      </c>
      <c r="F2178" s="82" t="s">
        <v>264</v>
      </c>
      <c r="G2178" s="82" t="s">
        <v>24</v>
      </c>
      <c r="H2178" s="86">
        <v>2016</v>
      </c>
      <c r="I2178" s="86">
        <v>2021</v>
      </c>
      <c r="J2178" s="89">
        <v>1750000</v>
      </c>
      <c r="K2178" s="122">
        <v>742</v>
      </c>
      <c r="L2178" s="122" t="s">
        <v>12</v>
      </c>
      <c r="M2178" s="122">
        <v>250.5</v>
      </c>
      <c r="N2178" s="86" t="s">
        <v>184</v>
      </c>
      <c r="O2178" s="86" t="s">
        <v>26</v>
      </c>
      <c r="P2178" s="124"/>
      <c r="Q2178" s="90"/>
      <c r="R2178" s="17"/>
      <c r="S2178" s="17"/>
      <c r="T2178" s="17"/>
      <c r="U2178" s="17"/>
      <c r="V2178" s="17">
        <f t="shared" si="135"/>
        <v>0</v>
      </c>
      <c r="W2178" s="5"/>
      <c r="X2178" s="5"/>
      <c r="Y2178" s="35" t="e">
        <f>IF(HRF[[#This Row],[31]]="WSKAŹNIK SPECYFICZNY",HRF[[#This Row],[15]]*#REF!,HRF[[#This Row],[32]]*#REF!+#REF!*#REF!+#REF!*#REF!)</f>
        <v>#REF!</v>
      </c>
      <c r="Z2178" s="35" t="e">
        <f>IF(HRF[[#This Row],[31]]="WSKAŹNIK SPECYFICZNY","nie zdefinowano",HRF[[#This Row],[32]]*#REF!+#REF!*#REF!+#REF!*#REF!)</f>
        <v>#REF!</v>
      </c>
      <c r="AA2178" s="35" t="e">
        <f>IF(HRF[[#This Row],[31]]="WSKAŹNIK SPECYFICZNY","nie zdefinowano",HRF[[#This Row],[32]]*#REF!+#REF!*#REF!+#REF!*#REF!)</f>
        <v>#REF!</v>
      </c>
      <c r="AB2178" s="36" t="e">
        <f>IF(HRF[[#This Row],[31]]="WSKAŹNIK SPECYFICZNY",HRF[[#This Row],[15]]*#REF!,HRF[[#This Row],[32]]*#REF!+#REF!*#REF!+#REF!*#REF!)</f>
        <v>#REF!</v>
      </c>
    </row>
    <row r="2179" spans="2:28" ht="48">
      <c r="B2179" s="119" t="s">
        <v>282</v>
      </c>
      <c r="C2179" s="157" t="s">
        <v>176</v>
      </c>
      <c r="D2179" s="120" t="s">
        <v>357</v>
      </c>
      <c r="E2179" s="121" t="s">
        <v>237</v>
      </c>
      <c r="F2179" s="82" t="s">
        <v>265</v>
      </c>
      <c r="G2179" s="82" t="s">
        <v>24</v>
      </c>
      <c r="H2179" s="86">
        <v>2016</v>
      </c>
      <c r="I2179" s="86">
        <v>2018</v>
      </c>
      <c r="J2179" s="89">
        <v>13000000</v>
      </c>
      <c r="K2179" s="122">
        <v>430</v>
      </c>
      <c r="L2179" s="122">
        <v>14.8</v>
      </c>
      <c r="M2179" s="122">
        <v>143.52000000000001</v>
      </c>
      <c r="N2179" s="86" t="s">
        <v>215</v>
      </c>
      <c r="O2179" s="86" t="s">
        <v>26</v>
      </c>
      <c r="P2179" s="124"/>
      <c r="Q2179" s="90"/>
      <c r="R2179" s="17"/>
      <c r="S2179" s="17"/>
      <c r="T2179" s="17"/>
      <c r="U2179" s="17"/>
      <c r="V2179" s="17">
        <f t="shared" si="135"/>
        <v>0</v>
      </c>
      <c r="W2179" s="5"/>
      <c r="X2179" s="5"/>
      <c r="Y2179" s="35" t="e">
        <f>IF(HRF[[#This Row],[31]]="WSKAŹNIK SPECYFICZNY",HRF[[#This Row],[15]]*#REF!,HRF[[#This Row],[32]]*#REF!+#REF!*#REF!+#REF!*#REF!)</f>
        <v>#REF!</v>
      </c>
      <c r="Z2179" s="35" t="e">
        <f>IF(HRF[[#This Row],[31]]="WSKAŹNIK SPECYFICZNY","nie zdefinowano",HRF[[#This Row],[32]]*#REF!+#REF!*#REF!+#REF!*#REF!)</f>
        <v>#REF!</v>
      </c>
      <c r="AA2179" s="35" t="e">
        <f>IF(HRF[[#This Row],[31]]="WSKAŹNIK SPECYFICZNY","nie zdefinowano",HRF[[#This Row],[32]]*#REF!+#REF!*#REF!+#REF!*#REF!)</f>
        <v>#REF!</v>
      </c>
      <c r="AB2179" s="36" t="e">
        <f>IF(HRF[[#This Row],[31]]="WSKAŹNIK SPECYFICZNY",HRF[[#This Row],[15]]*#REF!,HRF[[#This Row],[32]]*#REF!+#REF!*#REF!+#REF!*#REF!)</f>
        <v>#REF!</v>
      </c>
    </row>
    <row r="2180" spans="2:28" ht="48">
      <c r="B2180" s="119" t="s">
        <v>283</v>
      </c>
      <c r="C2180" s="157" t="s">
        <v>176</v>
      </c>
      <c r="D2180" s="120" t="s">
        <v>357</v>
      </c>
      <c r="E2180" s="121" t="s">
        <v>238</v>
      </c>
      <c r="F2180" s="82" t="s">
        <v>266</v>
      </c>
      <c r="G2180" s="82" t="s">
        <v>24</v>
      </c>
      <c r="H2180" s="86">
        <v>2018</v>
      </c>
      <c r="I2180" s="86">
        <v>2019</v>
      </c>
      <c r="J2180" s="89">
        <v>13530000</v>
      </c>
      <c r="K2180" s="122">
        <v>118.25897999999999</v>
      </c>
      <c r="L2180" s="122" t="s">
        <v>12</v>
      </c>
      <c r="M2180" s="122">
        <v>31.9</v>
      </c>
      <c r="N2180" s="86" t="s">
        <v>184</v>
      </c>
      <c r="O2180" s="86" t="s">
        <v>27</v>
      </c>
      <c r="P2180" s="124"/>
      <c r="Q2180" s="90"/>
      <c r="R2180" s="17"/>
      <c r="S2180" s="17"/>
      <c r="T2180" s="17"/>
      <c r="U2180" s="17"/>
      <c r="V2180" s="17">
        <f t="shared" si="135"/>
        <v>0</v>
      </c>
      <c r="W2180" s="5"/>
      <c r="X2180" s="5"/>
      <c r="Y2180" s="35" t="e">
        <f>IF(HRF[[#This Row],[31]]="WSKAŹNIK SPECYFICZNY",HRF[[#This Row],[15]]*#REF!,HRF[[#This Row],[32]]*#REF!+#REF!*#REF!+#REF!*#REF!)</f>
        <v>#REF!</v>
      </c>
      <c r="Z2180" s="35" t="e">
        <f>IF(HRF[[#This Row],[31]]="WSKAŹNIK SPECYFICZNY","nie zdefinowano",HRF[[#This Row],[32]]*#REF!+#REF!*#REF!+#REF!*#REF!)</f>
        <v>#REF!</v>
      </c>
      <c r="AA2180" s="35" t="e">
        <f>IF(HRF[[#This Row],[31]]="WSKAŹNIK SPECYFICZNY","nie zdefinowano",HRF[[#This Row],[32]]*#REF!+#REF!*#REF!+#REF!*#REF!)</f>
        <v>#REF!</v>
      </c>
      <c r="AB2180" s="36" t="e">
        <f>IF(HRF[[#This Row],[31]]="WSKAŹNIK SPECYFICZNY",HRF[[#This Row],[15]]*#REF!,HRF[[#This Row],[32]]*#REF!+#REF!*#REF!+#REF!*#REF!)</f>
        <v>#REF!</v>
      </c>
    </row>
    <row r="2181" spans="2:28" ht="48">
      <c r="B2181" s="119" t="s">
        <v>284</v>
      </c>
      <c r="C2181" s="157" t="s">
        <v>176</v>
      </c>
      <c r="D2181" s="120" t="s">
        <v>360</v>
      </c>
      <c r="E2181" s="121" t="s">
        <v>239</v>
      </c>
      <c r="F2181" s="82" t="s">
        <v>267</v>
      </c>
      <c r="G2181" s="82" t="s">
        <v>24</v>
      </c>
      <c r="H2181" s="86">
        <v>2021</v>
      </c>
      <c r="I2181" s="86">
        <v>2023</v>
      </c>
      <c r="J2181" s="89">
        <v>16564007.109999999</v>
      </c>
      <c r="K2181" s="122">
        <v>37.29</v>
      </c>
      <c r="L2181" s="122" t="s">
        <v>12</v>
      </c>
      <c r="M2181" s="122">
        <v>11.41</v>
      </c>
      <c r="N2181" s="86" t="s">
        <v>215</v>
      </c>
      <c r="O2181" s="86" t="s">
        <v>26</v>
      </c>
      <c r="P2181" s="124"/>
      <c r="Q2181" s="90"/>
      <c r="R2181" s="17"/>
      <c r="S2181" s="17"/>
      <c r="T2181" s="17"/>
      <c r="U2181" s="17"/>
      <c r="V2181" s="17">
        <f t="shared" si="135"/>
        <v>0</v>
      </c>
      <c r="W2181" s="5"/>
      <c r="X2181" s="5"/>
      <c r="Y2181" s="35" t="e">
        <f>IF(HRF[[#This Row],[31]]="WSKAŹNIK SPECYFICZNY",HRF[[#This Row],[15]]*#REF!,HRF[[#This Row],[32]]*#REF!+#REF!*#REF!+#REF!*#REF!)</f>
        <v>#REF!</v>
      </c>
      <c r="Z2181" s="35" t="e">
        <f>IF(HRF[[#This Row],[31]]="WSKAŹNIK SPECYFICZNY","nie zdefinowano",HRF[[#This Row],[32]]*#REF!+#REF!*#REF!+#REF!*#REF!)</f>
        <v>#REF!</v>
      </c>
      <c r="AA2181" s="35" t="e">
        <f>IF(HRF[[#This Row],[31]]="WSKAŹNIK SPECYFICZNY","nie zdefinowano",HRF[[#This Row],[32]]*#REF!+#REF!*#REF!+#REF!*#REF!)</f>
        <v>#REF!</v>
      </c>
      <c r="AB2181" s="36" t="e">
        <f>IF(HRF[[#This Row],[31]]="WSKAŹNIK SPECYFICZNY",HRF[[#This Row],[15]]*#REF!,HRF[[#This Row],[32]]*#REF!+#REF!*#REF!+#REF!*#REF!)</f>
        <v>#REF!</v>
      </c>
    </row>
    <row r="2182" spans="2:28" ht="48">
      <c r="B2182" s="119" t="s">
        <v>285</v>
      </c>
      <c r="C2182" s="157" t="s">
        <v>176</v>
      </c>
      <c r="D2182" s="120" t="s">
        <v>360</v>
      </c>
      <c r="E2182" s="121" t="s">
        <v>240</v>
      </c>
      <c r="F2182" s="82" t="s">
        <v>267</v>
      </c>
      <c r="G2182" s="82" t="s">
        <v>24</v>
      </c>
      <c r="H2182" s="86">
        <v>2019</v>
      </c>
      <c r="I2182" s="86">
        <v>2021</v>
      </c>
      <c r="J2182" s="89">
        <v>19170107.370000001</v>
      </c>
      <c r="K2182" s="122">
        <v>180.14</v>
      </c>
      <c r="L2182" s="122" t="s">
        <v>12</v>
      </c>
      <c r="M2182" s="122">
        <v>57.23</v>
      </c>
      <c r="N2182" s="86" t="s">
        <v>215</v>
      </c>
      <c r="O2182" s="86" t="s">
        <v>26</v>
      </c>
      <c r="P2182" s="124"/>
      <c r="Q2182" s="90"/>
      <c r="R2182" s="17"/>
      <c r="S2182" s="17"/>
      <c r="T2182" s="17"/>
      <c r="U2182" s="17"/>
      <c r="V2182" s="17">
        <f t="shared" si="135"/>
        <v>0</v>
      </c>
      <c r="W2182" s="5"/>
      <c r="X2182" s="5"/>
      <c r="Y2182" s="35" t="e">
        <f>IF(HRF[[#This Row],[31]]="WSKAŹNIK SPECYFICZNY",HRF[[#This Row],[15]]*#REF!,HRF[[#This Row],[32]]*#REF!+#REF!*#REF!+#REF!*#REF!)</f>
        <v>#REF!</v>
      </c>
      <c r="Z2182" s="35" t="e">
        <f>IF(HRF[[#This Row],[31]]="WSKAŹNIK SPECYFICZNY","nie zdefinowano",HRF[[#This Row],[32]]*#REF!+#REF!*#REF!+#REF!*#REF!)</f>
        <v>#REF!</v>
      </c>
      <c r="AA2182" s="35" t="e">
        <f>IF(HRF[[#This Row],[31]]="WSKAŹNIK SPECYFICZNY","nie zdefinowano",HRF[[#This Row],[32]]*#REF!+#REF!*#REF!+#REF!*#REF!)</f>
        <v>#REF!</v>
      </c>
      <c r="AB2182" s="36" t="e">
        <f>IF(HRF[[#This Row],[31]]="WSKAŹNIK SPECYFICZNY",HRF[[#This Row],[15]]*#REF!,HRF[[#This Row],[32]]*#REF!+#REF!*#REF!+#REF!*#REF!)</f>
        <v>#REF!</v>
      </c>
    </row>
    <row r="2183" spans="2:28" ht="36">
      <c r="B2183" s="119" t="s">
        <v>286</v>
      </c>
      <c r="C2183" s="157" t="s">
        <v>176</v>
      </c>
      <c r="D2183" s="120" t="s">
        <v>241</v>
      </c>
      <c r="E2183" s="121" t="s">
        <v>241</v>
      </c>
      <c r="F2183" s="82" t="s">
        <v>268</v>
      </c>
      <c r="G2183" s="82" t="s">
        <v>23</v>
      </c>
      <c r="H2183" s="86">
        <v>2017</v>
      </c>
      <c r="I2183" s="86">
        <v>2019</v>
      </c>
      <c r="J2183" s="89">
        <v>52350000</v>
      </c>
      <c r="K2183" s="122">
        <v>1015</v>
      </c>
      <c r="L2183" s="122">
        <v>0</v>
      </c>
      <c r="M2183" s="122">
        <v>243</v>
      </c>
      <c r="N2183" s="123" t="s">
        <v>184</v>
      </c>
      <c r="O2183" s="86" t="s">
        <v>27</v>
      </c>
      <c r="P2183" s="124"/>
      <c r="Q2183" s="90"/>
      <c r="R2183" s="17"/>
      <c r="S2183" s="17"/>
      <c r="T2183" s="17"/>
      <c r="U2183" s="17"/>
      <c r="V2183" s="17">
        <f t="shared" si="135"/>
        <v>0</v>
      </c>
      <c r="W2183" s="5"/>
      <c r="X2183" s="5"/>
      <c r="Y2183" s="35" t="e">
        <f>IF(HRF[[#This Row],[31]]="WSKAŹNIK SPECYFICZNY",HRF[[#This Row],[15]]*#REF!,HRF[[#This Row],[32]]*#REF!+#REF!*#REF!+#REF!*#REF!)</f>
        <v>#REF!</v>
      </c>
      <c r="Z2183" s="35" t="e">
        <f>IF(HRF[[#This Row],[31]]="WSKAŹNIK SPECYFICZNY","nie zdefinowano",HRF[[#This Row],[32]]*#REF!+#REF!*#REF!+#REF!*#REF!)</f>
        <v>#REF!</v>
      </c>
      <c r="AA2183" s="35" t="e">
        <f>IF(HRF[[#This Row],[31]]="WSKAŹNIK SPECYFICZNY","nie zdefinowano",HRF[[#This Row],[32]]*#REF!+#REF!*#REF!+#REF!*#REF!)</f>
        <v>#REF!</v>
      </c>
      <c r="AB2183" s="36" t="e">
        <f>IF(HRF[[#This Row],[31]]="WSKAŹNIK SPECYFICZNY",HRF[[#This Row],[15]]*#REF!,HRF[[#This Row],[32]]*#REF!+#REF!*#REF!+#REF!*#REF!)</f>
        <v>#REF!</v>
      </c>
    </row>
    <row r="2184" spans="2:28" ht="48">
      <c r="B2184" s="119" t="s">
        <v>287</v>
      </c>
      <c r="C2184" s="157" t="s">
        <v>176</v>
      </c>
      <c r="D2184" s="120" t="s">
        <v>356</v>
      </c>
      <c r="E2184" s="121" t="s">
        <v>242</v>
      </c>
      <c r="F2184" s="82" t="s">
        <v>255</v>
      </c>
      <c r="G2184" s="82" t="s">
        <v>23</v>
      </c>
      <c r="H2184" s="86">
        <v>2017</v>
      </c>
      <c r="I2184" s="86">
        <v>2019</v>
      </c>
      <c r="J2184" s="89" t="s">
        <v>274</v>
      </c>
      <c r="K2184" s="122">
        <v>602.61081999999999</v>
      </c>
      <c r="L2184" s="122">
        <v>39</v>
      </c>
      <c r="M2184" s="122">
        <v>361.42</v>
      </c>
      <c r="N2184" s="86" t="s">
        <v>184</v>
      </c>
      <c r="O2184" s="86" t="s">
        <v>26</v>
      </c>
      <c r="P2184" s="124"/>
      <c r="Q2184" s="90"/>
      <c r="R2184" s="17"/>
      <c r="S2184" s="17"/>
      <c r="T2184" s="17"/>
      <c r="U2184" s="17"/>
      <c r="V2184" s="17">
        <f t="shared" si="135"/>
        <v>0</v>
      </c>
      <c r="W2184" s="5"/>
      <c r="X2184" s="5"/>
      <c r="Y2184" s="35" t="e">
        <f>IF(HRF[[#This Row],[31]]="WSKAŹNIK SPECYFICZNY",HRF[[#This Row],[15]]*#REF!,HRF[[#This Row],[32]]*#REF!+#REF!*#REF!+#REF!*#REF!)</f>
        <v>#REF!</v>
      </c>
      <c r="Z2184" s="35" t="e">
        <f>IF(HRF[[#This Row],[31]]="WSKAŹNIK SPECYFICZNY","nie zdefinowano",HRF[[#This Row],[32]]*#REF!+#REF!*#REF!+#REF!*#REF!)</f>
        <v>#REF!</v>
      </c>
      <c r="AA2184" s="35" t="e">
        <f>IF(HRF[[#This Row],[31]]="WSKAŹNIK SPECYFICZNY","nie zdefinowano",HRF[[#This Row],[32]]*#REF!+#REF!*#REF!+#REF!*#REF!)</f>
        <v>#REF!</v>
      </c>
      <c r="AB2184" s="36" t="e">
        <f>IF(HRF[[#This Row],[31]]="WSKAŹNIK SPECYFICZNY",HRF[[#This Row],[15]]*#REF!,HRF[[#This Row],[32]]*#REF!+#REF!*#REF!+#REF!*#REF!)</f>
        <v>#REF!</v>
      </c>
    </row>
    <row r="2185" spans="2:28" ht="48">
      <c r="B2185" s="119" t="s">
        <v>288</v>
      </c>
      <c r="C2185" s="157" t="s">
        <v>176</v>
      </c>
      <c r="D2185" s="120" t="s">
        <v>356</v>
      </c>
      <c r="E2185" s="121" t="s">
        <v>243</v>
      </c>
      <c r="F2185" s="158" t="s">
        <v>250</v>
      </c>
      <c r="G2185" s="82" t="s">
        <v>23</v>
      </c>
      <c r="H2185" s="86">
        <v>2016</v>
      </c>
      <c r="I2185" s="86">
        <v>2019</v>
      </c>
      <c r="J2185" s="89">
        <v>4251880.1399999997</v>
      </c>
      <c r="K2185" s="122">
        <v>520.36949000000004</v>
      </c>
      <c r="L2185" s="122">
        <v>15</v>
      </c>
      <c r="M2185" s="122">
        <v>181</v>
      </c>
      <c r="N2185" s="86" t="s">
        <v>215</v>
      </c>
      <c r="O2185" s="86" t="s">
        <v>27</v>
      </c>
      <c r="P2185" s="124"/>
      <c r="Q2185" s="90"/>
      <c r="R2185" s="17"/>
      <c r="S2185" s="17"/>
      <c r="T2185" s="17"/>
      <c r="U2185" s="17"/>
      <c r="V2185" s="17">
        <f t="shared" si="135"/>
        <v>0</v>
      </c>
      <c r="W2185" s="5"/>
      <c r="X2185" s="5"/>
      <c r="Y2185" s="35" t="e">
        <f>IF(HRF[[#This Row],[31]]="WSKAŹNIK SPECYFICZNY",HRF[[#This Row],[15]]*#REF!,HRF[[#This Row],[32]]*#REF!+#REF!*#REF!+#REF!*#REF!)</f>
        <v>#REF!</v>
      </c>
      <c r="Z2185" s="35" t="e">
        <f>IF(HRF[[#This Row],[31]]="WSKAŹNIK SPECYFICZNY","nie zdefinowano",HRF[[#This Row],[32]]*#REF!+#REF!*#REF!+#REF!*#REF!)</f>
        <v>#REF!</v>
      </c>
      <c r="AA2185" s="35" t="e">
        <f>IF(HRF[[#This Row],[31]]="WSKAŹNIK SPECYFICZNY","nie zdefinowano",HRF[[#This Row],[32]]*#REF!+#REF!*#REF!+#REF!*#REF!)</f>
        <v>#REF!</v>
      </c>
      <c r="AB2185" s="36" t="e">
        <f>IF(HRF[[#This Row],[31]]="WSKAŹNIK SPECYFICZNY",HRF[[#This Row],[15]]*#REF!,HRF[[#This Row],[32]]*#REF!+#REF!*#REF!+#REF!*#REF!)</f>
        <v>#REF!</v>
      </c>
    </row>
    <row r="2186" spans="2:28" ht="60">
      <c r="B2186" s="119" t="s">
        <v>289</v>
      </c>
      <c r="C2186" s="157" t="s">
        <v>176</v>
      </c>
      <c r="D2186" s="120" t="s">
        <v>359</v>
      </c>
      <c r="E2186" s="121" t="s">
        <v>304</v>
      </c>
      <c r="F2186" s="82" t="s">
        <v>269</v>
      </c>
      <c r="G2186" s="82" t="s">
        <v>24</v>
      </c>
      <c r="H2186" s="86">
        <v>2018</v>
      </c>
      <c r="I2186" s="86">
        <v>2018</v>
      </c>
      <c r="J2186" s="89">
        <v>393942.48</v>
      </c>
      <c r="K2186" s="122">
        <v>160.53717</v>
      </c>
      <c r="L2186" s="122"/>
      <c r="M2186" s="122">
        <v>24.52</v>
      </c>
      <c r="N2186" s="86" t="s">
        <v>215</v>
      </c>
      <c r="O2186" s="86" t="s">
        <v>26</v>
      </c>
      <c r="P2186" s="124"/>
      <c r="Q2186" s="90"/>
      <c r="R2186" s="17"/>
      <c r="S2186" s="17"/>
      <c r="T2186" s="17"/>
      <c r="U2186" s="17"/>
      <c r="V2186" s="17">
        <f t="shared" si="135"/>
        <v>0</v>
      </c>
      <c r="W2186" s="5"/>
      <c r="X2186" s="5"/>
      <c r="Y2186" s="35" t="e">
        <f>IF(HRF[[#This Row],[31]]="WSKAŹNIK SPECYFICZNY",HRF[[#This Row],[15]]*#REF!,HRF[[#This Row],[32]]*#REF!+#REF!*#REF!+#REF!*#REF!)</f>
        <v>#REF!</v>
      </c>
      <c r="Z2186" s="35" t="e">
        <f>IF(HRF[[#This Row],[31]]="WSKAŹNIK SPECYFICZNY","nie zdefinowano",HRF[[#This Row],[32]]*#REF!+#REF!*#REF!+#REF!*#REF!)</f>
        <v>#REF!</v>
      </c>
      <c r="AA2186" s="35" t="e">
        <f>IF(HRF[[#This Row],[31]]="WSKAŹNIK SPECYFICZNY","nie zdefinowano",HRF[[#This Row],[32]]*#REF!+#REF!*#REF!+#REF!*#REF!)</f>
        <v>#REF!</v>
      </c>
      <c r="AB2186" s="36" t="e">
        <f>IF(HRF[[#This Row],[31]]="WSKAŹNIK SPECYFICZNY",HRF[[#This Row],[15]]*#REF!,HRF[[#This Row],[32]]*#REF!+#REF!*#REF!+#REF!*#REF!)</f>
        <v>#REF!</v>
      </c>
    </row>
    <row r="2187" spans="2:28" ht="48">
      <c r="B2187" s="119" t="s">
        <v>290</v>
      </c>
      <c r="C2187" s="157" t="s">
        <v>176</v>
      </c>
      <c r="D2187" s="120" t="s">
        <v>357</v>
      </c>
      <c r="E2187" s="121" t="s">
        <v>245</v>
      </c>
      <c r="F2187" s="82" t="s">
        <v>270</v>
      </c>
      <c r="G2187" s="82" t="s">
        <v>24</v>
      </c>
      <c r="H2187" s="86">
        <v>2018</v>
      </c>
      <c r="I2187" s="86">
        <v>2020</v>
      </c>
      <c r="J2187" s="89">
        <v>10117381</v>
      </c>
      <c r="K2187" s="122">
        <v>4856.1660000000002</v>
      </c>
      <c r="L2187" s="122"/>
      <c r="M2187" s="122">
        <v>1530</v>
      </c>
      <c r="N2187" s="86"/>
      <c r="O2187" s="86" t="s">
        <v>26</v>
      </c>
      <c r="P2187" s="124"/>
      <c r="Q2187" s="90"/>
      <c r="R2187" s="17"/>
      <c r="S2187" s="17"/>
      <c r="T2187" s="17"/>
      <c r="U2187" s="17"/>
      <c r="V2187" s="17">
        <f t="shared" si="135"/>
        <v>0</v>
      </c>
      <c r="W2187" s="5"/>
      <c r="X2187" s="5"/>
      <c r="Y2187" s="35" t="e">
        <f>IF(HRF[[#This Row],[31]]="WSKAŹNIK SPECYFICZNY",HRF[[#This Row],[15]]*#REF!,HRF[[#This Row],[32]]*#REF!+#REF!*#REF!+#REF!*#REF!)</f>
        <v>#REF!</v>
      </c>
      <c r="Z2187" s="35" t="e">
        <f>IF(HRF[[#This Row],[31]]="WSKAŹNIK SPECYFICZNY","nie zdefinowano",HRF[[#This Row],[32]]*#REF!+#REF!*#REF!+#REF!*#REF!)</f>
        <v>#REF!</v>
      </c>
      <c r="AA2187" s="35" t="e">
        <f>IF(HRF[[#This Row],[31]]="WSKAŹNIK SPECYFICZNY","nie zdefinowano",HRF[[#This Row],[32]]*#REF!+#REF!*#REF!+#REF!*#REF!)</f>
        <v>#REF!</v>
      </c>
      <c r="AB2187" s="36" t="e">
        <f>IF(HRF[[#This Row],[31]]="WSKAŹNIK SPECYFICZNY",HRF[[#This Row],[15]]*#REF!,HRF[[#This Row],[32]]*#REF!+#REF!*#REF!+#REF!*#REF!)</f>
        <v>#REF!</v>
      </c>
    </row>
    <row r="2188" spans="2:28" ht="48">
      <c r="B2188" s="119" t="s">
        <v>291</v>
      </c>
      <c r="C2188" s="157" t="s">
        <v>176</v>
      </c>
      <c r="D2188" s="120" t="s">
        <v>357</v>
      </c>
      <c r="E2188" s="121" t="s">
        <v>246</v>
      </c>
      <c r="F2188" s="82" t="s">
        <v>271</v>
      </c>
      <c r="G2188" s="82" t="s">
        <v>24</v>
      </c>
      <c r="H2188" s="86">
        <v>2018</v>
      </c>
      <c r="I2188" s="86">
        <v>2019</v>
      </c>
      <c r="J2188" s="89">
        <v>699300</v>
      </c>
      <c r="K2188" s="122">
        <v>196.42222000000001</v>
      </c>
      <c r="L2188" s="122"/>
      <c r="M2188" s="122">
        <v>66.95</v>
      </c>
      <c r="N2188" s="86" t="s">
        <v>184</v>
      </c>
      <c r="O2188" s="86" t="s">
        <v>26</v>
      </c>
      <c r="P2188" s="124"/>
      <c r="Q2188" s="90"/>
      <c r="R2188" s="17"/>
      <c r="S2188" s="17"/>
      <c r="T2188" s="17"/>
      <c r="U2188" s="17"/>
      <c r="V2188" s="17">
        <f t="shared" si="135"/>
        <v>0</v>
      </c>
      <c r="W2188" s="5"/>
      <c r="X2188" s="5"/>
      <c r="Y2188" s="35" t="e">
        <f>IF(HRF[[#This Row],[31]]="WSKAŹNIK SPECYFICZNY",HRF[[#This Row],[15]]*#REF!,HRF[[#This Row],[32]]*#REF!+#REF!*#REF!+#REF!*#REF!)</f>
        <v>#REF!</v>
      </c>
      <c r="Z2188" s="35" t="e">
        <f>IF(HRF[[#This Row],[31]]="WSKAŹNIK SPECYFICZNY","nie zdefinowano",HRF[[#This Row],[32]]*#REF!+#REF!*#REF!+#REF!*#REF!)</f>
        <v>#REF!</v>
      </c>
      <c r="AA2188" s="35" t="e">
        <f>IF(HRF[[#This Row],[31]]="WSKAŹNIK SPECYFICZNY","nie zdefinowano",HRF[[#This Row],[32]]*#REF!+#REF!*#REF!+#REF!*#REF!)</f>
        <v>#REF!</v>
      </c>
      <c r="AB2188" s="36" t="e">
        <f>IF(HRF[[#This Row],[31]]="WSKAŹNIK SPECYFICZNY",HRF[[#This Row],[15]]*#REF!,HRF[[#This Row],[32]]*#REF!+#REF!*#REF!+#REF!*#REF!)</f>
        <v>#REF!</v>
      </c>
    </row>
    <row r="2189" spans="2:28" ht="48">
      <c r="B2189" s="119" t="s">
        <v>292</v>
      </c>
      <c r="C2189" s="157" t="s">
        <v>176</v>
      </c>
      <c r="D2189" s="120" t="s">
        <v>357</v>
      </c>
      <c r="E2189" s="159" t="s">
        <v>247</v>
      </c>
      <c r="F2189" s="86" t="s">
        <v>272</v>
      </c>
      <c r="G2189" s="86" t="s">
        <v>24</v>
      </c>
      <c r="H2189" s="86">
        <v>2018</v>
      </c>
      <c r="I2189" s="86">
        <v>2019</v>
      </c>
      <c r="J2189" s="127">
        <v>2587844.79</v>
      </c>
      <c r="K2189" s="122">
        <v>825.4</v>
      </c>
      <c r="L2189" s="122"/>
      <c r="M2189" s="122">
        <v>200</v>
      </c>
      <c r="N2189" s="86" t="s">
        <v>184</v>
      </c>
      <c r="O2189" s="131" t="s">
        <v>27</v>
      </c>
      <c r="P2189" s="124"/>
      <c r="Q2189" s="14"/>
      <c r="R2189" s="17"/>
      <c r="S2189" s="17"/>
      <c r="T2189" s="17"/>
      <c r="U2189" s="17"/>
      <c r="V2189" s="17">
        <f t="shared" si="135"/>
        <v>0</v>
      </c>
      <c r="W2189" s="5"/>
      <c r="X2189" s="5"/>
      <c r="Y2189" s="35" t="e">
        <f>IF(HRF[[#This Row],[31]]="WSKAŹNIK SPECYFICZNY",HRF[[#This Row],[15]]*#REF!,HRF[[#This Row],[32]]*#REF!+#REF!*#REF!+#REF!*#REF!)</f>
        <v>#REF!</v>
      </c>
      <c r="Z2189" s="35" t="e">
        <f>IF(HRF[[#This Row],[31]]="WSKAŹNIK SPECYFICZNY","nie zdefinowano",HRF[[#This Row],[32]]*#REF!+#REF!*#REF!+#REF!*#REF!)</f>
        <v>#REF!</v>
      </c>
      <c r="AA2189" s="35" t="e">
        <f>IF(HRF[[#This Row],[31]]="WSKAŹNIK SPECYFICZNY","nie zdefinowano",HRF[[#This Row],[32]]*#REF!+#REF!*#REF!+#REF!*#REF!)</f>
        <v>#REF!</v>
      </c>
      <c r="AB2189" s="36" t="e">
        <f>IF(HRF[[#This Row],[31]]="WSKAŹNIK SPECYFICZNY",HRF[[#This Row],[15]]*#REF!,HRF[[#This Row],[32]]*#REF!+#REF!*#REF!+#REF!*#REF!)</f>
        <v>#REF!</v>
      </c>
    </row>
    <row r="2190" spans="2:28" ht="84">
      <c r="B2190" s="119" t="s">
        <v>293</v>
      </c>
      <c r="C2190" s="157" t="s">
        <v>176</v>
      </c>
      <c r="D2190" s="120" t="s">
        <v>357</v>
      </c>
      <c r="E2190" s="121" t="s">
        <v>248</v>
      </c>
      <c r="F2190" s="82" t="s">
        <v>273</v>
      </c>
      <c r="G2190" s="82" t="s">
        <v>24</v>
      </c>
      <c r="H2190" s="126">
        <v>2018</v>
      </c>
      <c r="I2190" s="86">
        <v>2019</v>
      </c>
      <c r="J2190" s="127">
        <v>1200000</v>
      </c>
      <c r="K2190" s="122">
        <v>415.14443999999997</v>
      </c>
      <c r="L2190" s="122"/>
      <c r="M2190" s="122">
        <v>183.1</v>
      </c>
      <c r="N2190" s="123" t="s">
        <v>184</v>
      </c>
      <c r="O2190" s="86" t="s">
        <v>26</v>
      </c>
      <c r="P2190" s="124"/>
      <c r="Q2190" s="90"/>
      <c r="R2190" s="17"/>
      <c r="S2190" s="17"/>
      <c r="T2190" s="17"/>
      <c r="U2190" s="17"/>
      <c r="V2190" s="17">
        <f t="shared" si="135"/>
        <v>0</v>
      </c>
      <c r="W2190" s="5"/>
      <c r="X2190" s="5"/>
      <c r="Y2190" s="35" t="e">
        <f>IF(HRF[[#This Row],[31]]="WSKAŹNIK SPECYFICZNY",HRF[[#This Row],[15]]*#REF!,HRF[[#This Row],[32]]*#REF!+#REF!*#REF!+#REF!*#REF!)</f>
        <v>#REF!</v>
      </c>
      <c r="Z2190" s="35" t="e">
        <f>IF(HRF[[#This Row],[31]]="WSKAŹNIK SPECYFICZNY","nie zdefinowano",HRF[[#This Row],[32]]*#REF!+#REF!*#REF!+#REF!*#REF!)</f>
        <v>#REF!</v>
      </c>
      <c r="AA2190" s="35" t="e">
        <f>IF(HRF[[#This Row],[31]]="WSKAŹNIK SPECYFICZNY","nie zdefinowano",HRF[[#This Row],[32]]*#REF!+#REF!*#REF!+#REF!*#REF!)</f>
        <v>#REF!</v>
      </c>
      <c r="AB2190" s="36" t="e">
        <f>IF(HRF[[#This Row],[31]]="WSKAŹNIK SPECYFICZNY",HRF[[#This Row],[15]]*#REF!,HRF[[#This Row],[32]]*#REF!+#REF!*#REF!+#REF!*#REF!)</f>
        <v>#REF!</v>
      </c>
    </row>
    <row r="2191" spans="2:28" ht="48">
      <c r="B2191" s="119">
        <v>87</v>
      </c>
      <c r="C2191" s="157" t="s">
        <v>176</v>
      </c>
      <c r="D2191" s="120" t="s">
        <v>357</v>
      </c>
      <c r="E2191" s="121" t="s">
        <v>358</v>
      </c>
      <c r="F2191" s="82" t="s">
        <v>294</v>
      </c>
      <c r="G2191" s="82" t="s">
        <v>24</v>
      </c>
      <c r="H2191" s="126">
        <v>2016</v>
      </c>
      <c r="I2191" s="126">
        <v>2018</v>
      </c>
      <c r="J2191" s="89">
        <v>1596358</v>
      </c>
      <c r="K2191" s="122">
        <v>320</v>
      </c>
      <c r="L2191" s="122">
        <v>0</v>
      </c>
      <c r="M2191" s="122">
        <v>86</v>
      </c>
      <c r="N2191" s="123" t="s">
        <v>184</v>
      </c>
      <c r="O2191" s="86" t="s">
        <v>27</v>
      </c>
      <c r="P2191" s="124"/>
      <c r="Q2191" s="90"/>
      <c r="R2191" s="17"/>
      <c r="S2191" s="17"/>
      <c r="T2191" s="17"/>
      <c r="U2191" s="17"/>
      <c r="V2191" s="17">
        <f t="shared" si="135"/>
        <v>0</v>
      </c>
      <c r="W2191" s="5"/>
      <c r="X2191" s="5"/>
      <c r="Y2191" s="35" t="e">
        <f>IF(HRF[[#This Row],[31]]="WSKAŹNIK SPECYFICZNY",HRF[[#This Row],[15]]*#REF!,HRF[[#This Row],[32]]*#REF!+#REF!*#REF!+#REF!*#REF!)</f>
        <v>#REF!</v>
      </c>
      <c r="Z2191" s="35" t="e">
        <f>IF(HRF[[#This Row],[31]]="WSKAŹNIK SPECYFICZNY","nie zdefinowano",HRF[[#This Row],[32]]*#REF!+#REF!*#REF!+#REF!*#REF!)</f>
        <v>#REF!</v>
      </c>
      <c r="AA2191" s="35" t="e">
        <f>IF(HRF[[#This Row],[31]]="WSKAŹNIK SPECYFICZNY","nie zdefinowano",HRF[[#This Row],[32]]*#REF!+#REF!*#REF!+#REF!*#REF!)</f>
        <v>#REF!</v>
      </c>
      <c r="AB2191" s="36" t="e">
        <f>IF(HRF[[#This Row],[31]]="WSKAŹNIK SPECYFICZNY",HRF[[#This Row],[15]]*#REF!,HRF[[#This Row],[32]]*#REF!+#REF!*#REF!+#REF!*#REF!)</f>
        <v>#REF!</v>
      </c>
    </row>
    <row r="2192" spans="2:28" ht="60">
      <c r="B2192" s="119">
        <v>88</v>
      </c>
      <c r="C2192" s="157" t="s">
        <v>176</v>
      </c>
      <c r="D2192" s="120" t="s">
        <v>359</v>
      </c>
      <c r="E2192" s="121" t="s">
        <v>295</v>
      </c>
      <c r="F2192" s="82" t="s">
        <v>296</v>
      </c>
      <c r="G2192" s="82" t="s">
        <v>24</v>
      </c>
      <c r="H2192" s="126">
        <v>2017</v>
      </c>
      <c r="I2192" s="86">
        <v>2019</v>
      </c>
      <c r="J2192" s="89">
        <v>1137496</v>
      </c>
      <c r="K2192" s="122">
        <v>357</v>
      </c>
      <c r="L2192" s="122">
        <v>0</v>
      </c>
      <c r="M2192" s="122">
        <v>56</v>
      </c>
      <c r="N2192" s="123" t="s">
        <v>184</v>
      </c>
      <c r="O2192" s="86" t="s">
        <v>27</v>
      </c>
      <c r="P2192" s="124"/>
      <c r="Q2192" s="90"/>
      <c r="R2192" s="17"/>
      <c r="S2192" s="17"/>
      <c r="T2192" s="17"/>
      <c r="U2192" s="17"/>
      <c r="V2192" s="17">
        <f t="shared" si="135"/>
        <v>0</v>
      </c>
      <c r="W2192" s="5"/>
      <c r="X2192" s="5"/>
      <c r="Y2192" s="35" t="e">
        <f>IF(HRF[[#This Row],[31]]="WSKAŹNIK SPECYFICZNY",HRF[[#This Row],[15]]*#REF!,HRF[[#This Row],[32]]*#REF!+#REF!*#REF!+#REF!*#REF!)</f>
        <v>#REF!</v>
      </c>
      <c r="Z2192" s="35" t="e">
        <f>IF(HRF[[#This Row],[31]]="WSKAŹNIK SPECYFICZNY","nie zdefinowano",HRF[[#This Row],[32]]*#REF!+#REF!*#REF!+#REF!*#REF!)</f>
        <v>#REF!</v>
      </c>
      <c r="AA2192" s="35" t="e">
        <f>IF(HRF[[#This Row],[31]]="WSKAŹNIK SPECYFICZNY","nie zdefinowano",HRF[[#This Row],[32]]*#REF!+#REF!*#REF!+#REF!*#REF!)</f>
        <v>#REF!</v>
      </c>
      <c r="AB2192" s="36" t="e">
        <f>IF(HRF[[#This Row],[31]]="WSKAŹNIK SPECYFICZNY",HRF[[#This Row],[15]]*#REF!,HRF[[#This Row],[32]]*#REF!+#REF!*#REF!+#REF!*#REF!)</f>
        <v>#REF!</v>
      </c>
    </row>
    <row r="2193" spans="2:28" ht="48">
      <c r="B2193" s="119">
        <v>89</v>
      </c>
      <c r="C2193" s="157" t="s">
        <v>176</v>
      </c>
      <c r="D2193" s="120" t="s">
        <v>357</v>
      </c>
      <c r="E2193" s="121" t="s">
        <v>297</v>
      </c>
      <c r="F2193" s="82" t="s">
        <v>298</v>
      </c>
      <c r="G2193" s="82" t="s">
        <v>24</v>
      </c>
      <c r="H2193" s="86">
        <v>2016</v>
      </c>
      <c r="I2193" s="86">
        <v>2017</v>
      </c>
      <c r="J2193" s="89">
        <v>1981320</v>
      </c>
      <c r="K2193" s="122">
        <v>154</v>
      </c>
      <c r="L2193" s="122">
        <v>0</v>
      </c>
      <c r="M2193" s="122">
        <v>88</v>
      </c>
      <c r="N2193" s="123" t="s">
        <v>184</v>
      </c>
      <c r="O2193" s="86" t="s">
        <v>28</v>
      </c>
      <c r="P2193" s="124"/>
      <c r="Q2193" s="90"/>
      <c r="R2193" s="17"/>
      <c r="S2193" s="17"/>
      <c r="T2193" s="17"/>
      <c r="U2193" s="17"/>
      <c r="V2193" s="17">
        <f t="shared" si="135"/>
        <v>0</v>
      </c>
      <c r="W2193" s="5" t="s">
        <v>94</v>
      </c>
      <c r="X2193" s="5"/>
      <c r="Y2193" s="35" t="e">
        <f>IF(HRF[[#This Row],[31]]="WSKAŹNIK SPECYFICZNY",HRF[[#This Row],[15]]*#REF!,HRF[[#This Row],[32]]*#REF!+#REF!*#REF!+#REF!*#REF!)</f>
        <v>#REF!</v>
      </c>
      <c r="Z2193" s="35" t="str">
        <f>IF(HRF[[#This Row],[31]]="WSKAŹNIK SPECYFICZNY","nie zdefinowano",HRF[[#This Row],[32]]*#REF!+#REF!*#REF!+#REF!*#REF!)</f>
        <v>nie zdefinowano</v>
      </c>
      <c r="AA2193" s="35" t="str">
        <f>IF(HRF[[#This Row],[31]]="WSKAŹNIK SPECYFICZNY","nie zdefinowano",HRF[[#This Row],[32]]*#REF!+#REF!*#REF!+#REF!*#REF!)</f>
        <v>nie zdefinowano</v>
      </c>
      <c r="AB2193" s="36" t="e">
        <f>IF(HRF[[#This Row],[31]]="WSKAŹNIK SPECYFICZNY",HRF[[#This Row],[15]]*#REF!,HRF[[#This Row],[32]]*#REF!+#REF!*#REF!+#REF!*#REF!)</f>
        <v>#REF!</v>
      </c>
    </row>
    <row r="2194" spans="2:28" ht="60">
      <c r="B2194" s="119">
        <v>90</v>
      </c>
      <c r="C2194" s="157" t="s">
        <v>176</v>
      </c>
      <c r="D2194" s="120" t="s">
        <v>359</v>
      </c>
      <c r="E2194" s="160" t="s">
        <v>300</v>
      </c>
      <c r="F2194" s="82" t="s">
        <v>301</v>
      </c>
      <c r="G2194" s="82" t="s">
        <v>24</v>
      </c>
      <c r="H2194" s="86">
        <v>2017</v>
      </c>
      <c r="I2194" s="86">
        <v>2017</v>
      </c>
      <c r="J2194" s="89">
        <v>757960</v>
      </c>
      <c r="K2194" s="122">
        <v>676</v>
      </c>
      <c r="L2194" s="122">
        <v>0</v>
      </c>
      <c r="M2194" s="122">
        <v>190</v>
      </c>
      <c r="N2194" s="123" t="s">
        <v>184</v>
      </c>
      <c r="O2194" s="86" t="s">
        <v>28</v>
      </c>
      <c r="P2194" s="124"/>
      <c r="Q2194" s="90"/>
      <c r="R2194" s="17"/>
      <c r="S2194" s="17"/>
      <c r="T2194" s="17"/>
      <c r="U2194" s="17"/>
      <c r="V2194" s="17">
        <f t="shared" si="135"/>
        <v>0</v>
      </c>
      <c r="W2194" s="5" t="s">
        <v>94</v>
      </c>
      <c r="X2194" s="5"/>
      <c r="Y2194" s="35" t="e">
        <f>IF(HRF[[#This Row],[31]]="WSKAŹNIK SPECYFICZNY",HRF[[#This Row],[15]]*#REF!,HRF[[#This Row],[32]]*#REF!+#REF!*#REF!+#REF!*#REF!)</f>
        <v>#REF!</v>
      </c>
      <c r="Z2194" s="35" t="str">
        <f>IF(HRF[[#This Row],[31]]="WSKAŹNIK SPECYFICZNY","nie zdefinowano",HRF[[#This Row],[32]]*#REF!+#REF!*#REF!+#REF!*#REF!)</f>
        <v>nie zdefinowano</v>
      </c>
      <c r="AA2194" s="35" t="str">
        <f>IF(HRF[[#This Row],[31]]="WSKAŹNIK SPECYFICZNY","nie zdefinowano",HRF[[#This Row],[32]]*#REF!+#REF!*#REF!+#REF!*#REF!)</f>
        <v>nie zdefinowano</v>
      </c>
      <c r="AB2194" s="36" t="e">
        <f>IF(HRF[[#This Row],[31]]="WSKAŹNIK SPECYFICZNY",HRF[[#This Row],[15]]*#REF!,HRF[[#This Row],[32]]*#REF!+#REF!*#REF!+#REF!*#REF!)</f>
        <v>#REF!</v>
      </c>
    </row>
    <row r="2195" spans="2:28" ht="48">
      <c r="B2195" s="119">
        <v>91</v>
      </c>
      <c r="C2195" s="157" t="s">
        <v>176</v>
      </c>
      <c r="D2195" s="120" t="s">
        <v>357</v>
      </c>
      <c r="E2195" s="121" t="s">
        <v>302</v>
      </c>
      <c r="F2195" s="82" t="s">
        <v>303</v>
      </c>
      <c r="G2195" s="82" t="s">
        <v>24</v>
      </c>
      <c r="H2195" s="86">
        <v>2014</v>
      </c>
      <c r="I2195" s="86">
        <v>2020</v>
      </c>
      <c r="J2195" s="89">
        <v>40000000</v>
      </c>
      <c r="K2195" s="122">
        <v>221</v>
      </c>
      <c r="L2195" s="122">
        <v>0</v>
      </c>
      <c r="M2195" s="122">
        <v>62</v>
      </c>
      <c r="N2195" s="123" t="s">
        <v>184</v>
      </c>
      <c r="O2195" s="86" t="s">
        <v>26</v>
      </c>
      <c r="P2195" s="124"/>
      <c r="Q2195" s="90"/>
      <c r="R2195" s="17"/>
      <c r="S2195" s="17"/>
      <c r="T2195" s="17"/>
      <c r="U2195" s="17"/>
      <c r="V2195" s="17">
        <f t="shared" ref="V2195:V2299" si="136">SUM(R2195:U2195)</f>
        <v>0</v>
      </c>
      <c r="W2195" s="5"/>
      <c r="X2195" s="5"/>
      <c r="Y2195" s="35" t="e">
        <f>IF(HRF[[#This Row],[31]]="WSKAŹNIK SPECYFICZNY",HRF[[#This Row],[15]]*#REF!,HRF[[#This Row],[32]]*#REF!+#REF!*#REF!+#REF!*#REF!)</f>
        <v>#REF!</v>
      </c>
      <c r="Z2195" s="35" t="e">
        <f>IF(HRF[[#This Row],[31]]="WSKAŹNIK SPECYFICZNY","nie zdefinowano",HRF[[#This Row],[32]]*#REF!+#REF!*#REF!+#REF!*#REF!)</f>
        <v>#REF!</v>
      </c>
      <c r="AA2195" s="35" t="e">
        <f>IF(HRF[[#This Row],[31]]="WSKAŹNIK SPECYFICZNY","nie zdefinowano",HRF[[#This Row],[32]]*#REF!+#REF!*#REF!+#REF!*#REF!)</f>
        <v>#REF!</v>
      </c>
      <c r="AB2195" s="35" t="e">
        <f>IF(HRF[[#This Row],[31]]="WSKAŹNIK SPECYFICZNY",HRF[[#This Row],[15]]*#REF!,HRF[[#This Row],[32]]*#REF!+#REF!*#REF!+#REF!*#REF!)</f>
        <v>#REF!</v>
      </c>
    </row>
    <row r="2196" spans="2:28" ht="36">
      <c r="B2196" s="161">
        <v>92</v>
      </c>
      <c r="C2196" s="162" t="s">
        <v>176</v>
      </c>
      <c r="D2196" s="120" t="s">
        <v>381</v>
      </c>
      <c r="E2196" s="121" t="s">
        <v>382</v>
      </c>
      <c r="F2196" s="163" t="s">
        <v>379</v>
      </c>
      <c r="G2196" s="163" t="s">
        <v>24</v>
      </c>
      <c r="H2196" s="164">
        <v>2016</v>
      </c>
      <c r="I2196" s="164">
        <v>2021</v>
      </c>
      <c r="J2196" s="165">
        <v>1523917</v>
      </c>
      <c r="K2196" s="166">
        <v>417.81</v>
      </c>
      <c r="L2196" s="166"/>
      <c r="M2196" s="166">
        <v>167.49</v>
      </c>
      <c r="N2196" s="164" t="s">
        <v>215</v>
      </c>
      <c r="O2196" s="86" t="s">
        <v>26</v>
      </c>
      <c r="P2196" s="167"/>
      <c r="Q2196" s="101"/>
      <c r="R2196" s="55"/>
      <c r="S2196" s="55"/>
      <c r="T2196" s="55"/>
      <c r="U2196" s="55"/>
      <c r="V2196" s="55">
        <f t="shared" ref="V2196:V2200" si="137">SUM(R2196:U2196)</f>
        <v>0</v>
      </c>
      <c r="W2196" s="54"/>
      <c r="X2196" s="54"/>
      <c r="Y2196" s="56" t="e">
        <f>IF(HRF[[#This Row],[31]]="WSKAŹNIK SPECYFICZNY",HRF[[#This Row],[15]]*#REF!,HRF[[#This Row],[32]]*#REF!+#REF!*#REF!+#REF!*#REF!)</f>
        <v>#REF!</v>
      </c>
      <c r="Z2196" s="56" t="e">
        <f>IF(HRF[[#This Row],[31]]="WSKAŹNIK SPECYFICZNY","nie zdefinowano",HRF[[#This Row],[32]]*#REF!+#REF!*#REF!+#REF!*#REF!)</f>
        <v>#REF!</v>
      </c>
      <c r="AA2196" s="56" t="e">
        <f>IF(HRF[[#This Row],[31]]="WSKAŹNIK SPECYFICZNY","nie zdefinowano",HRF[[#This Row],[32]]*#REF!+#REF!*#REF!+#REF!*#REF!)</f>
        <v>#REF!</v>
      </c>
      <c r="AB2196" s="56" t="e">
        <f>IF(HRF[[#This Row],[31]]="WSKAŹNIK SPECYFICZNY",HRF[[#This Row],[15]]*#REF!,HRF[[#This Row],[32]]*#REF!+#REF!*#REF!+#REF!*#REF!)</f>
        <v>#REF!</v>
      </c>
    </row>
    <row r="2197" spans="2:28" ht="48">
      <c r="B2197" s="161">
        <v>93</v>
      </c>
      <c r="C2197" s="162" t="s">
        <v>176</v>
      </c>
      <c r="D2197" s="120" t="s">
        <v>384</v>
      </c>
      <c r="E2197" s="121" t="s">
        <v>385</v>
      </c>
      <c r="F2197" s="163" t="s">
        <v>383</v>
      </c>
      <c r="G2197" s="163" t="s">
        <v>24</v>
      </c>
      <c r="H2197" s="164">
        <v>2019</v>
      </c>
      <c r="I2197" s="164">
        <v>2021</v>
      </c>
      <c r="J2197" s="165">
        <v>2889078.4</v>
      </c>
      <c r="K2197" s="166">
        <v>280.16000000000003</v>
      </c>
      <c r="L2197" s="166"/>
      <c r="M2197" s="166">
        <v>118.23</v>
      </c>
      <c r="N2197" s="164" t="s">
        <v>215</v>
      </c>
      <c r="O2197" s="86" t="s">
        <v>26</v>
      </c>
      <c r="P2197" s="167"/>
      <c r="Q2197" s="101"/>
      <c r="R2197" s="55"/>
      <c r="S2197" s="55"/>
      <c r="T2197" s="55"/>
      <c r="U2197" s="55"/>
      <c r="V2197" s="55">
        <f t="shared" si="137"/>
        <v>0</v>
      </c>
      <c r="W2197" s="54"/>
      <c r="X2197" s="54"/>
      <c r="Y2197" s="56" t="e">
        <f>IF(HRF[[#This Row],[31]]="WSKAŹNIK SPECYFICZNY",HRF[[#This Row],[15]]*#REF!,HRF[[#This Row],[32]]*#REF!+#REF!*#REF!+#REF!*#REF!)</f>
        <v>#REF!</v>
      </c>
      <c r="Z2197" s="56" t="e">
        <f>IF(HRF[[#This Row],[31]]="WSKAŹNIK SPECYFICZNY","nie zdefinowano",HRF[[#This Row],[32]]*#REF!+#REF!*#REF!+#REF!*#REF!)</f>
        <v>#REF!</v>
      </c>
      <c r="AA2197" s="56" t="e">
        <f>IF(HRF[[#This Row],[31]]="WSKAŹNIK SPECYFICZNY","nie zdefinowano",HRF[[#This Row],[32]]*#REF!+#REF!*#REF!+#REF!*#REF!)</f>
        <v>#REF!</v>
      </c>
      <c r="AB2197" s="56" t="e">
        <f>IF(HRF[[#This Row],[31]]="WSKAŹNIK SPECYFICZNY",HRF[[#This Row],[15]]*#REF!,HRF[[#This Row],[32]]*#REF!+#REF!*#REF!+#REF!*#REF!)</f>
        <v>#REF!</v>
      </c>
    </row>
    <row r="2198" spans="2:28" ht="36">
      <c r="B2198" s="161">
        <v>94</v>
      </c>
      <c r="C2198" s="162" t="s">
        <v>176</v>
      </c>
      <c r="D2198" s="120" t="s">
        <v>388</v>
      </c>
      <c r="E2198" s="121" t="s">
        <v>391</v>
      </c>
      <c r="F2198" s="163" t="s">
        <v>380</v>
      </c>
      <c r="G2198" s="163" t="s">
        <v>23</v>
      </c>
      <c r="H2198" s="164">
        <v>2019</v>
      </c>
      <c r="I2198" s="164">
        <v>2020</v>
      </c>
      <c r="J2198" s="165">
        <v>1500000</v>
      </c>
      <c r="K2198" s="166">
        <v>290</v>
      </c>
      <c r="L2198" s="166"/>
      <c r="M2198" s="166">
        <v>260</v>
      </c>
      <c r="N2198" s="168" t="s">
        <v>184</v>
      </c>
      <c r="O2198" s="86" t="s">
        <v>26</v>
      </c>
      <c r="P2198" s="167"/>
      <c r="Q2198" s="101"/>
      <c r="R2198" s="55"/>
      <c r="S2198" s="55"/>
      <c r="T2198" s="55"/>
      <c r="U2198" s="55"/>
      <c r="V2198" s="55">
        <f t="shared" si="137"/>
        <v>0</v>
      </c>
      <c r="W2198" s="54"/>
      <c r="X2198" s="54"/>
      <c r="Y2198" s="56" t="e">
        <f>IF(HRF[[#This Row],[31]]="WSKAŹNIK SPECYFICZNY",HRF[[#This Row],[15]]*#REF!,HRF[[#This Row],[32]]*#REF!+#REF!*#REF!+#REF!*#REF!)</f>
        <v>#REF!</v>
      </c>
      <c r="Z2198" s="56" t="e">
        <f>IF(HRF[[#This Row],[31]]="WSKAŹNIK SPECYFICZNY","nie zdefinowano",HRF[[#This Row],[32]]*#REF!+#REF!*#REF!+#REF!*#REF!)</f>
        <v>#REF!</v>
      </c>
      <c r="AA2198" s="56" t="e">
        <f>IF(HRF[[#This Row],[31]]="WSKAŹNIK SPECYFICZNY","nie zdefinowano",HRF[[#This Row],[32]]*#REF!+#REF!*#REF!+#REF!*#REF!)</f>
        <v>#REF!</v>
      </c>
      <c r="AB2198" s="56" t="e">
        <f>IF(HRF[[#This Row],[31]]="WSKAŹNIK SPECYFICZNY",HRF[[#This Row],[15]]*#REF!,HRF[[#This Row],[32]]*#REF!+#REF!*#REF!+#REF!*#REF!)</f>
        <v>#REF!</v>
      </c>
    </row>
    <row r="2199" spans="2:28" ht="36">
      <c r="B2199" s="161">
        <v>95</v>
      </c>
      <c r="C2199" s="162" t="s">
        <v>176</v>
      </c>
      <c r="D2199" s="120" t="s">
        <v>388</v>
      </c>
      <c r="E2199" s="121" t="s">
        <v>390</v>
      </c>
      <c r="F2199" s="163" t="s">
        <v>380</v>
      </c>
      <c r="G2199" s="163" t="s">
        <v>23</v>
      </c>
      <c r="H2199" s="164">
        <v>2019</v>
      </c>
      <c r="I2199" s="164">
        <v>2020</v>
      </c>
      <c r="J2199" s="165">
        <v>2000000</v>
      </c>
      <c r="K2199" s="166">
        <v>450</v>
      </c>
      <c r="L2199" s="166"/>
      <c r="M2199" s="166">
        <v>400</v>
      </c>
      <c r="N2199" s="168" t="s">
        <v>184</v>
      </c>
      <c r="O2199" s="86" t="s">
        <v>26</v>
      </c>
      <c r="P2199" s="167"/>
      <c r="Q2199" s="101"/>
      <c r="R2199" s="55"/>
      <c r="S2199" s="55"/>
      <c r="T2199" s="55"/>
      <c r="U2199" s="55"/>
      <c r="V2199" s="55">
        <f t="shared" si="137"/>
        <v>0</v>
      </c>
      <c r="W2199" s="54"/>
      <c r="X2199" s="54"/>
      <c r="Y2199" s="56" t="e">
        <f>IF(HRF[[#This Row],[31]]="WSKAŹNIK SPECYFICZNY",HRF[[#This Row],[15]]*#REF!,HRF[[#This Row],[32]]*#REF!+#REF!*#REF!+#REF!*#REF!)</f>
        <v>#REF!</v>
      </c>
      <c r="Z2199" s="56" t="e">
        <f>IF(HRF[[#This Row],[31]]="WSKAŹNIK SPECYFICZNY","nie zdefinowano",HRF[[#This Row],[32]]*#REF!+#REF!*#REF!+#REF!*#REF!)</f>
        <v>#REF!</v>
      </c>
      <c r="AA2199" s="56" t="e">
        <f>IF(HRF[[#This Row],[31]]="WSKAŹNIK SPECYFICZNY","nie zdefinowano",HRF[[#This Row],[32]]*#REF!+#REF!*#REF!+#REF!*#REF!)</f>
        <v>#REF!</v>
      </c>
      <c r="AB2199" s="56" t="e">
        <f>IF(HRF[[#This Row],[31]]="WSKAŹNIK SPECYFICZNY",HRF[[#This Row],[15]]*#REF!,HRF[[#This Row],[32]]*#REF!+#REF!*#REF!+#REF!*#REF!)</f>
        <v>#REF!</v>
      </c>
    </row>
    <row r="2200" spans="2:28" ht="36">
      <c r="B2200" s="161">
        <v>96</v>
      </c>
      <c r="C2200" s="162" t="s">
        <v>176</v>
      </c>
      <c r="D2200" s="120" t="s">
        <v>388</v>
      </c>
      <c r="E2200" s="121" t="s">
        <v>389</v>
      </c>
      <c r="F2200" s="163" t="s">
        <v>380</v>
      </c>
      <c r="G2200" s="163" t="s">
        <v>23</v>
      </c>
      <c r="H2200" s="164">
        <v>2019</v>
      </c>
      <c r="I2200" s="164">
        <v>2020</v>
      </c>
      <c r="J2200" s="165">
        <v>1200000</v>
      </c>
      <c r="K2200" s="166">
        <v>290</v>
      </c>
      <c r="L2200" s="166"/>
      <c r="M2200" s="166">
        <v>260</v>
      </c>
      <c r="N2200" s="168" t="s">
        <v>184</v>
      </c>
      <c r="O2200" s="86" t="s">
        <v>26</v>
      </c>
      <c r="P2200" s="167"/>
      <c r="Q2200" s="101"/>
      <c r="R2200" s="55"/>
      <c r="S2200" s="55"/>
      <c r="T2200" s="55"/>
      <c r="U2200" s="55"/>
      <c r="V2200" s="55">
        <f t="shared" si="137"/>
        <v>0</v>
      </c>
      <c r="W2200" s="54"/>
      <c r="X2200" s="54"/>
      <c r="Y2200" s="56" t="e">
        <f>IF(HRF[[#This Row],[31]]="WSKAŹNIK SPECYFICZNY",HRF[[#This Row],[15]]*#REF!,HRF[[#This Row],[32]]*#REF!+#REF!*#REF!+#REF!*#REF!)</f>
        <v>#REF!</v>
      </c>
      <c r="Z2200" s="56" t="e">
        <f>IF(HRF[[#This Row],[31]]="WSKAŹNIK SPECYFICZNY","nie zdefinowano",HRF[[#This Row],[32]]*#REF!+#REF!*#REF!+#REF!*#REF!)</f>
        <v>#REF!</v>
      </c>
      <c r="AA2200" s="56" t="e">
        <f>IF(HRF[[#This Row],[31]]="WSKAŹNIK SPECYFICZNY","nie zdefinowano",HRF[[#This Row],[32]]*#REF!+#REF!*#REF!+#REF!*#REF!)</f>
        <v>#REF!</v>
      </c>
      <c r="AB2200" s="56" t="e">
        <f>IF(HRF[[#This Row],[31]]="WSKAŹNIK SPECYFICZNY",HRF[[#This Row],[15]]*#REF!,HRF[[#This Row],[32]]*#REF!+#REF!*#REF!+#REF!*#REF!)</f>
        <v>#REF!</v>
      </c>
    </row>
    <row r="2201" spans="2:28" ht="36">
      <c r="B2201" s="133">
        <v>97</v>
      </c>
      <c r="C2201" s="162" t="s">
        <v>176</v>
      </c>
      <c r="D2201" s="120" t="s">
        <v>388</v>
      </c>
      <c r="E2201" s="135" t="s">
        <v>454</v>
      </c>
      <c r="F2201" s="136" t="s">
        <v>254</v>
      </c>
      <c r="G2201" s="136" t="s">
        <v>23</v>
      </c>
      <c r="H2201" s="137">
        <v>2019</v>
      </c>
      <c r="I2201" s="137">
        <v>2021</v>
      </c>
      <c r="J2201" s="138">
        <v>490572</v>
      </c>
      <c r="K2201" s="139">
        <v>76.018699999999995</v>
      </c>
      <c r="L2201" s="139"/>
      <c r="M2201" s="139">
        <v>14.06</v>
      </c>
      <c r="N2201" s="168" t="s">
        <v>184</v>
      </c>
      <c r="O2201" s="137" t="s">
        <v>27</v>
      </c>
      <c r="P2201" s="140"/>
      <c r="Q2201" s="96"/>
      <c r="R2201" s="52"/>
      <c r="S2201" s="52"/>
      <c r="T2201" s="52"/>
      <c r="U2201" s="52"/>
      <c r="V2201" s="52">
        <f t="shared" ref="V2201:V2228" si="138">SUM(R2201:U2201)</f>
        <v>0</v>
      </c>
      <c r="W2201" s="51"/>
      <c r="X2201" s="51"/>
      <c r="Y2201" s="53" t="e">
        <f>IF(HRF[[#This Row],[31]]="WSKAŹNIK SPECYFICZNY",HRF[[#This Row],[15]]*#REF!,HRF[[#This Row],[32]]*#REF!+#REF!*#REF!+#REF!*#REF!)</f>
        <v>#REF!</v>
      </c>
      <c r="Z2201" s="53" t="e">
        <f>IF(HRF[[#This Row],[31]]="WSKAŹNIK SPECYFICZNY","nie zdefinowano",HRF[[#This Row],[32]]*#REF!+#REF!*#REF!+#REF!*#REF!)</f>
        <v>#REF!</v>
      </c>
      <c r="AA2201" s="53" t="e">
        <f>IF(HRF[[#This Row],[31]]="WSKAŹNIK SPECYFICZNY","nie zdefinowano",HRF[[#This Row],[32]]*#REF!+#REF!*#REF!+#REF!*#REF!)</f>
        <v>#REF!</v>
      </c>
      <c r="AB2201" s="53" t="e">
        <f>IF(HRF[[#This Row],[31]]="WSKAŹNIK SPECYFICZNY",HRF[[#This Row],[15]]*#REF!,HRF[[#This Row],[32]]*#REF!+#REF!*#REF!+#REF!*#REF!)</f>
        <v>#REF!</v>
      </c>
    </row>
    <row r="2202" spans="2:28" ht="36">
      <c r="B2202" s="133">
        <v>98</v>
      </c>
      <c r="C2202" s="162" t="s">
        <v>176</v>
      </c>
      <c r="D2202" s="120" t="s">
        <v>388</v>
      </c>
      <c r="E2202" s="135" t="s">
        <v>455</v>
      </c>
      <c r="F2202" s="136" t="s">
        <v>254</v>
      </c>
      <c r="G2202" s="136" t="s">
        <v>23</v>
      </c>
      <c r="H2202" s="137">
        <v>2019</v>
      </c>
      <c r="I2202" s="137">
        <v>2021</v>
      </c>
      <c r="J2202" s="138">
        <v>391158</v>
      </c>
      <c r="K2202" s="139">
        <v>73.944999999999993</v>
      </c>
      <c r="L2202" s="139"/>
      <c r="M2202" s="139">
        <v>8.4</v>
      </c>
      <c r="N2202" s="168" t="s">
        <v>184</v>
      </c>
      <c r="O2202" s="137" t="s">
        <v>27</v>
      </c>
      <c r="P2202" s="140"/>
      <c r="Q2202" s="96"/>
      <c r="R2202" s="52"/>
      <c r="S2202" s="52"/>
      <c r="T2202" s="52"/>
      <c r="U2202" s="52"/>
      <c r="V2202" s="52">
        <f t="shared" si="138"/>
        <v>0</v>
      </c>
      <c r="W2202" s="51"/>
      <c r="X2202" s="51"/>
      <c r="Y2202" s="53" t="e">
        <f>IF(HRF[[#This Row],[31]]="WSKAŹNIK SPECYFICZNY",HRF[[#This Row],[15]]*#REF!,HRF[[#This Row],[32]]*#REF!+#REF!*#REF!+#REF!*#REF!)</f>
        <v>#REF!</v>
      </c>
      <c r="Z2202" s="53" t="e">
        <f>IF(HRF[[#This Row],[31]]="WSKAŹNIK SPECYFICZNY","nie zdefinowano",HRF[[#This Row],[32]]*#REF!+#REF!*#REF!+#REF!*#REF!)</f>
        <v>#REF!</v>
      </c>
      <c r="AA2202" s="53" t="e">
        <f>IF(HRF[[#This Row],[31]]="WSKAŹNIK SPECYFICZNY","nie zdefinowano",HRF[[#This Row],[32]]*#REF!+#REF!*#REF!+#REF!*#REF!)</f>
        <v>#REF!</v>
      </c>
      <c r="AB2202" s="53" t="e">
        <f>IF(HRF[[#This Row],[31]]="WSKAŹNIK SPECYFICZNY",HRF[[#This Row],[15]]*#REF!,HRF[[#This Row],[32]]*#REF!+#REF!*#REF!+#REF!*#REF!)</f>
        <v>#REF!</v>
      </c>
    </row>
    <row r="2203" spans="2:28" ht="36">
      <c r="B2203" s="133">
        <v>99</v>
      </c>
      <c r="C2203" s="162" t="s">
        <v>176</v>
      </c>
      <c r="D2203" s="120" t="s">
        <v>388</v>
      </c>
      <c r="E2203" s="135" t="s">
        <v>456</v>
      </c>
      <c r="F2203" s="136" t="s">
        <v>254</v>
      </c>
      <c r="G2203" s="136" t="s">
        <v>23</v>
      </c>
      <c r="H2203" s="137">
        <v>2019</v>
      </c>
      <c r="I2203" s="137">
        <v>2021</v>
      </c>
      <c r="J2203" s="138">
        <v>521451</v>
      </c>
      <c r="K2203" s="139">
        <v>81.662999999999997</v>
      </c>
      <c r="L2203" s="139"/>
      <c r="M2203" s="139">
        <v>18.149999999999999</v>
      </c>
      <c r="N2203" s="168" t="s">
        <v>184</v>
      </c>
      <c r="O2203" s="137" t="s">
        <v>27</v>
      </c>
      <c r="P2203" s="140"/>
      <c r="Q2203" s="96"/>
      <c r="R2203" s="52"/>
      <c r="S2203" s="52"/>
      <c r="T2203" s="52"/>
      <c r="U2203" s="52"/>
      <c r="V2203" s="52">
        <f t="shared" si="138"/>
        <v>0</v>
      </c>
      <c r="W2203" s="51"/>
      <c r="X2203" s="51"/>
      <c r="Y2203" s="53" t="e">
        <f>IF(HRF[[#This Row],[31]]="WSKAŹNIK SPECYFICZNY",HRF[[#This Row],[15]]*#REF!,HRF[[#This Row],[32]]*#REF!+#REF!*#REF!+#REF!*#REF!)</f>
        <v>#REF!</v>
      </c>
      <c r="Z2203" s="53" t="e">
        <f>IF(HRF[[#This Row],[31]]="WSKAŹNIK SPECYFICZNY","nie zdefinowano",HRF[[#This Row],[32]]*#REF!+#REF!*#REF!+#REF!*#REF!)</f>
        <v>#REF!</v>
      </c>
      <c r="AA2203" s="53" t="e">
        <f>IF(HRF[[#This Row],[31]]="WSKAŹNIK SPECYFICZNY","nie zdefinowano",HRF[[#This Row],[32]]*#REF!+#REF!*#REF!+#REF!*#REF!)</f>
        <v>#REF!</v>
      </c>
      <c r="AB2203" s="53" t="e">
        <f>IF(HRF[[#This Row],[31]]="WSKAŹNIK SPECYFICZNY",HRF[[#This Row],[15]]*#REF!,HRF[[#This Row],[32]]*#REF!+#REF!*#REF!+#REF!*#REF!)</f>
        <v>#REF!</v>
      </c>
    </row>
    <row r="2204" spans="2:28" ht="36">
      <c r="B2204" s="133">
        <v>100</v>
      </c>
      <c r="C2204" s="162" t="s">
        <v>176</v>
      </c>
      <c r="D2204" s="120" t="s">
        <v>388</v>
      </c>
      <c r="E2204" s="135" t="s">
        <v>457</v>
      </c>
      <c r="F2204" s="136" t="s">
        <v>254</v>
      </c>
      <c r="G2204" s="136" t="s">
        <v>23</v>
      </c>
      <c r="H2204" s="137">
        <v>2019</v>
      </c>
      <c r="I2204" s="137">
        <v>2021</v>
      </c>
      <c r="J2204" s="138">
        <v>691349</v>
      </c>
      <c r="K2204" s="139">
        <v>87.453000000000003</v>
      </c>
      <c r="L2204" s="139"/>
      <c r="M2204" s="139">
        <v>19.809999999999999</v>
      </c>
      <c r="N2204" s="168" t="s">
        <v>184</v>
      </c>
      <c r="O2204" s="137" t="s">
        <v>27</v>
      </c>
      <c r="P2204" s="140"/>
      <c r="Q2204" s="96"/>
      <c r="R2204" s="52"/>
      <c r="S2204" s="52"/>
      <c r="T2204" s="52"/>
      <c r="U2204" s="52"/>
      <c r="V2204" s="52">
        <f t="shared" si="138"/>
        <v>0</v>
      </c>
      <c r="W2204" s="51"/>
      <c r="X2204" s="51"/>
      <c r="Y2204" s="53" t="e">
        <f>IF(HRF[[#This Row],[31]]="WSKAŹNIK SPECYFICZNY",HRF[[#This Row],[15]]*#REF!,HRF[[#This Row],[32]]*#REF!+#REF!*#REF!+#REF!*#REF!)</f>
        <v>#REF!</v>
      </c>
      <c r="Z2204" s="53" t="e">
        <f>IF(HRF[[#This Row],[31]]="WSKAŹNIK SPECYFICZNY","nie zdefinowano",HRF[[#This Row],[32]]*#REF!+#REF!*#REF!+#REF!*#REF!)</f>
        <v>#REF!</v>
      </c>
      <c r="AA2204" s="53" t="e">
        <f>IF(HRF[[#This Row],[31]]="WSKAŹNIK SPECYFICZNY","nie zdefinowano",HRF[[#This Row],[32]]*#REF!+#REF!*#REF!+#REF!*#REF!)</f>
        <v>#REF!</v>
      </c>
      <c r="AB2204" s="53" t="e">
        <f>IF(HRF[[#This Row],[31]]="WSKAŹNIK SPECYFICZNY",HRF[[#This Row],[15]]*#REF!,HRF[[#This Row],[32]]*#REF!+#REF!*#REF!+#REF!*#REF!)</f>
        <v>#REF!</v>
      </c>
    </row>
    <row r="2205" spans="2:28" ht="36">
      <c r="B2205" s="133">
        <v>101</v>
      </c>
      <c r="C2205" s="162" t="s">
        <v>176</v>
      </c>
      <c r="D2205" s="120" t="s">
        <v>388</v>
      </c>
      <c r="E2205" s="135" t="s">
        <v>458</v>
      </c>
      <c r="F2205" s="136" t="s">
        <v>254</v>
      </c>
      <c r="G2205" s="136" t="s">
        <v>23</v>
      </c>
      <c r="H2205" s="137">
        <v>2019</v>
      </c>
      <c r="I2205" s="137">
        <v>2021</v>
      </c>
      <c r="J2205" s="138">
        <v>1030000</v>
      </c>
      <c r="K2205" s="139">
        <v>171.833</v>
      </c>
      <c r="L2205" s="139"/>
      <c r="M2205" s="139">
        <v>47.06</v>
      </c>
      <c r="N2205" s="168" t="s">
        <v>184</v>
      </c>
      <c r="O2205" s="137" t="s">
        <v>27</v>
      </c>
      <c r="P2205" s="140"/>
      <c r="Q2205" s="96"/>
      <c r="R2205" s="52"/>
      <c r="S2205" s="52"/>
      <c r="T2205" s="52"/>
      <c r="U2205" s="52"/>
      <c r="V2205" s="52">
        <f t="shared" si="138"/>
        <v>0</v>
      </c>
      <c r="W2205" s="51"/>
      <c r="X2205" s="51"/>
      <c r="Y2205" s="53" t="e">
        <f>IF(HRF[[#This Row],[31]]="WSKAŹNIK SPECYFICZNY",HRF[[#This Row],[15]]*#REF!,HRF[[#This Row],[32]]*#REF!+#REF!*#REF!+#REF!*#REF!)</f>
        <v>#REF!</v>
      </c>
      <c r="Z2205" s="53" t="e">
        <f>IF(HRF[[#This Row],[31]]="WSKAŹNIK SPECYFICZNY","nie zdefinowano",HRF[[#This Row],[32]]*#REF!+#REF!*#REF!+#REF!*#REF!)</f>
        <v>#REF!</v>
      </c>
      <c r="AA2205" s="53" t="e">
        <f>IF(HRF[[#This Row],[31]]="WSKAŹNIK SPECYFICZNY","nie zdefinowano",HRF[[#This Row],[32]]*#REF!+#REF!*#REF!+#REF!*#REF!)</f>
        <v>#REF!</v>
      </c>
      <c r="AB2205" s="53" t="e">
        <f>IF(HRF[[#This Row],[31]]="WSKAŹNIK SPECYFICZNY",HRF[[#This Row],[15]]*#REF!,HRF[[#This Row],[32]]*#REF!+#REF!*#REF!+#REF!*#REF!)</f>
        <v>#REF!</v>
      </c>
    </row>
    <row r="2206" spans="2:28" ht="36">
      <c r="B2206" s="133">
        <v>102</v>
      </c>
      <c r="C2206" s="162" t="s">
        <v>176</v>
      </c>
      <c r="D2206" s="120" t="s">
        <v>388</v>
      </c>
      <c r="E2206" s="135" t="s">
        <v>459</v>
      </c>
      <c r="F2206" s="136" t="s">
        <v>254</v>
      </c>
      <c r="G2206" s="136" t="s">
        <v>23</v>
      </c>
      <c r="H2206" s="137">
        <v>2019</v>
      </c>
      <c r="I2206" s="137">
        <v>2021</v>
      </c>
      <c r="J2206" s="138">
        <v>793269</v>
      </c>
      <c r="K2206" s="139">
        <v>103.878</v>
      </c>
      <c r="L2206" s="139"/>
      <c r="M2206" s="139">
        <v>34.1</v>
      </c>
      <c r="N2206" s="168" t="s">
        <v>184</v>
      </c>
      <c r="O2206" s="137" t="s">
        <v>27</v>
      </c>
      <c r="P2206" s="140"/>
      <c r="Q2206" s="96"/>
      <c r="R2206" s="52"/>
      <c r="S2206" s="52"/>
      <c r="T2206" s="52"/>
      <c r="U2206" s="52"/>
      <c r="V2206" s="52">
        <f t="shared" si="138"/>
        <v>0</v>
      </c>
      <c r="W2206" s="51"/>
      <c r="X2206" s="51"/>
      <c r="Y2206" s="53" t="e">
        <f>IF(HRF[[#This Row],[31]]="WSKAŹNIK SPECYFICZNY",HRF[[#This Row],[15]]*#REF!,HRF[[#This Row],[32]]*#REF!+#REF!*#REF!+#REF!*#REF!)</f>
        <v>#REF!</v>
      </c>
      <c r="Z2206" s="53" t="e">
        <f>IF(HRF[[#This Row],[31]]="WSKAŹNIK SPECYFICZNY","nie zdefinowano",HRF[[#This Row],[32]]*#REF!+#REF!*#REF!+#REF!*#REF!)</f>
        <v>#REF!</v>
      </c>
      <c r="AA2206" s="53" t="e">
        <f>IF(HRF[[#This Row],[31]]="WSKAŹNIK SPECYFICZNY","nie zdefinowano",HRF[[#This Row],[32]]*#REF!+#REF!*#REF!+#REF!*#REF!)</f>
        <v>#REF!</v>
      </c>
      <c r="AB2206" s="53" t="e">
        <f>IF(HRF[[#This Row],[31]]="WSKAŹNIK SPECYFICZNY",HRF[[#This Row],[15]]*#REF!,HRF[[#This Row],[32]]*#REF!+#REF!*#REF!+#REF!*#REF!)</f>
        <v>#REF!</v>
      </c>
    </row>
    <row r="2207" spans="2:28" ht="36">
      <c r="B2207" s="133">
        <v>103</v>
      </c>
      <c r="C2207" s="162" t="s">
        <v>176</v>
      </c>
      <c r="D2207" s="120" t="s">
        <v>388</v>
      </c>
      <c r="E2207" s="135" t="s">
        <v>460</v>
      </c>
      <c r="F2207" s="136" t="s">
        <v>254</v>
      </c>
      <c r="G2207" s="136" t="s">
        <v>23</v>
      </c>
      <c r="H2207" s="137">
        <v>2019</v>
      </c>
      <c r="I2207" s="137">
        <v>2021</v>
      </c>
      <c r="J2207" s="138">
        <v>305068</v>
      </c>
      <c r="K2207" s="139">
        <v>82.256</v>
      </c>
      <c r="L2207" s="139"/>
      <c r="M2207" s="139">
        <v>18.14</v>
      </c>
      <c r="N2207" s="168" t="s">
        <v>184</v>
      </c>
      <c r="O2207" s="137" t="s">
        <v>27</v>
      </c>
      <c r="P2207" s="140"/>
      <c r="Q2207" s="96"/>
      <c r="R2207" s="52"/>
      <c r="S2207" s="52"/>
      <c r="T2207" s="52"/>
      <c r="U2207" s="52"/>
      <c r="V2207" s="52">
        <f t="shared" si="138"/>
        <v>0</v>
      </c>
      <c r="W2207" s="51"/>
      <c r="X2207" s="51"/>
      <c r="Y2207" s="53" t="e">
        <f>IF(HRF[[#This Row],[31]]="WSKAŹNIK SPECYFICZNY",HRF[[#This Row],[15]]*#REF!,HRF[[#This Row],[32]]*#REF!+#REF!*#REF!+#REF!*#REF!)</f>
        <v>#REF!</v>
      </c>
      <c r="Z2207" s="53" t="e">
        <f>IF(HRF[[#This Row],[31]]="WSKAŹNIK SPECYFICZNY","nie zdefinowano",HRF[[#This Row],[32]]*#REF!+#REF!*#REF!+#REF!*#REF!)</f>
        <v>#REF!</v>
      </c>
      <c r="AA2207" s="53" t="e">
        <f>IF(HRF[[#This Row],[31]]="WSKAŹNIK SPECYFICZNY","nie zdefinowano",HRF[[#This Row],[32]]*#REF!+#REF!*#REF!+#REF!*#REF!)</f>
        <v>#REF!</v>
      </c>
      <c r="AB2207" s="53" t="e">
        <f>IF(HRF[[#This Row],[31]]="WSKAŹNIK SPECYFICZNY",HRF[[#This Row],[15]]*#REF!,HRF[[#This Row],[32]]*#REF!+#REF!*#REF!+#REF!*#REF!)</f>
        <v>#REF!</v>
      </c>
    </row>
    <row r="2208" spans="2:28" ht="36">
      <c r="B2208" s="133">
        <v>104</v>
      </c>
      <c r="C2208" s="162" t="s">
        <v>176</v>
      </c>
      <c r="D2208" s="120" t="s">
        <v>388</v>
      </c>
      <c r="E2208" s="135" t="s">
        <v>461</v>
      </c>
      <c r="F2208" s="136" t="s">
        <v>254</v>
      </c>
      <c r="G2208" s="136" t="s">
        <v>23</v>
      </c>
      <c r="H2208" s="137">
        <v>2019</v>
      </c>
      <c r="I2208" s="137">
        <v>2021</v>
      </c>
      <c r="J2208" s="138">
        <v>247248</v>
      </c>
      <c r="K2208" s="139">
        <v>73.745000000000005</v>
      </c>
      <c r="L2208" s="139"/>
      <c r="M2208" s="139">
        <v>19.72</v>
      </c>
      <c r="N2208" s="168" t="s">
        <v>184</v>
      </c>
      <c r="O2208" s="137" t="s">
        <v>27</v>
      </c>
      <c r="P2208" s="140"/>
      <c r="Q2208" s="96"/>
      <c r="R2208" s="52"/>
      <c r="S2208" s="52"/>
      <c r="T2208" s="52"/>
      <c r="U2208" s="52"/>
      <c r="V2208" s="52">
        <f t="shared" si="138"/>
        <v>0</v>
      </c>
      <c r="W2208" s="51"/>
      <c r="X2208" s="51"/>
      <c r="Y2208" s="53" t="e">
        <f>IF(HRF[[#This Row],[31]]="WSKAŹNIK SPECYFICZNY",HRF[[#This Row],[15]]*#REF!,HRF[[#This Row],[32]]*#REF!+#REF!*#REF!+#REF!*#REF!)</f>
        <v>#REF!</v>
      </c>
      <c r="Z2208" s="53" t="e">
        <f>IF(HRF[[#This Row],[31]]="WSKAŹNIK SPECYFICZNY","nie zdefinowano",HRF[[#This Row],[32]]*#REF!+#REF!*#REF!+#REF!*#REF!)</f>
        <v>#REF!</v>
      </c>
      <c r="AA2208" s="53" t="e">
        <f>IF(HRF[[#This Row],[31]]="WSKAŹNIK SPECYFICZNY","nie zdefinowano",HRF[[#This Row],[32]]*#REF!+#REF!*#REF!+#REF!*#REF!)</f>
        <v>#REF!</v>
      </c>
      <c r="AB2208" s="53" t="e">
        <f>IF(HRF[[#This Row],[31]]="WSKAŹNIK SPECYFICZNY",HRF[[#This Row],[15]]*#REF!,HRF[[#This Row],[32]]*#REF!+#REF!*#REF!+#REF!*#REF!)</f>
        <v>#REF!</v>
      </c>
    </row>
    <row r="2209" spans="2:28" ht="36">
      <c r="B2209" s="133">
        <v>105</v>
      </c>
      <c r="C2209" s="162" t="s">
        <v>176</v>
      </c>
      <c r="D2209" s="120" t="s">
        <v>388</v>
      </c>
      <c r="E2209" s="135" t="s">
        <v>462</v>
      </c>
      <c r="F2209" s="136" t="s">
        <v>254</v>
      </c>
      <c r="G2209" s="136" t="s">
        <v>23</v>
      </c>
      <c r="H2209" s="137">
        <v>2019</v>
      </c>
      <c r="I2209" s="137">
        <v>2021</v>
      </c>
      <c r="J2209" s="138">
        <v>680400</v>
      </c>
      <c r="K2209" s="139">
        <v>110.05500000000001</v>
      </c>
      <c r="L2209" s="139"/>
      <c r="M2209" s="139">
        <v>24.15</v>
      </c>
      <c r="N2209" s="168" t="s">
        <v>184</v>
      </c>
      <c r="O2209" s="137" t="s">
        <v>27</v>
      </c>
      <c r="P2209" s="140"/>
      <c r="Q2209" s="96"/>
      <c r="R2209" s="52"/>
      <c r="S2209" s="52"/>
      <c r="T2209" s="52"/>
      <c r="U2209" s="52"/>
      <c r="V2209" s="52">
        <f t="shared" si="138"/>
        <v>0</v>
      </c>
      <c r="W2209" s="51"/>
      <c r="X2209" s="51"/>
      <c r="Y2209" s="53" t="e">
        <f>IF(HRF[[#This Row],[31]]="WSKAŹNIK SPECYFICZNY",HRF[[#This Row],[15]]*#REF!,HRF[[#This Row],[32]]*#REF!+#REF!*#REF!+#REF!*#REF!)</f>
        <v>#REF!</v>
      </c>
      <c r="Z2209" s="53" t="e">
        <f>IF(HRF[[#This Row],[31]]="WSKAŹNIK SPECYFICZNY","nie zdefinowano",HRF[[#This Row],[32]]*#REF!+#REF!*#REF!+#REF!*#REF!)</f>
        <v>#REF!</v>
      </c>
      <c r="AA2209" s="53" t="e">
        <f>IF(HRF[[#This Row],[31]]="WSKAŹNIK SPECYFICZNY","nie zdefinowano",HRF[[#This Row],[32]]*#REF!+#REF!*#REF!+#REF!*#REF!)</f>
        <v>#REF!</v>
      </c>
      <c r="AB2209" s="53" t="e">
        <f>IF(HRF[[#This Row],[31]]="WSKAŹNIK SPECYFICZNY",HRF[[#This Row],[15]]*#REF!,HRF[[#This Row],[32]]*#REF!+#REF!*#REF!+#REF!*#REF!)</f>
        <v>#REF!</v>
      </c>
    </row>
    <row r="2210" spans="2:28" ht="36">
      <c r="B2210" s="133">
        <v>106</v>
      </c>
      <c r="C2210" s="162" t="s">
        <v>176</v>
      </c>
      <c r="D2210" s="120" t="s">
        <v>388</v>
      </c>
      <c r="E2210" s="135" t="s">
        <v>463</v>
      </c>
      <c r="F2210" s="136" t="s">
        <v>254</v>
      </c>
      <c r="G2210" s="136" t="s">
        <v>23</v>
      </c>
      <c r="H2210" s="137">
        <v>2019</v>
      </c>
      <c r="I2210" s="137">
        <v>2021</v>
      </c>
      <c r="J2210" s="138">
        <v>676117</v>
      </c>
      <c r="K2210" s="139">
        <v>108.491</v>
      </c>
      <c r="L2210" s="139"/>
      <c r="M2210" s="139">
        <v>42.77</v>
      </c>
      <c r="N2210" s="168" t="s">
        <v>184</v>
      </c>
      <c r="O2210" s="137" t="s">
        <v>27</v>
      </c>
      <c r="P2210" s="140"/>
      <c r="Q2210" s="96"/>
      <c r="R2210" s="52"/>
      <c r="S2210" s="52"/>
      <c r="T2210" s="52"/>
      <c r="U2210" s="52"/>
      <c r="V2210" s="52">
        <f t="shared" si="138"/>
        <v>0</v>
      </c>
      <c r="W2210" s="51"/>
      <c r="X2210" s="51"/>
      <c r="Y2210" s="53" t="e">
        <f>IF(HRF[[#This Row],[31]]="WSKAŹNIK SPECYFICZNY",HRF[[#This Row],[15]]*#REF!,HRF[[#This Row],[32]]*#REF!+#REF!*#REF!+#REF!*#REF!)</f>
        <v>#REF!</v>
      </c>
      <c r="Z2210" s="53" t="e">
        <f>IF(HRF[[#This Row],[31]]="WSKAŹNIK SPECYFICZNY","nie zdefinowano",HRF[[#This Row],[32]]*#REF!+#REF!*#REF!+#REF!*#REF!)</f>
        <v>#REF!</v>
      </c>
      <c r="AA2210" s="53" t="e">
        <f>IF(HRF[[#This Row],[31]]="WSKAŹNIK SPECYFICZNY","nie zdefinowano",HRF[[#This Row],[32]]*#REF!+#REF!*#REF!+#REF!*#REF!)</f>
        <v>#REF!</v>
      </c>
      <c r="AB2210" s="53" t="e">
        <f>IF(HRF[[#This Row],[31]]="WSKAŹNIK SPECYFICZNY",HRF[[#This Row],[15]]*#REF!,HRF[[#This Row],[32]]*#REF!+#REF!*#REF!+#REF!*#REF!)</f>
        <v>#REF!</v>
      </c>
    </row>
    <row r="2211" spans="2:28" ht="36">
      <c r="B2211" s="133">
        <v>107</v>
      </c>
      <c r="C2211" s="162" t="s">
        <v>176</v>
      </c>
      <c r="D2211" s="120" t="s">
        <v>388</v>
      </c>
      <c r="E2211" s="135" t="s">
        <v>464</v>
      </c>
      <c r="F2211" s="136" t="s">
        <v>254</v>
      </c>
      <c r="G2211" s="136" t="s">
        <v>23</v>
      </c>
      <c r="H2211" s="137">
        <v>2019</v>
      </c>
      <c r="I2211" s="137">
        <v>2021</v>
      </c>
      <c r="J2211" s="138">
        <v>550800</v>
      </c>
      <c r="K2211" s="139">
        <v>65.103999999999999</v>
      </c>
      <c r="L2211" s="139"/>
      <c r="M2211" s="139">
        <v>13.07</v>
      </c>
      <c r="N2211" s="168" t="s">
        <v>184</v>
      </c>
      <c r="O2211" s="137" t="s">
        <v>27</v>
      </c>
      <c r="P2211" s="140"/>
      <c r="Q2211" s="96"/>
      <c r="R2211" s="52"/>
      <c r="S2211" s="52"/>
      <c r="T2211" s="52"/>
      <c r="U2211" s="52"/>
      <c r="V2211" s="52">
        <f t="shared" si="138"/>
        <v>0</v>
      </c>
      <c r="W2211" s="51"/>
      <c r="X2211" s="51"/>
      <c r="Y2211" s="53" t="e">
        <f>IF(HRF[[#This Row],[31]]="WSKAŹNIK SPECYFICZNY",HRF[[#This Row],[15]]*#REF!,HRF[[#This Row],[32]]*#REF!+#REF!*#REF!+#REF!*#REF!)</f>
        <v>#REF!</v>
      </c>
      <c r="Z2211" s="53" t="e">
        <f>IF(HRF[[#This Row],[31]]="WSKAŹNIK SPECYFICZNY","nie zdefinowano",HRF[[#This Row],[32]]*#REF!+#REF!*#REF!+#REF!*#REF!)</f>
        <v>#REF!</v>
      </c>
      <c r="AA2211" s="53" t="e">
        <f>IF(HRF[[#This Row],[31]]="WSKAŹNIK SPECYFICZNY","nie zdefinowano",HRF[[#This Row],[32]]*#REF!+#REF!*#REF!+#REF!*#REF!)</f>
        <v>#REF!</v>
      </c>
      <c r="AB2211" s="53" t="e">
        <f>IF(HRF[[#This Row],[31]]="WSKAŹNIK SPECYFICZNY",HRF[[#This Row],[15]]*#REF!,HRF[[#This Row],[32]]*#REF!+#REF!*#REF!+#REF!*#REF!)</f>
        <v>#REF!</v>
      </c>
    </row>
    <row r="2212" spans="2:28" ht="36">
      <c r="B2212" s="133">
        <v>108</v>
      </c>
      <c r="C2212" s="162" t="s">
        <v>176</v>
      </c>
      <c r="D2212" s="120" t="s">
        <v>388</v>
      </c>
      <c r="E2212" s="135" t="s">
        <v>465</v>
      </c>
      <c r="F2212" s="136" t="s">
        <v>254</v>
      </c>
      <c r="G2212" s="136" t="s">
        <v>23</v>
      </c>
      <c r="H2212" s="137">
        <v>2019</v>
      </c>
      <c r="I2212" s="137">
        <v>2021</v>
      </c>
      <c r="J2212" s="138">
        <v>547766</v>
      </c>
      <c r="K2212" s="139">
        <v>159.46600000000001</v>
      </c>
      <c r="L2212" s="139"/>
      <c r="M2212" s="139">
        <v>28.53</v>
      </c>
      <c r="N2212" s="168" t="s">
        <v>184</v>
      </c>
      <c r="O2212" s="137" t="s">
        <v>27</v>
      </c>
      <c r="P2212" s="140"/>
      <c r="Q2212" s="96"/>
      <c r="R2212" s="52"/>
      <c r="S2212" s="52"/>
      <c r="T2212" s="52"/>
      <c r="U2212" s="52"/>
      <c r="V2212" s="52">
        <f t="shared" si="138"/>
        <v>0</v>
      </c>
      <c r="W2212" s="51"/>
      <c r="X2212" s="51"/>
      <c r="Y2212" s="53" t="e">
        <f>IF(HRF[[#This Row],[31]]="WSKAŹNIK SPECYFICZNY",HRF[[#This Row],[15]]*#REF!,HRF[[#This Row],[32]]*#REF!+#REF!*#REF!+#REF!*#REF!)</f>
        <v>#REF!</v>
      </c>
      <c r="Z2212" s="53" t="e">
        <f>IF(HRF[[#This Row],[31]]="WSKAŹNIK SPECYFICZNY","nie zdefinowano",HRF[[#This Row],[32]]*#REF!+#REF!*#REF!+#REF!*#REF!)</f>
        <v>#REF!</v>
      </c>
      <c r="AA2212" s="53" t="e">
        <f>IF(HRF[[#This Row],[31]]="WSKAŹNIK SPECYFICZNY","nie zdefinowano",HRF[[#This Row],[32]]*#REF!+#REF!*#REF!+#REF!*#REF!)</f>
        <v>#REF!</v>
      </c>
      <c r="AB2212" s="53" t="e">
        <f>IF(HRF[[#This Row],[31]]="WSKAŹNIK SPECYFICZNY",HRF[[#This Row],[15]]*#REF!,HRF[[#This Row],[32]]*#REF!+#REF!*#REF!+#REF!*#REF!)</f>
        <v>#REF!</v>
      </c>
    </row>
    <row r="2213" spans="2:28" ht="36">
      <c r="B2213" s="133">
        <v>109</v>
      </c>
      <c r="C2213" s="162" t="s">
        <v>176</v>
      </c>
      <c r="D2213" s="120" t="s">
        <v>388</v>
      </c>
      <c r="E2213" s="135" t="s">
        <v>466</v>
      </c>
      <c r="F2213" s="136" t="s">
        <v>254</v>
      </c>
      <c r="G2213" s="136" t="s">
        <v>23</v>
      </c>
      <c r="H2213" s="137">
        <v>2019</v>
      </c>
      <c r="I2213" s="137">
        <v>2021</v>
      </c>
      <c r="J2213" s="138">
        <v>489212</v>
      </c>
      <c r="K2213" s="139">
        <v>193.46600000000001</v>
      </c>
      <c r="L2213" s="139"/>
      <c r="M2213" s="139">
        <v>20.76</v>
      </c>
      <c r="N2213" s="168" t="s">
        <v>184</v>
      </c>
      <c r="O2213" s="137" t="s">
        <v>27</v>
      </c>
      <c r="P2213" s="140"/>
      <c r="Q2213" s="96"/>
      <c r="R2213" s="52"/>
      <c r="S2213" s="52"/>
      <c r="T2213" s="52"/>
      <c r="U2213" s="52"/>
      <c r="V2213" s="52">
        <f t="shared" si="138"/>
        <v>0</v>
      </c>
      <c r="W2213" s="51"/>
      <c r="X2213" s="51"/>
      <c r="Y2213" s="53" t="e">
        <f>IF(HRF[[#This Row],[31]]="WSKAŹNIK SPECYFICZNY",HRF[[#This Row],[15]]*#REF!,HRF[[#This Row],[32]]*#REF!+#REF!*#REF!+#REF!*#REF!)</f>
        <v>#REF!</v>
      </c>
      <c r="Z2213" s="53" t="e">
        <f>IF(HRF[[#This Row],[31]]="WSKAŹNIK SPECYFICZNY","nie zdefinowano",HRF[[#This Row],[32]]*#REF!+#REF!*#REF!+#REF!*#REF!)</f>
        <v>#REF!</v>
      </c>
      <c r="AA2213" s="53" t="e">
        <f>IF(HRF[[#This Row],[31]]="WSKAŹNIK SPECYFICZNY","nie zdefinowano",HRF[[#This Row],[32]]*#REF!+#REF!*#REF!+#REF!*#REF!)</f>
        <v>#REF!</v>
      </c>
      <c r="AB2213" s="53" t="e">
        <f>IF(HRF[[#This Row],[31]]="WSKAŹNIK SPECYFICZNY",HRF[[#This Row],[15]]*#REF!,HRF[[#This Row],[32]]*#REF!+#REF!*#REF!+#REF!*#REF!)</f>
        <v>#REF!</v>
      </c>
    </row>
    <row r="2214" spans="2:28" ht="36">
      <c r="B2214" s="133">
        <v>110</v>
      </c>
      <c r="C2214" s="162" t="s">
        <v>176</v>
      </c>
      <c r="D2214" s="120" t="s">
        <v>388</v>
      </c>
      <c r="E2214" s="135" t="s">
        <v>467</v>
      </c>
      <c r="F2214" s="136" t="s">
        <v>254</v>
      </c>
      <c r="G2214" s="136" t="s">
        <v>23</v>
      </c>
      <c r="H2214" s="137">
        <v>2019</v>
      </c>
      <c r="I2214" s="137">
        <v>2021</v>
      </c>
      <c r="J2214" s="138">
        <v>320328</v>
      </c>
      <c r="K2214" s="139">
        <v>79.512</v>
      </c>
      <c r="L2214" s="139"/>
      <c r="M2214" s="139">
        <v>13.67</v>
      </c>
      <c r="N2214" s="168" t="s">
        <v>184</v>
      </c>
      <c r="O2214" s="137" t="s">
        <v>27</v>
      </c>
      <c r="P2214" s="140"/>
      <c r="Q2214" s="96"/>
      <c r="R2214" s="52"/>
      <c r="S2214" s="52"/>
      <c r="T2214" s="52"/>
      <c r="U2214" s="52"/>
      <c r="V2214" s="52">
        <f t="shared" si="138"/>
        <v>0</v>
      </c>
      <c r="W2214" s="51"/>
      <c r="X2214" s="51"/>
      <c r="Y2214" s="53" t="e">
        <f>IF(HRF[[#This Row],[31]]="WSKAŹNIK SPECYFICZNY",HRF[[#This Row],[15]]*#REF!,HRF[[#This Row],[32]]*#REF!+#REF!*#REF!+#REF!*#REF!)</f>
        <v>#REF!</v>
      </c>
      <c r="Z2214" s="53" t="e">
        <f>IF(HRF[[#This Row],[31]]="WSKAŹNIK SPECYFICZNY","nie zdefinowano",HRF[[#This Row],[32]]*#REF!+#REF!*#REF!+#REF!*#REF!)</f>
        <v>#REF!</v>
      </c>
      <c r="AA2214" s="53" t="e">
        <f>IF(HRF[[#This Row],[31]]="WSKAŹNIK SPECYFICZNY","nie zdefinowano",HRF[[#This Row],[32]]*#REF!+#REF!*#REF!+#REF!*#REF!)</f>
        <v>#REF!</v>
      </c>
      <c r="AB2214" s="53" t="e">
        <f>IF(HRF[[#This Row],[31]]="WSKAŹNIK SPECYFICZNY",HRF[[#This Row],[15]]*#REF!,HRF[[#This Row],[32]]*#REF!+#REF!*#REF!+#REF!*#REF!)</f>
        <v>#REF!</v>
      </c>
    </row>
    <row r="2215" spans="2:28" ht="36">
      <c r="B2215" s="133">
        <v>111</v>
      </c>
      <c r="C2215" s="162" t="s">
        <v>176</v>
      </c>
      <c r="D2215" s="120" t="s">
        <v>388</v>
      </c>
      <c r="E2215" s="135" t="s">
        <v>468</v>
      </c>
      <c r="F2215" s="136" t="s">
        <v>254</v>
      </c>
      <c r="G2215" s="136" t="s">
        <v>23</v>
      </c>
      <c r="H2215" s="137">
        <v>2019</v>
      </c>
      <c r="I2215" s="137">
        <v>2021</v>
      </c>
      <c r="J2215" s="138">
        <v>202892</v>
      </c>
      <c r="K2215" s="139">
        <v>57.11</v>
      </c>
      <c r="L2215" s="139"/>
      <c r="M2215" s="139">
        <v>12.9</v>
      </c>
      <c r="N2215" s="168" t="s">
        <v>184</v>
      </c>
      <c r="O2215" s="137" t="s">
        <v>27</v>
      </c>
      <c r="P2215" s="140"/>
      <c r="Q2215" s="96"/>
      <c r="R2215" s="52"/>
      <c r="S2215" s="52"/>
      <c r="T2215" s="52"/>
      <c r="U2215" s="52"/>
      <c r="V2215" s="52">
        <f t="shared" si="138"/>
        <v>0</v>
      </c>
      <c r="W2215" s="51"/>
      <c r="X2215" s="51"/>
      <c r="Y2215" s="53" t="e">
        <f>IF(HRF[[#This Row],[31]]="WSKAŹNIK SPECYFICZNY",HRF[[#This Row],[15]]*#REF!,HRF[[#This Row],[32]]*#REF!+#REF!*#REF!+#REF!*#REF!)</f>
        <v>#REF!</v>
      </c>
      <c r="Z2215" s="53" t="e">
        <f>IF(HRF[[#This Row],[31]]="WSKAŹNIK SPECYFICZNY","nie zdefinowano",HRF[[#This Row],[32]]*#REF!+#REF!*#REF!+#REF!*#REF!)</f>
        <v>#REF!</v>
      </c>
      <c r="AA2215" s="53" t="e">
        <f>IF(HRF[[#This Row],[31]]="WSKAŹNIK SPECYFICZNY","nie zdefinowano",HRF[[#This Row],[32]]*#REF!+#REF!*#REF!+#REF!*#REF!)</f>
        <v>#REF!</v>
      </c>
      <c r="AB2215" s="53" t="e">
        <f>IF(HRF[[#This Row],[31]]="WSKAŹNIK SPECYFICZNY",HRF[[#This Row],[15]]*#REF!,HRF[[#This Row],[32]]*#REF!+#REF!*#REF!+#REF!*#REF!)</f>
        <v>#REF!</v>
      </c>
    </row>
    <row r="2216" spans="2:28" ht="36">
      <c r="B2216" s="133">
        <v>112</v>
      </c>
      <c r="C2216" s="162" t="s">
        <v>176</v>
      </c>
      <c r="D2216" s="120" t="s">
        <v>388</v>
      </c>
      <c r="E2216" s="135" t="s">
        <v>469</v>
      </c>
      <c r="F2216" s="136" t="s">
        <v>254</v>
      </c>
      <c r="G2216" s="136" t="s">
        <v>23</v>
      </c>
      <c r="H2216" s="137">
        <v>2019</v>
      </c>
      <c r="I2216" s="137">
        <v>2021</v>
      </c>
      <c r="J2216" s="138">
        <v>698990</v>
      </c>
      <c r="K2216" s="139">
        <v>92.677000000000007</v>
      </c>
      <c r="L2216" s="139"/>
      <c r="M2216" s="139">
        <v>25.07</v>
      </c>
      <c r="N2216" s="168" t="s">
        <v>184</v>
      </c>
      <c r="O2216" s="137" t="s">
        <v>27</v>
      </c>
      <c r="P2216" s="140"/>
      <c r="Q2216" s="96"/>
      <c r="R2216" s="52"/>
      <c r="S2216" s="52"/>
      <c r="T2216" s="52"/>
      <c r="U2216" s="52"/>
      <c r="V2216" s="52">
        <f t="shared" si="138"/>
        <v>0</v>
      </c>
      <c r="W2216" s="51"/>
      <c r="X2216" s="51"/>
      <c r="Y2216" s="53" t="e">
        <f>IF(HRF[[#This Row],[31]]="WSKAŹNIK SPECYFICZNY",HRF[[#This Row],[15]]*#REF!,HRF[[#This Row],[32]]*#REF!+#REF!*#REF!+#REF!*#REF!)</f>
        <v>#REF!</v>
      </c>
      <c r="Z2216" s="53" t="e">
        <f>IF(HRF[[#This Row],[31]]="WSKAŹNIK SPECYFICZNY","nie zdefinowano",HRF[[#This Row],[32]]*#REF!+#REF!*#REF!+#REF!*#REF!)</f>
        <v>#REF!</v>
      </c>
      <c r="AA2216" s="53" t="e">
        <f>IF(HRF[[#This Row],[31]]="WSKAŹNIK SPECYFICZNY","nie zdefinowano",HRF[[#This Row],[32]]*#REF!+#REF!*#REF!+#REF!*#REF!)</f>
        <v>#REF!</v>
      </c>
      <c r="AB2216" s="53" t="e">
        <f>IF(HRF[[#This Row],[31]]="WSKAŹNIK SPECYFICZNY",HRF[[#This Row],[15]]*#REF!,HRF[[#This Row],[32]]*#REF!+#REF!*#REF!+#REF!*#REF!)</f>
        <v>#REF!</v>
      </c>
    </row>
    <row r="2217" spans="2:28" ht="36">
      <c r="B2217" s="133">
        <v>113</v>
      </c>
      <c r="C2217" s="162" t="s">
        <v>176</v>
      </c>
      <c r="D2217" s="120" t="s">
        <v>388</v>
      </c>
      <c r="E2217" s="135" t="s">
        <v>470</v>
      </c>
      <c r="F2217" s="136" t="s">
        <v>254</v>
      </c>
      <c r="G2217" s="136" t="s">
        <v>23</v>
      </c>
      <c r="H2217" s="137">
        <v>2019</v>
      </c>
      <c r="I2217" s="137">
        <v>2021</v>
      </c>
      <c r="J2217" s="138">
        <v>1607299</v>
      </c>
      <c r="K2217" s="139">
        <v>74.432000000000002</v>
      </c>
      <c r="L2217" s="139"/>
      <c r="M2217" s="139">
        <v>32.07</v>
      </c>
      <c r="N2217" s="168" t="s">
        <v>184</v>
      </c>
      <c r="O2217" s="137" t="s">
        <v>27</v>
      </c>
      <c r="P2217" s="140"/>
      <c r="Q2217" s="96"/>
      <c r="R2217" s="52"/>
      <c r="S2217" s="52"/>
      <c r="T2217" s="52"/>
      <c r="U2217" s="52"/>
      <c r="V2217" s="52">
        <f t="shared" si="138"/>
        <v>0</v>
      </c>
      <c r="W2217" s="51"/>
      <c r="X2217" s="51"/>
      <c r="Y2217" s="53" t="e">
        <f>IF(HRF[[#This Row],[31]]="WSKAŹNIK SPECYFICZNY",HRF[[#This Row],[15]]*#REF!,HRF[[#This Row],[32]]*#REF!+#REF!*#REF!+#REF!*#REF!)</f>
        <v>#REF!</v>
      </c>
      <c r="Z2217" s="53" t="e">
        <f>IF(HRF[[#This Row],[31]]="WSKAŹNIK SPECYFICZNY","nie zdefinowano",HRF[[#This Row],[32]]*#REF!+#REF!*#REF!+#REF!*#REF!)</f>
        <v>#REF!</v>
      </c>
      <c r="AA2217" s="53" t="e">
        <f>IF(HRF[[#This Row],[31]]="WSKAŹNIK SPECYFICZNY","nie zdefinowano",HRF[[#This Row],[32]]*#REF!+#REF!*#REF!+#REF!*#REF!)</f>
        <v>#REF!</v>
      </c>
      <c r="AB2217" s="53" t="e">
        <f>IF(HRF[[#This Row],[31]]="WSKAŹNIK SPECYFICZNY",HRF[[#This Row],[15]]*#REF!,HRF[[#This Row],[32]]*#REF!+#REF!*#REF!+#REF!*#REF!)</f>
        <v>#REF!</v>
      </c>
    </row>
    <row r="2218" spans="2:28" ht="36">
      <c r="B2218" s="133">
        <v>114</v>
      </c>
      <c r="C2218" s="162" t="s">
        <v>176</v>
      </c>
      <c r="D2218" s="120" t="s">
        <v>388</v>
      </c>
      <c r="E2218" s="135" t="s">
        <v>471</v>
      </c>
      <c r="F2218" s="136" t="s">
        <v>254</v>
      </c>
      <c r="G2218" s="136" t="s">
        <v>23</v>
      </c>
      <c r="H2218" s="137">
        <v>2019</v>
      </c>
      <c r="I2218" s="137">
        <v>2021</v>
      </c>
      <c r="J2218" s="138">
        <v>1755780</v>
      </c>
      <c r="K2218" s="139">
        <v>81.881</v>
      </c>
      <c r="L2218" s="139"/>
      <c r="M2218" s="139">
        <v>24.71</v>
      </c>
      <c r="N2218" s="168" t="s">
        <v>184</v>
      </c>
      <c r="O2218" s="137" t="s">
        <v>27</v>
      </c>
      <c r="P2218" s="140"/>
      <c r="Q2218" s="96"/>
      <c r="R2218" s="52"/>
      <c r="S2218" s="52"/>
      <c r="T2218" s="52"/>
      <c r="U2218" s="52"/>
      <c r="V2218" s="52">
        <f t="shared" si="138"/>
        <v>0</v>
      </c>
      <c r="W2218" s="51"/>
      <c r="X2218" s="51"/>
      <c r="Y2218" s="53" t="e">
        <f>IF(HRF[[#This Row],[31]]="WSKAŹNIK SPECYFICZNY",HRF[[#This Row],[15]]*#REF!,HRF[[#This Row],[32]]*#REF!+#REF!*#REF!+#REF!*#REF!)</f>
        <v>#REF!</v>
      </c>
      <c r="Z2218" s="53" t="e">
        <f>IF(HRF[[#This Row],[31]]="WSKAŹNIK SPECYFICZNY","nie zdefinowano",HRF[[#This Row],[32]]*#REF!+#REF!*#REF!+#REF!*#REF!)</f>
        <v>#REF!</v>
      </c>
      <c r="AA2218" s="53" t="e">
        <f>IF(HRF[[#This Row],[31]]="WSKAŹNIK SPECYFICZNY","nie zdefinowano",HRF[[#This Row],[32]]*#REF!+#REF!*#REF!+#REF!*#REF!)</f>
        <v>#REF!</v>
      </c>
      <c r="AB2218" s="53" t="e">
        <f>IF(HRF[[#This Row],[31]]="WSKAŹNIK SPECYFICZNY",HRF[[#This Row],[15]]*#REF!,HRF[[#This Row],[32]]*#REF!+#REF!*#REF!+#REF!*#REF!)</f>
        <v>#REF!</v>
      </c>
    </row>
    <row r="2219" spans="2:28" ht="36">
      <c r="B2219" s="133">
        <v>115</v>
      </c>
      <c r="C2219" s="162" t="s">
        <v>176</v>
      </c>
      <c r="D2219" s="120" t="s">
        <v>388</v>
      </c>
      <c r="E2219" s="135" t="s">
        <v>472</v>
      </c>
      <c r="F2219" s="136" t="s">
        <v>254</v>
      </c>
      <c r="G2219" s="136" t="s">
        <v>23</v>
      </c>
      <c r="H2219" s="137">
        <v>2019</v>
      </c>
      <c r="I2219" s="137">
        <v>2021</v>
      </c>
      <c r="J2219" s="138">
        <v>1620824</v>
      </c>
      <c r="K2219" s="139">
        <v>59.652999999999999</v>
      </c>
      <c r="L2219" s="139"/>
      <c r="M2219" s="139">
        <v>10.01</v>
      </c>
      <c r="N2219" s="168" t="s">
        <v>184</v>
      </c>
      <c r="O2219" s="137" t="s">
        <v>27</v>
      </c>
      <c r="P2219" s="140"/>
      <c r="Q2219" s="96"/>
      <c r="R2219" s="52"/>
      <c r="S2219" s="52"/>
      <c r="T2219" s="52"/>
      <c r="U2219" s="52"/>
      <c r="V2219" s="52">
        <f t="shared" si="138"/>
        <v>0</v>
      </c>
      <c r="W2219" s="51"/>
      <c r="X2219" s="51"/>
      <c r="Y2219" s="53" t="e">
        <f>IF(HRF[[#This Row],[31]]="WSKAŹNIK SPECYFICZNY",HRF[[#This Row],[15]]*#REF!,HRF[[#This Row],[32]]*#REF!+#REF!*#REF!+#REF!*#REF!)</f>
        <v>#REF!</v>
      </c>
      <c r="Z2219" s="53" t="e">
        <f>IF(HRF[[#This Row],[31]]="WSKAŹNIK SPECYFICZNY","nie zdefinowano",HRF[[#This Row],[32]]*#REF!+#REF!*#REF!+#REF!*#REF!)</f>
        <v>#REF!</v>
      </c>
      <c r="AA2219" s="53" t="e">
        <f>IF(HRF[[#This Row],[31]]="WSKAŹNIK SPECYFICZNY","nie zdefinowano",HRF[[#This Row],[32]]*#REF!+#REF!*#REF!+#REF!*#REF!)</f>
        <v>#REF!</v>
      </c>
      <c r="AB2219" s="53" t="e">
        <f>IF(HRF[[#This Row],[31]]="WSKAŹNIK SPECYFICZNY",HRF[[#This Row],[15]]*#REF!,HRF[[#This Row],[32]]*#REF!+#REF!*#REF!+#REF!*#REF!)</f>
        <v>#REF!</v>
      </c>
    </row>
    <row r="2220" spans="2:28" ht="36">
      <c r="B2220" s="133">
        <v>116</v>
      </c>
      <c r="C2220" s="162" t="s">
        <v>176</v>
      </c>
      <c r="D2220" s="120" t="s">
        <v>388</v>
      </c>
      <c r="E2220" s="135" t="s">
        <v>473</v>
      </c>
      <c r="F2220" s="136" t="s">
        <v>254</v>
      </c>
      <c r="G2220" s="136" t="s">
        <v>23</v>
      </c>
      <c r="H2220" s="137">
        <v>2019</v>
      </c>
      <c r="I2220" s="137">
        <v>2021</v>
      </c>
      <c r="J2220" s="138">
        <v>3438582</v>
      </c>
      <c r="K2220" s="139">
        <v>65.007999999999996</v>
      </c>
      <c r="L2220" s="139"/>
      <c r="M2220" s="139">
        <v>15.31</v>
      </c>
      <c r="N2220" s="168" t="s">
        <v>184</v>
      </c>
      <c r="O2220" s="137" t="s">
        <v>27</v>
      </c>
      <c r="P2220" s="140"/>
      <c r="Q2220" s="96"/>
      <c r="R2220" s="52"/>
      <c r="S2220" s="52"/>
      <c r="T2220" s="52"/>
      <c r="U2220" s="52"/>
      <c r="V2220" s="52">
        <f t="shared" si="138"/>
        <v>0</v>
      </c>
      <c r="W2220" s="51"/>
      <c r="X2220" s="51"/>
      <c r="Y2220" s="53" t="e">
        <f>IF(HRF[[#This Row],[31]]="WSKAŹNIK SPECYFICZNY",HRF[[#This Row],[15]]*#REF!,HRF[[#This Row],[32]]*#REF!+#REF!*#REF!+#REF!*#REF!)</f>
        <v>#REF!</v>
      </c>
      <c r="Z2220" s="53" t="e">
        <f>IF(HRF[[#This Row],[31]]="WSKAŹNIK SPECYFICZNY","nie zdefinowano",HRF[[#This Row],[32]]*#REF!+#REF!*#REF!+#REF!*#REF!)</f>
        <v>#REF!</v>
      </c>
      <c r="AA2220" s="53" t="e">
        <f>IF(HRF[[#This Row],[31]]="WSKAŹNIK SPECYFICZNY","nie zdefinowano",HRF[[#This Row],[32]]*#REF!+#REF!*#REF!+#REF!*#REF!)</f>
        <v>#REF!</v>
      </c>
      <c r="AB2220" s="53" t="e">
        <f>IF(HRF[[#This Row],[31]]="WSKAŹNIK SPECYFICZNY",HRF[[#This Row],[15]]*#REF!,HRF[[#This Row],[32]]*#REF!+#REF!*#REF!+#REF!*#REF!)</f>
        <v>#REF!</v>
      </c>
    </row>
    <row r="2221" spans="2:28" ht="36">
      <c r="B2221" s="133">
        <v>117</v>
      </c>
      <c r="C2221" s="162" t="s">
        <v>176</v>
      </c>
      <c r="D2221" s="120" t="s">
        <v>388</v>
      </c>
      <c r="E2221" s="135" t="s">
        <v>474</v>
      </c>
      <c r="F2221" s="136" t="s">
        <v>254</v>
      </c>
      <c r="G2221" s="136" t="s">
        <v>23</v>
      </c>
      <c r="H2221" s="137">
        <v>2019</v>
      </c>
      <c r="I2221" s="137">
        <v>2021</v>
      </c>
      <c r="J2221" s="138">
        <v>444305</v>
      </c>
      <c r="K2221" s="139">
        <v>50.732999999999997</v>
      </c>
      <c r="L2221" s="139"/>
      <c r="M2221" s="139">
        <v>7.5</v>
      </c>
      <c r="N2221" s="168" t="s">
        <v>184</v>
      </c>
      <c r="O2221" s="137" t="s">
        <v>27</v>
      </c>
      <c r="P2221" s="140"/>
      <c r="Q2221" s="96"/>
      <c r="R2221" s="52"/>
      <c r="S2221" s="52"/>
      <c r="T2221" s="52"/>
      <c r="U2221" s="52"/>
      <c r="V2221" s="52">
        <f t="shared" si="138"/>
        <v>0</v>
      </c>
      <c r="W2221" s="51"/>
      <c r="X2221" s="51"/>
      <c r="Y2221" s="53" t="e">
        <f>IF(HRF[[#This Row],[31]]="WSKAŹNIK SPECYFICZNY",HRF[[#This Row],[15]]*#REF!,HRF[[#This Row],[32]]*#REF!+#REF!*#REF!+#REF!*#REF!)</f>
        <v>#REF!</v>
      </c>
      <c r="Z2221" s="53" t="e">
        <f>IF(HRF[[#This Row],[31]]="WSKAŹNIK SPECYFICZNY","nie zdefinowano",HRF[[#This Row],[32]]*#REF!+#REF!*#REF!+#REF!*#REF!)</f>
        <v>#REF!</v>
      </c>
      <c r="AA2221" s="53" t="e">
        <f>IF(HRF[[#This Row],[31]]="WSKAŹNIK SPECYFICZNY","nie zdefinowano",HRF[[#This Row],[32]]*#REF!+#REF!*#REF!+#REF!*#REF!)</f>
        <v>#REF!</v>
      </c>
      <c r="AB2221" s="53" t="e">
        <f>IF(HRF[[#This Row],[31]]="WSKAŹNIK SPECYFICZNY",HRF[[#This Row],[15]]*#REF!,HRF[[#This Row],[32]]*#REF!+#REF!*#REF!+#REF!*#REF!)</f>
        <v>#REF!</v>
      </c>
    </row>
    <row r="2222" spans="2:28" ht="36">
      <c r="B2222" s="133">
        <v>118</v>
      </c>
      <c r="C2222" s="162" t="s">
        <v>176</v>
      </c>
      <c r="D2222" s="120" t="s">
        <v>388</v>
      </c>
      <c r="E2222" s="135" t="s">
        <v>475</v>
      </c>
      <c r="F2222" s="136" t="s">
        <v>254</v>
      </c>
      <c r="G2222" s="136" t="s">
        <v>23</v>
      </c>
      <c r="H2222" s="137">
        <v>2019</v>
      </c>
      <c r="I2222" s="137">
        <v>2021</v>
      </c>
      <c r="J2222" s="138">
        <v>317597</v>
      </c>
      <c r="K2222" s="139">
        <v>55.389000000000003</v>
      </c>
      <c r="L2222" s="139"/>
      <c r="M2222" s="139">
        <v>30.21</v>
      </c>
      <c r="N2222" s="168" t="s">
        <v>184</v>
      </c>
      <c r="O2222" s="137" t="s">
        <v>27</v>
      </c>
      <c r="P2222" s="140"/>
      <c r="Q2222" s="96"/>
      <c r="R2222" s="52"/>
      <c r="S2222" s="52"/>
      <c r="T2222" s="52"/>
      <c r="U2222" s="52"/>
      <c r="V2222" s="52">
        <f t="shared" si="138"/>
        <v>0</v>
      </c>
      <c r="W2222" s="51"/>
      <c r="X2222" s="51"/>
      <c r="Y2222" s="53" t="e">
        <f>IF(HRF[[#This Row],[31]]="WSKAŹNIK SPECYFICZNY",HRF[[#This Row],[15]]*#REF!,HRF[[#This Row],[32]]*#REF!+#REF!*#REF!+#REF!*#REF!)</f>
        <v>#REF!</v>
      </c>
      <c r="Z2222" s="53" t="e">
        <f>IF(HRF[[#This Row],[31]]="WSKAŹNIK SPECYFICZNY","nie zdefinowano",HRF[[#This Row],[32]]*#REF!+#REF!*#REF!+#REF!*#REF!)</f>
        <v>#REF!</v>
      </c>
      <c r="AA2222" s="53" t="e">
        <f>IF(HRF[[#This Row],[31]]="WSKAŹNIK SPECYFICZNY","nie zdefinowano",HRF[[#This Row],[32]]*#REF!+#REF!*#REF!+#REF!*#REF!)</f>
        <v>#REF!</v>
      </c>
      <c r="AB2222" s="53" t="e">
        <f>IF(HRF[[#This Row],[31]]="WSKAŹNIK SPECYFICZNY",HRF[[#This Row],[15]]*#REF!,HRF[[#This Row],[32]]*#REF!+#REF!*#REF!+#REF!*#REF!)</f>
        <v>#REF!</v>
      </c>
    </row>
    <row r="2223" spans="2:28" ht="36">
      <c r="B2223" s="133">
        <v>119</v>
      </c>
      <c r="C2223" s="162" t="s">
        <v>176</v>
      </c>
      <c r="D2223" s="120" t="s">
        <v>388</v>
      </c>
      <c r="E2223" s="135" t="s">
        <v>476</v>
      </c>
      <c r="F2223" s="136" t="s">
        <v>254</v>
      </c>
      <c r="G2223" s="136" t="s">
        <v>23</v>
      </c>
      <c r="H2223" s="137">
        <v>2019</v>
      </c>
      <c r="I2223" s="137">
        <v>2021</v>
      </c>
      <c r="J2223" s="138">
        <v>337778</v>
      </c>
      <c r="K2223" s="139">
        <v>79.436000000000007</v>
      </c>
      <c r="L2223" s="139"/>
      <c r="M2223" s="139">
        <v>15.51</v>
      </c>
      <c r="N2223" s="168" t="s">
        <v>184</v>
      </c>
      <c r="O2223" s="137" t="s">
        <v>27</v>
      </c>
      <c r="P2223" s="140"/>
      <c r="Q2223" s="96"/>
      <c r="R2223" s="52"/>
      <c r="S2223" s="52"/>
      <c r="T2223" s="52"/>
      <c r="U2223" s="52"/>
      <c r="V2223" s="52">
        <f t="shared" si="138"/>
        <v>0</v>
      </c>
      <c r="W2223" s="51"/>
      <c r="X2223" s="51"/>
      <c r="Y2223" s="53" t="e">
        <f>IF(HRF[[#This Row],[31]]="WSKAŹNIK SPECYFICZNY",HRF[[#This Row],[15]]*#REF!,HRF[[#This Row],[32]]*#REF!+#REF!*#REF!+#REF!*#REF!)</f>
        <v>#REF!</v>
      </c>
      <c r="Z2223" s="53" t="e">
        <f>IF(HRF[[#This Row],[31]]="WSKAŹNIK SPECYFICZNY","nie zdefinowano",HRF[[#This Row],[32]]*#REF!+#REF!*#REF!+#REF!*#REF!)</f>
        <v>#REF!</v>
      </c>
      <c r="AA2223" s="53" t="e">
        <f>IF(HRF[[#This Row],[31]]="WSKAŹNIK SPECYFICZNY","nie zdefinowano",HRF[[#This Row],[32]]*#REF!+#REF!*#REF!+#REF!*#REF!)</f>
        <v>#REF!</v>
      </c>
      <c r="AB2223" s="53" t="e">
        <f>IF(HRF[[#This Row],[31]]="WSKAŹNIK SPECYFICZNY",HRF[[#This Row],[15]]*#REF!,HRF[[#This Row],[32]]*#REF!+#REF!*#REF!+#REF!*#REF!)</f>
        <v>#REF!</v>
      </c>
    </row>
    <row r="2224" spans="2:28" ht="36">
      <c r="B2224" s="133">
        <v>120</v>
      </c>
      <c r="C2224" s="162" t="s">
        <v>176</v>
      </c>
      <c r="D2224" s="120" t="s">
        <v>388</v>
      </c>
      <c r="E2224" s="135" t="s">
        <v>477</v>
      </c>
      <c r="F2224" s="136" t="s">
        <v>254</v>
      </c>
      <c r="G2224" s="136" t="s">
        <v>23</v>
      </c>
      <c r="H2224" s="137">
        <v>2019</v>
      </c>
      <c r="I2224" s="137">
        <v>2021</v>
      </c>
      <c r="J2224" s="138">
        <v>281111</v>
      </c>
      <c r="K2224" s="139">
        <v>68.293999999999997</v>
      </c>
      <c r="L2224" s="139"/>
      <c r="M2224" s="139">
        <v>16.36</v>
      </c>
      <c r="N2224" s="168" t="s">
        <v>184</v>
      </c>
      <c r="O2224" s="137" t="s">
        <v>27</v>
      </c>
      <c r="P2224" s="140"/>
      <c r="Q2224" s="96"/>
      <c r="R2224" s="52"/>
      <c r="S2224" s="52"/>
      <c r="T2224" s="52"/>
      <c r="U2224" s="52"/>
      <c r="V2224" s="52">
        <f t="shared" si="138"/>
        <v>0</v>
      </c>
      <c r="W2224" s="51"/>
      <c r="X2224" s="51"/>
      <c r="Y2224" s="53" t="e">
        <f>IF(HRF[[#This Row],[31]]="WSKAŹNIK SPECYFICZNY",HRF[[#This Row],[15]]*#REF!,HRF[[#This Row],[32]]*#REF!+#REF!*#REF!+#REF!*#REF!)</f>
        <v>#REF!</v>
      </c>
      <c r="Z2224" s="53" t="e">
        <f>IF(HRF[[#This Row],[31]]="WSKAŹNIK SPECYFICZNY","nie zdefinowano",HRF[[#This Row],[32]]*#REF!+#REF!*#REF!+#REF!*#REF!)</f>
        <v>#REF!</v>
      </c>
      <c r="AA2224" s="53" t="e">
        <f>IF(HRF[[#This Row],[31]]="WSKAŹNIK SPECYFICZNY","nie zdefinowano",HRF[[#This Row],[32]]*#REF!+#REF!*#REF!+#REF!*#REF!)</f>
        <v>#REF!</v>
      </c>
      <c r="AB2224" s="53" t="e">
        <f>IF(HRF[[#This Row],[31]]="WSKAŹNIK SPECYFICZNY",HRF[[#This Row],[15]]*#REF!,HRF[[#This Row],[32]]*#REF!+#REF!*#REF!+#REF!*#REF!)</f>
        <v>#REF!</v>
      </c>
    </row>
    <row r="2225" spans="2:28" ht="36">
      <c r="B2225" s="133">
        <v>121</v>
      </c>
      <c r="C2225" s="162" t="s">
        <v>176</v>
      </c>
      <c r="D2225" s="120" t="s">
        <v>388</v>
      </c>
      <c r="E2225" s="135" t="s">
        <v>478</v>
      </c>
      <c r="F2225" s="136" t="s">
        <v>254</v>
      </c>
      <c r="G2225" s="136" t="s">
        <v>23</v>
      </c>
      <c r="H2225" s="137">
        <v>2019</v>
      </c>
      <c r="I2225" s="137">
        <v>2021</v>
      </c>
      <c r="J2225" s="138">
        <v>380000</v>
      </c>
      <c r="K2225" s="139">
        <v>54.762</v>
      </c>
      <c r="L2225" s="139"/>
      <c r="M2225" s="139">
        <v>12.82</v>
      </c>
      <c r="N2225" s="168" t="s">
        <v>184</v>
      </c>
      <c r="O2225" s="137" t="s">
        <v>27</v>
      </c>
      <c r="P2225" s="140"/>
      <c r="Q2225" s="96"/>
      <c r="R2225" s="52"/>
      <c r="S2225" s="52"/>
      <c r="T2225" s="52"/>
      <c r="U2225" s="52"/>
      <c r="V2225" s="52">
        <f t="shared" si="138"/>
        <v>0</v>
      </c>
      <c r="W2225" s="51"/>
      <c r="X2225" s="51"/>
      <c r="Y2225" s="53" t="e">
        <f>IF(HRF[[#This Row],[31]]="WSKAŹNIK SPECYFICZNY",HRF[[#This Row],[15]]*#REF!,HRF[[#This Row],[32]]*#REF!+#REF!*#REF!+#REF!*#REF!)</f>
        <v>#REF!</v>
      </c>
      <c r="Z2225" s="53" t="e">
        <f>IF(HRF[[#This Row],[31]]="WSKAŹNIK SPECYFICZNY","nie zdefinowano",HRF[[#This Row],[32]]*#REF!+#REF!*#REF!+#REF!*#REF!)</f>
        <v>#REF!</v>
      </c>
      <c r="AA2225" s="53" t="e">
        <f>IF(HRF[[#This Row],[31]]="WSKAŹNIK SPECYFICZNY","nie zdefinowano",HRF[[#This Row],[32]]*#REF!+#REF!*#REF!+#REF!*#REF!)</f>
        <v>#REF!</v>
      </c>
      <c r="AB2225" s="53" t="e">
        <f>IF(HRF[[#This Row],[31]]="WSKAŹNIK SPECYFICZNY",HRF[[#This Row],[15]]*#REF!,HRF[[#This Row],[32]]*#REF!+#REF!*#REF!+#REF!*#REF!)</f>
        <v>#REF!</v>
      </c>
    </row>
    <row r="2226" spans="2:28" ht="36">
      <c r="B2226" s="133">
        <v>122</v>
      </c>
      <c r="C2226" s="162" t="s">
        <v>176</v>
      </c>
      <c r="D2226" s="120" t="s">
        <v>388</v>
      </c>
      <c r="E2226" s="135" t="s">
        <v>479</v>
      </c>
      <c r="F2226" s="136" t="s">
        <v>255</v>
      </c>
      <c r="G2226" s="136" t="s">
        <v>23</v>
      </c>
      <c r="H2226" s="137">
        <v>2019</v>
      </c>
      <c r="I2226" s="137">
        <v>2020</v>
      </c>
      <c r="J2226" s="138">
        <v>1200000</v>
      </c>
      <c r="K2226" s="139">
        <v>290</v>
      </c>
      <c r="L2226" s="139"/>
      <c r="M2226" s="139">
        <v>260</v>
      </c>
      <c r="N2226" s="168" t="s">
        <v>184</v>
      </c>
      <c r="O2226" s="137" t="s">
        <v>27</v>
      </c>
      <c r="P2226" s="140"/>
      <c r="Q2226" s="96"/>
      <c r="R2226" s="52"/>
      <c r="S2226" s="52"/>
      <c r="T2226" s="52"/>
      <c r="U2226" s="52"/>
      <c r="V2226" s="52">
        <f t="shared" si="138"/>
        <v>0</v>
      </c>
      <c r="W2226" s="51"/>
      <c r="X2226" s="51"/>
      <c r="Y2226" s="53" t="e">
        <f>IF(HRF[[#This Row],[31]]="WSKAŹNIK SPECYFICZNY",HRF[[#This Row],[15]]*#REF!,HRF[[#This Row],[32]]*#REF!+#REF!*#REF!+#REF!*#REF!)</f>
        <v>#REF!</v>
      </c>
      <c r="Z2226" s="53" t="e">
        <f>IF(HRF[[#This Row],[31]]="WSKAŹNIK SPECYFICZNY","nie zdefinowano",HRF[[#This Row],[32]]*#REF!+#REF!*#REF!+#REF!*#REF!)</f>
        <v>#REF!</v>
      </c>
      <c r="AA2226" s="53" t="e">
        <f>IF(HRF[[#This Row],[31]]="WSKAŹNIK SPECYFICZNY","nie zdefinowano",HRF[[#This Row],[32]]*#REF!+#REF!*#REF!+#REF!*#REF!)</f>
        <v>#REF!</v>
      </c>
      <c r="AB2226" s="53" t="e">
        <f>IF(HRF[[#This Row],[31]]="WSKAŹNIK SPECYFICZNY",HRF[[#This Row],[15]]*#REF!,HRF[[#This Row],[32]]*#REF!+#REF!*#REF!+#REF!*#REF!)</f>
        <v>#REF!</v>
      </c>
    </row>
    <row r="2227" spans="2:28" ht="36">
      <c r="B2227" s="133">
        <v>123</v>
      </c>
      <c r="C2227" s="162" t="s">
        <v>176</v>
      </c>
      <c r="D2227" s="120" t="s">
        <v>388</v>
      </c>
      <c r="E2227" s="135" t="s">
        <v>480</v>
      </c>
      <c r="F2227" s="136" t="s">
        <v>255</v>
      </c>
      <c r="G2227" s="136" t="s">
        <v>23</v>
      </c>
      <c r="H2227" s="137">
        <v>2019</v>
      </c>
      <c r="I2227" s="137">
        <v>2020</v>
      </c>
      <c r="J2227" s="138">
        <v>1500000</v>
      </c>
      <c r="K2227" s="139">
        <v>290</v>
      </c>
      <c r="L2227" s="139"/>
      <c r="M2227" s="139">
        <v>260</v>
      </c>
      <c r="N2227" s="168" t="s">
        <v>184</v>
      </c>
      <c r="O2227" s="137" t="s">
        <v>27</v>
      </c>
      <c r="P2227" s="140"/>
      <c r="Q2227" s="96"/>
      <c r="R2227" s="52"/>
      <c r="S2227" s="52"/>
      <c r="T2227" s="52"/>
      <c r="U2227" s="52"/>
      <c r="V2227" s="52">
        <f t="shared" si="138"/>
        <v>0</v>
      </c>
      <c r="W2227" s="51"/>
      <c r="X2227" s="51"/>
      <c r="Y2227" s="53" t="e">
        <f>IF(HRF[[#This Row],[31]]="WSKAŹNIK SPECYFICZNY",HRF[[#This Row],[15]]*#REF!,HRF[[#This Row],[32]]*#REF!+#REF!*#REF!+#REF!*#REF!)</f>
        <v>#REF!</v>
      </c>
      <c r="Z2227" s="53" t="e">
        <f>IF(HRF[[#This Row],[31]]="WSKAŹNIK SPECYFICZNY","nie zdefinowano",HRF[[#This Row],[32]]*#REF!+#REF!*#REF!+#REF!*#REF!)</f>
        <v>#REF!</v>
      </c>
      <c r="AA2227" s="53" t="e">
        <f>IF(HRF[[#This Row],[31]]="WSKAŹNIK SPECYFICZNY","nie zdefinowano",HRF[[#This Row],[32]]*#REF!+#REF!*#REF!+#REF!*#REF!)</f>
        <v>#REF!</v>
      </c>
      <c r="AB2227" s="53" t="e">
        <f>IF(HRF[[#This Row],[31]]="WSKAŹNIK SPECYFICZNY",HRF[[#This Row],[15]]*#REF!,HRF[[#This Row],[32]]*#REF!+#REF!*#REF!+#REF!*#REF!)</f>
        <v>#REF!</v>
      </c>
    </row>
    <row r="2228" spans="2:28" ht="36">
      <c r="B2228" s="133">
        <v>124</v>
      </c>
      <c r="C2228" s="162" t="s">
        <v>176</v>
      </c>
      <c r="D2228" s="120" t="s">
        <v>388</v>
      </c>
      <c r="E2228" s="135" t="s">
        <v>481</v>
      </c>
      <c r="F2228" s="136" t="s">
        <v>255</v>
      </c>
      <c r="G2228" s="136" t="s">
        <v>23</v>
      </c>
      <c r="H2228" s="137">
        <v>2019</v>
      </c>
      <c r="I2228" s="137">
        <v>2020</v>
      </c>
      <c r="J2228" s="138">
        <v>2000000</v>
      </c>
      <c r="K2228" s="139">
        <v>450</v>
      </c>
      <c r="L2228" s="139"/>
      <c r="M2228" s="139">
        <v>400</v>
      </c>
      <c r="N2228" s="168" t="s">
        <v>184</v>
      </c>
      <c r="O2228" s="137" t="s">
        <v>27</v>
      </c>
      <c r="P2228" s="140"/>
      <c r="Q2228" s="96"/>
      <c r="R2228" s="52"/>
      <c r="S2228" s="52"/>
      <c r="T2228" s="52"/>
      <c r="U2228" s="52"/>
      <c r="V2228" s="52">
        <f t="shared" si="138"/>
        <v>0</v>
      </c>
      <c r="W2228" s="51"/>
      <c r="X2228" s="51"/>
      <c r="Y2228" s="53" t="e">
        <f>IF(HRF[[#This Row],[31]]="WSKAŹNIK SPECYFICZNY",HRF[[#This Row],[15]]*#REF!,HRF[[#This Row],[32]]*#REF!+#REF!*#REF!+#REF!*#REF!)</f>
        <v>#REF!</v>
      </c>
      <c r="Z2228" s="53" t="e">
        <f>IF(HRF[[#This Row],[31]]="WSKAŹNIK SPECYFICZNY","nie zdefinowano",HRF[[#This Row],[32]]*#REF!+#REF!*#REF!+#REF!*#REF!)</f>
        <v>#REF!</v>
      </c>
      <c r="AA2228" s="53" t="e">
        <f>IF(HRF[[#This Row],[31]]="WSKAŹNIK SPECYFICZNY","nie zdefinowano",HRF[[#This Row],[32]]*#REF!+#REF!*#REF!+#REF!*#REF!)</f>
        <v>#REF!</v>
      </c>
      <c r="AB2228" s="53" t="e">
        <f>IF(HRF[[#This Row],[31]]="WSKAŹNIK SPECYFICZNY",HRF[[#This Row],[15]]*#REF!,HRF[[#This Row],[32]]*#REF!+#REF!*#REF!+#REF!*#REF!)</f>
        <v>#REF!</v>
      </c>
    </row>
    <row r="2229" spans="2:28" ht="36">
      <c r="B2229" s="133">
        <v>125</v>
      </c>
      <c r="C2229" s="162" t="s">
        <v>176</v>
      </c>
      <c r="D2229" s="120" t="s">
        <v>388</v>
      </c>
      <c r="E2229" s="135" t="s">
        <v>405</v>
      </c>
      <c r="F2229" s="136" t="s">
        <v>254</v>
      </c>
      <c r="G2229" s="136" t="s">
        <v>23</v>
      </c>
      <c r="H2229" s="137">
        <v>2020</v>
      </c>
      <c r="I2229" s="137">
        <v>2023</v>
      </c>
      <c r="J2229" s="138">
        <v>301454</v>
      </c>
      <c r="K2229" s="139">
        <v>13.23</v>
      </c>
      <c r="L2229" s="139"/>
      <c r="M2229" s="139">
        <v>1378</v>
      </c>
      <c r="N2229" s="168" t="s">
        <v>184</v>
      </c>
      <c r="O2229" s="86" t="s">
        <v>26</v>
      </c>
      <c r="P2229" s="140"/>
      <c r="Q2229" s="96"/>
      <c r="R2229" s="52"/>
      <c r="S2229" s="52"/>
      <c r="T2229" s="52"/>
      <c r="U2229" s="52"/>
      <c r="V2229" s="52">
        <f t="shared" ref="V2229:V2276" si="139">SUM(R2229:U2229)</f>
        <v>0</v>
      </c>
      <c r="W2229" s="51"/>
      <c r="X2229" s="51"/>
      <c r="Y2229" s="53" t="e">
        <f>IF(HRF[[#This Row],[31]]="WSKAŹNIK SPECYFICZNY",HRF[[#This Row],[15]]*#REF!,HRF[[#This Row],[32]]*#REF!+#REF!*#REF!+#REF!*#REF!)</f>
        <v>#REF!</v>
      </c>
      <c r="Z2229" s="53" t="e">
        <f>IF(HRF[[#This Row],[31]]="WSKAŹNIK SPECYFICZNY","nie zdefinowano",HRF[[#This Row],[32]]*#REF!+#REF!*#REF!+#REF!*#REF!)</f>
        <v>#REF!</v>
      </c>
      <c r="AA2229" s="53" t="e">
        <f>IF(HRF[[#This Row],[31]]="WSKAŹNIK SPECYFICZNY","nie zdefinowano",HRF[[#This Row],[32]]*#REF!+#REF!*#REF!+#REF!*#REF!)</f>
        <v>#REF!</v>
      </c>
      <c r="AB2229" s="53" t="e">
        <f>IF(HRF[[#This Row],[31]]="WSKAŹNIK SPECYFICZNY",HRF[[#This Row],[15]]*#REF!,HRF[[#This Row],[32]]*#REF!+#REF!*#REF!+#REF!*#REF!)</f>
        <v>#REF!</v>
      </c>
    </row>
    <row r="2230" spans="2:28" ht="36">
      <c r="B2230" s="133">
        <v>126</v>
      </c>
      <c r="C2230" s="162" t="s">
        <v>176</v>
      </c>
      <c r="D2230" s="120" t="s">
        <v>388</v>
      </c>
      <c r="E2230" s="135" t="s">
        <v>406</v>
      </c>
      <c r="F2230" s="136" t="s">
        <v>254</v>
      </c>
      <c r="G2230" s="136" t="s">
        <v>23</v>
      </c>
      <c r="H2230" s="137">
        <v>2020</v>
      </c>
      <c r="I2230" s="137">
        <v>2023</v>
      </c>
      <c r="J2230" s="138">
        <v>328372</v>
      </c>
      <c r="K2230" s="139">
        <v>20.670999999999999</v>
      </c>
      <c r="L2230" s="139"/>
      <c r="M2230" s="139">
        <v>13.07</v>
      </c>
      <c r="N2230" s="168" t="s">
        <v>184</v>
      </c>
      <c r="O2230" s="86" t="s">
        <v>26</v>
      </c>
      <c r="P2230" s="140"/>
      <c r="Q2230" s="96"/>
      <c r="R2230" s="52"/>
      <c r="S2230" s="52"/>
      <c r="T2230" s="52"/>
      <c r="U2230" s="52"/>
      <c r="V2230" s="52">
        <f t="shared" si="139"/>
        <v>0</v>
      </c>
      <c r="W2230" s="51"/>
      <c r="X2230" s="51"/>
      <c r="Y2230" s="53" t="e">
        <f>IF(HRF[[#This Row],[31]]="WSKAŹNIK SPECYFICZNY",HRF[[#This Row],[15]]*#REF!,HRF[[#This Row],[32]]*#REF!+#REF!*#REF!+#REF!*#REF!)</f>
        <v>#REF!</v>
      </c>
      <c r="Z2230" s="53" t="e">
        <f>IF(HRF[[#This Row],[31]]="WSKAŹNIK SPECYFICZNY","nie zdefinowano",HRF[[#This Row],[32]]*#REF!+#REF!*#REF!+#REF!*#REF!)</f>
        <v>#REF!</v>
      </c>
      <c r="AA2230" s="53" t="e">
        <f>IF(HRF[[#This Row],[31]]="WSKAŹNIK SPECYFICZNY","nie zdefinowano",HRF[[#This Row],[32]]*#REF!+#REF!*#REF!+#REF!*#REF!)</f>
        <v>#REF!</v>
      </c>
      <c r="AB2230" s="53" t="e">
        <f>IF(HRF[[#This Row],[31]]="WSKAŹNIK SPECYFICZNY",HRF[[#This Row],[15]]*#REF!,HRF[[#This Row],[32]]*#REF!+#REF!*#REF!+#REF!*#REF!)</f>
        <v>#REF!</v>
      </c>
    </row>
    <row r="2231" spans="2:28" ht="36">
      <c r="B2231" s="133">
        <v>127</v>
      </c>
      <c r="C2231" s="162" t="s">
        <v>176</v>
      </c>
      <c r="D2231" s="120" t="s">
        <v>388</v>
      </c>
      <c r="E2231" s="135" t="s">
        <v>407</v>
      </c>
      <c r="F2231" s="136" t="s">
        <v>254</v>
      </c>
      <c r="G2231" s="136" t="s">
        <v>23</v>
      </c>
      <c r="H2231" s="137">
        <v>2020</v>
      </c>
      <c r="I2231" s="137">
        <v>2023</v>
      </c>
      <c r="J2231" s="138">
        <v>403297</v>
      </c>
      <c r="K2231" s="139">
        <v>21.856999999999999</v>
      </c>
      <c r="L2231" s="139"/>
      <c r="M2231" s="139">
        <v>15.46</v>
      </c>
      <c r="N2231" s="168" t="s">
        <v>184</v>
      </c>
      <c r="O2231" s="86" t="s">
        <v>26</v>
      </c>
      <c r="P2231" s="140"/>
      <c r="Q2231" s="96"/>
      <c r="R2231" s="52"/>
      <c r="S2231" s="52"/>
      <c r="T2231" s="52"/>
      <c r="U2231" s="52"/>
      <c r="V2231" s="52">
        <f t="shared" si="139"/>
        <v>0</v>
      </c>
      <c r="W2231" s="51"/>
      <c r="X2231" s="51"/>
      <c r="Y2231" s="53" t="e">
        <f>IF(HRF[[#This Row],[31]]="WSKAŹNIK SPECYFICZNY",HRF[[#This Row],[15]]*#REF!,HRF[[#This Row],[32]]*#REF!+#REF!*#REF!+#REF!*#REF!)</f>
        <v>#REF!</v>
      </c>
      <c r="Z2231" s="53" t="e">
        <f>IF(HRF[[#This Row],[31]]="WSKAŹNIK SPECYFICZNY","nie zdefinowano",HRF[[#This Row],[32]]*#REF!+#REF!*#REF!+#REF!*#REF!)</f>
        <v>#REF!</v>
      </c>
      <c r="AA2231" s="53" t="e">
        <f>IF(HRF[[#This Row],[31]]="WSKAŹNIK SPECYFICZNY","nie zdefinowano",HRF[[#This Row],[32]]*#REF!+#REF!*#REF!+#REF!*#REF!)</f>
        <v>#REF!</v>
      </c>
      <c r="AB2231" s="53" t="e">
        <f>IF(HRF[[#This Row],[31]]="WSKAŹNIK SPECYFICZNY",HRF[[#This Row],[15]]*#REF!,HRF[[#This Row],[32]]*#REF!+#REF!*#REF!+#REF!*#REF!)</f>
        <v>#REF!</v>
      </c>
    </row>
    <row r="2232" spans="2:28" ht="36">
      <c r="B2232" s="133">
        <v>128</v>
      </c>
      <c r="C2232" s="162" t="s">
        <v>176</v>
      </c>
      <c r="D2232" s="120" t="s">
        <v>388</v>
      </c>
      <c r="E2232" s="135" t="s">
        <v>408</v>
      </c>
      <c r="F2232" s="136" t="s">
        <v>254</v>
      </c>
      <c r="G2232" s="136" t="s">
        <v>23</v>
      </c>
      <c r="H2232" s="137">
        <v>2020</v>
      </c>
      <c r="I2232" s="137">
        <v>2023</v>
      </c>
      <c r="J2232" s="138">
        <v>434964</v>
      </c>
      <c r="K2232" s="139">
        <v>27.465</v>
      </c>
      <c r="L2232" s="139"/>
      <c r="M2232" s="139">
        <v>20.18</v>
      </c>
      <c r="N2232" s="168" t="s">
        <v>184</v>
      </c>
      <c r="O2232" s="86" t="s">
        <v>26</v>
      </c>
      <c r="P2232" s="140"/>
      <c r="Q2232" s="96"/>
      <c r="R2232" s="52"/>
      <c r="S2232" s="52"/>
      <c r="T2232" s="52"/>
      <c r="U2232" s="52"/>
      <c r="V2232" s="52">
        <f t="shared" si="139"/>
        <v>0</v>
      </c>
      <c r="W2232" s="51"/>
      <c r="X2232" s="51"/>
      <c r="Y2232" s="53" t="e">
        <f>IF(HRF[[#This Row],[31]]="WSKAŹNIK SPECYFICZNY",HRF[[#This Row],[15]]*#REF!,HRF[[#This Row],[32]]*#REF!+#REF!*#REF!+#REF!*#REF!)</f>
        <v>#REF!</v>
      </c>
      <c r="Z2232" s="53" t="e">
        <f>IF(HRF[[#This Row],[31]]="WSKAŹNIK SPECYFICZNY","nie zdefinowano",HRF[[#This Row],[32]]*#REF!+#REF!*#REF!+#REF!*#REF!)</f>
        <v>#REF!</v>
      </c>
      <c r="AA2232" s="53" t="e">
        <f>IF(HRF[[#This Row],[31]]="WSKAŹNIK SPECYFICZNY","nie zdefinowano",HRF[[#This Row],[32]]*#REF!+#REF!*#REF!+#REF!*#REF!)</f>
        <v>#REF!</v>
      </c>
      <c r="AB2232" s="53" t="e">
        <f>IF(HRF[[#This Row],[31]]="WSKAŹNIK SPECYFICZNY",HRF[[#This Row],[15]]*#REF!,HRF[[#This Row],[32]]*#REF!+#REF!*#REF!+#REF!*#REF!)</f>
        <v>#REF!</v>
      </c>
    </row>
    <row r="2233" spans="2:28" ht="36">
      <c r="B2233" s="133">
        <v>129</v>
      </c>
      <c r="C2233" s="162" t="s">
        <v>176</v>
      </c>
      <c r="D2233" s="120" t="s">
        <v>388</v>
      </c>
      <c r="E2233" s="135" t="s">
        <v>409</v>
      </c>
      <c r="F2233" s="136" t="s">
        <v>254</v>
      </c>
      <c r="G2233" s="136" t="s">
        <v>23</v>
      </c>
      <c r="H2233" s="137">
        <v>2020</v>
      </c>
      <c r="I2233" s="137">
        <v>2023</v>
      </c>
      <c r="J2233" s="138">
        <v>485564</v>
      </c>
      <c r="K2233" s="139">
        <v>31.077999999999999</v>
      </c>
      <c r="L2233" s="139"/>
      <c r="M2233" s="139">
        <v>19.71</v>
      </c>
      <c r="N2233" s="168" t="s">
        <v>184</v>
      </c>
      <c r="O2233" s="86" t="s">
        <v>26</v>
      </c>
      <c r="P2233" s="140"/>
      <c r="Q2233" s="96"/>
      <c r="R2233" s="52"/>
      <c r="S2233" s="52"/>
      <c r="T2233" s="52"/>
      <c r="U2233" s="52"/>
      <c r="V2233" s="52">
        <f t="shared" si="139"/>
        <v>0</v>
      </c>
      <c r="W2233" s="51"/>
      <c r="X2233" s="51"/>
      <c r="Y2233" s="53" t="e">
        <f>IF(HRF[[#This Row],[31]]="WSKAŹNIK SPECYFICZNY",HRF[[#This Row],[15]]*#REF!,HRF[[#This Row],[32]]*#REF!+#REF!*#REF!+#REF!*#REF!)</f>
        <v>#REF!</v>
      </c>
      <c r="Z2233" s="53" t="e">
        <f>IF(HRF[[#This Row],[31]]="WSKAŹNIK SPECYFICZNY","nie zdefinowano",HRF[[#This Row],[32]]*#REF!+#REF!*#REF!+#REF!*#REF!)</f>
        <v>#REF!</v>
      </c>
      <c r="AA2233" s="53" t="e">
        <f>IF(HRF[[#This Row],[31]]="WSKAŹNIK SPECYFICZNY","nie zdefinowano",HRF[[#This Row],[32]]*#REF!+#REF!*#REF!+#REF!*#REF!)</f>
        <v>#REF!</v>
      </c>
      <c r="AB2233" s="53" t="e">
        <f>IF(HRF[[#This Row],[31]]="WSKAŹNIK SPECYFICZNY",HRF[[#This Row],[15]]*#REF!,HRF[[#This Row],[32]]*#REF!+#REF!*#REF!+#REF!*#REF!)</f>
        <v>#REF!</v>
      </c>
    </row>
    <row r="2234" spans="2:28" ht="36">
      <c r="B2234" s="133">
        <v>130</v>
      </c>
      <c r="C2234" s="162" t="s">
        <v>176</v>
      </c>
      <c r="D2234" s="120" t="s">
        <v>388</v>
      </c>
      <c r="E2234" s="135" t="s">
        <v>410</v>
      </c>
      <c r="F2234" s="136" t="s">
        <v>254</v>
      </c>
      <c r="G2234" s="136" t="s">
        <v>23</v>
      </c>
      <c r="H2234" s="137">
        <v>2020</v>
      </c>
      <c r="I2234" s="137">
        <v>2023</v>
      </c>
      <c r="J2234" s="138">
        <v>203133</v>
      </c>
      <c r="K2234" s="139">
        <v>11.644</v>
      </c>
      <c r="L2234" s="139"/>
      <c r="M2234" s="139">
        <v>8.9700000000000006</v>
      </c>
      <c r="N2234" s="168" t="s">
        <v>184</v>
      </c>
      <c r="O2234" s="86" t="s">
        <v>26</v>
      </c>
      <c r="P2234" s="140"/>
      <c r="Q2234" s="96"/>
      <c r="R2234" s="52"/>
      <c r="S2234" s="52"/>
      <c r="T2234" s="52"/>
      <c r="U2234" s="52"/>
      <c r="V2234" s="52">
        <f t="shared" si="139"/>
        <v>0</v>
      </c>
      <c r="W2234" s="51"/>
      <c r="X2234" s="51"/>
      <c r="Y2234" s="53" t="e">
        <f>IF(HRF[[#This Row],[31]]="WSKAŹNIK SPECYFICZNY",HRF[[#This Row],[15]]*#REF!,HRF[[#This Row],[32]]*#REF!+#REF!*#REF!+#REF!*#REF!)</f>
        <v>#REF!</v>
      </c>
      <c r="Z2234" s="53" t="e">
        <f>IF(HRF[[#This Row],[31]]="WSKAŹNIK SPECYFICZNY","nie zdefinowano",HRF[[#This Row],[32]]*#REF!+#REF!*#REF!+#REF!*#REF!)</f>
        <v>#REF!</v>
      </c>
      <c r="AA2234" s="53" t="e">
        <f>IF(HRF[[#This Row],[31]]="WSKAŹNIK SPECYFICZNY","nie zdefinowano",HRF[[#This Row],[32]]*#REF!+#REF!*#REF!+#REF!*#REF!)</f>
        <v>#REF!</v>
      </c>
      <c r="AB2234" s="53" t="e">
        <f>IF(HRF[[#This Row],[31]]="WSKAŹNIK SPECYFICZNY",HRF[[#This Row],[15]]*#REF!,HRF[[#This Row],[32]]*#REF!+#REF!*#REF!+#REF!*#REF!)</f>
        <v>#REF!</v>
      </c>
    </row>
    <row r="2235" spans="2:28" ht="36">
      <c r="B2235" s="133">
        <v>131</v>
      </c>
      <c r="C2235" s="162" t="s">
        <v>176</v>
      </c>
      <c r="D2235" s="120" t="s">
        <v>388</v>
      </c>
      <c r="E2235" s="135" t="s">
        <v>411</v>
      </c>
      <c r="F2235" s="136" t="s">
        <v>254</v>
      </c>
      <c r="G2235" s="136" t="s">
        <v>23</v>
      </c>
      <c r="H2235" s="137">
        <v>2020</v>
      </c>
      <c r="I2235" s="137">
        <v>2023</v>
      </c>
      <c r="J2235" s="138">
        <v>516400</v>
      </c>
      <c r="K2235" s="139">
        <v>18.202999999999999</v>
      </c>
      <c r="L2235" s="139"/>
      <c r="M2235" s="139">
        <v>12.09</v>
      </c>
      <c r="N2235" s="168" t="s">
        <v>184</v>
      </c>
      <c r="O2235" s="86" t="s">
        <v>26</v>
      </c>
      <c r="P2235" s="140"/>
      <c r="Q2235" s="96"/>
      <c r="R2235" s="52"/>
      <c r="S2235" s="52"/>
      <c r="T2235" s="52"/>
      <c r="U2235" s="52"/>
      <c r="V2235" s="52">
        <f t="shared" si="139"/>
        <v>0</v>
      </c>
      <c r="W2235" s="51"/>
      <c r="X2235" s="51"/>
      <c r="Y2235" s="53" t="e">
        <f>IF(HRF[[#This Row],[31]]="WSKAŹNIK SPECYFICZNY",HRF[[#This Row],[15]]*#REF!,HRF[[#This Row],[32]]*#REF!+#REF!*#REF!+#REF!*#REF!)</f>
        <v>#REF!</v>
      </c>
      <c r="Z2235" s="53" t="e">
        <f>IF(HRF[[#This Row],[31]]="WSKAŹNIK SPECYFICZNY","nie zdefinowano",HRF[[#This Row],[32]]*#REF!+#REF!*#REF!+#REF!*#REF!)</f>
        <v>#REF!</v>
      </c>
      <c r="AA2235" s="53" t="e">
        <f>IF(HRF[[#This Row],[31]]="WSKAŹNIK SPECYFICZNY","nie zdefinowano",HRF[[#This Row],[32]]*#REF!+#REF!*#REF!+#REF!*#REF!)</f>
        <v>#REF!</v>
      </c>
      <c r="AB2235" s="53" t="e">
        <f>IF(HRF[[#This Row],[31]]="WSKAŹNIK SPECYFICZNY",HRF[[#This Row],[15]]*#REF!,HRF[[#This Row],[32]]*#REF!+#REF!*#REF!+#REF!*#REF!)</f>
        <v>#REF!</v>
      </c>
    </row>
    <row r="2236" spans="2:28" ht="36">
      <c r="B2236" s="133">
        <v>132</v>
      </c>
      <c r="C2236" s="162" t="s">
        <v>176</v>
      </c>
      <c r="D2236" s="120" t="s">
        <v>388</v>
      </c>
      <c r="E2236" s="135" t="s">
        <v>412</v>
      </c>
      <c r="F2236" s="136" t="s">
        <v>254</v>
      </c>
      <c r="G2236" s="136" t="s">
        <v>23</v>
      </c>
      <c r="H2236" s="137">
        <v>2020</v>
      </c>
      <c r="I2236" s="137">
        <v>2023</v>
      </c>
      <c r="J2236" s="138">
        <v>237914</v>
      </c>
      <c r="K2236" s="139">
        <v>10.894</v>
      </c>
      <c r="L2236" s="139"/>
      <c r="M2236" s="139">
        <v>8.14</v>
      </c>
      <c r="N2236" s="168" t="s">
        <v>184</v>
      </c>
      <c r="O2236" s="86" t="s">
        <v>26</v>
      </c>
      <c r="P2236" s="140"/>
      <c r="Q2236" s="96"/>
      <c r="R2236" s="52"/>
      <c r="S2236" s="52"/>
      <c r="T2236" s="52"/>
      <c r="U2236" s="52"/>
      <c r="V2236" s="52">
        <f t="shared" si="139"/>
        <v>0</v>
      </c>
      <c r="W2236" s="51"/>
      <c r="X2236" s="51"/>
      <c r="Y2236" s="53" t="e">
        <f>IF(HRF[[#This Row],[31]]="WSKAŹNIK SPECYFICZNY",HRF[[#This Row],[15]]*#REF!,HRF[[#This Row],[32]]*#REF!+#REF!*#REF!+#REF!*#REF!)</f>
        <v>#REF!</v>
      </c>
      <c r="Z2236" s="53" t="e">
        <f>IF(HRF[[#This Row],[31]]="WSKAŹNIK SPECYFICZNY","nie zdefinowano",HRF[[#This Row],[32]]*#REF!+#REF!*#REF!+#REF!*#REF!)</f>
        <v>#REF!</v>
      </c>
      <c r="AA2236" s="53" t="e">
        <f>IF(HRF[[#This Row],[31]]="WSKAŹNIK SPECYFICZNY","nie zdefinowano",HRF[[#This Row],[32]]*#REF!+#REF!*#REF!+#REF!*#REF!)</f>
        <v>#REF!</v>
      </c>
      <c r="AB2236" s="53" t="e">
        <f>IF(HRF[[#This Row],[31]]="WSKAŹNIK SPECYFICZNY",HRF[[#This Row],[15]]*#REF!,HRF[[#This Row],[32]]*#REF!+#REF!*#REF!+#REF!*#REF!)</f>
        <v>#REF!</v>
      </c>
    </row>
    <row r="2237" spans="2:28" ht="36">
      <c r="B2237" s="133">
        <v>133</v>
      </c>
      <c r="C2237" s="162" t="s">
        <v>176</v>
      </c>
      <c r="D2237" s="120" t="s">
        <v>388</v>
      </c>
      <c r="E2237" s="135" t="s">
        <v>413</v>
      </c>
      <c r="F2237" s="136" t="s">
        <v>254</v>
      </c>
      <c r="G2237" s="136" t="s">
        <v>23</v>
      </c>
      <c r="H2237" s="137">
        <v>2020</v>
      </c>
      <c r="I2237" s="137">
        <v>2023</v>
      </c>
      <c r="J2237" s="138">
        <v>363252</v>
      </c>
      <c r="K2237" s="139">
        <v>15.821999999999999</v>
      </c>
      <c r="L2237" s="139"/>
      <c r="M2237" s="139">
        <v>13.28</v>
      </c>
      <c r="N2237" s="168" t="s">
        <v>184</v>
      </c>
      <c r="O2237" s="86" t="s">
        <v>26</v>
      </c>
      <c r="P2237" s="140"/>
      <c r="Q2237" s="96"/>
      <c r="R2237" s="52"/>
      <c r="S2237" s="52"/>
      <c r="T2237" s="52"/>
      <c r="U2237" s="52"/>
      <c r="V2237" s="52">
        <f t="shared" si="139"/>
        <v>0</v>
      </c>
      <c r="W2237" s="51"/>
      <c r="X2237" s="51"/>
      <c r="Y2237" s="53" t="e">
        <f>IF(HRF[[#This Row],[31]]="WSKAŹNIK SPECYFICZNY",HRF[[#This Row],[15]]*#REF!,HRF[[#This Row],[32]]*#REF!+#REF!*#REF!+#REF!*#REF!)</f>
        <v>#REF!</v>
      </c>
      <c r="Z2237" s="53" t="e">
        <f>IF(HRF[[#This Row],[31]]="WSKAŹNIK SPECYFICZNY","nie zdefinowano",HRF[[#This Row],[32]]*#REF!+#REF!*#REF!+#REF!*#REF!)</f>
        <v>#REF!</v>
      </c>
      <c r="AA2237" s="53" t="e">
        <f>IF(HRF[[#This Row],[31]]="WSKAŹNIK SPECYFICZNY","nie zdefinowano",HRF[[#This Row],[32]]*#REF!+#REF!*#REF!+#REF!*#REF!)</f>
        <v>#REF!</v>
      </c>
      <c r="AB2237" s="53" t="e">
        <f>IF(HRF[[#This Row],[31]]="WSKAŹNIK SPECYFICZNY",HRF[[#This Row],[15]]*#REF!,HRF[[#This Row],[32]]*#REF!+#REF!*#REF!+#REF!*#REF!)</f>
        <v>#REF!</v>
      </c>
    </row>
    <row r="2238" spans="2:28" ht="36">
      <c r="B2238" s="133">
        <v>134</v>
      </c>
      <c r="C2238" s="162" t="s">
        <v>176</v>
      </c>
      <c r="D2238" s="120" t="s">
        <v>388</v>
      </c>
      <c r="E2238" s="135" t="s">
        <v>414</v>
      </c>
      <c r="F2238" s="136" t="s">
        <v>254</v>
      </c>
      <c r="G2238" s="136" t="s">
        <v>23</v>
      </c>
      <c r="H2238" s="137">
        <v>2020</v>
      </c>
      <c r="I2238" s="137">
        <v>2023</v>
      </c>
      <c r="J2238" s="138">
        <v>416805</v>
      </c>
      <c r="K2238" s="139">
        <v>22.391999999999999</v>
      </c>
      <c r="L2238" s="139"/>
      <c r="M2238" s="139">
        <v>16.739999999999998</v>
      </c>
      <c r="N2238" s="168" t="s">
        <v>184</v>
      </c>
      <c r="O2238" s="86" t="s">
        <v>26</v>
      </c>
      <c r="P2238" s="140"/>
      <c r="Q2238" s="96"/>
      <c r="R2238" s="52"/>
      <c r="S2238" s="52"/>
      <c r="T2238" s="52"/>
      <c r="U2238" s="52"/>
      <c r="V2238" s="52">
        <f t="shared" si="139"/>
        <v>0</v>
      </c>
      <c r="W2238" s="51"/>
      <c r="X2238" s="51"/>
      <c r="Y2238" s="53" t="e">
        <f>IF(HRF[[#This Row],[31]]="WSKAŹNIK SPECYFICZNY",HRF[[#This Row],[15]]*#REF!,HRF[[#This Row],[32]]*#REF!+#REF!*#REF!+#REF!*#REF!)</f>
        <v>#REF!</v>
      </c>
      <c r="Z2238" s="53" t="e">
        <f>IF(HRF[[#This Row],[31]]="WSKAŹNIK SPECYFICZNY","nie zdefinowano",HRF[[#This Row],[32]]*#REF!+#REF!*#REF!+#REF!*#REF!)</f>
        <v>#REF!</v>
      </c>
      <c r="AA2238" s="53" t="e">
        <f>IF(HRF[[#This Row],[31]]="WSKAŹNIK SPECYFICZNY","nie zdefinowano",HRF[[#This Row],[32]]*#REF!+#REF!*#REF!+#REF!*#REF!)</f>
        <v>#REF!</v>
      </c>
      <c r="AB2238" s="53" t="e">
        <f>IF(HRF[[#This Row],[31]]="WSKAŹNIK SPECYFICZNY",HRF[[#This Row],[15]]*#REF!,HRF[[#This Row],[32]]*#REF!+#REF!*#REF!+#REF!*#REF!)</f>
        <v>#REF!</v>
      </c>
    </row>
    <row r="2239" spans="2:28" ht="36">
      <c r="B2239" s="133">
        <v>135</v>
      </c>
      <c r="C2239" s="162" t="s">
        <v>176</v>
      </c>
      <c r="D2239" s="120" t="s">
        <v>388</v>
      </c>
      <c r="E2239" s="135" t="s">
        <v>415</v>
      </c>
      <c r="F2239" s="136" t="s">
        <v>254</v>
      </c>
      <c r="G2239" s="136" t="s">
        <v>23</v>
      </c>
      <c r="H2239" s="137">
        <v>2020</v>
      </c>
      <c r="I2239" s="137">
        <v>2023</v>
      </c>
      <c r="J2239" s="138">
        <v>336685</v>
      </c>
      <c r="K2239" s="139">
        <v>9.4109999999999996</v>
      </c>
      <c r="L2239" s="139"/>
      <c r="M2239" s="139">
        <v>6.91</v>
      </c>
      <c r="N2239" s="168" t="s">
        <v>184</v>
      </c>
      <c r="O2239" s="86" t="s">
        <v>26</v>
      </c>
      <c r="P2239" s="140"/>
      <c r="Q2239" s="96"/>
      <c r="R2239" s="52"/>
      <c r="S2239" s="52"/>
      <c r="T2239" s="52"/>
      <c r="U2239" s="52"/>
      <c r="V2239" s="52">
        <f t="shared" si="139"/>
        <v>0</v>
      </c>
      <c r="W2239" s="51"/>
      <c r="X2239" s="51"/>
      <c r="Y2239" s="53" t="e">
        <f>IF(HRF[[#This Row],[31]]="WSKAŹNIK SPECYFICZNY",HRF[[#This Row],[15]]*#REF!,HRF[[#This Row],[32]]*#REF!+#REF!*#REF!+#REF!*#REF!)</f>
        <v>#REF!</v>
      </c>
      <c r="Z2239" s="53" t="e">
        <f>IF(HRF[[#This Row],[31]]="WSKAŹNIK SPECYFICZNY","nie zdefinowano",HRF[[#This Row],[32]]*#REF!+#REF!*#REF!+#REF!*#REF!)</f>
        <v>#REF!</v>
      </c>
      <c r="AA2239" s="53" t="e">
        <f>IF(HRF[[#This Row],[31]]="WSKAŹNIK SPECYFICZNY","nie zdefinowano",HRF[[#This Row],[32]]*#REF!+#REF!*#REF!+#REF!*#REF!)</f>
        <v>#REF!</v>
      </c>
      <c r="AB2239" s="53" t="e">
        <f>IF(HRF[[#This Row],[31]]="WSKAŹNIK SPECYFICZNY",HRF[[#This Row],[15]]*#REF!,HRF[[#This Row],[32]]*#REF!+#REF!*#REF!+#REF!*#REF!)</f>
        <v>#REF!</v>
      </c>
    </row>
    <row r="2240" spans="2:28" ht="36">
      <c r="B2240" s="133">
        <v>136</v>
      </c>
      <c r="C2240" s="162" t="s">
        <v>176</v>
      </c>
      <c r="D2240" s="120" t="s">
        <v>388</v>
      </c>
      <c r="E2240" s="135" t="s">
        <v>416</v>
      </c>
      <c r="F2240" s="136" t="s">
        <v>254</v>
      </c>
      <c r="G2240" s="136" t="s">
        <v>23</v>
      </c>
      <c r="H2240" s="137">
        <v>2020</v>
      </c>
      <c r="I2240" s="137">
        <v>2023</v>
      </c>
      <c r="J2240" s="138">
        <v>382031</v>
      </c>
      <c r="K2240" s="139">
        <v>18.385000000000002</v>
      </c>
      <c r="L2240" s="139"/>
      <c r="M2240" s="139">
        <v>14.93</v>
      </c>
      <c r="N2240" s="168" t="s">
        <v>184</v>
      </c>
      <c r="O2240" s="86" t="s">
        <v>26</v>
      </c>
      <c r="P2240" s="140"/>
      <c r="Q2240" s="96"/>
      <c r="R2240" s="52"/>
      <c r="S2240" s="52"/>
      <c r="T2240" s="52"/>
      <c r="U2240" s="52"/>
      <c r="V2240" s="52">
        <f t="shared" si="139"/>
        <v>0</v>
      </c>
      <c r="W2240" s="51"/>
      <c r="X2240" s="51"/>
      <c r="Y2240" s="53" t="e">
        <f>IF(HRF[[#This Row],[31]]="WSKAŹNIK SPECYFICZNY",HRF[[#This Row],[15]]*#REF!,HRF[[#This Row],[32]]*#REF!+#REF!*#REF!+#REF!*#REF!)</f>
        <v>#REF!</v>
      </c>
      <c r="Z2240" s="53" t="e">
        <f>IF(HRF[[#This Row],[31]]="WSKAŹNIK SPECYFICZNY","nie zdefinowano",HRF[[#This Row],[32]]*#REF!+#REF!*#REF!+#REF!*#REF!)</f>
        <v>#REF!</v>
      </c>
      <c r="AA2240" s="53" t="e">
        <f>IF(HRF[[#This Row],[31]]="WSKAŹNIK SPECYFICZNY","nie zdefinowano",HRF[[#This Row],[32]]*#REF!+#REF!*#REF!+#REF!*#REF!)</f>
        <v>#REF!</v>
      </c>
      <c r="AB2240" s="53" t="e">
        <f>IF(HRF[[#This Row],[31]]="WSKAŹNIK SPECYFICZNY",HRF[[#This Row],[15]]*#REF!,HRF[[#This Row],[32]]*#REF!+#REF!*#REF!+#REF!*#REF!)</f>
        <v>#REF!</v>
      </c>
    </row>
    <row r="2241" spans="2:28" ht="36">
      <c r="B2241" s="133">
        <v>137</v>
      </c>
      <c r="C2241" s="162" t="s">
        <v>176</v>
      </c>
      <c r="D2241" s="120" t="s">
        <v>388</v>
      </c>
      <c r="E2241" s="135" t="s">
        <v>417</v>
      </c>
      <c r="F2241" s="136" t="s">
        <v>254</v>
      </c>
      <c r="G2241" s="136" t="s">
        <v>23</v>
      </c>
      <c r="H2241" s="137">
        <v>2020</v>
      </c>
      <c r="I2241" s="137">
        <v>2023</v>
      </c>
      <c r="J2241" s="138">
        <v>237207</v>
      </c>
      <c r="K2241" s="139">
        <v>11.693</v>
      </c>
      <c r="L2241" s="139"/>
      <c r="M2241" s="139">
        <v>7.93</v>
      </c>
      <c r="N2241" s="168" t="s">
        <v>184</v>
      </c>
      <c r="O2241" s="86" t="s">
        <v>26</v>
      </c>
      <c r="P2241" s="140"/>
      <c r="Q2241" s="96"/>
      <c r="R2241" s="52"/>
      <c r="S2241" s="52"/>
      <c r="T2241" s="52"/>
      <c r="U2241" s="52"/>
      <c r="V2241" s="52">
        <f t="shared" si="139"/>
        <v>0</v>
      </c>
      <c r="W2241" s="51"/>
      <c r="X2241" s="51"/>
      <c r="Y2241" s="53" t="e">
        <f>IF(HRF[[#This Row],[31]]="WSKAŹNIK SPECYFICZNY",HRF[[#This Row],[15]]*#REF!,HRF[[#This Row],[32]]*#REF!+#REF!*#REF!+#REF!*#REF!)</f>
        <v>#REF!</v>
      </c>
      <c r="Z2241" s="53" t="e">
        <f>IF(HRF[[#This Row],[31]]="WSKAŹNIK SPECYFICZNY","nie zdefinowano",HRF[[#This Row],[32]]*#REF!+#REF!*#REF!+#REF!*#REF!)</f>
        <v>#REF!</v>
      </c>
      <c r="AA2241" s="53" t="e">
        <f>IF(HRF[[#This Row],[31]]="WSKAŹNIK SPECYFICZNY","nie zdefinowano",HRF[[#This Row],[32]]*#REF!+#REF!*#REF!+#REF!*#REF!)</f>
        <v>#REF!</v>
      </c>
      <c r="AB2241" s="53" t="e">
        <f>IF(HRF[[#This Row],[31]]="WSKAŹNIK SPECYFICZNY",HRF[[#This Row],[15]]*#REF!,HRF[[#This Row],[32]]*#REF!+#REF!*#REF!+#REF!*#REF!)</f>
        <v>#REF!</v>
      </c>
    </row>
    <row r="2242" spans="2:28" ht="36">
      <c r="B2242" s="133">
        <v>138</v>
      </c>
      <c r="C2242" s="162" t="s">
        <v>176</v>
      </c>
      <c r="D2242" s="120" t="s">
        <v>388</v>
      </c>
      <c r="E2242" s="135" t="s">
        <v>418</v>
      </c>
      <c r="F2242" s="136" t="s">
        <v>254</v>
      </c>
      <c r="G2242" s="136" t="s">
        <v>23</v>
      </c>
      <c r="H2242" s="137">
        <v>2020</v>
      </c>
      <c r="I2242" s="137">
        <v>2023</v>
      </c>
      <c r="J2242" s="138">
        <v>444179</v>
      </c>
      <c r="K2242" s="139">
        <v>29.670999999999999</v>
      </c>
      <c r="L2242" s="139"/>
      <c r="M2242" s="139">
        <v>21.3</v>
      </c>
      <c r="N2242" s="168" t="s">
        <v>184</v>
      </c>
      <c r="O2242" s="86" t="s">
        <v>26</v>
      </c>
      <c r="P2242" s="140"/>
      <c r="Q2242" s="96"/>
      <c r="R2242" s="52"/>
      <c r="S2242" s="52"/>
      <c r="T2242" s="52"/>
      <c r="U2242" s="52"/>
      <c r="V2242" s="52">
        <f t="shared" si="139"/>
        <v>0</v>
      </c>
      <c r="W2242" s="51"/>
      <c r="X2242" s="51"/>
      <c r="Y2242" s="53" t="e">
        <f>IF(HRF[[#This Row],[31]]="WSKAŹNIK SPECYFICZNY",HRF[[#This Row],[15]]*#REF!,HRF[[#This Row],[32]]*#REF!+#REF!*#REF!+#REF!*#REF!)</f>
        <v>#REF!</v>
      </c>
      <c r="Z2242" s="53" t="e">
        <f>IF(HRF[[#This Row],[31]]="WSKAŹNIK SPECYFICZNY","nie zdefinowano",HRF[[#This Row],[32]]*#REF!+#REF!*#REF!+#REF!*#REF!)</f>
        <v>#REF!</v>
      </c>
      <c r="AA2242" s="53" t="e">
        <f>IF(HRF[[#This Row],[31]]="WSKAŹNIK SPECYFICZNY","nie zdefinowano",HRF[[#This Row],[32]]*#REF!+#REF!*#REF!+#REF!*#REF!)</f>
        <v>#REF!</v>
      </c>
      <c r="AB2242" s="53" t="e">
        <f>IF(HRF[[#This Row],[31]]="WSKAŹNIK SPECYFICZNY",HRF[[#This Row],[15]]*#REF!,HRF[[#This Row],[32]]*#REF!+#REF!*#REF!+#REF!*#REF!)</f>
        <v>#REF!</v>
      </c>
    </row>
    <row r="2243" spans="2:28" ht="36">
      <c r="B2243" s="133">
        <v>139</v>
      </c>
      <c r="C2243" s="162" t="s">
        <v>176</v>
      </c>
      <c r="D2243" s="120" t="s">
        <v>388</v>
      </c>
      <c r="E2243" s="135" t="s">
        <v>419</v>
      </c>
      <c r="F2243" s="136" t="s">
        <v>254</v>
      </c>
      <c r="G2243" s="136" t="s">
        <v>23</v>
      </c>
      <c r="H2243" s="137">
        <v>2020</v>
      </c>
      <c r="I2243" s="137">
        <v>2023</v>
      </c>
      <c r="J2243" s="138">
        <v>507455</v>
      </c>
      <c r="K2243" s="139">
        <v>26.699000000000002</v>
      </c>
      <c r="L2243" s="139"/>
      <c r="M2243" s="139">
        <v>22.72</v>
      </c>
      <c r="N2243" s="168" t="s">
        <v>184</v>
      </c>
      <c r="O2243" s="86" t="s">
        <v>26</v>
      </c>
      <c r="P2243" s="140"/>
      <c r="Q2243" s="96"/>
      <c r="R2243" s="52"/>
      <c r="S2243" s="52"/>
      <c r="T2243" s="52"/>
      <c r="U2243" s="52"/>
      <c r="V2243" s="52">
        <f t="shared" si="139"/>
        <v>0</v>
      </c>
      <c r="W2243" s="51"/>
      <c r="X2243" s="51"/>
      <c r="Y2243" s="53" t="e">
        <f>IF(HRF[[#This Row],[31]]="WSKAŹNIK SPECYFICZNY",HRF[[#This Row],[15]]*#REF!,HRF[[#This Row],[32]]*#REF!+#REF!*#REF!+#REF!*#REF!)</f>
        <v>#REF!</v>
      </c>
      <c r="Z2243" s="53" t="e">
        <f>IF(HRF[[#This Row],[31]]="WSKAŹNIK SPECYFICZNY","nie zdefinowano",HRF[[#This Row],[32]]*#REF!+#REF!*#REF!+#REF!*#REF!)</f>
        <v>#REF!</v>
      </c>
      <c r="AA2243" s="53" t="e">
        <f>IF(HRF[[#This Row],[31]]="WSKAŹNIK SPECYFICZNY","nie zdefinowano",HRF[[#This Row],[32]]*#REF!+#REF!*#REF!+#REF!*#REF!)</f>
        <v>#REF!</v>
      </c>
      <c r="AB2243" s="53" t="e">
        <f>IF(HRF[[#This Row],[31]]="WSKAŹNIK SPECYFICZNY",HRF[[#This Row],[15]]*#REF!,HRF[[#This Row],[32]]*#REF!+#REF!*#REF!+#REF!*#REF!)</f>
        <v>#REF!</v>
      </c>
    </row>
    <row r="2244" spans="2:28" ht="36">
      <c r="B2244" s="133">
        <v>140</v>
      </c>
      <c r="C2244" s="162" t="s">
        <v>176</v>
      </c>
      <c r="D2244" s="120" t="s">
        <v>388</v>
      </c>
      <c r="E2244" s="135" t="s">
        <v>420</v>
      </c>
      <c r="F2244" s="136" t="s">
        <v>254</v>
      </c>
      <c r="G2244" s="136" t="s">
        <v>23</v>
      </c>
      <c r="H2244" s="137">
        <v>2020</v>
      </c>
      <c r="I2244" s="137">
        <v>2023</v>
      </c>
      <c r="J2244" s="138">
        <v>576912</v>
      </c>
      <c r="K2244" s="139">
        <v>21.831</v>
      </c>
      <c r="L2244" s="139"/>
      <c r="M2244" s="139">
        <v>14.23</v>
      </c>
      <c r="N2244" s="168" t="s">
        <v>184</v>
      </c>
      <c r="O2244" s="86" t="s">
        <v>26</v>
      </c>
      <c r="P2244" s="140"/>
      <c r="Q2244" s="96"/>
      <c r="R2244" s="52"/>
      <c r="S2244" s="52"/>
      <c r="T2244" s="52"/>
      <c r="U2244" s="52"/>
      <c r="V2244" s="52">
        <f t="shared" si="139"/>
        <v>0</v>
      </c>
      <c r="W2244" s="51"/>
      <c r="X2244" s="51"/>
      <c r="Y2244" s="53" t="e">
        <f>IF(HRF[[#This Row],[31]]="WSKAŹNIK SPECYFICZNY",HRF[[#This Row],[15]]*#REF!,HRF[[#This Row],[32]]*#REF!+#REF!*#REF!+#REF!*#REF!)</f>
        <v>#REF!</v>
      </c>
      <c r="Z2244" s="53" t="e">
        <f>IF(HRF[[#This Row],[31]]="WSKAŹNIK SPECYFICZNY","nie zdefinowano",HRF[[#This Row],[32]]*#REF!+#REF!*#REF!+#REF!*#REF!)</f>
        <v>#REF!</v>
      </c>
      <c r="AA2244" s="53" t="e">
        <f>IF(HRF[[#This Row],[31]]="WSKAŹNIK SPECYFICZNY","nie zdefinowano",HRF[[#This Row],[32]]*#REF!+#REF!*#REF!+#REF!*#REF!)</f>
        <v>#REF!</v>
      </c>
      <c r="AB2244" s="53" t="e">
        <f>IF(HRF[[#This Row],[31]]="WSKAŹNIK SPECYFICZNY",HRF[[#This Row],[15]]*#REF!,HRF[[#This Row],[32]]*#REF!+#REF!*#REF!+#REF!*#REF!)</f>
        <v>#REF!</v>
      </c>
    </row>
    <row r="2245" spans="2:28" ht="36">
      <c r="B2245" s="133">
        <v>141</v>
      </c>
      <c r="C2245" s="162" t="s">
        <v>176</v>
      </c>
      <c r="D2245" s="120" t="s">
        <v>388</v>
      </c>
      <c r="E2245" s="135" t="s">
        <v>421</v>
      </c>
      <c r="F2245" s="136" t="s">
        <v>254</v>
      </c>
      <c r="G2245" s="136" t="s">
        <v>23</v>
      </c>
      <c r="H2245" s="137">
        <v>2020</v>
      </c>
      <c r="I2245" s="137">
        <v>2023</v>
      </c>
      <c r="J2245" s="138">
        <v>353022</v>
      </c>
      <c r="K2245" s="139">
        <v>12.637</v>
      </c>
      <c r="L2245" s="139"/>
      <c r="M2245" s="139">
        <v>8.92</v>
      </c>
      <c r="N2245" s="168" t="s">
        <v>184</v>
      </c>
      <c r="O2245" s="86" t="s">
        <v>26</v>
      </c>
      <c r="P2245" s="140"/>
      <c r="Q2245" s="96"/>
      <c r="R2245" s="52"/>
      <c r="S2245" s="52"/>
      <c r="T2245" s="52"/>
      <c r="U2245" s="52"/>
      <c r="V2245" s="52">
        <f t="shared" si="139"/>
        <v>0</v>
      </c>
      <c r="W2245" s="51"/>
      <c r="X2245" s="51"/>
      <c r="Y2245" s="53" t="e">
        <f>IF(HRF[[#This Row],[31]]="WSKAŹNIK SPECYFICZNY",HRF[[#This Row],[15]]*#REF!,HRF[[#This Row],[32]]*#REF!+#REF!*#REF!+#REF!*#REF!)</f>
        <v>#REF!</v>
      </c>
      <c r="Z2245" s="53" t="e">
        <f>IF(HRF[[#This Row],[31]]="WSKAŹNIK SPECYFICZNY","nie zdefinowano",HRF[[#This Row],[32]]*#REF!+#REF!*#REF!+#REF!*#REF!)</f>
        <v>#REF!</v>
      </c>
      <c r="AA2245" s="53" t="e">
        <f>IF(HRF[[#This Row],[31]]="WSKAŹNIK SPECYFICZNY","nie zdefinowano",HRF[[#This Row],[32]]*#REF!+#REF!*#REF!+#REF!*#REF!)</f>
        <v>#REF!</v>
      </c>
      <c r="AB2245" s="53" t="e">
        <f>IF(HRF[[#This Row],[31]]="WSKAŹNIK SPECYFICZNY",HRF[[#This Row],[15]]*#REF!,HRF[[#This Row],[32]]*#REF!+#REF!*#REF!+#REF!*#REF!)</f>
        <v>#REF!</v>
      </c>
    </row>
    <row r="2246" spans="2:28" ht="36">
      <c r="B2246" s="133">
        <v>142</v>
      </c>
      <c r="C2246" s="162" t="s">
        <v>176</v>
      </c>
      <c r="D2246" s="120" t="s">
        <v>388</v>
      </c>
      <c r="E2246" s="135" t="s">
        <v>422</v>
      </c>
      <c r="F2246" s="136" t="s">
        <v>254</v>
      </c>
      <c r="G2246" s="136" t="s">
        <v>23</v>
      </c>
      <c r="H2246" s="137">
        <v>2020</v>
      </c>
      <c r="I2246" s="137">
        <v>2023</v>
      </c>
      <c r="J2246" s="138">
        <v>324394</v>
      </c>
      <c r="K2246" s="139">
        <v>8.2080000000000002</v>
      </c>
      <c r="L2246" s="139"/>
      <c r="M2246" s="139">
        <v>5.94</v>
      </c>
      <c r="N2246" s="168" t="s">
        <v>184</v>
      </c>
      <c r="O2246" s="86" t="s">
        <v>26</v>
      </c>
      <c r="P2246" s="140"/>
      <c r="Q2246" s="96"/>
      <c r="R2246" s="52"/>
      <c r="S2246" s="52"/>
      <c r="T2246" s="52"/>
      <c r="U2246" s="52"/>
      <c r="V2246" s="52">
        <f t="shared" si="139"/>
        <v>0</v>
      </c>
      <c r="W2246" s="51"/>
      <c r="X2246" s="51"/>
      <c r="Y2246" s="53" t="e">
        <f>IF(HRF[[#This Row],[31]]="WSKAŹNIK SPECYFICZNY",HRF[[#This Row],[15]]*#REF!,HRF[[#This Row],[32]]*#REF!+#REF!*#REF!+#REF!*#REF!)</f>
        <v>#REF!</v>
      </c>
      <c r="Z2246" s="53" t="e">
        <f>IF(HRF[[#This Row],[31]]="WSKAŹNIK SPECYFICZNY","nie zdefinowano",HRF[[#This Row],[32]]*#REF!+#REF!*#REF!+#REF!*#REF!)</f>
        <v>#REF!</v>
      </c>
      <c r="AA2246" s="53" t="e">
        <f>IF(HRF[[#This Row],[31]]="WSKAŹNIK SPECYFICZNY","nie zdefinowano",HRF[[#This Row],[32]]*#REF!+#REF!*#REF!+#REF!*#REF!)</f>
        <v>#REF!</v>
      </c>
      <c r="AB2246" s="53" t="e">
        <f>IF(HRF[[#This Row],[31]]="WSKAŹNIK SPECYFICZNY",HRF[[#This Row],[15]]*#REF!,HRF[[#This Row],[32]]*#REF!+#REF!*#REF!+#REF!*#REF!)</f>
        <v>#REF!</v>
      </c>
    </row>
    <row r="2247" spans="2:28" ht="36">
      <c r="B2247" s="133">
        <v>143</v>
      </c>
      <c r="C2247" s="162" t="s">
        <v>176</v>
      </c>
      <c r="D2247" s="120" t="s">
        <v>388</v>
      </c>
      <c r="E2247" s="135" t="s">
        <v>423</v>
      </c>
      <c r="F2247" s="136" t="s">
        <v>254</v>
      </c>
      <c r="G2247" s="136" t="s">
        <v>23</v>
      </c>
      <c r="H2247" s="137">
        <v>2020</v>
      </c>
      <c r="I2247" s="137">
        <v>2023</v>
      </c>
      <c r="J2247" s="138">
        <v>406443</v>
      </c>
      <c r="K2247" s="139">
        <v>13.228</v>
      </c>
      <c r="L2247" s="139"/>
      <c r="M2247" s="139">
        <v>11.59</v>
      </c>
      <c r="N2247" s="168" t="s">
        <v>184</v>
      </c>
      <c r="O2247" s="86" t="s">
        <v>26</v>
      </c>
      <c r="P2247" s="140"/>
      <c r="Q2247" s="96"/>
      <c r="R2247" s="52"/>
      <c r="S2247" s="52"/>
      <c r="T2247" s="52"/>
      <c r="U2247" s="52"/>
      <c r="V2247" s="52">
        <f t="shared" si="139"/>
        <v>0</v>
      </c>
      <c r="W2247" s="51"/>
      <c r="X2247" s="51"/>
      <c r="Y2247" s="53" t="e">
        <f>IF(HRF[[#This Row],[31]]="WSKAŹNIK SPECYFICZNY",HRF[[#This Row],[15]]*#REF!,HRF[[#This Row],[32]]*#REF!+#REF!*#REF!+#REF!*#REF!)</f>
        <v>#REF!</v>
      </c>
      <c r="Z2247" s="53" t="e">
        <f>IF(HRF[[#This Row],[31]]="WSKAŹNIK SPECYFICZNY","nie zdefinowano",HRF[[#This Row],[32]]*#REF!+#REF!*#REF!+#REF!*#REF!)</f>
        <v>#REF!</v>
      </c>
      <c r="AA2247" s="53" t="e">
        <f>IF(HRF[[#This Row],[31]]="WSKAŹNIK SPECYFICZNY","nie zdefinowano",HRF[[#This Row],[32]]*#REF!+#REF!*#REF!+#REF!*#REF!)</f>
        <v>#REF!</v>
      </c>
      <c r="AB2247" s="53" t="e">
        <f>IF(HRF[[#This Row],[31]]="WSKAŹNIK SPECYFICZNY",HRF[[#This Row],[15]]*#REF!,HRF[[#This Row],[32]]*#REF!+#REF!*#REF!+#REF!*#REF!)</f>
        <v>#REF!</v>
      </c>
    </row>
    <row r="2248" spans="2:28" ht="36">
      <c r="B2248" s="133">
        <v>144</v>
      </c>
      <c r="C2248" s="162" t="s">
        <v>176</v>
      </c>
      <c r="D2248" s="120" t="s">
        <v>388</v>
      </c>
      <c r="E2248" s="135" t="s">
        <v>424</v>
      </c>
      <c r="F2248" s="136" t="s">
        <v>254</v>
      </c>
      <c r="G2248" s="136" t="s">
        <v>23</v>
      </c>
      <c r="H2248" s="137">
        <v>2020</v>
      </c>
      <c r="I2248" s="137">
        <v>2023</v>
      </c>
      <c r="J2248" s="138">
        <v>454216</v>
      </c>
      <c r="K2248" s="139">
        <v>36.398000000000003</v>
      </c>
      <c r="L2248" s="139"/>
      <c r="M2248" s="139">
        <v>26.32</v>
      </c>
      <c r="N2248" s="168" t="s">
        <v>184</v>
      </c>
      <c r="O2248" s="86" t="s">
        <v>26</v>
      </c>
      <c r="P2248" s="140"/>
      <c r="Q2248" s="96"/>
      <c r="R2248" s="52"/>
      <c r="S2248" s="52"/>
      <c r="T2248" s="52"/>
      <c r="U2248" s="52"/>
      <c r="V2248" s="52">
        <f t="shared" si="139"/>
        <v>0</v>
      </c>
      <c r="W2248" s="51"/>
      <c r="X2248" s="51"/>
      <c r="Y2248" s="53" t="e">
        <f>IF(HRF[[#This Row],[31]]="WSKAŹNIK SPECYFICZNY",HRF[[#This Row],[15]]*#REF!,HRF[[#This Row],[32]]*#REF!+#REF!*#REF!+#REF!*#REF!)</f>
        <v>#REF!</v>
      </c>
      <c r="Z2248" s="53" t="e">
        <f>IF(HRF[[#This Row],[31]]="WSKAŹNIK SPECYFICZNY","nie zdefinowano",HRF[[#This Row],[32]]*#REF!+#REF!*#REF!+#REF!*#REF!)</f>
        <v>#REF!</v>
      </c>
      <c r="AA2248" s="53" t="e">
        <f>IF(HRF[[#This Row],[31]]="WSKAŹNIK SPECYFICZNY","nie zdefinowano",HRF[[#This Row],[32]]*#REF!+#REF!*#REF!+#REF!*#REF!)</f>
        <v>#REF!</v>
      </c>
      <c r="AB2248" s="53" t="e">
        <f>IF(HRF[[#This Row],[31]]="WSKAŹNIK SPECYFICZNY",HRF[[#This Row],[15]]*#REF!,HRF[[#This Row],[32]]*#REF!+#REF!*#REF!+#REF!*#REF!)</f>
        <v>#REF!</v>
      </c>
    </row>
    <row r="2249" spans="2:28" ht="36">
      <c r="B2249" s="133">
        <v>145</v>
      </c>
      <c r="C2249" s="162" t="s">
        <v>176</v>
      </c>
      <c r="D2249" s="120" t="s">
        <v>388</v>
      </c>
      <c r="E2249" s="135" t="s">
        <v>425</v>
      </c>
      <c r="F2249" s="136" t="s">
        <v>254</v>
      </c>
      <c r="G2249" s="136" t="s">
        <v>23</v>
      </c>
      <c r="H2249" s="137">
        <v>2020</v>
      </c>
      <c r="I2249" s="137">
        <v>2023</v>
      </c>
      <c r="J2249" s="138">
        <v>413136</v>
      </c>
      <c r="K2249" s="139">
        <v>26.891999999999999</v>
      </c>
      <c r="L2249" s="139"/>
      <c r="M2249" s="139">
        <v>17.190000000000001</v>
      </c>
      <c r="N2249" s="168" t="s">
        <v>184</v>
      </c>
      <c r="O2249" s="86" t="s">
        <v>26</v>
      </c>
      <c r="P2249" s="140"/>
      <c r="Q2249" s="96"/>
      <c r="R2249" s="52"/>
      <c r="S2249" s="52"/>
      <c r="T2249" s="52"/>
      <c r="U2249" s="52"/>
      <c r="V2249" s="52">
        <f t="shared" si="139"/>
        <v>0</v>
      </c>
      <c r="W2249" s="51"/>
      <c r="X2249" s="51"/>
      <c r="Y2249" s="53" t="e">
        <f>IF(HRF[[#This Row],[31]]="WSKAŹNIK SPECYFICZNY",HRF[[#This Row],[15]]*#REF!,HRF[[#This Row],[32]]*#REF!+#REF!*#REF!+#REF!*#REF!)</f>
        <v>#REF!</v>
      </c>
      <c r="Z2249" s="53" t="e">
        <f>IF(HRF[[#This Row],[31]]="WSKAŹNIK SPECYFICZNY","nie zdefinowano",HRF[[#This Row],[32]]*#REF!+#REF!*#REF!+#REF!*#REF!)</f>
        <v>#REF!</v>
      </c>
      <c r="AA2249" s="53" t="e">
        <f>IF(HRF[[#This Row],[31]]="WSKAŹNIK SPECYFICZNY","nie zdefinowano",HRF[[#This Row],[32]]*#REF!+#REF!*#REF!+#REF!*#REF!)</f>
        <v>#REF!</v>
      </c>
      <c r="AB2249" s="53" t="e">
        <f>IF(HRF[[#This Row],[31]]="WSKAŹNIK SPECYFICZNY",HRF[[#This Row],[15]]*#REF!,HRF[[#This Row],[32]]*#REF!+#REF!*#REF!+#REF!*#REF!)</f>
        <v>#REF!</v>
      </c>
    </row>
    <row r="2250" spans="2:28" ht="36">
      <c r="B2250" s="133">
        <v>146</v>
      </c>
      <c r="C2250" s="162" t="s">
        <v>176</v>
      </c>
      <c r="D2250" s="120" t="s">
        <v>388</v>
      </c>
      <c r="E2250" s="135" t="s">
        <v>426</v>
      </c>
      <c r="F2250" s="136" t="s">
        <v>254</v>
      </c>
      <c r="G2250" s="136" t="s">
        <v>23</v>
      </c>
      <c r="H2250" s="137">
        <v>2020</v>
      </c>
      <c r="I2250" s="137">
        <v>2023</v>
      </c>
      <c r="J2250" s="138">
        <v>324702</v>
      </c>
      <c r="K2250" s="139">
        <v>11.1</v>
      </c>
      <c r="L2250" s="139"/>
      <c r="M2250" s="139">
        <v>9.14</v>
      </c>
      <c r="N2250" s="168" t="s">
        <v>184</v>
      </c>
      <c r="O2250" s="86" t="s">
        <v>26</v>
      </c>
      <c r="P2250" s="140"/>
      <c r="Q2250" s="96"/>
      <c r="R2250" s="52"/>
      <c r="S2250" s="52"/>
      <c r="T2250" s="52"/>
      <c r="U2250" s="52"/>
      <c r="V2250" s="52">
        <f t="shared" si="139"/>
        <v>0</v>
      </c>
      <c r="W2250" s="51"/>
      <c r="X2250" s="51"/>
      <c r="Y2250" s="53" t="e">
        <f>IF(HRF[[#This Row],[31]]="WSKAŹNIK SPECYFICZNY",HRF[[#This Row],[15]]*#REF!,HRF[[#This Row],[32]]*#REF!+#REF!*#REF!+#REF!*#REF!)</f>
        <v>#REF!</v>
      </c>
      <c r="Z2250" s="53" t="e">
        <f>IF(HRF[[#This Row],[31]]="WSKAŹNIK SPECYFICZNY","nie zdefinowano",HRF[[#This Row],[32]]*#REF!+#REF!*#REF!+#REF!*#REF!)</f>
        <v>#REF!</v>
      </c>
      <c r="AA2250" s="53" t="e">
        <f>IF(HRF[[#This Row],[31]]="WSKAŹNIK SPECYFICZNY","nie zdefinowano",HRF[[#This Row],[32]]*#REF!+#REF!*#REF!+#REF!*#REF!)</f>
        <v>#REF!</v>
      </c>
      <c r="AB2250" s="53" t="e">
        <f>IF(HRF[[#This Row],[31]]="WSKAŹNIK SPECYFICZNY",HRF[[#This Row],[15]]*#REF!,HRF[[#This Row],[32]]*#REF!+#REF!*#REF!+#REF!*#REF!)</f>
        <v>#REF!</v>
      </c>
    </row>
    <row r="2251" spans="2:28" ht="36">
      <c r="B2251" s="133">
        <v>147</v>
      </c>
      <c r="C2251" s="162" t="s">
        <v>176</v>
      </c>
      <c r="D2251" s="120" t="s">
        <v>388</v>
      </c>
      <c r="E2251" s="135" t="s">
        <v>427</v>
      </c>
      <c r="F2251" s="136" t="s">
        <v>254</v>
      </c>
      <c r="G2251" s="136" t="s">
        <v>23</v>
      </c>
      <c r="H2251" s="137">
        <v>2020</v>
      </c>
      <c r="I2251" s="137">
        <v>2023</v>
      </c>
      <c r="J2251" s="138">
        <v>369248</v>
      </c>
      <c r="K2251" s="139">
        <v>17.832999999999998</v>
      </c>
      <c r="L2251" s="139"/>
      <c r="M2251" s="139">
        <v>11.35</v>
      </c>
      <c r="N2251" s="168" t="s">
        <v>184</v>
      </c>
      <c r="O2251" s="86" t="s">
        <v>26</v>
      </c>
      <c r="P2251" s="140"/>
      <c r="Q2251" s="96"/>
      <c r="R2251" s="52"/>
      <c r="S2251" s="52"/>
      <c r="T2251" s="52"/>
      <c r="U2251" s="52"/>
      <c r="V2251" s="52">
        <f t="shared" si="139"/>
        <v>0</v>
      </c>
      <c r="W2251" s="51"/>
      <c r="X2251" s="51"/>
      <c r="Y2251" s="53" t="e">
        <f>IF(HRF[[#This Row],[31]]="WSKAŹNIK SPECYFICZNY",HRF[[#This Row],[15]]*#REF!,HRF[[#This Row],[32]]*#REF!+#REF!*#REF!+#REF!*#REF!)</f>
        <v>#REF!</v>
      </c>
      <c r="Z2251" s="53" t="e">
        <f>IF(HRF[[#This Row],[31]]="WSKAŹNIK SPECYFICZNY","nie zdefinowano",HRF[[#This Row],[32]]*#REF!+#REF!*#REF!+#REF!*#REF!)</f>
        <v>#REF!</v>
      </c>
      <c r="AA2251" s="53" t="e">
        <f>IF(HRF[[#This Row],[31]]="WSKAŹNIK SPECYFICZNY","nie zdefinowano",HRF[[#This Row],[32]]*#REF!+#REF!*#REF!+#REF!*#REF!)</f>
        <v>#REF!</v>
      </c>
      <c r="AB2251" s="53" t="e">
        <f>IF(HRF[[#This Row],[31]]="WSKAŹNIK SPECYFICZNY",HRF[[#This Row],[15]]*#REF!,HRF[[#This Row],[32]]*#REF!+#REF!*#REF!+#REF!*#REF!)</f>
        <v>#REF!</v>
      </c>
    </row>
    <row r="2252" spans="2:28" ht="36">
      <c r="B2252" s="133">
        <v>148</v>
      </c>
      <c r="C2252" s="162" t="s">
        <v>176</v>
      </c>
      <c r="D2252" s="120" t="s">
        <v>388</v>
      </c>
      <c r="E2252" s="135" t="s">
        <v>428</v>
      </c>
      <c r="F2252" s="136" t="s">
        <v>254</v>
      </c>
      <c r="G2252" s="136" t="s">
        <v>23</v>
      </c>
      <c r="H2252" s="137">
        <v>2020</v>
      </c>
      <c r="I2252" s="137">
        <v>2023</v>
      </c>
      <c r="J2252" s="138">
        <v>432823</v>
      </c>
      <c r="K2252" s="139">
        <v>18.832999999999998</v>
      </c>
      <c r="L2252" s="139"/>
      <c r="M2252" s="139">
        <v>13.15</v>
      </c>
      <c r="N2252" s="168" t="s">
        <v>184</v>
      </c>
      <c r="O2252" s="86" t="s">
        <v>26</v>
      </c>
      <c r="P2252" s="140"/>
      <c r="Q2252" s="96"/>
      <c r="R2252" s="52"/>
      <c r="S2252" s="52"/>
      <c r="T2252" s="52"/>
      <c r="U2252" s="52"/>
      <c r="V2252" s="52">
        <f t="shared" si="139"/>
        <v>0</v>
      </c>
      <c r="W2252" s="51"/>
      <c r="X2252" s="51"/>
      <c r="Y2252" s="53" t="e">
        <f>IF(HRF[[#This Row],[31]]="WSKAŹNIK SPECYFICZNY",HRF[[#This Row],[15]]*#REF!,HRF[[#This Row],[32]]*#REF!+#REF!*#REF!+#REF!*#REF!)</f>
        <v>#REF!</v>
      </c>
      <c r="Z2252" s="53" t="e">
        <f>IF(HRF[[#This Row],[31]]="WSKAŹNIK SPECYFICZNY","nie zdefinowano",HRF[[#This Row],[32]]*#REF!+#REF!*#REF!+#REF!*#REF!)</f>
        <v>#REF!</v>
      </c>
      <c r="AA2252" s="53" t="e">
        <f>IF(HRF[[#This Row],[31]]="WSKAŹNIK SPECYFICZNY","nie zdefinowano",HRF[[#This Row],[32]]*#REF!+#REF!*#REF!+#REF!*#REF!)</f>
        <v>#REF!</v>
      </c>
      <c r="AB2252" s="53" t="e">
        <f>IF(HRF[[#This Row],[31]]="WSKAŹNIK SPECYFICZNY",HRF[[#This Row],[15]]*#REF!,HRF[[#This Row],[32]]*#REF!+#REF!*#REF!+#REF!*#REF!)</f>
        <v>#REF!</v>
      </c>
    </row>
    <row r="2253" spans="2:28" ht="36">
      <c r="B2253" s="133">
        <v>149</v>
      </c>
      <c r="C2253" s="162" t="s">
        <v>176</v>
      </c>
      <c r="D2253" s="120" t="s">
        <v>388</v>
      </c>
      <c r="E2253" s="135" t="s">
        <v>429</v>
      </c>
      <c r="F2253" s="136" t="s">
        <v>254</v>
      </c>
      <c r="G2253" s="136" t="s">
        <v>23</v>
      </c>
      <c r="H2253" s="137">
        <v>2020</v>
      </c>
      <c r="I2253" s="137">
        <v>2023</v>
      </c>
      <c r="J2253" s="138">
        <v>422248</v>
      </c>
      <c r="K2253" s="139">
        <v>28.222000000000001</v>
      </c>
      <c r="L2253" s="139"/>
      <c r="M2253" s="139">
        <v>21.23</v>
      </c>
      <c r="N2253" s="168" t="s">
        <v>184</v>
      </c>
      <c r="O2253" s="86" t="s">
        <v>26</v>
      </c>
      <c r="P2253" s="140"/>
      <c r="Q2253" s="96"/>
      <c r="R2253" s="52"/>
      <c r="S2253" s="52"/>
      <c r="T2253" s="52"/>
      <c r="U2253" s="52"/>
      <c r="V2253" s="52">
        <f t="shared" si="139"/>
        <v>0</v>
      </c>
      <c r="W2253" s="51"/>
      <c r="X2253" s="51"/>
      <c r="Y2253" s="53" t="e">
        <f>IF(HRF[[#This Row],[31]]="WSKAŹNIK SPECYFICZNY",HRF[[#This Row],[15]]*#REF!,HRF[[#This Row],[32]]*#REF!+#REF!*#REF!+#REF!*#REF!)</f>
        <v>#REF!</v>
      </c>
      <c r="Z2253" s="53" t="e">
        <f>IF(HRF[[#This Row],[31]]="WSKAŹNIK SPECYFICZNY","nie zdefinowano",HRF[[#This Row],[32]]*#REF!+#REF!*#REF!+#REF!*#REF!)</f>
        <v>#REF!</v>
      </c>
      <c r="AA2253" s="53" t="e">
        <f>IF(HRF[[#This Row],[31]]="WSKAŹNIK SPECYFICZNY","nie zdefinowano",HRF[[#This Row],[32]]*#REF!+#REF!*#REF!+#REF!*#REF!)</f>
        <v>#REF!</v>
      </c>
      <c r="AB2253" s="53" t="e">
        <f>IF(HRF[[#This Row],[31]]="WSKAŹNIK SPECYFICZNY",HRF[[#This Row],[15]]*#REF!,HRF[[#This Row],[32]]*#REF!+#REF!*#REF!+#REF!*#REF!)</f>
        <v>#REF!</v>
      </c>
    </row>
    <row r="2254" spans="2:28" ht="36">
      <c r="B2254" s="133">
        <v>150</v>
      </c>
      <c r="C2254" s="162" t="s">
        <v>176</v>
      </c>
      <c r="D2254" s="120" t="s">
        <v>388</v>
      </c>
      <c r="E2254" s="135" t="s">
        <v>430</v>
      </c>
      <c r="F2254" s="136" t="s">
        <v>254</v>
      </c>
      <c r="G2254" s="136" t="s">
        <v>23</v>
      </c>
      <c r="H2254" s="137">
        <v>2020</v>
      </c>
      <c r="I2254" s="137">
        <v>2023</v>
      </c>
      <c r="J2254" s="138">
        <v>503638</v>
      </c>
      <c r="K2254" s="139">
        <v>19.84</v>
      </c>
      <c r="L2254" s="139"/>
      <c r="M2254" s="139">
        <v>13.99</v>
      </c>
      <c r="N2254" s="168" t="s">
        <v>184</v>
      </c>
      <c r="O2254" s="86" t="s">
        <v>26</v>
      </c>
      <c r="P2254" s="140"/>
      <c r="Q2254" s="96"/>
      <c r="R2254" s="52"/>
      <c r="S2254" s="52"/>
      <c r="T2254" s="52"/>
      <c r="U2254" s="52"/>
      <c r="V2254" s="52">
        <f t="shared" si="139"/>
        <v>0</v>
      </c>
      <c r="W2254" s="51"/>
      <c r="X2254" s="51"/>
      <c r="Y2254" s="53" t="e">
        <f>IF(HRF[[#This Row],[31]]="WSKAŹNIK SPECYFICZNY",HRF[[#This Row],[15]]*#REF!,HRF[[#This Row],[32]]*#REF!+#REF!*#REF!+#REF!*#REF!)</f>
        <v>#REF!</v>
      </c>
      <c r="Z2254" s="53" t="e">
        <f>IF(HRF[[#This Row],[31]]="WSKAŹNIK SPECYFICZNY","nie zdefinowano",HRF[[#This Row],[32]]*#REF!+#REF!*#REF!+#REF!*#REF!)</f>
        <v>#REF!</v>
      </c>
      <c r="AA2254" s="53" t="e">
        <f>IF(HRF[[#This Row],[31]]="WSKAŹNIK SPECYFICZNY","nie zdefinowano",HRF[[#This Row],[32]]*#REF!+#REF!*#REF!+#REF!*#REF!)</f>
        <v>#REF!</v>
      </c>
      <c r="AB2254" s="53" t="e">
        <f>IF(HRF[[#This Row],[31]]="WSKAŹNIK SPECYFICZNY",HRF[[#This Row],[15]]*#REF!,HRF[[#This Row],[32]]*#REF!+#REF!*#REF!+#REF!*#REF!)</f>
        <v>#REF!</v>
      </c>
    </row>
    <row r="2255" spans="2:28" ht="36">
      <c r="B2255" s="133">
        <v>151</v>
      </c>
      <c r="C2255" s="162" t="s">
        <v>176</v>
      </c>
      <c r="D2255" s="120" t="s">
        <v>388</v>
      </c>
      <c r="E2255" s="135" t="s">
        <v>431</v>
      </c>
      <c r="F2255" s="136" t="s">
        <v>254</v>
      </c>
      <c r="G2255" s="136" t="s">
        <v>23</v>
      </c>
      <c r="H2255" s="137">
        <v>2020</v>
      </c>
      <c r="I2255" s="137">
        <v>2023</v>
      </c>
      <c r="J2255" s="138">
        <v>440420</v>
      </c>
      <c r="K2255" s="139">
        <v>26.501000000000001</v>
      </c>
      <c r="L2255" s="139"/>
      <c r="M2255" s="139">
        <v>19.260000000000002</v>
      </c>
      <c r="N2255" s="168" t="s">
        <v>184</v>
      </c>
      <c r="O2255" s="86" t="s">
        <v>26</v>
      </c>
      <c r="P2255" s="140"/>
      <c r="Q2255" s="96"/>
      <c r="R2255" s="52"/>
      <c r="S2255" s="52"/>
      <c r="T2255" s="52"/>
      <c r="U2255" s="52"/>
      <c r="V2255" s="52">
        <f t="shared" si="139"/>
        <v>0</v>
      </c>
      <c r="W2255" s="51"/>
      <c r="X2255" s="51"/>
      <c r="Y2255" s="53" t="e">
        <f>IF(HRF[[#This Row],[31]]="WSKAŹNIK SPECYFICZNY",HRF[[#This Row],[15]]*#REF!,HRF[[#This Row],[32]]*#REF!+#REF!*#REF!+#REF!*#REF!)</f>
        <v>#REF!</v>
      </c>
      <c r="Z2255" s="53" t="e">
        <f>IF(HRF[[#This Row],[31]]="WSKAŹNIK SPECYFICZNY","nie zdefinowano",HRF[[#This Row],[32]]*#REF!+#REF!*#REF!+#REF!*#REF!)</f>
        <v>#REF!</v>
      </c>
      <c r="AA2255" s="53" t="e">
        <f>IF(HRF[[#This Row],[31]]="WSKAŹNIK SPECYFICZNY","nie zdefinowano",HRF[[#This Row],[32]]*#REF!+#REF!*#REF!+#REF!*#REF!)</f>
        <v>#REF!</v>
      </c>
      <c r="AB2255" s="53" t="e">
        <f>IF(HRF[[#This Row],[31]]="WSKAŹNIK SPECYFICZNY",HRF[[#This Row],[15]]*#REF!,HRF[[#This Row],[32]]*#REF!+#REF!*#REF!+#REF!*#REF!)</f>
        <v>#REF!</v>
      </c>
    </row>
    <row r="2256" spans="2:28" ht="36">
      <c r="B2256" s="133">
        <v>152</v>
      </c>
      <c r="C2256" s="162" t="s">
        <v>176</v>
      </c>
      <c r="D2256" s="120" t="s">
        <v>388</v>
      </c>
      <c r="E2256" s="135" t="s">
        <v>432</v>
      </c>
      <c r="F2256" s="136" t="s">
        <v>254</v>
      </c>
      <c r="G2256" s="136" t="s">
        <v>23</v>
      </c>
      <c r="H2256" s="137">
        <v>2020</v>
      </c>
      <c r="I2256" s="137">
        <v>2023</v>
      </c>
      <c r="J2256" s="138">
        <v>593816</v>
      </c>
      <c r="K2256" s="139">
        <v>48.185000000000002</v>
      </c>
      <c r="L2256" s="139"/>
      <c r="M2256" s="139">
        <v>34.369999999999997</v>
      </c>
      <c r="N2256" s="168" t="s">
        <v>184</v>
      </c>
      <c r="O2256" s="86" t="s">
        <v>26</v>
      </c>
      <c r="P2256" s="140"/>
      <c r="Q2256" s="96"/>
      <c r="R2256" s="52"/>
      <c r="S2256" s="52"/>
      <c r="T2256" s="52"/>
      <c r="U2256" s="52"/>
      <c r="V2256" s="52">
        <f t="shared" si="139"/>
        <v>0</v>
      </c>
      <c r="W2256" s="51"/>
      <c r="X2256" s="51"/>
      <c r="Y2256" s="53" t="e">
        <f>IF(HRF[[#This Row],[31]]="WSKAŹNIK SPECYFICZNY",HRF[[#This Row],[15]]*#REF!,HRF[[#This Row],[32]]*#REF!+#REF!*#REF!+#REF!*#REF!)</f>
        <v>#REF!</v>
      </c>
      <c r="Z2256" s="53" t="e">
        <f>IF(HRF[[#This Row],[31]]="WSKAŹNIK SPECYFICZNY","nie zdefinowano",HRF[[#This Row],[32]]*#REF!+#REF!*#REF!+#REF!*#REF!)</f>
        <v>#REF!</v>
      </c>
      <c r="AA2256" s="53" t="e">
        <f>IF(HRF[[#This Row],[31]]="WSKAŹNIK SPECYFICZNY","nie zdefinowano",HRF[[#This Row],[32]]*#REF!+#REF!*#REF!+#REF!*#REF!)</f>
        <v>#REF!</v>
      </c>
      <c r="AB2256" s="53" t="e">
        <f>IF(HRF[[#This Row],[31]]="WSKAŹNIK SPECYFICZNY",HRF[[#This Row],[15]]*#REF!,HRF[[#This Row],[32]]*#REF!+#REF!*#REF!+#REF!*#REF!)</f>
        <v>#REF!</v>
      </c>
    </row>
    <row r="2257" spans="2:28" ht="36">
      <c r="B2257" s="133">
        <v>153</v>
      </c>
      <c r="C2257" s="162" t="s">
        <v>176</v>
      </c>
      <c r="D2257" s="120" t="s">
        <v>388</v>
      </c>
      <c r="E2257" s="135" t="s">
        <v>433</v>
      </c>
      <c r="F2257" s="136" t="s">
        <v>254</v>
      </c>
      <c r="G2257" s="136" t="s">
        <v>23</v>
      </c>
      <c r="H2257" s="137">
        <v>2020</v>
      </c>
      <c r="I2257" s="137">
        <v>2023</v>
      </c>
      <c r="J2257" s="138">
        <v>499228</v>
      </c>
      <c r="K2257" s="139">
        <v>33.859000000000002</v>
      </c>
      <c r="L2257" s="139"/>
      <c r="M2257" s="139">
        <v>24.05</v>
      </c>
      <c r="N2257" s="168" t="s">
        <v>184</v>
      </c>
      <c r="O2257" s="86" t="s">
        <v>26</v>
      </c>
      <c r="P2257" s="140"/>
      <c r="Q2257" s="96"/>
      <c r="R2257" s="52"/>
      <c r="S2257" s="52"/>
      <c r="T2257" s="52"/>
      <c r="U2257" s="52"/>
      <c r="V2257" s="52">
        <f t="shared" si="139"/>
        <v>0</v>
      </c>
      <c r="W2257" s="51"/>
      <c r="X2257" s="51"/>
      <c r="Y2257" s="53" t="e">
        <f>IF(HRF[[#This Row],[31]]="WSKAŹNIK SPECYFICZNY",HRF[[#This Row],[15]]*#REF!,HRF[[#This Row],[32]]*#REF!+#REF!*#REF!+#REF!*#REF!)</f>
        <v>#REF!</v>
      </c>
      <c r="Z2257" s="53" t="e">
        <f>IF(HRF[[#This Row],[31]]="WSKAŹNIK SPECYFICZNY","nie zdefinowano",HRF[[#This Row],[32]]*#REF!+#REF!*#REF!+#REF!*#REF!)</f>
        <v>#REF!</v>
      </c>
      <c r="AA2257" s="53" t="e">
        <f>IF(HRF[[#This Row],[31]]="WSKAŹNIK SPECYFICZNY","nie zdefinowano",HRF[[#This Row],[32]]*#REF!+#REF!*#REF!+#REF!*#REF!)</f>
        <v>#REF!</v>
      </c>
      <c r="AB2257" s="53" t="e">
        <f>IF(HRF[[#This Row],[31]]="WSKAŹNIK SPECYFICZNY",HRF[[#This Row],[15]]*#REF!,HRF[[#This Row],[32]]*#REF!+#REF!*#REF!+#REF!*#REF!)</f>
        <v>#REF!</v>
      </c>
    </row>
    <row r="2258" spans="2:28" ht="36">
      <c r="B2258" s="133">
        <v>154</v>
      </c>
      <c r="C2258" s="162" t="s">
        <v>176</v>
      </c>
      <c r="D2258" s="120" t="s">
        <v>388</v>
      </c>
      <c r="E2258" s="135" t="s">
        <v>434</v>
      </c>
      <c r="F2258" s="136" t="s">
        <v>254</v>
      </c>
      <c r="G2258" s="136" t="s">
        <v>23</v>
      </c>
      <c r="H2258" s="137">
        <v>2020</v>
      </c>
      <c r="I2258" s="137">
        <v>2023</v>
      </c>
      <c r="J2258" s="138">
        <v>559342</v>
      </c>
      <c r="K2258" s="139">
        <v>37.579000000000001</v>
      </c>
      <c r="L2258" s="139"/>
      <c r="M2258" s="139">
        <v>26.43</v>
      </c>
      <c r="N2258" s="168" t="s">
        <v>184</v>
      </c>
      <c r="O2258" s="86" t="s">
        <v>26</v>
      </c>
      <c r="P2258" s="140"/>
      <c r="Q2258" s="96"/>
      <c r="R2258" s="52"/>
      <c r="S2258" s="52"/>
      <c r="T2258" s="52"/>
      <c r="U2258" s="52"/>
      <c r="V2258" s="52">
        <f t="shared" si="139"/>
        <v>0</v>
      </c>
      <c r="W2258" s="51"/>
      <c r="X2258" s="51"/>
      <c r="Y2258" s="53" t="e">
        <f>IF(HRF[[#This Row],[31]]="WSKAŹNIK SPECYFICZNY",HRF[[#This Row],[15]]*#REF!,HRF[[#This Row],[32]]*#REF!+#REF!*#REF!+#REF!*#REF!)</f>
        <v>#REF!</v>
      </c>
      <c r="Z2258" s="53" t="e">
        <f>IF(HRF[[#This Row],[31]]="WSKAŹNIK SPECYFICZNY","nie zdefinowano",HRF[[#This Row],[32]]*#REF!+#REF!*#REF!+#REF!*#REF!)</f>
        <v>#REF!</v>
      </c>
      <c r="AA2258" s="53" t="e">
        <f>IF(HRF[[#This Row],[31]]="WSKAŹNIK SPECYFICZNY","nie zdefinowano",HRF[[#This Row],[32]]*#REF!+#REF!*#REF!+#REF!*#REF!)</f>
        <v>#REF!</v>
      </c>
      <c r="AB2258" s="53" t="e">
        <f>IF(HRF[[#This Row],[31]]="WSKAŹNIK SPECYFICZNY",HRF[[#This Row],[15]]*#REF!,HRF[[#This Row],[32]]*#REF!+#REF!*#REF!+#REF!*#REF!)</f>
        <v>#REF!</v>
      </c>
    </row>
    <row r="2259" spans="2:28" ht="36">
      <c r="B2259" s="133">
        <v>155</v>
      </c>
      <c r="C2259" s="162" t="s">
        <v>176</v>
      </c>
      <c r="D2259" s="120" t="s">
        <v>388</v>
      </c>
      <c r="E2259" s="135" t="s">
        <v>435</v>
      </c>
      <c r="F2259" s="136" t="s">
        <v>254</v>
      </c>
      <c r="G2259" s="136" t="s">
        <v>23</v>
      </c>
      <c r="H2259" s="137">
        <v>2020</v>
      </c>
      <c r="I2259" s="137">
        <v>2023</v>
      </c>
      <c r="J2259" s="138">
        <v>230486</v>
      </c>
      <c r="K2259" s="139">
        <v>12.26</v>
      </c>
      <c r="L2259" s="139"/>
      <c r="M2259" s="139">
        <v>7.27</v>
      </c>
      <c r="N2259" s="168" t="s">
        <v>184</v>
      </c>
      <c r="O2259" s="86" t="s">
        <v>26</v>
      </c>
      <c r="P2259" s="140"/>
      <c r="Q2259" s="96"/>
      <c r="R2259" s="52"/>
      <c r="S2259" s="52"/>
      <c r="T2259" s="52"/>
      <c r="U2259" s="52"/>
      <c r="V2259" s="52">
        <f t="shared" si="139"/>
        <v>0</v>
      </c>
      <c r="W2259" s="51"/>
      <c r="X2259" s="51"/>
      <c r="Y2259" s="53" t="e">
        <f>IF(HRF[[#This Row],[31]]="WSKAŹNIK SPECYFICZNY",HRF[[#This Row],[15]]*#REF!,HRF[[#This Row],[32]]*#REF!+#REF!*#REF!+#REF!*#REF!)</f>
        <v>#REF!</v>
      </c>
      <c r="Z2259" s="53" t="e">
        <f>IF(HRF[[#This Row],[31]]="WSKAŹNIK SPECYFICZNY","nie zdefinowano",HRF[[#This Row],[32]]*#REF!+#REF!*#REF!+#REF!*#REF!)</f>
        <v>#REF!</v>
      </c>
      <c r="AA2259" s="53" t="e">
        <f>IF(HRF[[#This Row],[31]]="WSKAŹNIK SPECYFICZNY","nie zdefinowano",HRF[[#This Row],[32]]*#REF!+#REF!*#REF!+#REF!*#REF!)</f>
        <v>#REF!</v>
      </c>
      <c r="AB2259" s="53" t="e">
        <f>IF(HRF[[#This Row],[31]]="WSKAŹNIK SPECYFICZNY",HRF[[#This Row],[15]]*#REF!,HRF[[#This Row],[32]]*#REF!+#REF!*#REF!+#REF!*#REF!)</f>
        <v>#REF!</v>
      </c>
    </row>
    <row r="2260" spans="2:28" ht="36">
      <c r="B2260" s="133">
        <v>156</v>
      </c>
      <c r="C2260" s="162" t="s">
        <v>176</v>
      </c>
      <c r="D2260" s="120" t="s">
        <v>388</v>
      </c>
      <c r="E2260" s="135" t="s">
        <v>436</v>
      </c>
      <c r="F2260" s="136" t="s">
        <v>254</v>
      </c>
      <c r="G2260" s="136" t="s">
        <v>23</v>
      </c>
      <c r="H2260" s="137">
        <v>2020</v>
      </c>
      <c r="I2260" s="137">
        <v>2023</v>
      </c>
      <c r="J2260" s="138">
        <v>610864</v>
      </c>
      <c r="K2260" s="139">
        <v>48.064999999999998</v>
      </c>
      <c r="L2260" s="139"/>
      <c r="M2260" s="139">
        <v>32.69</v>
      </c>
      <c r="N2260" s="168" t="s">
        <v>184</v>
      </c>
      <c r="O2260" s="86" t="s">
        <v>26</v>
      </c>
      <c r="P2260" s="140"/>
      <c r="Q2260" s="96"/>
      <c r="R2260" s="52"/>
      <c r="S2260" s="52"/>
      <c r="T2260" s="52"/>
      <c r="U2260" s="52"/>
      <c r="V2260" s="52">
        <f t="shared" si="139"/>
        <v>0</v>
      </c>
      <c r="W2260" s="51"/>
      <c r="X2260" s="51"/>
      <c r="Y2260" s="53" t="e">
        <f>IF(HRF[[#This Row],[31]]="WSKAŹNIK SPECYFICZNY",HRF[[#This Row],[15]]*#REF!,HRF[[#This Row],[32]]*#REF!+#REF!*#REF!+#REF!*#REF!)</f>
        <v>#REF!</v>
      </c>
      <c r="Z2260" s="53" t="e">
        <f>IF(HRF[[#This Row],[31]]="WSKAŹNIK SPECYFICZNY","nie zdefinowano",HRF[[#This Row],[32]]*#REF!+#REF!*#REF!+#REF!*#REF!)</f>
        <v>#REF!</v>
      </c>
      <c r="AA2260" s="53" t="e">
        <f>IF(HRF[[#This Row],[31]]="WSKAŹNIK SPECYFICZNY","nie zdefinowano",HRF[[#This Row],[32]]*#REF!+#REF!*#REF!+#REF!*#REF!)</f>
        <v>#REF!</v>
      </c>
      <c r="AB2260" s="53" t="e">
        <f>IF(HRF[[#This Row],[31]]="WSKAŹNIK SPECYFICZNY",HRF[[#This Row],[15]]*#REF!,HRF[[#This Row],[32]]*#REF!+#REF!*#REF!+#REF!*#REF!)</f>
        <v>#REF!</v>
      </c>
    </row>
    <row r="2261" spans="2:28" ht="36">
      <c r="B2261" s="133">
        <v>157</v>
      </c>
      <c r="C2261" s="162" t="s">
        <v>176</v>
      </c>
      <c r="D2261" s="120" t="s">
        <v>388</v>
      </c>
      <c r="E2261" s="135" t="s">
        <v>437</v>
      </c>
      <c r="F2261" s="136" t="s">
        <v>254</v>
      </c>
      <c r="G2261" s="136" t="s">
        <v>23</v>
      </c>
      <c r="H2261" s="137">
        <v>2020</v>
      </c>
      <c r="I2261" s="137">
        <v>2023</v>
      </c>
      <c r="J2261" s="138">
        <v>548006</v>
      </c>
      <c r="K2261" s="139">
        <v>40.773000000000003</v>
      </c>
      <c r="L2261" s="139"/>
      <c r="M2261" s="139">
        <v>26.67</v>
      </c>
      <c r="N2261" s="168" t="s">
        <v>184</v>
      </c>
      <c r="O2261" s="86" t="s">
        <v>26</v>
      </c>
      <c r="P2261" s="140"/>
      <c r="Q2261" s="96"/>
      <c r="R2261" s="52"/>
      <c r="S2261" s="52"/>
      <c r="T2261" s="52"/>
      <c r="U2261" s="52"/>
      <c r="V2261" s="52">
        <f t="shared" si="139"/>
        <v>0</v>
      </c>
      <c r="W2261" s="51"/>
      <c r="X2261" s="51"/>
      <c r="Y2261" s="53" t="e">
        <f>IF(HRF[[#This Row],[31]]="WSKAŹNIK SPECYFICZNY",HRF[[#This Row],[15]]*#REF!,HRF[[#This Row],[32]]*#REF!+#REF!*#REF!+#REF!*#REF!)</f>
        <v>#REF!</v>
      </c>
      <c r="Z2261" s="53" t="e">
        <f>IF(HRF[[#This Row],[31]]="WSKAŹNIK SPECYFICZNY","nie zdefinowano",HRF[[#This Row],[32]]*#REF!+#REF!*#REF!+#REF!*#REF!)</f>
        <v>#REF!</v>
      </c>
      <c r="AA2261" s="53" t="e">
        <f>IF(HRF[[#This Row],[31]]="WSKAŹNIK SPECYFICZNY","nie zdefinowano",HRF[[#This Row],[32]]*#REF!+#REF!*#REF!+#REF!*#REF!)</f>
        <v>#REF!</v>
      </c>
      <c r="AB2261" s="53" t="e">
        <f>IF(HRF[[#This Row],[31]]="WSKAŹNIK SPECYFICZNY",HRF[[#This Row],[15]]*#REF!,HRF[[#This Row],[32]]*#REF!+#REF!*#REF!+#REF!*#REF!)</f>
        <v>#REF!</v>
      </c>
    </row>
    <row r="2262" spans="2:28" ht="36">
      <c r="B2262" s="133">
        <v>158</v>
      </c>
      <c r="C2262" s="162" t="s">
        <v>176</v>
      </c>
      <c r="D2262" s="120" t="s">
        <v>388</v>
      </c>
      <c r="E2262" s="135" t="s">
        <v>438</v>
      </c>
      <c r="F2262" s="136" t="s">
        <v>254</v>
      </c>
      <c r="G2262" s="136" t="s">
        <v>23</v>
      </c>
      <c r="H2262" s="137">
        <v>2020</v>
      </c>
      <c r="I2262" s="137">
        <v>2023</v>
      </c>
      <c r="J2262" s="138">
        <v>270449</v>
      </c>
      <c r="K2262" s="139">
        <v>10.097</v>
      </c>
      <c r="L2262" s="139"/>
      <c r="M2262" s="139">
        <v>8.82</v>
      </c>
      <c r="N2262" s="168" t="s">
        <v>184</v>
      </c>
      <c r="O2262" s="86" t="s">
        <v>26</v>
      </c>
      <c r="P2262" s="140"/>
      <c r="Q2262" s="96"/>
      <c r="R2262" s="52"/>
      <c r="S2262" s="52"/>
      <c r="T2262" s="52"/>
      <c r="U2262" s="52"/>
      <c r="V2262" s="52">
        <f t="shared" si="139"/>
        <v>0</v>
      </c>
      <c r="W2262" s="51"/>
      <c r="X2262" s="51"/>
      <c r="Y2262" s="53" t="e">
        <f>IF(HRF[[#This Row],[31]]="WSKAŹNIK SPECYFICZNY",HRF[[#This Row],[15]]*#REF!,HRF[[#This Row],[32]]*#REF!+#REF!*#REF!+#REF!*#REF!)</f>
        <v>#REF!</v>
      </c>
      <c r="Z2262" s="53" t="e">
        <f>IF(HRF[[#This Row],[31]]="WSKAŹNIK SPECYFICZNY","nie zdefinowano",HRF[[#This Row],[32]]*#REF!+#REF!*#REF!+#REF!*#REF!)</f>
        <v>#REF!</v>
      </c>
      <c r="AA2262" s="53" t="e">
        <f>IF(HRF[[#This Row],[31]]="WSKAŹNIK SPECYFICZNY","nie zdefinowano",HRF[[#This Row],[32]]*#REF!+#REF!*#REF!+#REF!*#REF!)</f>
        <v>#REF!</v>
      </c>
      <c r="AB2262" s="53" t="e">
        <f>IF(HRF[[#This Row],[31]]="WSKAŹNIK SPECYFICZNY",HRF[[#This Row],[15]]*#REF!,HRF[[#This Row],[32]]*#REF!+#REF!*#REF!+#REF!*#REF!)</f>
        <v>#REF!</v>
      </c>
    </row>
    <row r="2263" spans="2:28" ht="36">
      <c r="B2263" s="133">
        <v>159</v>
      </c>
      <c r="C2263" s="162" t="s">
        <v>176</v>
      </c>
      <c r="D2263" s="120" t="s">
        <v>388</v>
      </c>
      <c r="E2263" s="135" t="s">
        <v>439</v>
      </c>
      <c r="F2263" s="136" t="s">
        <v>254</v>
      </c>
      <c r="G2263" s="136" t="s">
        <v>23</v>
      </c>
      <c r="H2263" s="137">
        <v>2020</v>
      </c>
      <c r="I2263" s="137">
        <v>2023</v>
      </c>
      <c r="J2263" s="138">
        <v>272441</v>
      </c>
      <c r="K2263" s="139">
        <v>11.856</v>
      </c>
      <c r="L2263" s="139"/>
      <c r="M2263" s="139">
        <v>10.47</v>
      </c>
      <c r="N2263" s="168" t="s">
        <v>184</v>
      </c>
      <c r="O2263" s="86" t="s">
        <v>26</v>
      </c>
      <c r="P2263" s="140"/>
      <c r="Q2263" s="96"/>
      <c r="R2263" s="52"/>
      <c r="S2263" s="52"/>
      <c r="T2263" s="52"/>
      <c r="U2263" s="52"/>
      <c r="V2263" s="52">
        <f t="shared" si="139"/>
        <v>0</v>
      </c>
      <c r="W2263" s="51"/>
      <c r="X2263" s="51"/>
      <c r="Y2263" s="53" t="e">
        <f>IF(HRF[[#This Row],[31]]="WSKAŹNIK SPECYFICZNY",HRF[[#This Row],[15]]*#REF!,HRF[[#This Row],[32]]*#REF!+#REF!*#REF!+#REF!*#REF!)</f>
        <v>#REF!</v>
      </c>
      <c r="Z2263" s="53" t="e">
        <f>IF(HRF[[#This Row],[31]]="WSKAŹNIK SPECYFICZNY","nie zdefinowano",HRF[[#This Row],[32]]*#REF!+#REF!*#REF!+#REF!*#REF!)</f>
        <v>#REF!</v>
      </c>
      <c r="AA2263" s="53" t="e">
        <f>IF(HRF[[#This Row],[31]]="WSKAŹNIK SPECYFICZNY","nie zdefinowano",HRF[[#This Row],[32]]*#REF!+#REF!*#REF!+#REF!*#REF!)</f>
        <v>#REF!</v>
      </c>
      <c r="AB2263" s="53" t="e">
        <f>IF(HRF[[#This Row],[31]]="WSKAŹNIK SPECYFICZNY",HRF[[#This Row],[15]]*#REF!,HRF[[#This Row],[32]]*#REF!+#REF!*#REF!+#REF!*#REF!)</f>
        <v>#REF!</v>
      </c>
    </row>
    <row r="2264" spans="2:28" ht="36">
      <c r="B2264" s="133">
        <v>160</v>
      </c>
      <c r="C2264" s="162" t="s">
        <v>176</v>
      </c>
      <c r="D2264" s="120" t="s">
        <v>388</v>
      </c>
      <c r="E2264" s="135" t="s">
        <v>440</v>
      </c>
      <c r="F2264" s="136" t="s">
        <v>254</v>
      </c>
      <c r="G2264" s="136" t="s">
        <v>23</v>
      </c>
      <c r="H2264" s="137">
        <v>2020</v>
      </c>
      <c r="I2264" s="137">
        <v>2023</v>
      </c>
      <c r="J2264" s="138">
        <v>393812</v>
      </c>
      <c r="K2264" s="139">
        <v>24.286000000000001</v>
      </c>
      <c r="L2264" s="139"/>
      <c r="M2264" s="139">
        <v>20.62</v>
      </c>
      <c r="N2264" s="168" t="s">
        <v>184</v>
      </c>
      <c r="O2264" s="86" t="s">
        <v>26</v>
      </c>
      <c r="P2264" s="140"/>
      <c r="Q2264" s="96"/>
      <c r="R2264" s="52"/>
      <c r="S2264" s="52"/>
      <c r="T2264" s="52"/>
      <c r="U2264" s="52"/>
      <c r="V2264" s="52">
        <f t="shared" si="139"/>
        <v>0</v>
      </c>
      <c r="W2264" s="51"/>
      <c r="X2264" s="51"/>
      <c r="Y2264" s="53" t="e">
        <f>IF(HRF[[#This Row],[31]]="WSKAŹNIK SPECYFICZNY",HRF[[#This Row],[15]]*#REF!,HRF[[#This Row],[32]]*#REF!+#REF!*#REF!+#REF!*#REF!)</f>
        <v>#REF!</v>
      </c>
      <c r="Z2264" s="53" t="e">
        <f>IF(HRF[[#This Row],[31]]="WSKAŹNIK SPECYFICZNY","nie zdefinowano",HRF[[#This Row],[32]]*#REF!+#REF!*#REF!+#REF!*#REF!)</f>
        <v>#REF!</v>
      </c>
      <c r="AA2264" s="53" t="e">
        <f>IF(HRF[[#This Row],[31]]="WSKAŹNIK SPECYFICZNY","nie zdefinowano",HRF[[#This Row],[32]]*#REF!+#REF!*#REF!+#REF!*#REF!)</f>
        <v>#REF!</v>
      </c>
      <c r="AB2264" s="53" t="e">
        <f>IF(HRF[[#This Row],[31]]="WSKAŹNIK SPECYFICZNY",HRF[[#This Row],[15]]*#REF!,HRF[[#This Row],[32]]*#REF!+#REF!*#REF!+#REF!*#REF!)</f>
        <v>#REF!</v>
      </c>
    </row>
    <row r="2265" spans="2:28" ht="36">
      <c r="B2265" s="133">
        <v>161</v>
      </c>
      <c r="C2265" s="162" t="s">
        <v>176</v>
      </c>
      <c r="D2265" s="120" t="s">
        <v>388</v>
      </c>
      <c r="E2265" s="135" t="s">
        <v>441</v>
      </c>
      <c r="F2265" s="136" t="s">
        <v>254</v>
      </c>
      <c r="G2265" s="136" t="s">
        <v>23</v>
      </c>
      <c r="H2265" s="137">
        <v>2020</v>
      </c>
      <c r="I2265" s="137">
        <v>2023</v>
      </c>
      <c r="J2265" s="138">
        <v>295635</v>
      </c>
      <c r="K2265" s="139">
        <v>13.849</v>
      </c>
      <c r="L2265" s="139"/>
      <c r="M2265" s="139">
        <v>9.4600000000000009</v>
      </c>
      <c r="N2265" s="168" t="s">
        <v>184</v>
      </c>
      <c r="O2265" s="86" t="s">
        <v>26</v>
      </c>
      <c r="P2265" s="140"/>
      <c r="Q2265" s="96"/>
      <c r="R2265" s="52"/>
      <c r="S2265" s="52"/>
      <c r="T2265" s="52"/>
      <c r="U2265" s="52"/>
      <c r="V2265" s="52">
        <f t="shared" si="139"/>
        <v>0</v>
      </c>
      <c r="W2265" s="51"/>
      <c r="X2265" s="51"/>
      <c r="Y2265" s="53" t="e">
        <f>IF(HRF[[#This Row],[31]]="WSKAŹNIK SPECYFICZNY",HRF[[#This Row],[15]]*#REF!,HRF[[#This Row],[32]]*#REF!+#REF!*#REF!+#REF!*#REF!)</f>
        <v>#REF!</v>
      </c>
      <c r="Z2265" s="53" t="e">
        <f>IF(HRF[[#This Row],[31]]="WSKAŹNIK SPECYFICZNY","nie zdefinowano",HRF[[#This Row],[32]]*#REF!+#REF!*#REF!+#REF!*#REF!)</f>
        <v>#REF!</v>
      </c>
      <c r="AA2265" s="53" t="e">
        <f>IF(HRF[[#This Row],[31]]="WSKAŹNIK SPECYFICZNY","nie zdefinowano",HRF[[#This Row],[32]]*#REF!+#REF!*#REF!+#REF!*#REF!)</f>
        <v>#REF!</v>
      </c>
      <c r="AB2265" s="53" t="e">
        <f>IF(HRF[[#This Row],[31]]="WSKAŹNIK SPECYFICZNY",HRF[[#This Row],[15]]*#REF!,HRF[[#This Row],[32]]*#REF!+#REF!*#REF!+#REF!*#REF!)</f>
        <v>#REF!</v>
      </c>
    </row>
    <row r="2266" spans="2:28" ht="36">
      <c r="B2266" s="133">
        <v>162</v>
      </c>
      <c r="C2266" s="162" t="s">
        <v>176</v>
      </c>
      <c r="D2266" s="120" t="s">
        <v>388</v>
      </c>
      <c r="E2266" s="135" t="s">
        <v>442</v>
      </c>
      <c r="F2266" s="136" t="s">
        <v>254</v>
      </c>
      <c r="G2266" s="136" t="s">
        <v>23</v>
      </c>
      <c r="H2266" s="137">
        <v>2020</v>
      </c>
      <c r="I2266" s="137">
        <v>2023</v>
      </c>
      <c r="J2266" s="138">
        <v>478109</v>
      </c>
      <c r="K2266" s="139">
        <v>30.597000000000001</v>
      </c>
      <c r="L2266" s="139"/>
      <c r="M2266" s="139">
        <v>28.45</v>
      </c>
      <c r="N2266" s="168" t="s">
        <v>184</v>
      </c>
      <c r="O2266" s="86" t="s">
        <v>26</v>
      </c>
      <c r="P2266" s="140"/>
      <c r="Q2266" s="96"/>
      <c r="R2266" s="52"/>
      <c r="S2266" s="52"/>
      <c r="T2266" s="52"/>
      <c r="U2266" s="52"/>
      <c r="V2266" s="52">
        <f t="shared" si="139"/>
        <v>0</v>
      </c>
      <c r="W2266" s="51"/>
      <c r="X2266" s="51"/>
      <c r="Y2266" s="53" t="e">
        <f>IF(HRF[[#This Row],[31]]="WSKAŹNIK SPECYFICZNY",HRF[[#This Row],[15]]*#REF!,HRF[[#This Row],[32]]*#REF!+#REF!*#REF!+#REF!*#REF!)</f>
        <v>#REF!</v>
      </c>
      <c r="Z2266" s="53" t="e">
        <f>IF(HRF[[#This Row],[31]]="WSKAŹNIK SPECYFICZNY","nie zdefinowano",HRF[[#This Row],[32]]*#REF!+#REF!*#REF!+#REF!*#REF!)</f>
        <v>#REF!</v>
      </c>
      <c r="AA2266" s="53" t="e">
        <f>IF(HRF[[#This Row],[31]]="WSKAŹNIK SPECYFICZNY","nie zdefinowano",HRF[[#This Row],[32]]*#REF!+#REF!*#REF!+#REF!*#REF!)</f>
        <v>#REF!</v>
      </c>
      <c r="AB2266" s="53" t="e">
        <f>IF(HRF[[#This Row],[31]]="WSKAŹNIK SPECYFICZNY",HRF[[#This Row],[15]]*#REF!,HRF[[#This Row],[32]]*#REF!+#REF!*#REF!+#REF!*#REF!)</f>
        <v>#REF!</v>
      </c>
    </row>
    <row r="2267" spans="2:28" ht="36">
      <c r="B2267" s="133">
        <v>163</v>
      </c>
      <c r="C2267" s="162" t="s">
        <v>176</v>
      </c>
      <c r="D2267" s="120" t="s">
        <v>388</v>
      </c>
      <c r="E2267" s="135" t="s">
        <v>443</v>
      </c>
      <c r="F2267" s="136" t="s">
        <v>254</v>
      </c>
      <c r="G2267" s="136" t="s">
        <v>23</v>
      </c>
      <c r="H2267" s="137">
        <v>2020</v>
      </c>
      <c r="I2267" s="137">
        <v>2023</v>
      </c>
      <c r="J2267" s="138">
        <v>541644</v>
      </c>
      <c r="K2267" s="139">
        <v>32.72</v>
      </c>
      <c r="L2267" s="139"/>
      <c r="M2267" s="139">
        <v>29.87</v>
      </c>
      <c r="N2267" s="168" t="s">
        <v>184</v>
      </c>
      <c r="O2267" s="86" t="s">
        <v>26</v>
      </c>
      <c r="P2267" s="140"/>
      <c r="Q2267" s="96"/>
      <c r="R2267" s="52"/>
      <c r="S2267" s="52"/>
      <c r="T2267" s="52"/>
      <c r="U2267" s="52"/>
      <c r="V2267" s="52">
        <f t="shared" si="139"/>
        <v>0</v>
      </c>
      <c r="W2267" s="51"/>
      <c r="X2267" s="51"/>
      <c r="Y2267" s="53" t="e">
        <f>IF(HRF[[#This Row],[31]]="WSKAŹNIK SPECYFICZNY",HRF[[#This Row],[15]]*#REF!,HRF[[#This Row],[32]]*#REF!+#REF!*#REF!+#REF!*#REF!)</f>
        <v>#REF!</v>
      </c>
      <c r="Z2267" s="53" t="e">
        <f>IF(HRF[[#This Row],[31]]="WSKAŹNIK SPECYFICZNY","nie zdefinowano",HRF[[#This Row],[32]]*#REF!+#REF!*#REF!+#REF!*#REF!)</f>
        <v>#REF!</v>
      </c>
      <c r="AA2267" s="53" t="e">
        <f>IF(HRF[[#This Row],[31]]="WSKAŹNIK SPECYFICZNY","nie zdefinowano",HRF[[#This Row],[32]]*#REF!+#REF!*#REF!+#REF!*#REF!)</f>
        <v>#REF!</v>
      </c>
      <c r="AB2267" s="53" t="e">
        <f>IF(HRF[[#This Row],[31]]="WSKAŹNIK SPECYFICZNY",HRF[[#This Row],[15]]*#REF!,HRF[[#This Row],[32]]*#REF!+#REF!*#REF!+#REF!*#REF!)</f>
        <v>#REF!</v>
      </c>
    </row>
    <row r="2268" spans="2:28" ht="36">
      <c r="B2268" s="133">
        <v>164</v>
      </c>
      <c r="C2268" s="162" t="s">
        <v>176</v>
      </c>
      <c r="D2268" s="120" t="s">
        <v>388</v>
      </c>
      <c r="E2268" s="135" t="s">
        <v>444</v>
      </c>
      <c r="F2268" s="136" t="s">
        <v>254</v>
      </c>
      <c r="G2268" s="136" t="s">
        <v>23</v>
      </c>
      <c r="H2268" s="137">
        <v>2020</v>
      </c>
      <c r="I2268" s="137">
        <v>2023</v>
      </c>
      <c r="J2268" s="138">
        <v>527310</v>
      </c>
      <c r="K2268" s="139">
        <v>27.779</v>
      </c>
      <c r="L2268" s="139"/>
      <c r="M2268" s="139">
        <v>21.65</v>
      </c>
      <c r="N2268" s="168" t="s">
        <v>184</v>
      </c>
      <c r="O2268" s="86" t="s">
        <v>26</v>
      </c>
      <c r="P2268" s="140"/>
      <c r="Q2268" s="96"/>
      <c r="R2268" s="52"/>
      <c r="S2268" s="52"/>
      <c r="T2268" s="52"/>
      <c r="U2268" s="52"/>
      <c r="V2268" s="52">
        <f t="shared" si="139"/>
        <v>0</v>
      </c>
      <c r="W2268" s="51"/>
      <c r="X2268" s="51"/>
      <c r="Y2268" s="53" t="e">
        <f>IF(HRF[[#This Row],[31]]="WSKAŹNIK SPECYFICZNY",HRF[[#This Row],[15]]*#REF!,HRF[[#This Row],[32]]*#REF!+#REF!*#REF!+#REF!*#REF!)</f>
        <v>#REF!</v>
      </c>
      <c r="Z2268" s="53" t="e">
        <f>IF(HRF[[#This Row],[31]]="WSKAŹNIK SPECYFICZNY","nie zdefinowano",HRF[[#This Row],[32]]*#REF!+#REF!*#REF!+#REF!*#REF!)</f>
        <v>#REF!</v>
      </c>
      <c r="AA2268" s="53" t="e">
        <f>IF(HRF[[#This Row],[31]]="WSKAŹNIK SPECYFICZNY","nie zdefinowano",HRF[[#This Row],[32]]*#REF!+#REF!*#REF!+#REF!*#REF!)</f>
        <v>#REF!</v>
      </c>
      <c r="AB2268" s="53" t="e">
        <f>IF(HRF[[#This Row],[31]]="WSKAŹNIK SPECYFICZNY",HRF[[#This Row],[15]]*#REF!,HRF[[#This Row],[32]]*#REF!+#REF!*#REF!+#REF!*#REF!)</f>
        <v>#REF!</v>
      </c>
    </row>
    <row r="2269" spans="2:28" ht="59.25" customHeight="1">
      <c r="B2269" s="133">
        <v>165</v>
      </c>
      <c r="C2269" s="162" t="s">
        <v>176</v>
      </c>
      <c r="D2269" s="120" t="s">
        <v>388</v>
      </c>
      <c r="E2269" s="135" t="s">
        <v>445</v>
      </c>
      <c r="F2269" s="136" t="s">
        <v>254</v>
      </c>
      <c r="G2269" s="136" t="s">
        <v>23</v>
      </c>
      <c r="H2269" s="137">
        <v>2020</v>
      </c>
      <c r="I2269" s="137">
        <v>2023</v>
      </c>
      <c r="J2269" s="138">
        <v>556735</v>
      </c>
      <c r="K2269" s="139">
        <v>25.998999999999999</v>
      </c>
      <c r="L2269" s="139"/>
      <c r="M2269" s="139">
        <v>23.26</v>
      </c>
      <c r="N2269" s="168" t="s">
        <v>184</v>
      </c>
      <c r="O2269" s="86" t="s">
        <v>26</v>
      </c>
      <c r="P2269" s="140"/>
      <c r="Q2269" s="96"/>
      <c r="R2269" s="52"/>
      <c r="S2269" s="52"/>
      <c r="T2269" s="52"/>
      <c r="U2269" s="52"/>
      <c r="V2269" s="52">
        <f t="shared" si="139"/>
        <v>0</v>
      </c>
      <c r="W2269" s="51"/>
      <c r="X2269" s="51"/>
      <c r="Y2269" s="53" t="e">
        <f>IF(HRF[[#This Row],[31]]="WSKAŹNIK SPECYFICZNY",HRF[[#This Row],[15]]*#REF!,HRF[[#This Row],[32]]*#REF!+#REF!*#REF!+#REF!*#REF!)</f>
        <v>#REF!</v>
      </c>
      <c r="Z2269" s="53" t="e">
        <f>IF(HRF[[#This Row],[31]]="WSKAŹNIK SPECYFICZNY","nie zdefinowano",HRF[[#This Row],[32]]*#REF!+#REF!*#REF!+#REF!*#REF!)</f>
        <v>#REF!</v>
      </c>
      <c r="AA2269" s="53" t="e">
        <f>IF(HRF[[#This Row],[31]]="WSKAŹNIK SPECYFICZNY","nie zdefinowano",HRF[[#This Row],[32]]*#REF!+#REF!*#REF!+#REF!*#REF!)</f>
        <v>#REF!</v>
      </c>
      <c r="AB2269" s="53" t="e">
        <f>IF(HRF[[#This Row],[31]]="WSKAŹNIK SPECYFICZNY",HRF[[#This Row],[15]]*#REF!,HRF[[#This Row],[32]]*#REF!+#REF!*#REF!+#REF!*#REF!)</f>
        <v>#REF!</v>
      </c>
    </row>
    <row r="2270" spans="2:28" ht="36">
      <c r="B2270" s="133">
        <v>166</v>
      </c>
      <c r="C2270" s="162" t="s">
        <v>176</v>
      </c>
      <c r="D2270" s="120" t="s">
        <v>388</v>
      </c>
      <c r="E2270" s="135" t="s">
        <v>446</v>
      </c>
      <c r="F2270" s="136" t="s">
        <v>254</v>
      </c>
      <c r="G2270" s="136" t="s">
        <v>23</v>
      </c>
      <c r="H2270" s="137">
        <v>2020</v>
      </c>
      <c r="I2270" s="137">
        <v>2023</v>
      </c>
      <c r="J2270" s="138">
        <v>430962</v>
      </c>
      <c r="K2270" s="139">
        <v>21.09</v>
      </c>
      <c r="L2270" s="139"/>
      <c r="M2270" s="139">
        <v>15.39</v>
      </c>
      <c r="N2270" s="168" t="s">
        <v>184</v>
      </c>
      <c r="O2270" s="86" t="s">
        <v>26</v>
      </c>
      <c r="P2270" s="140"/>
      <c r="Q2270" s="96"/>
      <c r="R2270" s="52"/>
      <c r="S2270" s="52"/>
      <c r="T2270" s="52"/>
      <c r="U2270" s="52"/>
      <c r="V2270" s="52">
        <f t="shared" si="139"/>
        <v>0</v>
      </c>
      <c r="W2270" s="51"/>
      <c r="X2270" s="51"/>
      <c r="Y2270" s="53" t="e">
        <f>IF(HRF[[#This Row],[31]]="WSKAŹNIK SPECYFICZNY",HRF[[#This Row],[15]]*#REF!,HRF[[#This Row],[32]]*#REF!+#REF!*#REF!+#REF!*#REF!)</f>
        <v>#REF!</v>
      </c>
      <c r="Z2270" s="53" t="e">
        <f>IF(HRF[[#This Row],[31]]="WSKAŹNIK SPECYFICZNY","nie zdefinowano",HRF[[#This Row],[32]]*#REF!+#REF!*#REF!+#REF!*#REF!)</f>
        <v>#REF!</v>
      </c>
      <c r="AA2270" s="53" t="e">
        <f>IF(HRF[[#This Row],[31]]="WSKAŹNIK SPECYFICZNY","nie zdefinowano",HRF[[#This Row],[32]]*#REF!+#REF!*#REF!+#REF!*#REF!)</f>
        <v>#REF!</v>
      </c>
      <c r="AB2270" s="53" t="e">
        <f>IF(HRF[[#This Row],[31]]="WSKAŹNIK SPECYFICZNY",HRF[[#This Row],[15]]*#REF!,HRF[[#This Row],[32]]*#REF!+#REF!*#REF!+#REF!*#REF!)</f>
        <v>#REF!</v>
      </c>
    </row>
    <row r="2271" spans="2:28" ht="36">
      <c r="B2271" s="133">
        <v>167</v>
      </c>
      <c r="C2271" s="162" t="s">
        <v>176</v>
      </c>
      <c r="D2271" s="120" t="s">
        <v>388</v>
      </c>
      <c r="E2271" s="135" t="s">
        <v>447</v>
      </c>
      <c r="F2271" s="136" t="s">
        <v>254</v>
      </c>
      <c r="G2271" s="136" t="s">
        <v>23</v>
      </c>
      <c r="H2271" s="137">
        <v>2020</v>
      </c>
      <c r="I2271" s="137">
        <v>2023</v>
      </c>
      <c r="J2271" s="138">
        <v>545307</v>
      </c>
      <c r="K2271" s="139">
        <v>38.996000000000002</v>
      </c>
      <c r="L2271" s="139"/>
      <c r="M2271" s="139">
        <v>26.86</v>
      </c>
      <c r="N2271" s="168" t="s">
        <v>184</v>
      </c>
      <c r="O2271" s="86" t="s">
        <v>26</v>
      </c>
      <c r="P2271" s="140"/>
      <c r="Q2271" s="96"/>
      <c r="R2271" s="52"/>
      <c r="S2271" s="52"/>
      <c r="T2271" s="52"/>
      <c r="U2271" s="52"/>
      <c r="V2271" s="52">
        <f t="shared" si="139"/>
        <v>0</v>
      </c>
      <c r="W2271" s="51"/>
      <c r="X2271" s="51"/>
      <c r="Y2271" s="53" t="e">
        <f>IF(HRF[[#This Row],[31]]="WSKAŹNIK SPECYFICZNY",HRF[[#This Row],[15]]*#REF!,HRF[[#This Row],[32]]*#REF!+#REF!*#REF!+#REF!*#REF!)</f>
        <v>#REF!</v>
      </c>
      <c r="Z2271" s="53" t="e">
        <f>IF(HRF[[#This Row],[31]]="WSKAŹNIK SPECYFICZNY","nie zdefinowano",HRF[[#This Row],[32]]*#REF!+#REF!*#REF!+#REF!*#REF!)</f>
        <v>#REF!</v>
      </c>
      <c r="AA2271" s="53" t="e">
        <f>IF(HRF[[#This Row],[31]]="WSKAŹNIK SPECYFICZNY","nie zdefinowano",HRF[[#This Row],[32]]*#REF!+#REF!*#REF!+#REF!*#REF!)</f>
        <v>#REF!</v>
      </c>
      <c r="AB2271" s="53" t="e">
        <f>IF(HRF[[#This Row],[31]]="WSKAŹNIK SPECYFICZNY",HRF[[#This Row],[15]]*#REF!,HRF[[#This Row],[32]]*#REF!+#REF!*#REF!+#REF!*#REF!)</f>
        <v>#REF!</v>
      </c>
    </row>
    <row r="2272" spans="2:28" ht="36">
      <c r="B2272" s="133">
        <v>168</v>
      </c>
      <c r="C2272" s="162" t="s">
        <v>176</v>
      </c>
      <c r="D2272" s="120" t="s">
        <v>388</v>
      </c>
      <c r="E2272" s="135" t="s">
        <v>448</v>
      </c>
      <c r="F2272" s="136" t="s">
        <v>254</v>
      </c>
      <c r="G2272" s="136" t="s">
        <v>23</v>
      </c>
      <c r="H2272" s="137">
        <v>2020</v>
      </c>
      <c r="I2272" s="137">
        <v>2023</v>
      </c>
      <c r="J2272" s="138">
        <v>652784</v>
      </c>
      <c r="K2272" s="139">
        <v>30.114000000000001</v>
      </c>
      <c r="L2272" s="139"/>
      <c r="M2272" s="139">
        <v>22.18</v>
      </c>
      <c r="N2272" s="168" t="s">
        <v>184</v>
      </c>
      <c r="O2272" s="86" t="s">
        <v>26</v>
      </c>
      <c r="P2272" s="140"/>
      <c r="Q2272" s="96"/>
      <c r="R2272" s="52"/>
      <c r="S2272" s="52"/>
      <c r="T2272" s="52"/>
      <c r="U2272" s="52"/>
      <c r="V2272" s="52">
        <f t="shared" si="139"/>
        <v>0</v>
      </c>
      <c r="W2272" s="51"/>
      <c r="X2272" s="51"/>
      <c r="Y2272" s="53" t="e">
        <f>IF(HRF[[#This Row],[31]]="WSKAŹNIK SPECYFICZNY",HRF[[#This Row],[15]]*#REF!,HRF[[#This Row],[32]]*#REF!+#REF!*#REF!+#REF!*#REF!)</f>
        <v>#REF!</v>
      </c>
      <c r="Z2272" s="53" t="e">
        <f>IF(HRF[[#This Row],[31]]="WSKAŹNIK SPECYFICZNY","nie zdefinowano",HRF[[#This Row],[32]]*#REF!+#REF!*#REF!+#REF!*#REF!)</f>
        <v>#REF!</v>
      </c>
      <c r="AA2272" s="53" t="e">
        <f>IF(HRF[[#This Row],[31]]="WSKAŹNIK SPECYFICZNY","nie zdefinowano",HRF[[#This Row],[32]]*#REF!+#REF!*#REF!+#REF!*#REF!)</f>
        <v>#REF!</v>
      </c>
      <c r="AB2272" s="53" t="e">
        <f>IF(HRF[[#This Row],[31]]="WSKAŹNIK SPECYFICZNY",HRF[[#This Row],[15]]*#REF!,HRF[[#This Row],[32]]*#REF!+#REF!*#REF!+#REF!*#REF!)</f>
        <v>#REF!</v>
      </c>
    </row>
    <row r="2273" spans="2:28" ht="36">
      <c r="B2273" s="133">
        <v>169</v>
      </c>
      <c r="C2273" s="162" t="s">
        <v>176</v>
      </c>
      <c r="D2273" s="120" t="s">
        <v>388</v>
      </c>
      <c r="E2273" s="121" t="s">
        <v>449</v>
      </c>
      <c r="F2273" s="136" t="s">
        <v>254</v>
      </c>
      <c r="G2273" s="136" t="s">
        <v>23</v>
      </c>
      <c r="H2273" s="137">
        <v>2020</v>
      </c>
      <c r="I2273" s="137">
        <v>2023</v>
      </c>
      <c r="J2273" s="138">
        <v>267058</v>
      </c>
      <c r="K2273" s="139">
        <v>12.332000000000001</v>
      </c>
      <c r="L2273" s="139"/>
      <c r="M2273" s="139">
        <v>10.77</v>
      </c>
      <c r="N2273" s="168" t="s">
        <v>184</v>
      </c>
      <c r="O2273" s="86" t="s">
        <v>26</v>
      </c>
      <c r="P2273" s="140"/>
      <c r="Q2273" s="96"/>
      <c r="R2273" s="52"/>
      <c r="S2273" s="52"/>
      <c r="T2273" s="52"/>
      <c r="U2273" s="52"/>
      <c r="V2273" s="52">
        <f t="shared" si="139"/>
        <v>0</v>
      </c>
      <c r="W2273" s="51"/>
      <c r="X2273" s="51"/>
      <c r="Y2273" s="53" t="e">
        <f>IF(HRF[[#This Row],[31]]="WSKAŹNIK SPECYFICZNY",HRF[[#This Row],[15]]*#REF!,HRF[[#This Row],[32]]*#REF!+#REF!*#REF!+#REF!*#REF!)</f>
        <v>#REF!</v>
      </c>
      <c r="Z2273" s="53" t="e">
        <f>IF(HRF[[#This Row],[31]]="WSKAŹNIK SPECYFICZNY","nie zdefinowano",HRF[[#This Row],[32]]*#REF!+#REF!*#REF!+#REF!*#REF!)</f>
        <v>#REF!</v>
      </c>
      <c r="AA2273" s="53" t="e">
        <f>IF(HRF[[#This Row],[31]]="WSKAŹNIK SPECYFICZNY","nie zdefinowano",HRF[[#This Row],[32]]*#REF!+#REF!*#REF!+#REF!*#REF!)</f>
        <v>#REF!</v>
      </c>
      <c r="AB2273" s="53" t="e">
        <f>IF(HRF[[#This Row],[31]]="WSKAŹNIK SPECYFICZNY",HRF[[#This Row],[15]]*#REF!,HRF[[#This Row],[32]]*#REF!+#REF!*#REF!+#REF!*#REF!)</f>
        <v>#REF!</v>
      </c>
    </row>
    <row r="2274" spans="2:28" ht="36">
      <c r="B2274" s="133">
        <v>170</v>
      </c>
      <c r="C2274" s="162" t="s">
        <v>176</v>
      </c>
      <c r="D2274" s="120" t="s">
        <v>388</v>
      </c>
      <c r="E2274" s="121" t="s">
        <v>450</v>
      </c>
      <c r="F2274" s="136" t="s">
        <v>254</v>
      </c>
      <c r="G2274" s="136" t="s">
        <v>23</v>
      </c>
      <c r="H2274" s="137">
        <v>2020</v>
      </c>
      <c r="I2274" s="137">
        <v>2023</v>
      </c>
      <c r="J2274" s="138">
        <v>480158</v>
      </c>
      <c r="K2274" s="139">
        <v>26.981999999999999</v>
      </c>
      <c r="L2274" s="139"/>
      <c r="M2274" s="139">
        <v>18.690000000000001</v>
      </c>
      <c r="N2274" s="168" t="s">
        <v>184</v>
      </c>
      <c r="O2274" s="86" t="s">
        <v>26</v>
      </c>
      <c r="P2274" s="140"/>
      <c r="Q2274" s="96"/>
      <c r="R2274" s="52"/>
      <c r="S2274" s="52"/>
      <c r="T2274" s="52"/>
      <c r="U2274" s="52"/>
      <c r="V2274" s="52">
        <f t="shared" si="139"/>
        <v>0</v>
      </c>
      <c r="W2274" s="51"/>
      <c r="X2274" s="51"/>
      <c r="Y2274" s="53" t="e">
        <f>IF(HRF[[#This Row],[31]]="WSKAŹNIK SPECYFICZNY",HRF[[#This Row],[15]]*#REF!,HRF[[#This Row],[32]]*#REF!+#REF!*#REF!+#REF!*#REF!)</f>
        <v>#REF!</v>
      </c>
      <c r="Z2274" s="53" t="e">
        <f>IF(HRF[[#This Row],[31]]="WSKAŹNIK SPECYFICZNY","nie zdefinowano",HRF[[#This Row],[32]]*#REF!+#REF!*#REF!+#REF!*#REF!)</f>
        <v>#REF!</v>
      </c>
      <c r="AA2274" s="53" t="e">
        <f>IF(HRF[[#This Row],[31]]="WSKAŹNIK SPECYFICZNY","nie zdefinowano",HRF[[#This Row],[32]]*#REF!+#REF!*#REF!+#REF!*#REF!)</f>
        <v>#REF!</v>
      </c>
      <c r="AB2274" s="53" t="e">
        <f>IF(HRF[[#This Row],[31]]="WSKAŹNIK SPECYFICZNY",HRF[[#This Row],[15]]*#REF!,HRF[[#This Row],[32]]*#REF!+#REF!*#REF!+#REF!*#REF!)</f>
        <v>#REF!</v>
      </c>
    </row>
    <row r="2275" spans="2:28" ht="160.5" customHeight="1">
      <c r="B2275" s="133">
        <v>171</v>
      </c>
      <c r="C2275" s="162" t="s">
        <v>176</v>
      </c>
      <c r="D2275" s="120" t="s">
        <v>388</v>
      </c>
      <c r="E2275" s="169" t="s">
        <v>451</v>
      </c>
      <c r="F2275" s="82" t="s">
        <v>255</v>
      </c>
      <c r="G2275" s="82" t="s">
        <v>23</v>
      </c>
      <c r="H2275" s="137">
        <v>2020</v>
      </c>
      <c r="I2275" s="137">
        <v>2023</v>
      </c>
      <c r="J2275" s="138">
        <v>15060000</v>
      </c>
      <c r="K2275" s="139">
        <v>878.58399999999995</v>
      </c>
      <c r="L2275" s="139"/>
      <c r="M2275" s="139">
        <v>342</v>
      </c>
      <c r="N2275" s="168" t="s">
        <v>184</v>
      </c>
      <c r="O2275" s="137" t="s">
        <v>26</v>
      </c>
      <c r="P2275" s="140"/>
      <c r="Q2275" s="96"/>
      <c r="R2275" s="52"/>
      <c r="S2275" s="52"/>
      <c r="T2275" s="52"/>
      <c r="U2275" s="52"/>
      <c r="V2275" s="52">
        <f t="shared" si="139"/>
        <v>0</v>
      </c>
      <c r="W2275" s="51"/>
      <c r="X2275" s="51"/>
      <c r="Y2275" s="53" t="e">
        <f>IF(HRF[[#This Row],[31]]="WSKAŹNIK SPECYFICZNY",HRF[[#This Row],[15]]*#REF!,HRF[[#This Row],[32]]*#REF!+#REF!*#REF!+#REF!*#REF!)</f>
        <v>#REF!</v>
      </c>
      <c r="Z2275" s="53" t="e">
        <f>IF(HRF[[#This Row],[31]]="WSKAŹNIK SPECYFICZNY","nie zdefinowano",HRF[[#This Row],[32]]*#REF!+#REF!*#REF!+#REF!*#REF!)</f>
        <v>#REF!</v>
      </c>
      <c r="AA2275" s="53" t="e">
        <f>IF(HRF[[#This Row],[31]]="WSKAŹNIK SPECYFICZNY","nie zdefinowano",HRF[[#This Row],[32]]*#REF!+#REF!*#REF!+#REF!*#REF!)</f>
        <v>#REF!</v>
      </c>
      <c r="AB2275" s="53" t="e">
        <f>IF(HRF[[#This Row],[31]]="WSKAŹNIK SPECYFICZNY",HRF[[#This Row],[15]]*#REF!,HRF[[#This Row],[32]]*#REF!+#REF!*#REF!+#REF!*#REF!)</f>
        <v>#REF!</v>
      </c>
    </row>
    <row r="2276" spans="2:28" ht="216">
      <c r="B2276" s="133">
        <v>172</v>
      </c>
      <c r="C2276" s="162" t="s">
        <v>176</v>
      </c>
      <c r="D2276" s="120" t="s">
        <v>388</v>
      </c>
      <c r="E2276" s="121" t="s">
        <v>452</v>
      </c>
      <c r="F2276" s="82" t="s">
        <v>255</v>
      </c>
      <c r="G2276" s="82" t="s">
        <v>23</v>
      </c>
      <c r="H2276" s="137">
        <v>2020</v>
      </c>
      <c r="I2276" s="137">
        <v>2023</v>
      </c>
      <c r="J2276" s="138">
        <v>42810000</v>
      </c>
      <c r="K2276" s="139">
        <v>787.125</v>
      </c>
      <c r="L2276" s="139"/>
      <c r="M2276" s="139">
        <v>485</v>
      </c>
      <c r="N2276" s="168" t="s">
        <v>184</v>
      </c>
      <c r="O2276" s="137" t="s">
        <v>26</v>
      </c>
      <c r="P2276" s="140"/>
      <c r="Q2276" s="96"/>
      <c r="R2276" s="52"/>
      <c r="S2276" s="52"/>
      <c r="T2276" s="52"/>
      <c r="U2276" s="52"/>
      <c r="V2276" s="52">
        <f t="shared" si="139"/>
        <v>0</v>
      </c>
      <c r="W2276" s="51"/>
      <c r="X2276" s="51"/>
      <c r="Y2276" s="53" t="e">
        <f>IF(HRF[[#This Row],[31]]="WSKAŹNIK SPECYFICZNY",HRF[[#This Row],[15]]*#REF!,HRF[[#This Row],[32]]*#REF!+#REF!*#REF!+#REF!*#REF!)</f>
        <v>#REF!</v>
      </c>
      <c r="Z2276" s="53" t="e">
        <f>IF(HRF[[#This Row],[31]]="WSKAŹNIK SPECYFICZNY","nie zdefinowano",HRF[[#This Row],[32]]*#REF!+#REF!*#REF!+#REF!*#REF!)</f>
        <v>#REF!</v>
      </c>
      <c r="AA2276" s="53" t="e">
        <f>IF(HRF[[#This Row],[31]]="WSKAŹNIK SPECYFICZNY","nie zdefinowano",HRF[[#This Row],[32]]*#REF!+#REF!*#REF!+#REF!*#REF!)</f>
        <v>#REF!</v>
      </c>
      <c r="AB2276" s="53" t="e">
        <f>IF(HRF[[#This Row],[31]]="WSKAŹNIK SPECYFICZNY",HRF[[#This Row],[15]]*#REF!,HRF[[#This Row],[32]]*#REF!+#REF!*#REF!+#REF!*#REF!)</f>
        <v>#REF!</v>
      </c>
    </row>
    <row r="2277" spans="2:28" ht="24">
      <c r="B2277" s="119" t="s">
        <v>165</v>
      </c>
      <c r="C2277" s="157" t="s">
        <v>15</v>
      </c>
      <c r="D2277" s="120" t="s">
        <v>366</v>
      </c>
      <c r="E2277" s="160" t="s">
        <v>244</v>
      </c>
      <c r="F2277" s="82" t="s">
        <v>305</v>
      </c>
      <c r="G2277" s="82" t="s">
        <v>23</v>
      </c>
      <c r="H2277" s="86">
        <v>2018</v>
      </c>
      <c r="I2277" s="86">
        <v>2019</v>
      </c>
      <c r="J2277" s="89">
        <v>70000000</v>
      </c>
      <c r="K2277" s="122">
        <v>2534</v>
      </c>
      <c r="L2277" s="122">
        <v>0</v>
      </c>
      <c r="M2277" s="122">
        <v>659</v>
      </c>
      <c r="N2277" s="123" t="s">
        <v>184</v>
      </c>
      <c r="O2277" s="86" t="s">
        <v>27</v>
      </c>
      <c r="P2277" s="124"/>
      <c r="Q2277" s="90"/>
      <c r="R2277" s="17"/>
      <c r="S2277" s="17"/>
      <c r="T2277" s="17"/>
      <c r="U2277" s="17"/>
      <c r="V2277" s="17">
        <f t="shared" si="136"/>
        <v>0</v>
      </c>
      <c r="W2277" s="5"/>
      <c r="X2277" s="5"/>
      <c r="Y2277" s="35" t="e">
        <f>IF(HRF[[#This Row],[31]]="WSKAŹNIK SPECYFICZNY",HRF[[#This Row],[15]]*#REF!,HRF[[#This Row],[32]]*#REF!+#REF!*#REF!+#REF!*#REF!)</f>
        <v>#REF!</v>
      </c>
      <c r="Z2277" s="35" t="e">
        <f>IF(HRF[[#This Row],[31]]="WSKAŹNIK SPECYFICZNY","nie zdefinowano",HRF[[#This Row],[32]]*#REF!+#REF!*#REF!+#REF!*#REF!)</f>
        <v>#REF!</v>
      </c>
      <c r="AA2277" s="35" t="e">
        <f>IF(HRF[[#This Row],[31]]="WSKAŹNIK SPECYFICZNY","nie zdefinowano",HRF[[#This Row],[32]]*#REF!+#REF!*#REF!+#REF!*#REF!)</f>
        <v>#REF!</v>
      </c>
      <c r="AB2277" s="36" t="e">
        <f>IF(HRF[[#This Row],[31]]="WSKAŹNIK SPECYFICZNY",HRF[[#This Row],[15]]*#REF!,HRF[[#This Row],[32]]*#REF!+#REF!*#REF!+#REF!*#REF!)</f>
        <v>#REF!</v>
      </c>
    </row>
    <row r="2278" spans="2:28" ht="84">
      <c r="B2278" s="119" t="s">
        <v>166</v>
      </c>
      <c r="C2278" s="157" t="s">
        <v>15</v>
      </c>
      <c r="D2278" s="120" t="s">
        <v>365</v>
      </c>
      <c r="E2278" s="121" t="s">
        <v>329</v>
      </c>
      <c r="F2278" s="82" t="s">
        <v>305</v>
      </c>
      <c r="G2278" s="82" t="s">
        <v>23</v>
      </c>
      <c r="H2278" s="86">
        <v>2017</v>
      </c>
      <c r="I2278" s="86">
        <v>2019</v>
      </c>
      <c r="J2278" s="89">
        <v>250578675</v>
      </c>
      <c r="K2278" s="122">
        <f>3825*0.6</f>
        <v>2295</v>
      </c>
      <c r="L2278" s="122" t="s">
        <v>12</v>
      </c>
      <c r="M2278" s="122">
        <f>3180*0.6</f>
        <v>1908</v>
      </c>
      <c r="N2278" s="86" t="s">
        <v>184</v>
      </c>
      <c r="O2278" s="86" t="s">
        <v>27</v>
      </c>
      <c r="P2278" s="124"/>
      <c r="Q2278" s="90"/>
      <c r="R2278" s="17"/>
      <c r="S2278" s="17"/>
      <c r="T2278" s="17"/>
      <c r="U2278" s="17"/>
      <c r="V2278" s="17">
        <f t="shared" si="136"/>
        <v>0</v>
      </c>
      <c r="W2278" s="5"/>
      <c r="X2278" s="5"/>
      <c r="Y2278" s="35" t="e">
        <f>IF(HRF[[#This Row],[31]]="WSKAŹNIK SPECYFICZNY",HRF[[#This Row],[15]]*#REF!,HRF[[#This Row],[32]]*#REF!+#REF!*#REF!+#REF!*#REF!)</f>
        <v>#REF!</v>
      </c>
      <c r="Z2278" s="35" t="e">
        <f>IF(HRF[[#This Row],[31]]="WSKAŹNIK SPECYFICZNY","nie zdefinowano",HRF[[#This Row],[32]]*#REF!+#REF!*#REF!+#REF!*#REF!)</f>
        <v>#REF!</v>
      </c>
      <c r="AA2278" s="35" t="e">
        <f>IF(HRF[[#This Row],[31]]="WSKAŹNIK SPECYFICZNY","nie zdefinowano",HRF[[#This Row],[32]]*#REF!+#REF!*#REF!+#REF!*#REF!)</f>
        <v>#REF!</v>
      </c>
      <c r="AB2278" s="35" t="e">
        <f>IF(HRF[[#This Row],[31]]="WSKAŹNIK SPECYFICZNY",HRF[[#This Row],[15]]*#REF!,HRF[[#This Row],[32]]*#REF!+#REF!*#REF!+#REF!*#REF!)</f>
        <v>#REF!</v>
      </c>
    </row>
    <row r="2279" spans="2:28" ht="24">
      <c r="B2279" s="119" t="s">
        <v>167</v>
      </c>
      <c r="C2279" s="157" t="s">
        <v>15</v>
      </c>
      <c r="D2279" s="120" t="s">
        <v>366</v>
      </c>
      <c r="E2279" s="160" t="s">
        <v>314</v>
      </c>
      <c r="F2279" s="82" t="s">
        <v>305</v>
      </c>
      <c r="G2279" s="82" t="s">
        <v>23</v>
      </c>
      <c r="H2279" s="86">
        <v>2019</v>
      </c>
      <c r="I2279" s="86">
        <v>2023</v>
      </c>
      <c r="J2279" s="89">
        <v>27060000</v>
      </c>
      <c r="K2279" s="122">
        <f>13450*0.2</f>
        <v>2690</v>
      </c>
      <c r="L2279" s="122">
        <v>0</v>
      </c>
      <c r="M2279" s="122">
        <f>1519*0.2</f>
        <v>303.8</v>
      </c>
      <c r="N2279" s="123" t="s">
        <v>184</v>
      </c>
      <c r="O2279" s="86" t="s">
        <v>26</v>
      </c>
      <c r="P2279" s="124"/>
      <c r="Q2279" s="90"/>
      <c r="R2279" s="17"/>
      <c r="S2279" s="17"/>
      <c r="T2279" s="17"/>
      <c r="U2279" s="17"/>
      <c r="V2279" s="17">
        <f t="shared" si="136"/>
        <v>0</v>
      </c>
      <c r="W2279" s="5"/>
      <c r="X2279" s="5"/>
      <c r="Y2279" s="35" t="e">
        <f>IF(HRF[[#This Row],[31]]="WSKAŹNIK SPECYFICZNY",HRF[[#This Row],[15]]*#REF!,HRF[[#This Row],[32]]*#REF!+#REF!*#REF!+#REF!*#REF!)</f>
        <v>#REF!</v>
      </c>
      <c r="Z2279" s="35" t="e">
        <f>IF(HRF[[#This Row],[31]]="WSKAŹNIK SPECYFICZNY","nie zdefinowano",HRF[[#This Row],[32]]*#REF!+#REF!*#REF!+#REF!*#REF!)</f>
        <v>#REF!</v>
      </c>
      <c r="AA2279" s="35" t="e">
        <f>IF(HRF[[#This Row],[31]]="WSKAŹNIK SPECYFICZNY","nie zdefinowano",HRF[[#This Row],[32]]*#REF!+#REF!*#REF!+#REF!*#REF!)</f>
        <v>#REF!</v>
      </c>
      <c r="AB2279" s="36" t="e">
        <f>IF(HRF[[#This Row],[31]]="WSKAŹNIK SPECYFICZNY",HRF[[#This Row],[15]]*#REF!,HRF[[#This Row],[32]]*#REF!+#REF!*#REF!+#REF!*#REF!)</f>
        <v>#REF!</v>
      </c>
    </row>
    <row r="2280" spans="2:28" ht="84">
      <c r="B2280" s="119" t="s">
        <v>168</v>
      </c>
      <c r="C2280" s="157" t="s">
        <v>15</v>
      </c>
      <c r="D2280" s="120" t="s">
        <v>365</v>
      </c>
      <c r="E2280" s="121" t="s">
        <v>315</v>
      </c>
      <c r="F2280" s="82" t="s">
        <v>305</v>
      </c>
      <c r="G2280" s="82" t="s">
        <v>23</v>
      </c>
      <c r="H2280" s="86">
        <v>2019</v>
      </c>
      <c r="I2280" s="86">
        <v>2022</v>
      </c>
      <c r="J2280" s="89">
        <v>147600000</v>
      </c>
      <c r="K2280" s="122">
        <f>3825*0.2</f>
        <v>765</v>
      </c>
      <c r="L2280" s="122" t="s">
        <v>12</v>
      </c>
      <c r="M2280" s="122">
        <f>3180*0.2</f>
        <v>636</v>
      </c>
      <c r="N2280" s="86" t="s">
        <v>184</v>
      </c>
      <c r="O2280" s="86" t="s">
        <v>26</v>
      </c>
      <c r="P2280" s="124"/>
      <c r="Q2280" s="90"/>
      <c r="R2280" s="17"/>
      <c r="S2280" s="17"/>
      <c r="T2280" s="17"/>
      <c r="U2280" s="17"/>
      <c r="V2280" s="17">
        <f t="shared" si="136"/>
        <v>0</v>
      </c>
      <c r="W2280" s="5"/>
      <c r="X2280" s="5"/>
      <c r="Y2280" s="35" t="e">
        <f>IF(HRF[[#This Row],[31]]="WSKAŹNIK SPECYFICZNY",HRF[[#This Row],[15]]*#REF!,HRF[[#This Row],[32]]*#REF!+#REF!*#REF!+#REF!*#REF!)</f>
        <v>#REF!</v>
      </c>
      <c r="Z2280" s="35" t="e">
        <f>IF(HRF[[#This Row],[31]]="WSKAŹNIK SPECYFICZNY","nie zdefinowano",HRF[[#This Row],[32]]*#REF!+#REF!*#REF!+#REF!*#REF!)</f>
        <v>#REF!</v>
      </c>
      <c r="AA2280" s="35" t="e">
        <f>IF(HRF[[#This Row],[31]]="WSKAŹNIK SPECYFICZNY","nie zdefinowano",HRF[[#This Row],[32]]*#REF!+#REF!*#REF!+#REF!*#REF!)</f>
        <v>#REF!</v>
      </c>
      <c r="AB2280" s="35" t="e">
        <f>IF(HRF[[#This Row],[31]]="WSKAŹNIK SPECYFICZNY",HRF[[#This Row],[15]]*#REF!,HRF[[#This Row],[32]]*#REF!+#REF!*#REF!+#REF!*#REF!)</f>
        <v>#REF!</v>
      </c>
    </row>
    <row r="2281" spans="2:28" ht="84">
      <c r="B2281" s="119" t="s">
        <v>169</v>
      </c>
      <c r="C2281" s="157" t="s">
        <v>15</v>
      </c>
      <c r="D2281" s="120" t="s">
        <v>365</v>
      </c>
      <c r="E2281" s="160" t="s">
        <v>316</v>
      </c>
      <c r="F2281" s="82" t="s">
        <v>305</v>
      </c>
      <c r="G2281" s="82" t="s">
        <v>23</v>
      </c>
      <c r="H2281" s="86">
        <v>2021</v>
      </c>
      <c r="I2281" s="86">
        <v>2023</v>
      </c>
      <c r="J2281" s="89">
        <v>947100000</v>
      </c>
      <c r="K2281" s="122">
        <f>3825*0.2</f>
        <v>765</v>
      </c>
      <c r="L2281" s="122" t="s">
        <v>12</v>
      </c>
      <c r="M2281" s="122">
        <f>3180*0.2</f>
        <v>636</v>
      </c>
      <c r="N2281" s="123" t="s">
        <v>184</v>
      </c>
      <c r="O2281" s="86" t="s">
        <v>26</v>
      </c>
      <c r="P2281" s="124"/>
      <c r="Q2281" s="90"/>
      <c r="R2281" s="17"/>
      <c r="S2281" s="17"/>
      <c r="T2281" s="17"/>
      <c r="U2281" s="17"/>
      <c r="V2281" s="17">
        <f t="shared" si="136"/>
        <v>0</v>
      </c>
      <c r="W2281" s="5"/>
      <c r="X2281" s="5"/>
      <c r="Y2281" s="35" t="e">
        <f>IF(HRF[[#This Row],[31]]="WSKAŹNIK SPECYFICZNY",HRF[[#This Row],[15]]*#REF!,HRF[[#This Row],[32]]*#REF!+#REF!*#REF!+#REF!*#REF!)</f>
        <v>#REF!</v>
      </c>
      <c r="Z2281" s="35" t="e">
        <f>IF(HRF[[#This Row],[31]]="WSKAŹNIK SPECYFICZNY","nie zdefinowano",HRF[[#This Row],[32]]*#REF!+#REF!*#REF!+#REF!*#REF!)</f>
        <v>#REF!</v>
      </c>
      <c r="AA2281" s="35" t="e">
        <f>IF(HRF[[#This Row],[31]]="WSKAŹNIK SPECYFICZNY","nie zdefinowano",HRF[[#This Row],[32]]*#REF!+#REF!*#REF!+#REF!*#REF!)</f>
        <v>#REF!</v>
      </c>
      <c r="AB2281" s="36" t="e">
        <f>IF(HRF[[#This Row],[31]]="WSKAŹNIK SPECYFICZNY",HRF[[#This Row],[15]]*#REF!,HRF[[#This Row],[32]]*#REF!+#REF!*#REF!+#REF!*#REF!)</f>
        <v>#REF!</v>
      </c>
    </row>
    <row r="2282" spans="2:28" ht="24">
      <c r="B2282" s="119" t="s">
        <v>170</v>
      </c>
      <c r="C2282" s="157" t="s">
        <v>15</v>
      </c>
      <c r="D2282" s="120" t="s">
        <v>368</v>
      </c>
      <c r="E2282" s="121" t="s">
        <v>311</v>
      </c>
      <c r="F2282" s="82" t="s">
        <v>328</v>
      </c>
      <c r="G2282" s="82" t="s">
        <v>23</v>
      </c>
      <c r="H2282" s="86">
        <v>2015</v>
      </c>
      <c r="I2282" s="86">
        <v>2018</v>
      </c>
      <c r="J2282" s="89">
        <v>22305178</v>
      </c>
      <c r="K2282" s="122" t="s">
        <v>12</v>
      </c>
      <c r="L2282" s="122" t="s">
        <v>12</v>
      </c>
      <c r="M2282" s="122">
        <v>160</v>
      </c>
      <c r="N2282" s="86" t="s">
        <v>184</v>
      </c>
      <c r="O2282" s="86" t="s">
        <v>27</v>
      </c>
      <c r="P2282" s="124"/>
      <c r="Q2282" s="90"/>
      <c r="R2282" s="17"/>
      <c r="S2282" s="17"/>
      <c r="T2282" s="17"/>
      <c r="U2282" s="17"/>
      <c r="V2282" s="17">
        <f t="shared" si="136"/>
        <v>0</v>
      </c>
      <c r="W2282" s="5"/>
      <c r="X2282" s="5"/>
      <c r="Y2282" s="35" t="e">
        <f>IF(HRF[[#This Row],[31]]="WSKAŹNIK SPECYFICZNY",HRF[[#This Row],[15]]*#REF!,HRF[[#This Row],[32]]*#REF!+#REF!*#REF!+#REF!*#REF!)</f>
        <v>#REF!</v>
      </c>
      <c r="Z2282" s="35" t="e">
        <f>IF(HRF[[#This Row],[31]]="WSKAŹNIK SPECYFICZNY","nie zdefinowano",HRF[[#This Row],[32]]*#REF!+#REF!*#REF!+#REF!*#REF!)</f>
        <v>#REF!</v>
      </c>
      <c r="AA2282" s="35" t="e">
        <f>IF(HRF[[#This Row],[31]]="WSKAŹNIK SPECYFICZNY","nie zdefinowano",HRF[[#This Row],[32]]*#REF!+#REF!*#REF!+#REF!*#REF!)</f>
        <v>#REF!</v>
      </c>
      <c r="AB2282" s="35" t="e">
        <f>IF(HRF[[#This Row],[31]]="WSKAŹNIK SPECYFICZNY",HRF[[#This Row],[15]]*#REF!,HRF[[#This Row],[32]]*#REF!+#REF!*#REF!+#REF!*#REF!)</f>
        <v>#REF!</v>
      </c>
    </row>
    <row r="2283" spans="2:28" ht="24">
      <c r="B2283" s="119" t="s">
        <v>171</v>
      </c>
      <c r="C2283" s="157" t="s">
        <v>15</v>
      </c>
      <c r="D2283" s="120" t="s">
        <v>368</v>
      </c>
      <c r="E2283" s="121" t="s">
        <v>317</v>
      </c>
      <c r="F2283" s="82" t="s">
        <v>318</v>
      </c>
      <c r="G2283" s="82" t="s">
        <v>23</v>
      </c>
      <c r="H2283" s="86">
        <v>2019</v>
      </c>
      <c r="I2283" s="86">
        <v>2021</v>
      </c>
      <c r="J2283" s="89">
        <v>10059979.99</v>
      </c>
      <c r="K2283" s="122"/>
      <c r="L2283" s="122"/>
      <c r="M2283" s="122">
        <v>81</v>
      </c>
      <c r="N2283" s="86" t="s">
        <v>184</v>
      </c>
      <c r="O2283" s="86" t="s">
        <v>27</v>
      </c>
      <c r="P2283" s="124"/>
      <c r="Q2283" s="90"/>
      <c r="R2283" s="17"/>
      <c r="S2283" s="17"/>
      <c r="T2283" s="17"/>
      <c r="U2283" s="17"/>
      <c r="V2283" s="17">
        <f t="shared" si="136"/>
        <v>0</v>
      </c>
      <c r="W2283" s="5"/>
      <c r="X2283" s="5"/>
      <c r="Y2283" s="35" t="e">
        <f>IF(HRF[[#This Row],[31]]="WSKAŹNIK SPECYFICZNY",HRF[[#This Row],[15]]*#REF!,HRF[[#This Row],[32]]*#REF!+#REF!*#REF!+#REF!*#REF!)</f>
        <v>#REF!</v>
      </c>
      <c r="Z2283" s="35" t="e">
        <f>IF(HRF[[#This Row],[31]]="WSKAŹNIK SPECYFICZNY","nie zdefinowano",HRF[[#This Row],[32]]*#REF!+#REF!*#REF!+#REF!*#REF!)</f>
        <v>#REF!</v>
      </c>
      <c r="AA2283" s="35" t="e">
        <f>IF(HRF[[#This Row],[31]]="WSKAŹNIK SPECYFICZNY","nie zdefinowano",HRF[[#This Row],[32]]*#REF!+#REF!*#REF!+#REF!*#REF!)</f>
        <v>#REF!</v>
      </c>
      <c r="AB2283" s="36" t="e">
        <f>IF(HRF[[#This Row],[31]]="WSKAŹNIK SPECYFICZNY",HRF[[#This Row],[15]]*#REF!,HRF[[#This Row],[32]]*#REF!+#REF!*#REF!+#REF!*#REF!)</f>
        <v>#REF!</v>
      </c>
    </row>
    <row r="2284" spans="2:28" ht="24">
      <c r="B2284" s="119" t="s">
        <v>172</v>
      </c>
      <c r="C2284" s="157" t="s">
        <v>15</v>
      </c>
      <c r="D2284" s="120" t="s">
        <v>363</v>
      </c>
      <c r="E2284" s="160" t="s">
        <v>333</v>
      </c>
      <c r="F2284" s="82" t="s">
        <v>306</v>
      </c>
      <c r="G2284" s="82" t="s">
        <v>23</v>
      </c>
      <c r="H2284" s="86">
        <v>2015</v>
      </c>
      <c r="I2284" s="86">
        <v>2020</v>
      </c>
      <c r="J2284" s="89">
        <v>108730000</v>
      </c>
      <c r="K2284" s="122">
        <v>3937</v>
      </c>
      <c r="L2284" s="122" t="s">
        <v>12</v>
      </c>
      <c r="M2284" s="122">
        <v>1014</v>
      </c>
      <c r="N2284" s="123" t="s">
        <v>184</v>
      </c>
      <c r="O2284" s="86" t="s">
        <v>27</v>
      </c>
      <c r="P2284" s="124"/>
      <c r="Q2284" s="90"/>
      <c r="R2284" s="17"/>
      <c r="S2284" s="17"/>
      <c r="T2284" s="17"/>
      <c r="U2284" s="17"/>
      <c r="V2284" s="17">
        <f t="shared" si="136"/>
        <v>0</v>
      </c>
      <c r="W2284" s="5"/>
      <c r="X2284" s="5"/>
      <c r="Y2284" s="35" t="e">
        <f>IF(HRF[[#This Row],[31]]="WSKAŹNIK SPECYFICZNY",HRF[[#This Row],[15]]*#REF!,HRF[[#This Row],[32]]*#REF!+#REF!*#REF!+#REF!*#REF!)</f>
        <v>#REF!</v>
      </c>
      <c r="Z2284" s="35" t="e">
        <f>IF(HRF[[#This Row],[31]]="WSKAŹNIK SPECYFICZNY","nie zdefinowano",HRF[[#This Row],[32]]*#REF!+#REF!*#REF!+#REF!*#REF!)</f>
        <v>#REF!</v>
      </c>
      <c r="AA2284" s="35" t="e">
        <f>IF(HRF[[#This Row],[31]]="WSKAŹNIK SPECYFICZNY","nie zdefinowano",HRF[[#This Row],[32]]*#REF!+#REF!*#REF!+#REF!*#REF!)</f>
        <v>#REF!</v>
      </c>
      <c r="AB2284" s="35" t="e">
        <f>IF(HRF[[#This Row],[31]]="WSKAŹNIK SPECYFICZNY",HRF[[#This Row],[15]]*#REF!,HRF[[#This Row],[32]]*#REF!+#REF!*#REF!+#REF!*#REF!)</f>
        <v>#REF!</v>
      </c>
    </row>
    <row r="2285" spans="2:28" ht="24">
      <c r="B2285" s="119" t="s">
        <v>173</v>
      </c>
      <c r="C2285" s="157" t="s">
        <v>15</v>
      </c>
      <c r="D2285" s="120" t="s">
        <v>363</v>
      </c>
      <c r="E2285" s="160" t="s">
        <v>364</v>
      </c>
      <c r="F2285" s="82" t="s">
        <v>306</v>
      </c>
      <c r="G2285" s="82" t="s">
        <v>23</v>
      </c>
      <c r="H2285" s="86">
        <v>2014</v>
      </c>
      <c r="I2285" s="86">
        <v>2020</v>
      </c>
      <c r="J2285" s="89">
        <v>43133852</v>
      </c>
      <c r="K2285" s="122" t="s">
        <v>12</v>
      </c>
      <c r="L2285" s="122" t="s">
        <v>12</v>
      </c>
      <c r="M2285" s="122">
        <v>152.08000000000001</v>
      </c>
      <c r="N2285" s="123" t="s">
        <v>215</v>
      </c>
      <c r="O2285" s="86" t="s">
        <v>27</v>
      </c>
      <c r="P2285" s="124"/>
      <c r="Q2285" s="90"/>
      <c r="R2285" s="17"/>
      <c r="S2285" s="17"/>
      <c r="T2285" s="17"/>
      <c r="U2285" s="17"/>
      <c r="V2285" s="17">
        <f t="shared" si="136"/>
        <v>0</v>
      </c>
      <c r="W2285" s="5"/>
      <c r="X2285" s="5"/>
      <c r="Y2285" s="35" t="e">
        <f>IF(HRF[[#This Row],[31]]="WSKAŹNIK SPECYFICZNY",HRF[[#This Row],[15]]*#REF!,HRF[[#This Row],[32]]*#REF!+#REF!*#REF!+#REF!*#REF!)</f>
        <v>#REF!</v>
      </c>
      <c r="Z2285" s="35" t="e">
        <f>IF(HRF[[#This Row],[31]]="WSKAŹNIK SPECYFICZNY","nie zdefinowano",HRF[[#This Row],[32]]*#REF!+#REF!*#REF!+#REF!*#REF!)</f>
        <v>#REF!</v>
      </c>
      <c r="AA2285" s="35" t="e">
        <f>IF(HRF[[#This Row],[31]]="WSKAŹNIK SPECYFICZNY","nie zdefinowano",HRF[[#This Row],[32]]*#REF!+#REF!*#REF!+#REF!*#REF!)</f>
        <v>#REF!</v>
      </c>
      <c r="AB2285" s="36" t="e">
        <f>IF(HRF[[#This Row],[31]]="WSKAŹNIK SPECYFICZNY",HRF[[#This Row],[15]]*#REF!,HRF[[#This Row],[32]]*#REF!+#REF!*#REF!+#REF!*#REF!)</f>
        <v>#REF!</v>
      </c>
    </row>
    <row r="2286" spans="2:28" ht="48">
      <c r="B2286" s="119">
        <v>10</v>
      </c>
      <c r="C2286" s="157" t="s">
        <v>15</v>
      </c>
      <c r="D2286" s="121" t="s">
        <v>307</v>
      </c>
      <c r="E2286" s="121" t="s">
        <v>307</v>
      </c>
      <c r="F2286" s="82" t="s">
        <v>306</v>
      </c>
      <c r="G2286" s="82" t="s">
        <v>23</v>
      </c>
      <c r="H2286" s="86">
        <v>2017</v>
      </c>
      <c r="I2286" s="86">
        <v>2020</v>
      </c>
      <c r="J2286" s="89">
        <v>37987000</v>
      </c>
      <c r="K2286" s="122">
        <v>1242</v>
      </c>
      <c r="L2286" s="122" t="s">
        <v>12</v>
      </c>
      <c r="M2286" s="122">
        <v>320</v>
      </c>
      <c r="N2286" s="86" t="s">
        <v>184</v>
      </c>
      <c r="O2286" s="86" t="s">
        <v>27</v>
      </c>
      <c r="P2286" s="124"/>
      <c r="Q2286" s="90"/>
      <c r="R2286" s="17"/>
      <c r="S2286" s="17"/>
      <c r="T2286" s="17"/>
      <c r="U2286" s="17"/>
      <c r="V2286" s="17">
        <f t="shared" si="136"/>
        <v>0</v>
      </c>
      <c r="W2286" s="5"/>
      <c r="X2286" s="5"/>
      <c r="Y2286" s="35" t="e">
        <f>IF(HRF[[#This Row],[31]]="WSKAŹNIK SPECYFICZNY",HRF[[#This Row],[15]]*#REF!,HRF[[#This Row],[32]]*#REF!+#REF!*#REF!+#REF!*#REF!)</f>
        <v>#REF!</v>
      </c>
      <c r="Z2286" s="35" t="e">
        <f>IF(HRF[[#This Row],[31]]="WSKAŹNIK SPECYFICZNY","nie zdefinowano",HRF[[#This Row],[32]]*#REF!+#REF!*#REF!+#REF!*#REF!)</f>
        <v>#REF!</v>
      </c>
      <c r="AA2286" s="35" t="e">
        <f>IF(HRF[[#This Row],[31]]="WSKAŹNIK SPECYFICZNY","nie zdefinowano",HRF[[#This Row],[32]]*#REF!+#REF!*#REF!+#REF!*#REF!)</f>
        <v>#REF!</v>
      </c>
      <c r="AB2286" s="35" t="e">
        <f>IF(HRF[[#This Row],[31]]="WSKAŹNIK SPECYFICZNY",HRF[[#This Row],[15]]*#REF!,HRF[[#This Row],[32]]*#REF!+#REF!*#REF!+#REF!*#REF!)</f>
        <v>#REF!</v>
      </c>
    </row>
    <row r="2287" spans="2:28" ht="48">
      <c r="B2287" s="119">
        <v>11</v>
      </c>
      <c r="C2287" s="157" t="s">
        <v>15</v>
      </c>
      <c r="D2287" s="120" t="s">
        <v>362</v>
      </c>
      <c r="E2287" s="160" t="s">
        <v>308</v>
      </c>
      <c r="F2287" s="82" t="s">
        <v>306</v>
      </c>
      <c r="G2287" s="82" t="s">
        <v>23</v>
      </c>
      <c r="H2287" s="86">
        <v>2019</v>
      </c>
      <c r="I2287" s="86">
        <v>2020</v>
      </c>
      <c r="J2287" s="89">
        <v>19600000</v>
      </c>
      <c r="K2287" s="122">
        <v>195</v>
      </c>
      <c r="L2287" s="122" t="s">
        <v>12</v>
      </c>
      <c r="M2287" s="122">
        <v>50</v>
      </c>
      <c r="N2287" s="123" t="s">
        <v>184</v>
      </c>
      <c r="O2287" s="86" t="s">
        <v>26</v>
      </c>
      <c r="P2287" s="124"/>
      <c r="Q2287" s="90"/>
      <c r="R2287" s="17"/>
      <c r="S2287" s="17"/>
      <c r="T2287" s="17"/>
      <c r="U2287" s="17"/>
      <c r="V2287" s="17">
        <f t="shared" si="136"/>
        <v>0</v>
      </c>
      <c r="W2287" s="5"/>
      <c r="X2287" s="5"/>
      <c r="Y2287" s="35" t="e">
        <f>IF(HRF[[#This Row],[31]]="WSKAŹNIK SPECYFICZNY",HRF[[#This Row],[15]]*#REF!,HRF[[#This Row],[32]]*#REF!+#REF!*#REF!+#REF!*#REF!)</f>
        <v>#REF!</v>
      </c>
      <c r="Z2287" s="35" t="e">
        <f>IF(HRF[[#This Row],[31]]="WSKAŹNIK SPECYFICZNY","nie zdefinowano",HRF[[#This Row],[32]]*#REF!+#REF!*#REF!+#REF!*#REF!)</f>
        <v>#REF!</v>
      </c>
      <c r="AA2287" s="35" t="e">
        <f>IF(HRF[[#This Row],[31]]="WSKAŹNIK SPECYFICZNY","nie zdefinowano",HRF[[#This Row],[32]]*#REF!+#REF!*#REF!+#REF!*#REF!)</f>
        <v>#REF!</v>
      </c>
      <c r="AB2287" s="36" t="e">
        <f>IF(HRF[[#This Row],[31]]="WSKAŹNIK SPECYFICZNY",HRF[[#This Row],[15]]*#REF!,HRF[[#This Row],[32]]*#REF!+#REF!*#REF!+#REF!*#REF!)</f>
        <v>#REF!</v>
      </c>
    </row>
    <row r="2288" spans="2:28" ht="48">
      <c r="B2288" s="119">
        <v>12</v>
      </c>
      <c r="C2288" s="157" t="s">
        <v>15</v>
      </c>
      <c r="D2288" s="120" t="s">
        <v>367</v>
      </c>
      <c r="E2288" s="160" t="s">
        <v>327</v>
      </c>
      <c r="F2288" s="82" t="s">
        <v>328</v>
      </c>
      <c r="G2288" s="82" t="s">
        <v>23</v>
      </c>
      <c r="H2288" s="86">
        <v>2017</v>
      </c>
      <c r="I2288" s="86">
        <v>2018</v>
      </c>
      <c r="J2288" s="89">
        <v>20367230</v>
      </c>
      <c r="K2288" s="122" t="s">
        <v>12</v>
      </c>
      <c r="L2288" s="122" t="s">
        <v>12</v>
      </c>
      <c r="M2288" s="122">
        <v>66</v>
      </c>
      <c r="N2288" s="123" t="s">
        <v>215</v>
      </c>
      <c r="O2288" s="86" t="s">
        <v>27</v>
      </c>
      <c r="P2288" s="124"/>
      <c r="Q2288" s="90"/>
      <c r="R2288" s="17"/>
      <c r="S2288" s="17"/>
      <c r="T2288" s="17"/>
      <c r="U2288" s="17"/>
      <c r="V2288" s="17">
        <f t="shared" si="136"/>
        <v>0</v>
      </c>
      <c r="W2288" s="5"/>
      <c r="X2288" s="5"/>
      <c r="Y2288" s="35" t="e">
        <f>IF(HRF[[#This Row],[31]]="WSKAŹNIK SPECYFICZNY",HRF[[#This Row],[15]]*#REF!,HRF[[#This Row],[32]]*#REF!+#REF!*#REF!+#REF!*#REF!)</f>
        <v>#REF!</v>
      </c>
      <c r="Z2288" s="35" t="e">
        <f>IF(HRF[[#This Row],[31]]="WSKAŹNIK SPECYFICZNY","nie zdefinowano",HRF[[#This Row],[32]]*#REF!+#REF!*#REF!+#REF!*#REF!)</f>
        <v>#REF!</v>
      </c>
      <c r="AA2288" s="35" t="e">
        <f>IF(HRF[[#This Row],[31]]="WSKAŹNIK SPECYFICZNY","nie zdefinowano",HRF[[#This Row],[32]]*#REF!+#REF!*#REF!+#REF!*#REF!)</f>
        <v>#REF!</v>
      </c>
      <c r="AB2288" s="35" t="e">
        <f>IF(HRF[[#This Row],[31]]="WSKAŹNIK SPECYFICZNY",HRF[[#This Row],[15]]*#REF!,HRF[[#This Row],[32]]*#REF!+#REF!*#REF!+#REF!*#REF!)</f>
        <v>#REF!</v>
      </c>
    </row>
    <row r="2289" spans="2:28" ht="24">
      <c r="B2289" s="119">
        <v>13</v>
      </c>
      <c r="C2289" s="157" t="s">
        <v>15</v>
      </c>
      <c r="D2289" s="120" t="s">
        <v>366</v>
      </c>
      <c r="E2289" s="121" t="s">
        <v>312</v>
      </c>
      <c r="F2289" s="82" t="s">
        <v>313</v>
      </c>
      <c r="G2289" s="82" t="s">
        <v>23</v>
      </c>
      <c r="H2289" s="86">
        <v>2022</v>
      </c>
      <c r="I2289" s="86">
        <v>2023</v>
      </c>
      <c r="J2289" s="89">
        <v>128904000</v>
      </c>
      <c r="K2289" s="122">
        <v>13450</v>
      </c>
      <c r="L2289" s="122">
        <v>0</v>
      </c>
      <c r="M2289" s="122">
        <v>1519</v>
      </c>
      <c r="N2289" s="86" t="s">
        <v>184</v>
      </c>
      <c r="O2289" s="86" t="s">
        <v>27</v>
      </c>
      <c r="P2289" s="124"/>
      <c r="Q2289" s="90"/>
      <c r="R2289" s="17"/>
      <c r="S2289" s="17"/>
      <c r="T2289" s="17"/>
      <c r="U2289" s="17"/>
      <c r="V2289" s="17">
        <f t="shared" si="136"/>
        <v>0</v>
      </c>
      <c r="W2289" s="5"/>
      <c r="X2289" s="5"/>
      <c r="Y2289" s="35" t="e">
        <f>IF(HRF[[#This Row],[31]]="WSKAŹNIK SPECYFICZNY",HRF[[#This Row],[15]]*#REF!,HRF[[#This Row],[32]]*#REF!+#REF!*#REF!+#REF!*#REF!)</f>
        <v>#REF!</v>
      </c>
      <c r="Z2289" s="35" t="e">
        <f>IF(HRF[[#This Row],[31]]="WSKAŹNIK SPECYFICZNY","nie zdefinowano",HRF[[#This Row],[32]]*#REF!+#REF!*#REF!+#REF!*#REF!)</f>
        <v>#REF!</v>
      </c>
      <c r="AA2289" s="35" t="e">
        <f>IF(HRF[[#This Row],[31]]="WSKAŹNIK SPECYFICZNY","nie zdefinowano",HRF[[#This Row],[32]]*#REF!+#REF!*#REF!+#REF!*#REF!)</f>
        <v>#REF!</v>
      </c>
      <c r="AB2289" s="36" t="e">
        <f>IF(HRF[[#This Row],[31]]="WSKAŹNIK SPECYFICZNY",HRF[[#This Row],[15]]*#REF!,HRF[[#This Row],[32]]*#REF!+#REF!*#REF!+#REF!*#REF!)</f>
        <v>#REF!</v>
      </c>
    </row>
    <row r="2290" spans="2:28" ht="36">
      <c r="B2290" s="119">
        <v>14</v>
      </c>
      <c r="C2290" s="157" t="s">
        <v>15</v>
      </c>
      <c r="D2290" s="121" t="s">
        <v>309</v>
      </c>
      <c r="E2290" s="121" t="s">
        <v>309</v>
      </c>
      <c r="F2290" s="82" t="s">
        <v>310</v>
      </c>
      <c r="G2290" s="82" t="s">
        <v>24</v>
      </c>
      <c r="H2290" s="86">
        <v>2017</v>
      </c>
      <c r="I2290" s="86">
        <v>2020</v>
      </c>
      <c r="J2290" s="89">
        <v>10334000</v>
      </c>
      <c r="K2290" s="122">
        <v>1424</v>
      </c>
      <c r="L2290" s="122" t="s">
        <v>12</v>
      </c>
      <c r="M2290" s="122">
        <v>397</v>
      </c>
      <c r="N2290" s="86" t="s">
        <v>184</v>
      </c>
      <c r="O2290" s="86" t="s">
        <v>27</v>
      </c>
      <c r="P2290" s="124"/>
      <c r="Q2290" s="90"/>
      <c r="R2290" s="17"/>
      <c r="S2290" s="17"/>
      <c r="T2290" s="17"/>
      <c r="U2290" s="17"/>
      <c r="V2290" s="17">
        <f t="shared" si="136"/>
        <v>0</v>
      </c>
      <c r="W2290" s="5"/>
      <c r="X2290" s="5"/>
      <c r="Y2290" s="35" t="e">
        <f>IF(HRF[[#This Row],[31]]="WSKAŹNIK SPECYFICZNY",HRF[[#This Row],[15]]*#REF!,HRF[[#This Row],[32]]*#REF!+#REF!*#REF!+#REF!*#REF!)</f>
        <v>#REF!</v>
      </c>
      <c r="Z2290" s="35" t="e">
        <f>IF(HRF[[#This Row],[31]]="WSKAŹNIK SPECYFICZNY","nie zdefinowano",HRF[[#This Row],[32]]*#REF!+#REF!*#REF!+#REF!*#REF!)</f>
        <v>#REF!</v>
      </c>
      <c r="AA2290" s="35" t="e">
        <f>IF(HRF[[#This Row],[31]]="WSKAŹNIK SPECYFICZNY","nie zdefinowano",HRF[[#This Row],[32]]*#REF!+#REF!*#REF!+#REF!*#REF!)</f>
        <v>#REF!</v>
      </c>
      <c r="AB2290" s="35" t="e">
        <f>IF(HRF[[#This Row],[31]]="WSKAŹNIK SPECYFICZNY",HRF[[#This Row],[15]]*#REF!,HRF[[#This Row],[32]]*#REF!+#REF!*#REF!+#REF!*#REF!)</f>
        <v>#REF!</v>
      </c>
    </row>
    <row r="2291" spans="2:28" ht="48">
      <c r="B2291" s="119">
        <v>15</v>
      </c>
      <c r="C2291" s="157" t="s">
        <v>15</v>
      </c>
      <c r="D2291" s="120" t="s">
        <v>362</v>
      </c>
      <c r="E2291" s="121" t="s">
        <v>319</v>
      </c>
      <c r="F2291" s="82" t="s">
        <v>318</v>
      </c>
      <c r="G2291" s="82" t="s">
        <v>23</v>
      </c>
      <c r="H2291" s="86">
        <v>2008</v>
      </c>
      <c r="I2291" s="86">
        <v>2022</v>
      </c>
      <c r="J2291" s="89">
        <v>231889103.08000001</v>
      </c>
      <c r="K2291" s="122"/>
      <c r="L2291" s="122"/>
      <c r="M2291" s="122"/>
      <c r="N2291" s="86" t="s">
        <v>184</v>
      </c>
      <c r="O2291" s="86" t="s">
        <v>27</v>
      </c>
      <c r="P2291" s="124"/>
      <c r="Q2291" s="90"/>
      <c r="R2291" s="17"/>
      <c r="S2291" s="17"/>
      <c r="T2291" s="17"/>
      <c r="U2291" s="17"/>
      <c r="V2291" s="17">
        <f t="shared" si="136"/>
        <v>0</v>
      </c>
      <c r="W2291" s="5"/>
      <c r="X2291" s="5"/>
      <c r="Y2291" s="35" t="e">
        <f>IF(HRF[[#This Row],[31]]="WSKAŹNIK SPECYFICZNY",HRF[[#This Row],[15]]*#REF!,HRF[[#This Row],[32]]*#REF!+#REF!*#REF!+#REF!*#REF!)</f>
        <v>#REF!</v>
      </c>
      <c r="Z2291" s="35" t="e">
        <f>IF(HRF[[#This Row],[31]]="WSKAŹNIK SPECYFICZNY","nie zdefinowano",HRF[[#This Row],[32]]*#REF!+#REF!*#REF!+#REF!*#REF!)</f>
        <v>#REF!</v>
      </c>
      <c r="AA2291" s="35" t="e">
        <f>IF(HRF[[#This Row],[31]]="WSKAŹNIK SPECYFICZNY","nie zdefinowano",HRF[[#This Row],[32]]*#REF!+#REF!*#REF!+#REF!*#REF!)</f>
        <v>#REF!</v>
      </c>
      <c r="AB2291" s="35" t="e">
        <f>IF(HRF[[#This Row],[31]]="WSKAŹNIK SPECYFICZNY",HRF[[#This Row],[15]]*#REF!,HRF[[#This Row],[32]]*#REF!+#REF!*#REF!+#REF!*#REF!)</f>
        <v>#REF!</v>
      </c>
    </row>
    <row r="2292" spans="2:28" ht="48">
      <c r="B2292" s="119">
        <v>16</v>
      </c>
      <c r="C2292" s="157" t="s">
        <v>15</v>
      </c>
      <c r="D2292" s="120" t="s">
        <v>362</v>
      </c>
      <c r="E2292" s="160" t="s">
        <v>320</v>
      </c>
      <c r="F2292" s="82" t="s">
        <v>318</v>
      </c>
      <c r="G2292" s="82" t="s">
        <v>23</v>
      </c>
      <c r="H2292" s="86">
        <v>2008</v>
      </c>
      <c r="I2292" s="86">
        <v>2020</v>
      </c>
      <c r="J2292" s="89">
        <v>318891293</v>
      </c>
      <c r="K2292" s="122"/>
      <c r="L2292" s="122"/>
      <c r="M2292" s="122"/>
      <c r="N2292" s="123" t="s">
        <v>184</v>
      </c>
      <c r="O2292" s="86" t="s">
        <v>27</v>
      </c>
      <c r="P2292" s="124"/>
      <c r="Q2292" s="90"/>
      <c r="R2292" s="17"/>
      <c r="S2292" s="17"/>
      <c r="T2292" s="17"/>
      <c r="U2292" s="17"/>
      <c r="V2292" s="17">
        <f t="shared" si="136"/>
        <v>0</v>
      </c>
      <c r="W2292" s="5"/>
      <c r="X2292" s="5"/>
      <c r="Y2292" s="35" t="e">
        <f>IF(HRF[[#This Row],[31]]="WSKAŹNIK SPECYFICZNY",HRF[[#This Row],[15]]*#REF!,HRF[[#This Row],[32]]*#REF!+#REF!*#REF!+#REF!*#REF!)</f>
        <v>#REF!</v>
      </c>
      <c r="Z2292" s="35" t="e">
        <f>IF(HRF[[#This Row],[31]]="WSKAŹNIK SPECYFICZNY","nie zdefinowano",HRF[[#This Row],[32]]*#REF!+#REF!*#REF!+#REF!*#REF!)</f>
        <v>#REF!</v>
      </c>
      <c r="AA2292" s="35" t="e">
        <f>IF(HRF[[#This Row],[31]]="WSKAŹNIK SPECYFICZNY","nie zdefinowano",HRF[[#This Row],[32]]*#REF!+#REF!*#REF!+#REF!*#REF!)</f>
        <v>#REF!</v>
      </c>
      <c r="AB2292" s="36" t="e">
        <f>IF(HRF[[#This Row],[31]]="WSKAŹNIK SPECYFICZNY",HRF[[#This Row],[15]]*#REF!,HRF[[#This Row],[32]]*#REF!+#REF!*#REF!+#REF!*#REF!)</f>
        <v>#REF!</v>
      </c>
    </row>
    <row r="2293" spans="2:28" ht="48">
      <c r="B2293" s="119">
        <v>17</v>
      </c>
      <c r="C2293" s="157" t="s">
        <v>15</v>
      </c>
      <c r="D2293" s="120" t="s">
        <v>362</v>
      </c>
      <c r="E2293" s="121" t="s">
        <v>321</v>
      </c>
      <c r="F2293" s="82" t="s">
        <v>318</v>
      </c>
      <c r="G2293" s="82" t="s">
        <v>23</v>
      </c>
      <c r="H2293" s="86">
        <v>2017</v>
      </c>
      <c r="I2293" s="86">
        <v>2019</v>
      </c>
      <c r="J2293" s="89">
        <v>78420456.280000001</v>
      </c>
      <c r="K2293" s="122"/>
      <c r="L2293" s="122"/>
      <c r="M2293" s="122"/>
      <c r="N2293" s="86" t="s">
        <v>184</v>
      </c>
      <c r="O2293" s="86" t="s">
        <v>27</v>
      </c>
      <c r="P2293" s="124"/>
      <c r="Q2293" s="90"/>
      <c r="R2293" s="17"/>
      <c r="S2293" s="17"/>
      <c r="T2293" s="17"/>
      <c r="U2293" s="17"/>
      <c r="V2293" s="17">
        <f t="shared" si="136"/>
        <v>0</v>
      </c>
      <c r="W2293" s="5"/>
      <c r="X2293" s="5"/>
      <c r="Y2293" s="35" t="e">
        <f>IF(HRF[[#This Row],[31]]="WSKAŹNIK SPECYFICZNY",HRF[[#This Row],[15]]*#REF!,HRF[[#This Row],[32]]*#REF!+#REF!*#REF!+#REF!*#REF!)</f>
        <v>#REF!</v>
      </c>
      <c r="Z2293" s="35" t="e">
        <f>IF(HRF[[#This Row],[31]]="WSKAŹNIK SPECYFICZNY","nie zdefinowano",HRF[[#This Row],[32]]*#REF!+#REF!*#REF!+#REF!*#REF!)</f>
        <v>#REF!</v>
      </c>
      <c r="AA2293" s="35" t="e">
        <f>IF(HRF[[#This Row],[31]]="WSKAŹNIK SPECYFICZNY","nie zdefinowano",HRF[[#This Row],[32]]*#REF!+#REF!*#REF!+#REF!*#REF!)</f>
        <v>#REF!</v>
      </c>
      <c r="AB2293" s="35" t="e">
        <f>IF(HRF[[#This Row],[31]]="WSKAŹNIK SPECYFICZNY",HRF[[#This Row],[15]]*#REF!,HRF[[#This Row],[32]]*#REF!+#REF!*#REF!+#REF!*#REF!)</f>
        <v>#REF!</v>
      </c>
    </row>
    <row r="2294" spans="2:28" ht="48">
      <c r="B2294" s="119">
        <v>18</v>
      </c>
      <c r="C2294" s="157" t="s">
        <v>15</v>
      </c>
      <c r="D2294" s="120" t="s">
        <v>362</v>
      </c>
      <c r="E2294" s="160" t="s">
        <v>322</v>
      </c>
      <c r="F2294" s="82" t="s">
        <v>318</v>
      </c>
      <c r="G2294" s="82" t="s">
        <v>23</v>
      </c>
      <c r="H2294" s="86">
        <v>2014</v>
      </c>
      <c r="I2294" s="86">
        <v>2022</v>
      </c>
      <c r="J2294" s="89">
        <v>18602715</v>
      </c>
      <c r="K2294" s="122"/>
      <c r="L2294" s="122"/>
      <c r="M2294" s="122"/>
      <c r="N2294" s="123" t="s">
        <v>184</v>
      </c>
      <c r="O2294" s="86" t="s">
        <v>27</v>
      </c>
      <c r="P2294" s="124"/>
      <c r="Q2294" s="90"/>
      <c r="R2294" s="17"/>
      <c r="S2294" s="17"/>
      <c r="T2294" s="17"/>
      <c r="U2294" s="17"/>
      <c r="V2294" s="17">
        <f t="shared" si="136"/>
        <v>0</v>
      </c>
      <c r="W2294" s="5"/>
      <c r="X2294" s="5"/>
      <c r="Y2294" s="35" t="e">
        <f>IF(HRF[[#This Row],[31]]="WSKAŹNIK SPECYFICZNY",HRF[[#This Row],[15]]*#REF!,HRF[[#This Row],[32]]*#REF!+#REF!*#REF!+#REF!*#REF!)</f>
        <v>#REF!</v>
      </c>
      <c r="Z2294" s="35" t="e">
        <f>IF(HRF[[#This Row],[31]]="WSKAŹNIK SPECYFICZNY","nie zdefinowano",HRF[[#This Row],[32]]*#REF!+#REF!*#REF!+#REF!*#REF!)</f>
        <v>#REF!</v>
      </c>
      <c r="AA2294" s="35" t="e">
        <f>IF(HRF[[#This Row],[31]]="WSKAŹNIK SPECYFICZNY","nie zdefinowano",HRF[[#This Row],[32]]*#REF!+#REF!*#REF!+#REF!*#REF!)</f>
        <v>#REF!</v>
      </c>
      <c r="AB2294" s="36" t="e">
        <f>IF(HRF[[#This Row],[31]]="WSKAŹNIK SPECYFICZNY",HRF[[#This Row],[15]]*#REF!,HRF[[#This Row],[32]]*#REF!+#REF!*#REF!+#REF!*#REF!)</f>
        <v>#REF!</v>
      </c>
    </row>
    <row r="2295" spans="2:28" ht="48">
      <c r="B2295" s="119">
        <v>19</v>
      </c>
      <c r="C2295" s="157" t="s">
        <v>15</v>
      </c>
      <c r="D2295" s="120" t="s">
        <v>362</v>
      </c>
      <c r="E2295" s="121" t="s">
        <v>323</v>
      </c>
      <c r="F2295" s="82" t="s">
        <v>318</v>
      </c>
      <c r="G2295" s="82" t="s">
        <v>23</v>
      </c>
      <c r="H2295" s="86">
        <v>2017</v>
      </c>
      <c r="I2295" s="86">
        <v>2020</v>
      </c>
      <c r="J2295" s="89">
        <v>42821527</v>
      </c>
      <c r="K2295" s="122"/>
      <c r="L2295" s="122"/>
      <c r="M2295" s="122"/>
      <c r="N2295" s="86" t="s">
        <v>184</v>
      </c>
      <c r="O2295" s="86" t="s">
        <v>27</v>
      </c>
      <c r="P2295" s="124"/>
      <c r="Q2295" s="90"/>
      <c r="R2295" s="17"/>
      <c r="S2295" s="17"/>
      <c r="T2295" s="17"/>
      <c r="U2295" s="17"/>
      <c r="V2295" s="17">
        <f t="shared" si="136"/>
        <v>0</v>
      </c>
      <c r="W2295" s="5"/>
      <c r="X2295" s="5"/>
      <c r="Y2295" s="35" t="e">
        <f>IF(HRF[[#This Row],[31]]="WSKAŹNIK SPECYFICZNY",HRF[[#This Row],[15]]*#REF!,HRF[[#This Row],[32]]*#REF!+#REF!*#REF!+#REF!*#REF!)</f>
        <v>#REF!</v>
      </c>
      <c r="Z2295" s="35" t="e">
        <f>IF(HRF[[#This Row],[31]]="WSKAŹNIK SPECYFICZNY","nie zdefinowano",HRF[[#This Row],[32]]*#REF!+#REF!*#REF!+#REF!*#REF!)</f>
        <v>#REF!</v>
      </c>
      <c r="AA2295" s="35" t="e">
        <f>IF(HRF[[#This Row],[31]]="WSKAŹNIK SPECYFICZNY","nie zdefinowano",HRF[[#This Row],[32]]*#REF!+#REF!*#REF!+#REF!*#REF!)</f>
        <v>#REF!</v>
      </c>
      <c r="AB2295" s="35" t="e">
        <f>IF(HRF[[#This Row],[31]]="WSKAŹNIK SPECYFICZNY",HRF[[#This Row],[15]]*#REF!,HRF[[#This Row],[32]]*#REF!+#REF!*#REF!+#REF!*#REF!)</f>
        <v>#REF!</v>
      </c>
    </row>
    <row r="2296" spans="2:28" ht="36">
      <c r="B2296" s="119">
        <v>21</v>
      </c>
      <c r="C2296" s="157" t="s">
        <v>15</v>
      </c>
      <c r="D2296" s="120" t="s">
        <v>361</v>
      </c>
      <c r="E2296" s="121" t="s">
        <v>324</v>
      </c>
      <c r="F2296" s="82" t="s">
        <v>318</v>
      </c>
      <c r="G2296" s="82" t="s">
        <v>23</v>
      </c>
      <c r="H2296" s="86">
        <v>2019</v>
      </c>
      <c r="I2296" s="86">
        <v>2022</v>
      </c>
      <c r="J2296" s="89">
        <v>1214256</v>
      </c>
      <c r="K2296" s="122">
        <f>58512*0.2</f>
        <v>11702.400000000001</v>
      </c>
      <c r="L2296" s="122">
        <v>0</v>
      </c>
      <c r="M2296" s="122">
        <f>15052*0.2</f>
        <v>3010.4</v>
      </c>
      <c r="N2296" s="123" t="s">
        <v>184</v>
      </c>
      <c r="O2296" s="86" t="s">
        <v>26</v>
      </c>
      <c r="P2296" s="124"/>
      <c r="Q2296" s="90"/>
      <c r="R2296" s="17"/>
      <c r="S2296" s="17"/>
      <c r="T2296" s="17"/>
      <c r="U2296" s="17"/>
      <c r="V2296" s="17">
        <f t="shared" si="136"/>
        <v>0</v>
      </c>
      <c r="W2296" s="5"/>
      <c r="X2296" s="5"/>
      <c r="Y2296" s="35" t="e">
        <f>IF(HRF[[#This Row],[31]]="WSKAŹNIK SPECYFICZNY",HRF[[#This Row],[15]]*#REF!,HRF[[#This Row],[32]]*#REF!+#REF!*#REF!+#REF!*#REF!)</f>
        <v>#REF!</v>
      </c>
      <c r="Z2296" s="35" t="e">
        <f>IF(HRF[[#This Row],[31]]="WSKAŹNIK SPECYFICZNY","nie zdefinowano",HRF[[#This Row],[32]]*#REF!+#REF!*#REF!+#REF!*#REF!)</f>
        <v>#REF!</v>
      </c>
      <c r="AA2296" s="35" t="e">
        <f>IF(HRF[[#This Row],[31]]="WSKAŹNIK SPECYFICZNY","nie zdefinowano",HRF[[#This Row],[32]]*#REF!+#REF!*#REF!+#REF!*#REF!)</f>
        <v>#REF!</v>
      </c>
      <c r="AB2296" s="35" t="e">
        <f>IF(HRF[[#This Row],[31]]="WSKAŹNIK SPECYFICZNY",HRF[[#This Row],[15]]*#REF!,HRF[[#This Row],[32]]*#REF!+#REF!*#REF!+#REF!*#REF!)</f>
        <v>#REF!</v>
      </c>
    </row>
    <row r="2297" spans="2:28" ht="36">
      <c r="B2297" s="119">
        <v>22</v>
      </c>
      <c r="C2297" s="157" t="s">
        <v>15</v>
      </c>
      <c r="D2297" s="120" t="s">
        <v>361</v>
      </c>
      <c r="E2297" s="160" t="s">
        <v>330</v>
      </c>
      <c r="F2297" s="82" t="s">
        <v>318</v>
      </c>
      <c r="G2297" s="82" t="s">
        <v>23</v>
      </c>
      <c r="H2297" s="86">
        <v>2015</v>
      </c>
      <c r="I2297" s="86">
        <v>2023</v>
      </c>
      <c r="J2297" s="89">
        <v>188229184</v>
      </c>
      <c r="K2297" s="122">
        <f>58512*0.2</f>
        <v>11702.400000000001</v>
      </c>
      <c r="L2297" s="122">
        <v>0</v>
      </c>
      <c r="M2297" s="122">
        <f>15052*0.2</f>
        <v>3010.4</v>
      </c>
      <c r="N2297" s="123" t="s">
        <v>184</v>
      </c>
      <c r="O2297" s="86" t="s">
        <v>27</v>
      </c>
      <c r="P2297" s="124"/>
      <c r="Q2297" s="90"/>
      <c r="R2297" s="17"/>
      <c r="S2297" s="17"/>
      <c r="T2297" s="17"/>
      <c r="U2297" s="17"/>
      <c r="V2297" s="17">
        <f t="shared" si="136"/>
        <v>0</v>
      </c>
      <c r="W2297" s="5"/>
      <c r="X2297" s="5"/>
      <c r="Y2297" s="35" t="e">
        <f>IF(HRF[[#This Row],[31]]="WSKAŹNIK SPECYFICZNY",HRF[[#This Row],[15]]*#REF!,HRF[[#This Row],[32]]*#REF!+#REF!*#REF!+#REF!*#REF!)</f>
        <v>#REF!</v>
      </c>
      <c r="Z2297" s="35" t="e">
        <f>IF(HRF[[#This Row],[31]]="WSKAŹNIK SPECYFICZNY","nie zdefinowano",HRF[[#This Row],[32]]*#REF!+#REF!*#REF!+#REF!*#REF!)</f>
        <v>#REF!</v>
      </c>
      <c r="AA2297" s="35" t="e">
        <f>IF(HRF[[#This Row],[31]]="WSKAŹNIK SPECYFICZNY","nie zdefinowano",HRF[[#This Row],[32]]*#REF!+#REF!*#REF!+#REF!*#REF!)</f>
        <v>#REF!</v>
      </c>
      <c r="AB2297" s="36" t="e">
        <f>IF(HRF[[#This Row],[31]]="WSKAŹNIK SPECYFICZNY",HRF[[#This Row],[15]]*#REF!,HRF[[#This Row],[32]]*#REF!+#REF!*#REF!+#REF!*#REF!)</f>
        <v>#REF!</v>
      </c>
    </row>
    <row r="2298" spans="2:28" ht="36">
      <c r="B2298" s="119">
        <v>23</v>
      </c>
      <c r="C2298" s="157" t="s">
        <v>15</v>
      </c>
      <c r="D2298" s="120" t="s">
        <v>361</v>
      </c>
      <c r="E2298" s="121" t="s">
        <v>331</v>
      </c>
      <c r="F2298" s="82" t="s">
        <v>318</v>
      </c>
      <c r="G2298" s="82" t="s">
        <v>23</v>
      </c>
      <c r="H2298" s="86">
        <v>2016</v>
      </c>
      <c r="I2298" s="86">
        <v>2020</v>
      </c>
      <c r="J2298" s="89">
        <v>245804903</v>
      </c>
      <c r="K2298" s="122">
        <f>58512*0.4</f>
        <v>23404.800000000003</v>
      </c>
      <c r="L2298" s="122">
        <v>0</v>
      </c>
      <c r="M2298" s="122">
        <f>15052*0.4</f>
        <v>6020.8</v>
      </c>
      <c r="N2298" s="86" t="s">
        <v>184</v>
      </c>
      <c r="O2298" s="86" t="s">
        <v>27</v>
      </c>
      <c r="P2298" s="124"/>
      <c r="Q2298" s="90"/>
      <c r="R2298" s="17"/>
      <c r="S2298" s="17"/>
      <c r="T2298" s="17"/>
      <c r="U2298" s="17"/>
      <c r="V2298" s="17">
        <f t="shared" si="136"/>
        <v>0</v>
      </c>
      <c r="W2298" s="5"/>
      <c r="X2298" s="5"/>
      <c r="Y2298" s="35" t="e">
        <f>IF(HRF[[#This Row],[31]]="WSKAŹNIK SPECYFICZNY",HRF[[#This Row],[15]]*#REF!,HRF[[#This Row],[32]]*#REF!+#REF!*#REF!+#REF!*#REF!)</f>
        <v>#REF!</v>
      </c>
      <c r="Z2298" s="35" t="e">
        <f>IF(HRF[[#This Row],[31]]="WSKAŹNIK SPECYFICZNY","nie zdefinowano",HRF[[#This Row],[32]]*#REF!+#REF!*#REF!+#REF!*#REF!)</f>
        <v>#REF!</v>
      </c>
      <c r="AA2298" s="35" t="e">
        <f>IF(HRF[[#This Row],[31]]="WSKAŹNIK SPECYFICZNY","nie zdefinowano",HRF[[#This Row],[32]]*#REF!+#REF!*#REF!+#REF!*#REF!)</f>
        <v>#REF!</v>
      </c>
      <c r="AB2298" s="35" t="e">
        <f>IF(HRF[[#This Row],[31]]="WSKAŹNIK SPECYFICZNY",HRF[[#This Row],[15]]*#REF!,HRF[[#This Row],[32]]*#REF!+#REF!*#REF!+#REF!*#REF!)</f>
        <v>#REF!</v>
      </c>
    </row>
    <row r="2299" spans="2:28" ht="36">
      <c r="B2299" s="119">
        <v>24</v>
      </c>
      <c r="C2299" s="157" t="s">
        <v>15</v>
      </c>
      <c r="D2299" s="120" t="s">
        <v>361</v>
      </c>
      <c r="E2299" s="160" t="s">
        <v>332</v>
      </c>
      <c r="F2299" s="82" t="s">
        <v>318</v>
      </c>
      <c r="G2299" s="82" t="s">
        <v>23</v>
      </c>
      <c r="H2299" s="86">
        <v>2015</v>
      </c>
      <c r="I2299" s="86">
        <v>2020</v>
      </c>
      <c r="J2299" s="89">
        <v>40523967</v>
      </c>
      <c r="K2299" s="122">
        <f>58512*0.2</f>
        <v>11702.400000000001</v>
      </c>
      <c r="L2299" s="122">
        <v>0</v>
      </c>
      <c r="M2299" s="122">
        <f>15052*0.2</f>
        <v>3010.4</v>
      </c>
      <c r="N2299" s="123" t="s">
        <v>184</v>
      </c>
      <c r="O2299" s="86" t="s">
        <v>27</v>
      </c>
      <c r="P2299" s="124"/>
      <c r="Q2299" s="90"/>
      <c r="R2299" s="17"/>
      <c r="S2299" s="17"/>
      <c r="T2299" s="17"/>
      <c r="U2299" s="17"/>
      <c r="V2299" s="17">
        <f t="shared" si="136"/>
        <v>0</v>
      </c>
      <c r="W2299" s="5"/>
      <c r="X2299" s="5"/>
      <c r="Y2299" s="35" t="e">
        <f>IF(HRF[[#This Row],[31]]="WSKAŹNIK SPECYFICZNY",HRF[[#This Row],[15]]*#REF!,HRF[[#This Row],[32]]*#REF!+#REF!*#REF!+#REF!*#REF!)</f>
        <v>#REF!</v>
      </c>
      <c r="Z2299" s="35" t="e">
        <f>IF(HRF[[#This Row],[31]]="WSKAŹNIK SPECYFICZNY","nie zdefinowano",HRF[[#This Row],[32]]*#REF!+#REF!*#REF!+#REF!*#REF!)</f>
        <v>#REF!</v>
      </c>
      <c r="AA2299" s="35" t="e">
        <f>IF(HRF[[#This Row],[31]]="WSKAŹNIK SPECYFICZNY","nie zdefinowano",HRF[[#This Row],[32]]*#REF!+#REF!*#REF!+#REF!*#REF!)</f>
        <v>#REF!</v>
      </c>
      <c r="AB2299" s="36" t="e">
        <f>IF(HRF[[#This Row],[31]]="WSKAŹNIK SPECYFICZNY",HRF[[#This Row],[15]]*#REF!,HRF[[#This Row],[32]]*#REF!+#REF!*#REF!+#REF!*#REF!)</f>
        <v>#REF!</v>
      </c>
    </row>
    <row r="2300" spans="2:28" ht="24">
      <c r="B2300" s="170">
        <v>25</v>
      </c>
      <c r="C2300" s="162" t="s">
        <v>15</v>
      </c>
      <c r="D2300" s="141" t="s">
        <v>386</v>
      </c>
      <c r="E2300" s="135" t="s">
        <v>387</v>
      </c>
      <c r="F2300" s="171" t="s">
        <v>318</v>
      </c>
      <c r="G2300" s="171" t="s">
        <v>23</v>
      </c>
      <c r="H2300" s="172">
        <v>2016</v>
      </c>
      <c r="I2300" s="172">
        <v>2021</v>
      </c>
      <c r="J2300" s="173">
        <v>22000000</v>
      </c>
      <c r="K2300" s="174"/>
      <c r="L2300" s="174"/>
      <c r="M2300" s="174">
        <v>90</v>
      </c>
      <c r="N2300" s="123" t="s">
        <v>184</v>
      </c>
      <c r="O2300" s="137"/>
      <c r="P2300" s="140"/>
      <c r="Q2300" s="96"/>
      <c r="R2300" s="52"/>
      <c r="S2300" s="52"/>
      <c r="T2300" s="52"/>
      <c r="U2300" s="52"/>
      <c r="V2300" s="52">
        <f>SUM(R2300:U2300)</f>
        <v>0</v>
      </c>
      <c r="W2300" s="51"/>
      <c r="X2300" s="51"/>
      <c r="Y2300" s="53" t="e">
        <f>IF(HRF[[#This Row],[31]]="WSKAŹNIK SPECYFICZNY",HRF[[#This Row],[15]]*#REF!,HRF[[#This Row],[32]]*#REF!+#REF!*#REF!+#REF!*#REF!)</f>
        <v>#REF!</v>
      </c>
      <c r="Z2300" s="53" t="e">
        <f>IF(HRF[[#This Row],[31]]="WSKAŹNIK SPECYFICZNY","nie zdefinowano",HRF[[#This Row],[32]]*#REF!+#REF!*#REF!+#REF!*#REF!)</f>
        <v>#REF!</v>
      </c>
      <c r="AA2300" s="53" t="e">
        <f>IF(HRF[[#This Row],[31]]="WSKAŹNIK SPECYFICZNY","nie zdefinowano",HRF[[#This Row],[32]]*#REF!+#REF!*#REF!+#REF!*#REF!)</f>
        <v>#REF!</v>
      </c>
      <c r="AB2300" s="53" t="e">
        <f>IF(HRF[[#This Row],[31]]="WSKAŹNIK SPECYFICZNY",HRF[[#This Row],[15]]*#REF!,HRF[[#This Row],[32]]*#REF!+#REF!*#REF!+#REF!*#REF!)</f>
        <v>#REF!</v>
      </c>
    </row>
    <row r="2301" spans="2:28">
      <c r="B2301" s="119" t="s">
        <v>165</v>
      </c>
      <c r="C2301" s="80" t="s">
        <v>178</v>
      </c>
      <c r="D2301" s="121" t="s">
        <v>325</v>
      </c>
      <c r="E2301" s="121" t="s">
        <v>325</v>
      </c>
      <c r="F2301" s="82" t="s">
        <v>187</v>
      </c>
      <c r="G2301" s="158" t="s">
        <v>23</v>
      </c>
      <c r="H2301" s="86">
        <v>2018</v>
      </c>
      <c r="I2301" s="86">
        <v>2020</v>
      </c>
      <c r="J2301" s="89">
        <v>1500000</v>
      </c>
      <c r="K2301" s="122"/>
      <c r="L2301" s="122"/>
      <c r="M2301" s="122"/>
      <c r="N2301" s="86" t="s">
        <v>326</v>
      </c>
      <c r="O2301" s="86" t="s">
        <v>27</v>
      </c>
      <c r="P2301" s="124"/>
      <c r="Q2301" s="90"/>
      <c r="R2301" s="17"/>
      <c r="S2301" s="17"/>
      <c r="T2301" s="17"/>
      <c r="U2301" s="17"/>
      <c r="V2301" s="17">
        <f t="shared" ref="V2301" si="140">SUM(R2301:U2301)</f>
        <v>0</v>
      </c>
      <c r="W2301" s="5"/>
      <c r="X2301" s="5"/>
      <c r="Y2301" s="35" t="e">
        <f>IF(HRF[[#This Row],[31]]="WSKAŹNIK SPECYFICZNY",HRF[[#This Row],[15]]*#REF!,HRF[[#This Row],[32]]*#REF!+#REF!*#REF!+#REF!*#REF!)</f>
        <v>#REF!</v>
      </c>
      <c r="Z2301" s="35" t="e">
        <f>IF(HRF[[#This Row],[31]]="WSKAŹNIK SPECYFICZNY","nie zdefinowano",HRF[[#This Row],[32]]*#REF!+#REF!*#REF!+#REF!*#REF!)</f>
        <v>#REF!</v>
      </c>
      <c r="AA2301" s="35" t="e">
        <f>IF(HRF[[#This Row],[31]]="WSKAŹNIK SPECYFICZNY","nie zdefinowano",HRF[[#This Row],[32]]*#REF!+#REF!*#REF!+#REF!*#REF!)</f>
        <v>#REF!</v>
      </c>
      <c r="AB2301" s="35" t="e">
        <f>IF(HRF[[#This Row],[31]]="WSKAŹNIK SPECYFICZNY",HRF[[#This Row],[15]]*#REF!,HRF[[#This Row],[32]]*#REF!+#REF!*#REF!+#REF!*#REF!)</f>
        <v>#REF!</v>
      </c>
    </row>
    <row r="2302" spans="2:28" ht="24">
      <c r="B2302" s="119" t="s">
        <v>166</v>
      </c>
      <c r="C2302" s="80" t="s">
        <v>178</v>
      </c>
      <c r="D2302" s="121" t="s">
        <v>334</v>
      </c>
      <c r="E2302" s="121" t="s">
        <v>334</v>
      </c>
      <c r="F2302" s="82" t="s">
        <v>187</v>
      </c>
      <c r="G2302" s="158" t="s">
        <v>23</v>
      </c>
      <c r="H2302" s="86">
        <v>2014</v>
      </c>
      <c r="I2302" s="86">
        <v>2019</v>
      </c>
      <c r="J2302" s="89">
        <v>5350000</v>
      </c>
      <c r="K2302" s="122" t="s">
        <v>163</v>
      </c>
      <c r="L2302" s="122" t="s">
        <v>12</v>
      </c>
      <c r="M2302" s="122" t="s">
        <v>163</v>
      </c>
      <c r="N2302" s="86" t="s">
        <v>184</v>
      </c>
      <c r="O2302" s="86" t="s">
        <v>27</v>
      </c>
      <c r="P2302" s="124"/>
      <c r="Q2302" s="90"/>
      <c r="R2302" s="17"/>
      <c r="S2302" s="17"/>
      <c r="T2302" s="17"/>
      <c r="U2302" s="17"/>
      <c r="V2302" s="17">
        <f t="shared" ref="V2302:V2308" si="141">SUM(R2302:U2302)</f>
        <v>0</v>
      </c>
      <c r="W2302" s="5"/>
      <c r="X2302" s="5"/>
      <c r="Y2302" s="35" t="e">
        <f>IF(HRF[[#This Row],[31]]="WSKAŹNIK SPECYFICZNY",HRF[[#This Row],[15]]*#REF!,HRF[[#This Row],[32]]*#REF!+#REF!*#REF!+#REF!*#REF!)</f>
        <v>#REF!</v>
      </c>
      <c r="Z2302" s="35" t="e">
        <f>IF(HRF[[#This Row],[31]]="WSKAŹNIK SPECYFICZNY","nie zdefinowano",HRF[[#This Row],[32]]*#REF!+#REF!*#REF!+#REF!*#REF!)</f>
        <v>#REF!</v>
      </c>
      <c r="AA2302" s="35" t="e">
        <f>IF(HRF[[#This Row],[31]]="WSKAŹNIK SPECYFICZNY","nie zdefinowano",HRF[[#This Row],[32]]*#REF!+#REF!*#REF!+#REF!*#REF!)</f>
        <v>#REF!</v>
      </c>
      <c r="AB2302" s="35" t="e">
        <f>IF(HRF[[#This Row],[31]]="WSKAŹNIK SPECYFICZNY",HRF[[#This Row],[15]]*#REF!,HRF[[#This Row],[32]]*#REF!+#REF!*#REF!+#REF!*#REF!)</f>
        <v>#REF!</v>
      </c>
    </row>
    <row r="2303" spans="2:28" ht="36">
      <c r="B2303" s="119" t="s">
        <v>167</v>
      </c>
      <c r="C2303" s="80" t="s">
        <v>178</v>
      </c>
      <c r="D2303" s="121" t="s">
        <v>335</v>
      </c>
      <c r="E2303" s="121" t="s">
        <v>335</v>
      </c>
      <c r="F2303" s="82" t="s">
        <v>187</v>
      </c>
      <c r="G2303" s="158" t="s">
        <v>23</v>
      </c>
      <c r="H2303" s="86">
        <v>2014</v>
      </c>
      <c r="I2303" s="86">
        <v>2019</v>
      </c>
      <c r="J2303" s="89">
        <v>22300000</v>
      </c>
      <c r="K2303" s="122" t="s">
        <v>163</v>
      </c>
      <c r="L2303" s="122" t="s">
        <v>12</v>
      </c>
      <c r="M2303" s="122" t="s">
        <v>163</v>
      </c>
      <c r="N2303" s="86" t="s">
        <v>184</v>
      </c>
      <c r="O2303" s="86" t="s">
        <v>27</v>
      </c>
      <c r="P2303" s="124"/>
      <c r="Q2303" s="90"/>
      <c r="R2303" s="17"/>
      <c r="S2303" s="17"/>
      <c r="T2303" s="17"/>
      <c r="U2303" s="17"/>
      <c r="V2303" s="17">
        <f t="shared" si="141"/>
        <v>0</v>
      </c>
      <c r="W2303" s="5"/>
      <c r="X2303" s="5"/>
      <c r="Y2303" s="35" t="e">
        <f>IF(HRF[[#This Row],[31]]="WSKAŹNIK SPECYFICZNY",HRF[[#This Row],[15]]*#REF!,HRF[[#This Row],[32]]*#REF!+#REF!*#REF!+#REF!*#REF!)</f>
        <v>#REF!</v>
      </c>
      <c r="Z2303" s="35" t="e">
        <f>IF(HRF[[#This Row],[31]]="WSKAŹNIK SPECYFICZNY","nie zdefinowano",HRF[[#This Row],[32]]*#REF!+#REF!*#REF!+#REF!*#REF!)</f>
        <v>#REF!</v>
      </c>
      <c r="AA2303" s="35" t="e">
        <f>IF(HRF[[#This Row],[31]]="WSKAŹNIK SPECYFICZNY","nie zdefinowano",HRF[[#This Row],[32]]*#REF!+#REF!*#REF!+#REF!*#REF!)</f>
        <v>#REF!</v>
      </c>
      <c r="AB2303" s="35" t="e">
        <f>IF(HRF[[#This Row],[31]]="WSKAŹNIK SPECYFICZNY",HRF[[#This Row],[15]]*#REF!,HRF[[#This Row],[32]]*#REF!+#REF!*#REF!+#REF!*#REF!)</f>
        <v>#REF!</v>
      </c>
    </row>
    <row r="2304" spans="2:28" ht="24">
      <c r="B2304" s="119" t="s">
        <v>168</v>
      </c>
      <c r="C2304" s="80" t="s">
        <v>178</v>
      </c>
      <c r="D2304" s="121" t="s">
        <v>336</v>
      </c>
      <c r="E2304" s="121" t="s">
        <v>336</v>
      </c>
      <c r="F2304" s="82" t="s">
        <v>187</v>
      </c>
      <c r="G2304" s="158" t="s">
        <v>23</v>
      </c>
      <c r="H2304" s="86">
        <v>2015</v>
      </c>
      <c r="I2304" s="86">
        <v>2020</v>
      </c>
      <c r="J2304" s="89">
        <v>10000000</v>
      </c>
      <c r="K2304" s="122" t="s">
        <v>12</v>
      </c>
      <c r="L2304" s="122" t="s">
        <v>12</v>
      </c>
      <c r="M2304" s="122">
        <v>231</v>
      </c>
      <c r="N2304" s="86" t="s">
        <v>184</v>
      </c>
      <c r="O2304" s="86" t="s">
        <v>27</v>
      </c>
      <c r="P2304" s="124"/>
      <c r="Q2304" s="90"/>
      <c r="R2304" s="17"/>
      <c r="S2304" s="17"/>
      <c r="T2304" s="17"/>
      <c r="U2304" s="17"/>
      <c r="V2304" s="17">
        <f t="shared" si="141"/>
        <v>0</v>
      </c>
      <c r="W2304" s="5"/>
      <c r="X2304" s="5"/>
      <c r="Y2304" s="35" t="e">
        <f>IF(HRF[[#This Row],[31]]="WSKAŹNIK SPECYFICZNY",HRF[[#This Row],[15]]*#REF!,HRF[[#This Row],[32]]*#REF!+#REF!*#REF!+#REF!*#REF!)</f>
        <v>#REF!</v>
      </c>
      <c r="Z2304" s="35" t="e">
        <f>IF(HRF[[#This Row],[31]]="WSKAŹNIK SPECYFICZNY","nie zdefinowano",HRF[[#This Row],[32]]*#REF!+#REF!*#REF!+#REF!*#REF!)</f>
        <v>#REF!</v>
      </c>
      <c r="AA2304" s="35" t="e">
        <f>IF(HRF[[#This Row],[31]]="WSKAŹNIK SPECYFICZNY","nie zdefinowano",HRF[[#This Row],[32]]*#REF!+#REF!*#REF!+#REF!*#REF!)</f>
        <v>#REF!</v>
      </c>
      <c r="AB2304" s="35" t="e">
        <f>IF(HRF[[#This Row],[31]]="WSKAŹNIK SPECYFICZNY",HRF[[#This Row],[15]]*#REF!,HRF[[#This Row],[32]]*#REF!+#REF!*#REF!+#REF!*#REF!)</f>
        <v>#REF!</v>
      </c>
    </row>
    <row r="2305" spans="2:28" ht="24">
      <c r="B2305" s="119" t="s">
        <v>165</v>
      </c>
      <c r="C2305" s="80" t="s">
        <v>180</v>
      </c>
      <c r="D2305" s="120" t="s">
        <v>369</v>
      </c>
      <c r="E2305" s="121" t="s">
        <v>337</v>
      </c>
      <c r="F2305" s="82" t="s">
        <v>318</v>
      </c>
      <c r="G2305" s="158" t="s">
        <v>23</v>
      </c>
      <c r="H2305" s="86">
        <v>2014</v>
      </c>
      <c r="I2305" s="86">
        <v>2016</v>
      </c>
      <c r="J2305" s="89">
        <v>316000</v>
      </c>
      <c r="K2305" s="122" t="s">
        <v>163</v>
      </c>
      <c r="L2305" s="122">
        <v>0</v>
      </c>
      <c r="M2305" s="122" t="s">
        <v>163</v>
      </c>
      <c r="N2305" s="86" t="s">
        <v>215</v>
      </c>
      <c r="O2305" s="86" t="s">
        <v>28</v>
      </c>
      <c r="P2305" s="124"/>
      <c r="Q2305" s="90"/>
      <c r="R2305" s="17"/>
      <c r="S2305" s="17"/>
      <c r="T2305" s="17"/>
      <c r="U2305" s="17"/>
      <c r="V2305" s="17">
        <f t="shared" si="141"/>
        <v>0</v>
      </c>
      <c r="W2305" s="5" t="s">
        <v>92</v>
      </c>
      <c r="X2305" s="5"/>
      <c r="Y2305" s="35" t="e">
        <f>IF(HRF[[#This Row],[31]]="WSKAŹNIK SPECYFICZNY",HRF[[#This Row],[15]]*#REF!,HRF[[#This Row],[32]]*#REF!+#REF!*#REF!+#REF!*#REF!)</f>
        <v>#REF!</v>
      </c>
      <c r="Z2305" s="35" t="e">
        <f>IF(HRF[[#This Row],[31]]="WSKAŹNIK SPECYFICZNY","nie zdefinowano",HRF[[#This Row],[32]]*#REF!+#REF!*#REF!+#REF!*#REF!)</f>
        <v>#REF!</v>
      </c>
      <c r="AA2305" s="35" t="e">
        <f>IF(HRF[[#This Row],[31]]="WSKAŹNIK SPECYFICZNY","nie zdefinowano",HRF[[#This Row],[32]]*#REF!+#REF!*#REF!+#REF!*#REF!)</f>
        <v>#REF!</v>
      </c>
      <c r="AB2305" s="35" t="e">
        <f>IF(HRF[[#This Row],[31]]="WSKAŹNIK SPECYFICZNY",HRF[[#This Row],[15]]*#REF!,HRF[[#This Row],[32]]*#REF!+#REF!*#REF!+#REF!*#REF!)</f>
        <v>#REF!</v>
      </c>
    </row>
    <row r="2306" spans="2:28" ht="24">
      <c r="B2306" s="119" t="s">
        <v>166</v>
      </c>
      <c r="C2306" s="80" t="s">
        <v>180</v>
      </c>
      <c r="D2306" s="120" t="s">
        <v>369</v>
      </c>
      <c r="E2306" s="121" t="s">
        <v>338</v>
      </c>
      <c r="F2306" s="82" t="s">
        <v>318</v>
      </c>
      <c r="G2306" s="158" t="s">
        <v>23</v>
      </c>
      <c r="H2306" s="86">
        <v>2015</v>
      </c>
      <c r="I2306" s="86">
        <v>2018</v>
      </c>
      <c r="J2306" s="89">
        <v>94687</v>
      </c>
      <c r="K2306" s="122" t="s">
        <v>163</v>
      </c>
      <c r="L2306" s="122" t="s">
        <v>12</v>
      </c>
      <c r="M2306" s="122" t="s">
        <v>163</v>
      </c>
      <c r="N2306" s="86" t="s">
        <v>215</v>
      </c>
      <c r="O2306" s="86" t="s">
        <v>28</v>
      </c>
      <c r="P2306" s="124"/>
      <c r="Q2306" s="90"/>
      <c r="R2306" s="17"/>
      <c r="S2306" s="17"/>
      <c r="T2306" s="17"/>
      <c r="U2306" s="17"/>
      <c r="V2306" s="17">
        <f t="shared" si="141"/>
        <v>0</v>
      </c>
      <c r="W2306" s="5"/>
      <c r="X2306" s="5"/>
      <c r="Y2306" s="35" t="e">
        <f>IF(HRF[[#This Row],[31]]="WSKAŹNIK SPECYFICZNY",HRF[[#This Row],[15]]*#REF!,HRF[[#This Row],[32]]*#REF!+#REF!*#REF!+#REF!*#REF!)</f>
        <v>#REF!</v>
      </c>
      <c r="Z2306" s="35" t="e">
        <f>IF(HRF[[#This Row],[31]]="WSKAŹNIK SPECYFICZNY","nie zdefinowano",HRF[[#This Row],[32]]*#REF!+#REF!*#REF!+#REF!*#REF!)</f>
        <v>#REF!</v>
      </c>
      <c r="AA2306" s="35" t="e">
        <f>IF(HRF[[#This Row],[31]]="WSKAŹNIK SPECYFICZNY","nie zdefinowano",HRF[[#This Row],[32]]*#REF!+#REF!*#REF!+#REF!*#REF!)</f>
        <v>#REF!</v>
      </c>
      <c r="AB2306" s="35" t="e">
        <f>IF(HRF[[#This Row],[31]]="WSKAŹNIK SPECYFICZNY",HRF[[#This Row],[15]]*#REF!,HRF[[#This Row],[32]]*#REF!+#REF!*#REF!+#REF!*#REF!)</f>
        <v>#REF!</v>
      </c>
    </row>
    <row r="2307" spans="2:28" ht="36">
      <c r="B2307" s="119" t="s">
        <v>167</v>
      </c>
      <c r="C2307" s="80" t="s">
        <v>180</v>
      </c>
      <c r="D2307" s="120" t="s">
        <v>369</v>
      </c>
      <c r="E2307" s="121" t="s">
        <v>339</v>
      </c>
      <c r="F2307" s="82" t="s">
        <v>318</v>
      </c>
      <c r="G2307" s="158" t="s">
        <v>23</v>
      </c>
      <c r="H2307" s="86">
        <v>2018</v>
      </c>
      <c r="I2307" s="86">
        <v>2019</v>
      </c>
      <c r="J2307" s="89">
        <v>856877.62</v>
      </c>
      <c r="K2307" s="122" t="s">
        <v>163</v>
      </c>
      <c r="L2307" s="122" t="s">
        <v>12</v>
      </c>
      <c r="M2307" s="122" t="s">
        <v>163</v>
      </c>
      <c r="N2307" s="86" t="s">
        <v>184</v>
      </c>
      <c r="O2307" s="86" t="s">
        <v>27</v>
      </c>
      <c r="P2307" s="124"/>
      <c r="Q2307" s="90"/>
      <c r="R2307" s="17"/>
      <c r="S2307" s="17"/>
      <c r="T2307" s="17"/>
      <c r="U2307" s="17"/>
      <c r="V2307" s="17">
        <f t="shared" si="141"/>
        <v>0</v>
      </c>
      <c r="W2307" s="5"/>
      <c r="X2307" s="5"/>
      <c r="Y2307" s="35" t="e">
        <f>IF(HRF[[#This Row],[31]]="WSKAŹNIK SPECYFICZNY",HRF[[#This Row],[15]]*#REF!,HRF[[#This Row],[32]]*#REF!+#REF!*#REF!+#REF!*#REF!)</f>
        <v>#REF!</v>
      </c>
      <c r="Z2307" s="35" t="e">
        <f>IF(HRF[[#This Row],[31]]="WSKAŹNIK SPECYFICZNY","nie zdefinowano",HRF[[#This Row],[32]]*#REF!+#REF!*#REF!+#REF!*#REF!)</f>
        <v>#REF!</v>
      </c>
      <c r="AA2307" s="35" t="e">
        <f>IF(HRF[[#This Row],[31]]="WSKAŹNIK SPECYFICZNY","nie zdefinowano",HRF[[#This Row],[32]]*#REF!+#REF!*#REF!+#REF!*#REF!)</f>
        <v>#REF!</v>
      </c>
      <c r="AB2307" s="35" t="e">
        <f>IF(HRF[[#This Row],[31]]="WSKAŹNIK SPECYFICZNY",HRF[[#This Row],[15]]*#REF!,HRF[[#This Row],[32]]*#REF!+#REF!*#REF!+#REF!*#REF!)</f>
        <v>#REF!</v>
      </c>
    </row>
    <row r="2308" spans="2:28" ht="24">
      <c r="B2308" s="119" t="s">
        <v>168</v>
      </c>
      <c r="C2308" s="80" t="s">
        <v>180</v>
      </c>
      <c r="D2308" s="120" t="s">
        <v>369</v>
      </c>
      <c r="E2308" s="121" t="s">
        <v>340</v>
      </c>
      <c r="F2308" s="82" t="s">
        <v>318</v>
      </c>
      <c r="G2308" s="158" t="s">
        <v>23</v>
      </c>
      <c r="H2308" s="86">
        <v>2018</v>
      </c>
      <c r="I2308" s="86">
        <v>2019</v>
      </c>
      <c r="J2308" s="89">
        <v>22993.3</v>
      </c>
      <c r="K2308" s="122" t="s">
        <v>163</v>
      </c>
      <c r="L2308" s="122" t="s">
        <v>12</v>
      </c>
      <c r="M2308" s="122" t="s">
        <v>163</v>
      </c>
      <c r="N2308" s="86" t="s">
        <v>184</v>
      </c>
      <c r="O2308" s="86" t="s">
        <v>27</v>
      </c>
      <c r="P2308" s="124"/>
      <c r="Q2308" s="90"/>
      <c r="R2308" s="17"/>
      <c r="S2308" s="17"/>
      <c r="T2308" s="17"/>
      <c r="U2308" s="17"/>
      <c r="V2308" s="17">
        <f t="shared" si="141"/>
        <v>0</v>
      </c>
      <c r="W2308" s="5"/>
      <c r="X2308" s="5"/>
      <c r="Y2308" s="35" t="e">
        <f>IF(HRF[[#This Row],[31]]="WSKAŹNIK SPECYFICZNY",HRF[[#This Row],[15]]*#REF!,HRF[[#This Row],[32]]*#REF!+#REF!*#REF!+#REF!*#REF!)</f>
        <v>#REF!</v>
      </c>
      <c r="Z2308" s="35" t="e">
        <f>IF(HRF[[#This Row],[31]]="WSKAŹNIK SPECYFICZNY","nie zdefinowano",HRF[[#This Row],[32]]*#REF!+#REF!*#REF!+#REF!*#REF!)</f>
        <v>#REF!</v>
      </c>
      <c r="AA2308" s="35" t="e">
        <f>IF(HRF[[#This Row],[31]]="WSKAŹNIK SPECYFICZNY","nie zdefinowano",HRF[[#This Row],[32]]*#REF!+#REF!*#REF!+#REF!*#REF!)</f>
        <v>#REF!</v>
      </c>
      <c r="AB2308" s="35" t="e">
        <f>IF(HRF[[#This Row],[31]]="WSKAŹNIK SPECYFICZNY",HRF[[#This Row],[15]]*#REF!,HRF[[#This Row],[32]]*#REF!+#REF!*#REF!+#REF!*#REF!)</f>
        <v>#REF!</v>
      </c>
    </row>
    <row r="2309" spans="2:28" ht="24">
      <c r="B2309" s="119" t="s">
        <v>169</v>
      </c>
      <c r="C2309" s="80" t="s">
        <v>180</v>
      </c>
      <c r="D2309" s="120" t="s">
        <v>369</v>
      </c>
      <c r="E2309" s="121" t="s">
        <v>341</v>
      </c>
      <c r="F2309" s="82" t="s">
        <v>318</v>
      </c>
      <c r="G2309" s="158" t="s">
        <v>23</v>
      </c>
      <c r="H2309" s="86">
        <v>2018</v>
      </c>
      <c r="I2309" s="86">
        <v>2018</v>
      </c>
      <c r="J2309" s="89">
        <v>15000</v>
      </c>
      <c r="K2309" s="122" t="s">
        <v>163</v>
      </c>
      <c r="L2309" s="122" t="s">
        <v>12</v>
      </c>
      <c r="M2309" s="122" t="s">
        <v>163</v>
      </c>
      <c r="N2309" s="86" t="s">
        <v>164</v>
      </c>
      <c r="O2309" s="86" t="s">
        <v>27</v>
      </c>
      <c r="P2309" s="124"/>
      <c r="Q2309" s="90"/>
      <c r="R2309" s="17"/>
      <c r="S2309" s="17"/>
      <c r="T2309" s="17"/>
      <c r="U2309" s="17"/>
      <c r="V2309" s="17">
        <f t="shared" ref="V2309:V2314" si="142">SUM(R2309:U2309)</f>
        <v>0</v>
      </c>
      <c r="W2309" s="5"/>
      <c r="X2309" s="5"/>
      <c r="Y2309" s="35" t="e">
        <f>IF(HRF[[#This Row],[31]]="WSKAŹNIK SPECYFICZNY",HRF[[#This Row],[15]]*#REF!,HRF[[#This Row],[32]]*#REF!+#REF!*#REF!+#REF!*#REF!)</f>
        <v>#REF!</v>
      </c>
      <c r="Z2309" s="35" t="e">
        <f>IF(HRF[[#This Row],[31]]="WSKAŹNIK SPECYFICZNY","nie zdefinowano",HRF[[#This Row],[32]]*#REF!+#REF!*#REF!+#REF!*#REF!)</f>
        <v>#REF!</v>
      </c>
      <c r="AA2309" s="35" t="e">
        <f>IF(HRF[[#This Row],[31]]="WSKAŹNIK SPECYFICZNY","nie zdefinowano",HRF[[#This Row],[32]]*#REF!+#REF!*#REF!+#REF!*#REF!)</f>
        <v>#REF!</v>
      </c>
      <c r="AB2309" s="35" t="e">
        <f>IF(HRF[[#This Row],[31]]="WSKAŹNIK SPECYFICZNY",HRF[[#This Row],[15]]*#REF!,HRF[[#This Row],[32]]*#REF!+#REF!*#REF!+#REF!*#REF!)</f>
        <v>#REF!</v>
      </c>
    </row>
    <row r="2310" spans="2:28" ht="24">
      <c r="B2310" s="119" t="s">
        <v>170</v>
      </c>
      <c r="C2310" s="80" t="s">
        <v>180</v>
      </c>
      <c r="D2310" s="120" t="s">
        <v>369</v>
      </c>
      <c r="E2310" s="121" t="s">
        <v>342</v>
      </c>
      <c r="F2310" s="82" t="s">
        <v>318</v>
      </c>
      <c r="G2310" s="158" t="s">
        <v>23</v>
      </c>
      <c r="H2310" s="86">
        <v>2018</v>
      </c>
      <c r="I2310" s="86">
        <v>2019</v>
      </c>
      <c r="J2310" s="89">
        <v>592561.4</v>
      </c>
      <c r="K2310" s="122" t="s">
        <v>163</v>
      </c>
      <c r="L2310" s="122" t="s">
        <v>12</v>
      </c>
      <c r="M2310" s="122" t="s">
        <v>163</v>
      </c>
      <c r="N2310" s="86" t="s">
        <v>184</v>
      </c>
      <c r="O2310" s="86" t="s">
        <v>27</v>
      </c>
      <c r="P2310" s="124"/>
      <c r="Q2310" s="90"/>
      <c r="R2310" s="17"/>
      <c r="S2310" s="17"/>
      <c r="T2310" s="17"/>
      <c r="U2310" s="17"/>
      <c r="V2310" s="17">
        <f t="shared" si="142"/>
        <v>0</v>
      </c>
      <c r="W2310" s="5"/>
      <c r="X2310" s="5"/>
      <c r="Y2310" s="35" t="e">
        <f>IF(HRF[[#This Row],[31]]="WSKAŹNIK SPECYFICZNY",HRF[[#This Row],[15]]*#REF!,HRF[[#This Row],[32]]*#REF!+#REF!*#REF!+#REF!*#REF!)</f>
        <v>#REF!</v>
      </c>
      <c r="Z2310" s="35" t="e">
        <f>IF(HRF[[#This Row],[31]]="WSKAŹNIK SPECYFICZNY","nie zdefinowano",HRF[[#This Row],[32]]*#REF!+#REF!*#REF!+#REF!*#REF!)</f>
        <v>#REF!</v>
      </c>
      <c r="AA2310" s="35" t="e">
        <f>IF(HRF[[#This Row],[31]]="WSKAŹNIK SPECYFICZNY","nie zdefinowano",HRF[[#This Row],[32]]*#REF!+#REF!*#REF!+#REF!*#REF!)</f>
        <v>#REF!</v>
      </c>
      <c r="AB2310" s="35" t="e">
        <f>IF(HRF[[#This Row],[31]]="WSKAŹNIK SPECYFICZNY",HRF[[#This Row],[15]]*#REF!,HRF[[#This Row],[32]]*#REF!+#REF!*#REF!+#REF!*#REF!)</f>
        <v>#REF!</v>
      </c>
    </row>
    <row r="2311" spans="2:28" ht="24">
      <c r="B2311" s="119" t="s">
        <v>171</v>
      </c>
      <c r="C2311" s="80" t="s">
        <v>180</v>
      </c>
      <c r="D2311" s="120" t="s">
        <v>369</v>
      </c>
      <c r="E2311" s="121" t="s">
        <v>343</v>
      </c>
      <c r="F2311" s="82" t="s">
        <v>344</v>
      </c>
      <c r="G2311" s="158" t="s">
        <v>23</v>
      </c>
      <c r="H2311" s="86">
        <v>2018</v>
      </c>
      <c r="I2311" s="86">
        <v>2018</v>
      </c>
      <c r="J2311" s="89">
        <v>80000</v>
      </c>
      <c r="K2311" s="122" t="s">
        <v>163</v>
      </c>
      <c r="L2311" s="122">
        <v>0</v>
      </c>
      <c r="M2311" s="122" t="s">
        <v>163</v>
      </c>
      <c r="N2311" s="86" t="s">
        <v>164</v>
      </c>
      <c r="O2311" s="86" t="s">
        <v>27</v>
      </c>
      <c r="P2311" s="124"/>
      <c r="Q2311" s="90"/>
      <c r="R2311" s="17"/>
      <c r="S2311" s="17"/>
      <c r="T2311" s="17"/>
      <c r="U2311" s="17"/>
      <c r="V2311" s="17">
        <f t="shared" si="142"/>
        <v>0</v>
      </c>
      <c r="W2311" s="5"/>
      <c r="X2311" s="5"/>
      <c r="Y2311" s="35" t="e">
        <f>IF(HRF[[#This Row],[31]]="WSKAŹNIK SPECYFICZNY",HRF[[#This Row],[15]]*#REF!,HRF[[#This Row],[32]]*#REF!+#REF!*#REF!+#REF!*#REF!)</f>
        <v>#REF!</v>
      </c>
      <c r="Z2311" s="35" t="e">
        <f>IF(HRF[[#This Row],[31]]="WSKAŹNIK SPECYFICZNY","nie zdefinowano",HRF[[#This Row],[32]]*#REF!+#REF!*#REF!+#REF!*#REF!)</f>
        <v>#REF!</v>
      </c>
      <c r="AA2311" s="35" t="e">
        <f>IF(HRF[[#This Row],[31]]="WSKAŹNIK SPECYFICZNY","nie zdefinowano",HRF[[#This Row],[32]]*#REF!+#REF!*#REF!+#REF!*#REF!)</f>
        <v>#REF!</v>
      </c>
      <c r="AB2311" s="35" t="e">
        <f>IF(HRF[[#This Row],[31]]="WSKAŹNIK SPECYFICZNY",HRF[[#This Row],[15]]*#REF!,HRF[[#This Row],[32]]*#REF!+#REF!*#REF!+#REF!*#REF!)</f>
        <v>#REF!</v>
      </c>
    </row>
    <row r="2312" spans="2:28" ht="24">
      <c r="B2312" s="119" t="s">
        <v>172</v>
      </c>
      <c r="C2312" s="80" t="s">
        <v>180</v>
      </c>
      <c r="D2312" s="120" t="s">
        <v>369</v>
      </c>
      <c r="E2312" s="121" t="s">
        <v>345</v>
      </c>
      <c r="F2312" s="82" t="s">
        <v>344</v>
      </c>
      <c r="G2312" s="158" t="s">
        <v>23</v>
      </c>
      <c r="H2312" s="86">
        <v>2018</v>
      </c>
      <c r="I2312" s="86">
        <v>2018</v>
      </c>
      <c r="J2312" s="89">
        <v>90000</v>
      </c>
      <c r="K2312" s="122" t="s">
        <v>163</v>
      </c>
      <c r="L2312" s="122">
        <v>0</v>
      </c>
      <c r="M2312" s="122" t="s">
        <v>163</v>
      </c>
      <c r="N2312" s="86" t="s">
        <v>164</v>
      </c>
      <c r="O2312" s="86" t="s">
        <v>27</v>
      </c>
      <c r="P2312" s="124"/>
      <c r="Q2312" s="90"/>
      <c r="R2312" s="17"/>
      <c r="S2312" s="17"/>
      <c r="T2312" s="17"/>
      <c r="U2312" s="17"/>
      <c r="V2312" s="17">
        <f t="shared" si="142"/>
        <v>0</v>
      </c>
      <c r="W2312" s="5"/>
      <c r="X2312" s="5"/>
      <c r="Y2312" s="35" t="e">
        <f>IF(HRF[[#This Row],[31]]="WSKAŹNIK SPECYFICZNY",HRF[[#This Row],[15]]*#REF!,HRF[[#This Row],[32]]*#REF!+#REF!*#REF!+#REF!*#REF!)</f>
        <v>#REF!</v>
      </c>
      <c r="Z2312" s="35" t="e">
        <f>IF(HRF[[#This Row],[31]]="WSKAŹNIK SPECYFICZNY","nie zdefinowano",HRF[[#This Row],[32]]*#REF!+#REF!*#REF!+#REF!*#REF!)</f>
        <v>#REF!</v>
      </c>
      <c r="AA2312" s="35" t="e">
        <f>IF(HRF[[#This Row],[31]]="WSKAŹNIK SPECYFICZNY","nie zdefinowano",HRF[[#This Row],[32]]*#REF!+#REF!*#REF!+#REF!*#REF!)</f>
        <v>#REF!</v>
      </c>
      <c r="AB2312" s="35" t="e">
        <f>IF(HRF[[#This Row],[31]]="WSKAŹNIK SPECYFICZNY",HRF[[#This Row],[15]]*#REF!,HRF[[#This Row],[32]]*#REF!+#REF!*#REF!+#REF!*#REF!)</f>
        <v>#REF!</v>
      </c>
    </row>
    <row r="2313" spans="2:28" ht="24">
      <c r="B2313" s="119" t="s">
        <v>173</v>
      </c>
      <c r="C2313" s="80" t="s">
        <v>180</v>
      </c>
      <c r="D2313" s="120" t="s">
        <v>369</v>
      </c>
      <c r="E2313" s="121" t="s">
        <v>346</v>
      </c>
      <c r="F2313" s="82" t="s">
        <v>318</v>
      </c>
      <c r="G2313" s="158" t="s">
        <v>23</v>
      </c>
      <c r="H2313" s="86">
        <v>2018</v>
      </c>
      <c r="I2313" s="86">
        <v>2018</v>
      </c>
      <c r="J2313" s="89">
        <v>800000</v>
      </c>
      <c r="K2313" s="122" t="s">
        <v>163</v>
      </c>
      <c r="L2313" s="122">
        <v>0</v>
      </c>
      <c r="M2313" s="122" t="s">
        <v>163</v>
      </c>
      <c r="N2313" s="86" t="s">
        <v>184</v>
      </c>
      <c r="O2313" s="86" t="s">
        <v>27</v>
      </c>
      <c r="P2313" s="124"/>
      <c r="Q2313" s="90"/>
      <c r="R2313" s="17"/>
      <c r="S2313" s="17"/>
      <c r="T2313" s="17"/>
      <c r="U2313" s="17"/>
      <c r="V2313" s="17">
        <f t="shared" si="142"/>
        <v>0</v>
      </c>
      <c r="W2313" s="5"/>
      <c r="X2313" s="5"/>
      <c r="Y2313" s="35" t="e">
        <f>IF(HRF[[#This Row],[31]]="WSKAŹNIK SPECYFICZNY",HRF[[#This Row],[15]]*#REF!,HRF[[#This Row],[32]]*#REF!+#REF!*#REF!+#REF!*#REF!)</f>
        <v>#REF!</v>
      </c>
      <c r="Z2313" s="35" t="e">
        <f>IF(HRF[[#This Row],[31]]="WSKAŹNIK SPECYFICZNY","nie zdefinowano",HRF[[#This Row],[32]]*#REF!+#REF!*#REF!+#REF!*#REF!)</f>
        <v>#REF!</v>
      </c>
      <c r="AA2313" s="35" t="e">
        <f>IF(HRF[[#This Row],[31]]="WSKAŹNIK SPECYFICZNY","nie zdefinowano",HRF[[#This Row],[32]]*#REF!+#REF!*#REF!+#REF!*#REF!)</f>
        <v>#REF!</v>
      </c>
      <c r="AB2313" s="35" t="e">
        <f>IF(HRF[[#This Row],[31]]="WSKAŹNIK SPECYFICZNY",HRF[[#This Row],[15]]*#REF!,HRF[[#This Row],[32]]*#REF!+#REF!*#REF!+#REF!*#REF!)</f>
        <v>#REF!</v>
      </c>
    </row>
    <row r="2314" spans="2:28" ht="24">
      <c r="B2314" s="119" t="s">
        <v>52</v>
      </c>
      <c r="C2314" s="80" t="s">
        <v>180</v>
      </c>
      <c r="D2314" s="120" t="s">
        <v>369</v>
      </c>
      <c r="E2314" s="121" t="s">
        <v>347</v>
      </c>
      <c r="F2314" s="82" t="s">
        <v>348</v>
      </c>
      <c r="G2314" s="158" t="s">
        <v>23</v>
      </c>
      <c r="H2314" s="86">
        <v>2018</v>
      </c>
      <c r="I2314" s="86">
        <v>2018</v>
      </c>
      <c r="J2314" s="89">
        <v>50000</v>
      </c>
      <c r="K2314" s="122" t="s">
        <v>163</v>
      </c>
      <c r="L2314" s="122">
        <v>0</v>
      </c>
      <c r="M2314" s="122" t="s">
        <v>163</v>
      </c>
      <c r="N2314" s="86" t="s">
        <v>184</v>
      </c>
      <c r="O2314" s="86" t="s">
        <v>28</v>
      </c>
      <c r="P2314" s="124"/>
      <c r="Q2314" s="90"/>
      <c r="R2314" s="17"/>
      <c r="S2314" s="17"/>
      <c r="T2314" s="17"/>
      <c r="U2314" s="17"/>
      <c r="V2314" s="17">
        <f t="shared" si="142"/>
        <v>0</v>
      </c>
      <c r="W2314" s="5"/>
      <c r="X2314" s="5"/>
      <c r="Y2314" s="35" t="e">
        <f>IF(HRF[[#This Row],[31]]="WSKAŹNIK SPECYFICZNY",HRF[[#This Row],[15]]*#REF!,HRF[[#This Row],[32]]*#REF!+#REF!*#REF!+#REF!*#REF!)</f>
        <v>#REF!</v>
      </c>
      <c r="Z2314" s="35" t="e">
        <f>IF(HRF[[#This Row],[31]]="WSKAŹNIK SPECYFICZNY","nie zdefinowano",HRF[[#This Row],[32]]*#REF!+#REF!*#REF!+#REF!*#REF!)</f>
        <v>#REF!</v>
      </c>
      <c r="AA2314" s="35" t="e">
        <f>IF(HRF[[#This Row],[31]]="WSKAŹNIK SPECYFICZNY","nie zdefinowano",HRF[[#This Row],[32]]*#REF!+#REF!*#REF!+#REF!*#REF!)</f>
        <v>#REF!</v>
      </c>
      <c r="AB2314" s="35" t="e">
        <f>IF(HRF[[#This Row],[31]]="WSKAŹNIK SPECYFICZNY",HRF[[#This Row],[15]]*#REF!,HRF[[#This Row],[32]]*#REF!+#REF!*#REF!+#REF!*#REF!)</f>
        <v>#REF!</v>
      </c>
    </row>
    <row r="2315" spans="2:28" ht="36">
      <c r="B2315" s="119" t="s">
        <v>165</v>
      </c>
      <c r="C2315" s="80" t="s">
        <v>181</v>
      </c>
      <c r="D2315" s="120" t="s">
        <v>349</v>
      </c>
      <c r="E2315" s="121" t="s">
        <v>349</v>
      </c>
      <c r="F2315" s="82" t="s">
        <v>318</v>
      </c>
      <c r="G2315" s="158" t="s">
        <v>23</v>
      </c>
      <c r="H2315" s="86">
        <v>2014</v>
      </c>
      <c r="I2315" s="86">
        <v>2016</v>
      </c>
      <c r="J2315" s="89">
        <v>20000000</v>
      </c>
      <c r="K2315" s="122" t="s">
        <v>163</v>
      </c>
      <c r="L2315" s="122">
        <v>0</v>
      </c>
      <c r="M2315" s="122" t="s">
        <v>163</v>
      </c>
      <c r="N2315" s="86" t="s">
        <v>184</v>
      </c>
      <c r="O2315" s="86" t="s">
        <v>28</v>
      </c>
      <c r="P2315" s="124"/>
      <c r="Q2315" s="90"/>
      <c r="R2315" s="17"/>
      <c r="S2315" s="17"/>
      <c r="T2315" s="17"/>
      <c r="U2315" s="17"/>
      <c r="V2315" s="17">
        <f>SUM(R2315:U2315)</f>
        <v>0</v>
      </c>
      <c r="W2315" s="5" t="s">
        <v>92</v>
      </c>
      <c r="X2315" s="5"/>
      <c r="Y2315" s="35" t="e">
        <f>IF(HRF[[#This Row],[31]]="WSKAŹNIK SPECYFICZNY",HRF[[#This Row],[15]]*#REF!,HRF[[#This Row],[32]]*#REF!+#REF!*#REF!+#REF!*#REF!)</f>
        <v>#REF!</v>
      </c>
      <c r="Z2315" s="35" t="e">
        <f>IF(HRF[[#This Row],[31]]="WSKAŹNIK SPECYFICZNY","nie zdefinowano",HRF[[#This Row],[32]]*#REF!+#REF!*#REF!+#REF!*#REF!)</f>
        <v>#REF!</v>
      </c>
      <c r="AA2315" s="35" t="e">
        <f>IF(HRF[[#This Row],[31]]="WSKAŹNIK SPECYFICZNY","nie zdefinowano",HRF[[#This Row],[32]]*#REF!+#REF!*#REF!+#REF!*#REF!)</f>
        <v>#REF!</v>
      </c>
      <c r="AB2315" s="35" t="e">
        <f>IF(HRF[[#This Row],[31]]="WSKAŹNIK SPECYFICZNY",HRF[[#This Row],[15]]*#REF!,HRF[[#This Row],[32]]*#REF!+#REF!*#REF!+#REF!*#REF!)</f>
        <v>#REF!</v>
      </c>
    </row>
    <row r="2316" spans="2:28" ht="60">
      <c r="B2316" s="119">
        <v>2</v>
      </c>
      <c r="C2316" s="80" t="s">
        <v>181</v>
      </c>
      <c r="D2316" s="120" t="s">
        <v>370</v>
      </c>
      <c r="E2316" s="121" t="s">
        <v>370</v>
      </c>
      <c r="F2316" s="82" t="s">
        <v>318</v>
      </c>
      <c r="G2316" s="158" t="s">
        <v>23</v>
      </c>
      <c r="H2316" s="86">
        <v>2014</v>
      </c>
      <c r="I2316" s="86">
        <v>2020</v>
      </c>
      <c r="J2316" s="89">
        <v>0</v>
      </c>
      <c r="K2316" s="122" t="s">
        <v>163</v>
      </c>
      <c r="L2316" s="122">
        <v>0</v>
      </c>
      <c r="M2316" s="122" t="s">
        <v>163</v>
      </c>
      <c r="N2316" s="86" t="s">
        <v>164</v>
      </c>
      <c r="O2316" s="86" t="s">
        <v>27</v>
      </c>
      <c r="P2316" s="124"/>
      <c r="Q2316" s="90"/>
      <c r="R2316" s="17"/>
      <c r="S2316" s="17"/>
      <c r="T2316" s="17"/>
      <c r="U2316" s="17"/>
      <c r="V2316" s="17">
        <f>SUM(R2316:U2316)</f>
        <v>0</v>
      </c>
      <c r="W2316" s="5"/>
      <c r="X2316" s="5"/>
      <c r="Y2316" s="35" t="e">
        <f>IF(HRF[[#This Row],[31]]="WSKAŹNIK SPECYFICZNY",HRF[[#This Row],[15]]*#REF!,HRF[[#This Row],[32]]*#REF!+#REF!*#REF!+#REF!*#REF!)</f>
        <v>#REF!</v>
      </c>
      <c r="Z2316" s="35" t="e">
        <f>IF(HRF[[#This Row],[31]]="WSKAŹNIK SPECYFICZNY","nie zdefinowano",HRF[[#This Row],[32]]*#REF!+#REF!*#REF!+#REF!*#REF!)</f>
        <v>#REF!</v>
      </c>
      <c r="AA2316" s="35" t="e">
        <f>IF(HRF[[#This Row],[31]]="WSKAŹNIK SPECYFICZNY","nie zdefinowano",HRF[[#This Row],[32]]*#REF!+#REF!*#REF!+#REF!*#REF!)</f>
        <v>#REF!</v>
      </c>
      <c r="AB2316" s="35" t="e">
        <f>IF(HRF[[#This Row],[31]]="WSKAŹNIK SPECYFICZNY",HRF[[#This Row],[15]]*#REF!,HRF[[#This Row],[32]]*#REF!+#REF!*#REF!+#REF!*#REF!)</f>
        <v>#REF!</v>
      </c>
    </row>
    <row r="2317" spans="2:28" ht="36">
      <c r="B2317" s="119">
        <v>3</v>
      </c>
      <c r="C2317" s="80" t="s">
        <v>181</v>
      </c>
      <c r="D2317" s="120" t="s">
        <v>350</v>
      </c>
      <c r="E2317" s="121" t="s">
        <v>350</v>
      </c>
      <c r="F2317" s="82" t="s">
        <v>251</v>
      </c>
      <c r="G2317" s="158" t="s">
        <v>24</v>
      </c>
      <c r="H2317" s="86">
        <v>2014</v>
      </c>
      <c r="I2317" s="86">
        <v>2020</v>
      </c>
      <c r="J2317" s="89">
        <v>120000000</v>
      </c>
      <c r="K2317" s="122" t="s">
        <v>163</v>
      </c>
      <c r="L2317" s="122" t="s">
        <v>12</v>
      </c>
      <c r="M2317" s="122" t="s">
        <v>163</v>
      </c>
      <c r="N2317" s="86" t="s">
        <v>184</v>
      </c>
      <c r="O2317" s="86" t="s">
        <v>27</v>
      </c>
      <c r="P2317" s="124"/>
      <c r="Q2317" s="90"/>
      <c r="R2317" s="17"/>
      <c r="S2317" s="17"/>
      <c r="T2317" s="17"/>
      <c r="U2317" s="17"/>
      <c r="V2317" s="17">
        <f>SUM(R2317:U2317)</f>
        <v>0</v>
      </c>
      <c r="W2317" s="5"/>
      <c r="X2317" s="5"/>
      <c r="Y2317" s="35" t="e">
        <f>IF(HRF[[#This Row],[31]]="WSKAŹNIK SPECYFICZNY",HRF[[#This Row],[15]]*#REF!,HRF[[#This Row],[32]]*#REF!+#REF!*#REF!+#REF!*#REF!)</f>
        <v>#REF!</v>
      </c>
      <c r="Z2317" s="35" t="e">
        <f>IF(HRF[[#This Row],[31]]="WSKAŹNIK SPECYFICZNY","nie zdefinowano",HRF[[#This Row],[32]]*#REF!+#REF!*#REF!+#REF!*#REF!)</f>
        <v>#REF!</v>
      </c>
      <c r="AA2317" s="35" t="e">
        <f>IF(HRF[[#This Row],[31]]="WSKAŹNIK SPECYFICZNY","nie zdefinowano",HRF[[#This Row],[32]]*#REF!+#REF!*#REF!+#REF!*#REF!)</f>
        <v>#REF!</v>
      </c>
      <c r="AB2317" s="35" t="e">
        <f>IF(HRF[[#This Row],[31]]="WSKAŹNIK SPECYFICZNY",HRF[[#This Row],[15]]*#REF!,HRF[[#This Row],[32]]*#REF!+#REF!*#REF!+#REF!*#REF!)</f>
        <v>#REF!</v>
      </c>
    </row>
    <row r="2318" spans="2:28" ht="48">
      <c r="B2318" s="119">
        <v>4</v>
      </c>
      <c r="C2318" s="80" t="s">
        <v>181</v>
      </c>
      <c r="D2318" s="120" t="s">
        <v>351</v>
      </c>
      <c r="E2318" s="121" t="s">
        <v>351</v>
      </c>
      <c r="F2318" s="82" t="s">
        <v>352</v>
      </c>
      <c r="G2318" s="158" t="s">
        <v>24</v>
      </c>
      <c r="H2318" s="86">
        <v>2017</v>
      </c>
      <c r="I2318" s="86">
        <v>2018</v>
      </c>
      <c r="J2318" s="89">
        <v>103877528.45</v>
      </c>
      <c r="K2318" s="122" t="s">
        <v>163</v>
      </c>
      <c r="L2318" s="122" t="s">
        <v>12</v>
      </c>
      <c r="M2318" s="122" t="s">
        <v>163</v>
      </c>
      <c r="N2318" s="86" t="s">
        <v>184</v>
      </c>
      <c r="O2318" s="86" t="s">
        <v>27</v>
      </c>
      <c r="P2318" s="124"/>
      <c r="Q2318" s="90"/>
      <c r="R2318" s="17"/>
      <c r="S2318" s="17"/>
      <c r="T2318" s="17"/>
      <c r="U2318" s="17"/>
      <c r="V2318" s="17">
        <f t="shared" ref="V2318:V2319" si="143">SUM(R2318:U2318)</f>
        <v>0</v>
      </c>
      <c r="W2318" s="5"/>
      <c r="X2318" s="5"/>
      <c r="Y2318" s="35" t="e">
        <f>IF(HRF[[#This Row],[31]]="WSKAŹNIK SPECYFICZNY",HRF[[#This Row],[15]]*#REF!,HRF[[#This Row],[32]]*#REF!+#REF!*#REF!+#REF!*#REF!)</f>
        <v>#REF!</v>
      </c>
      <c r="Z2318" s="35" t="e">
        <f>IF(HRF[[#This Row],[31]]="WSKAŹNIK SPECYFICZNY","nie zdefinowano",HRF[[#This Row],[32]]*#REF!+#REF!*#REF!+#REF!*#REF!)</f>
        <v>#REF!</v>
      </c>
      <c r="AA2318" s="35" t="e">
        <f>IF(HRF[[#This Row],[31]]="WSKAŹNIK SPECYFICZNY","nie zdefinowano",HRF[[#This Row],[32]]*#REF!+#REF!*#REF!+#REF!*#REF!)</f>
        <v>#REF!</v>
      </c>
      <c r="AB2318" s="35" t="e">
        <f>IF(HRF[[#This Row],[31]]="WSKAŹNIK SPECYFICZNY",HRF[[#This Row],[15]]*#REF!,HRF[[#This Row],[32]]*#REF!+#REF!*#REF!+#REF!*#REF!)</f>
        <v>#REF!</v>
      </c>
    </row>
    <row r="2319" spans="2:28" ht="24">
      <c r="B2319" s="119">
        <v>5</v>
      </c>
      <c r="C2319" s="80" t="s">
        <v>181</v>
      </c>
      <c r="D2319" s="120" t="s">
        <v>353</v>
      </c>
      <c r="E2319" s="121" t="s">
        <v>353</v>
      </c>
      <c r="F2319" s="82" t="s">
        <v>249</v>
      </c>
      <c r="G2319" s="158" t="s">
        <v>23</v>
      </c>
      <c r="H2319" s="86">
        <v>2018</v>
      </c>
      <c r="I2319" s="86">
        <v>2020</v>
      </c>
      <c r="J2319" s="89">
        <v>200000</v>
      </c>
      <c r="K2319" s="122">
        <v>13800</v>
      </c>
      <c r="L2319" s="122" t="s">
        <v>12</v>
      </c>
      <c r="M2319" s="122">
        <v>3550</v>
      </c>
      <c r="N2319" s="86" t="s">
        <v>184</v>
      </c>
      <c r="O2319" s="86" t="s">
        <v>26</v>
      </c>
      <c r="P2319" s="124"/>
      <c r="Q2319" s="90"/>
      <c r="R2319" s="17"/>
      <c r="S2319" s="17"/>
      <c r="T2319" s="17"/>
      <c r="U2319" s="17"/>
      <c r="V2319" s="17">
        <f t="shared" si="143"/>
        <v>0</v>
      </c>
      <c r="W2319" s="5"/>
      <c r="X2319" s="5"/>
      <c r="Y2319" s="35" t="e">
        <f>IF(HRF[[#This Row],[31]]="WSKAŹNIK SPECYFICZNY",HRF[[#This Row],[15]]*#REF!,HRF[[#This Row],[32]]*#REF!+#REF!*#REF!+#REF!*#REF!)</f>
        <v>#REF!</v>
      </c>
      <c r="Z2319" s="35" t="e">
        <f>IF(HRF[[#This Row],[31]]="WSKAŹNIK SPECYFICZNY","nie zdefinowano",HRF[[#This Row],[32]]*#REF!+#REF!*#REF!+#REF!*#REF!)</f>
        <v>#REF!</v>
      </c>
      <c r="AA2319" s="35" t="e">
        <f>IF(HRF[[#This Row],[31]]="WSKAŹNIK SPECYFICZNY","nie zdefinowano",HRF[[#This Row],[32]]*#REF!+#REF!*#REF!+#REF!*#REF!)</f>
        <v>#REF!</v>
      </c>
      <c r="AB2319" s="35" t="e">
        <f>IF(HRF[[#This Row],[31]]="WSKAŹNIK SPECYFICZNY",HRF[[#This Row],[15]]*#REF!,HRF[[#This Row],[32]]*#REF!+#REF!*#REF!+#REF!*#REF!)</f>
        <v>#REF!</v>
      </c>
    </row>
    <row r="2320" spans="2:28" ht="36">
      <c r="B2320" s="175">
        <v>6</v>
      </c>
      <c r="C2320" s="80" t="s">
        <v>181</v>
      </c>
      <c r="D2320" s="176" t="s">
        <v>373</v>
      </c>
      <c r="E2320" s="177" t="s">
        <v>373</v>
      </c>
      <c r="F2320" s="178" t="s">
        <v>318</v>
      </c>
      <c r="G2320" s="179" t="s">
        <v>23</v>
      </c>
      <c r="H2320" s="180">
        <v>2019</v>
      </c>
      <c r="I2320" s="180">
        <v>2030</v>
      </c>
      <c r="J2320" s="181">
        <v>0</v>
      </c>
      <c r="K2320" s="182">
        <v>91159</v>
      </c>
      <c r="L2320" s="182"/>
      <c r="M2320" s="182">
        <v>23519</v>
      </c>
      <c r="N2320" s="180" t="s">
        <v>164</v>
      </c>
      <c r="O2320" s="180" t="s">
        <v>26</v>
      </c>
      <c r="P2320" s="183"/>
      <c r="Q2320" s="102"/>
      <c r="R2320" s="49"/>
      <c r="S2320" s="49"/>
      <c r="T2320" s="49"/>
      <c r="U2320" s="49"/>
      <c r="V2320" s="49">
        <f>SUM(R2320:U2320)</f>
        <v>0</v>
      </c>
      <c r="W2320" s="48"/>
      <c r="X2320" s="48"/>
      <c r="Y2320" s="50" t="e">
        <f>IF(HRF[[#This Row],[31]]="WSKAŹNIK SPECYFICZNY",HRF[[#This Row],[15]]*#REF!,HRF[[#This Row],[32]]*#REF!+#REF!*#REF!+#REF!*#REF!)</f>
        <v>#REF!</v>
      </c>
      <c r="Z2320" s="50" t="e">
        <f>IF(HRF[[#This Row],[31]]="WSKAŹNIK SPECYFICZNY","nie zdefinowano",HRF[[#This Row],[32]]*#REF!+#REF!*#REF!+#REF!*#REF!)</f>
        <v>#REF!</v>
      </c>
      <c r="AA2320" s="50" t="e">
        <f>IF(HRF[[#This Row],[31]]="WSKAŹNIK SPECYFICZNY","nie zdefinowano",HRF[[#This Row],[32]]*#REF!+#REF!*#REF!+#REF!*#REF!)</f>
        <v>#REF!</v>
      </c>
      <c r="AB2320" s="50" t="e">
        <f>IF(HRF[[#This Row],[31]]="WSKAŹNIK SPECYFICZNY",HRF[[#This Row],[15]]*#REF!,HRF[[#This Row],[32]]*#REF!+#REF!*#REF!+#REF!*#REF!)</f>
        <v>#REF!</v>
      </c>
    </row>
    <row r="2321" spans="2:28" ht="24">
      <c r="B2321" s="175">
        <v>7</v>
      </c>
      <c r="C2321" s="80" t="s">
        <v>181</v>
      </c>
      <c r="D2321" s="176" t="s">
        <v>374</v>
      </c>
      <c r="E2321" s="177" t="s">
        <v>374</v>
      </c>
      <c r="F2321" s="178" t="s">
        <v>375</v>
      </c>
      <c r="G2321" s="179" t="s">
        <v>24</v>
      </c>
      <c r="H2321" s="180">
        <v>2018</v>
      </c>
      <c r="I2321" s="180">
        <v>2030</v>
      </c>
      <c r="J2321" s="181">
        <v>169600000</v>
      </c>
      <c r="K2321" s="182">
        <v>30969</v>
      </c>
      <c r="L2321" s="182">
        <v>1600</v>
      </c>
      <c r="M2321" s="182">
        <v>10621</v>
      </c>
      <c r="N2321" s="180" t="s">
        <v>215</v>
      </c>
      <c r="O2321" s="180" t="s">
        <v>27</v>
      </c>
      <c r="P2321" s="183"/>
      <c r="Q2321" s="102"/>
      <c r="R2321" s="49"/>
      <c r="S2321" s="49"/>
      <c r="T2321" s="49"/>
      <c r="U2321" s="49"/>
      <c r="V2321" s="49">
        <f>SUM(R2321:U2321)</f>
        <v>0</v>
      </c>
      <c r="W2321" s="48"/>
      <c r="X2321" s="48"/>
      <c r="Y2321" s="50" t="e">
        <f>IF(HRF[[#This Row],[31]]="WSKAŹNIK SPECYFICZNY",HRF[[#This Row],[15]]*#REF!,HRF[[#This Row],[32]]*#REF!+#REF!*#REF!+#REF!*#REF!)</f>
        <v>#REF!</v>
      </c>
      <c r="Z2321" s="50" t="e">
        <f>IF(HRF[[#This Row],[31]]="WSKAŹNIK SPECYFICZNY","nie zdefinowano",HRF[[#This Row],[32]]*#REF!+#REF!*#REF!+#REF!*#REF!)</f>
        <v>#REF!</v>
      </c>
      <c r="AA2321" s="50" t="e">
        <f>IF(HRF[[#This Row],[31]]="WSKAŹNIK SPECYFICZNY","nie zdefinowano",HRF[[#This Row],[32]]*#REF!+#REF!*#REF!+#REF!*#REF!)</f>
        <v>#REF!</v>
      </c>
      <c r="AB2321" s="50" t="e">
        <f>IF(HRF[[#This Row],[31]]="WSKAŹNIK SPECYFICZNY",HRF[[#This Row],[15]]*#REF!,HRF[[#This Row],[32]]*#REF!+#REF!*#REF!+#REF!*#REF!)</f>
        <v>#REF!</v>
      </c>
    </row>
    <row r="2322" spans="2:28">
      <c r="B2322" s="184"/>
      <c r="C2322" s="157"/>
      <c r="D2322" s="157"/>
      <c r="E2322" s="185"/>
      <c r="F2322" s="186"/>
      <c r="G2322" s="186"/>
      <c r="H2322" s="298" t="s">
        <v>17</v>
      </c>
      <c r="I2322" s="298"/>
      <c r="J2322" s="187">
        <f>SUM(J6:J2321)</f>
        <v>6011975980.829998</v>
      </c>
      <c r="K2322" s="188">
        <f>SUM(K6:K2321)</f>
        <v>722554.99247400009</v>
      </c>
      <c r="L2322" s="188">
        <f>SUM(L6:L2321)</f>
        <v>147594.46442999999</v>
      </c>
      <c r="M2322" s="188">
        <f>SUM(M6:M2321)</f>
        <v>424536.89077810018</v>
      </c>
      <c r="N2322" s="189"/>
      <c r="O2322" s="190"/>
      <c r="P2322" s="190"/>
    </row>
    <row r="2323" spans="2:28">
      <c r="B2323" s="191"/>
      <c r="C2323" s="190"/>
      <c r="D2323" s="190"/>
      <c r="E2323" s="190"/>
      <c r="F2323" s="190"/>
      <c r="G2323" s="190"/>
      <c r="H2323" s="190"/>
      <c r="I2323" s="190"/>
      <c r="J2323" s="192"/>
      <c r="K2323" s="190"/>
      <c r="L2323" s="190"/>
      <c r="M2323" s="190"/>
      <c r="N2323" s="190"/>
      <c r="O2323" s="190"/>
      <c r="P2323" s="190"/>
    </row>
    <row r="2324" spans="2:28">
      <c r="B2324" s="191"/>
      <c r="C2324" s="190"/>
      <c r="D2324" s="190"/>
      <c r="E2324" s="190"/>
      <c r="F2324" s="190"/>
      <c r="G2324" s="190"/>
      <c r="H2324" s="190"/>
      <c r="I2324" s="190"/>
      <c r="J2324" s="192"/>
      <c r="K2324" s="190"/>
      <c r="L2324" s="190"/>
      <c r="M2324" s="190"/>
      <c r="N2324" s="190"/>
      <c r="O2324" s="190"/>
      <c r="P2324" s="190"/>
    </row>
    <row r="2325" spans="2:28" ht="18">
      <c r="B2325" s="193"/>
      <c r="C2325" s="190"/>
      <c r="D2325" s="190"/>
      <c r="E2325" s="190"/>
      <c r="F2325" s="190"/>
      <c r="G2325" s="190"/>
      <c r="H2325" s="190"/>
      <c r="I2325" s="190"/>
      <c r="J2325" s="192"/>
      <c r="K2325" s="190"/>
      <c r="L2325" s="190"/>
      <c r="M2325" s="190"/>
      <c r="N2325" s="190"/>
      <c r="O2325" s="190"/>
      <c r="P2325" s="190"/>
    </row>
    <row r="2326" spans="2:28">
      <c r="B2326" s="191"/>
      <c r="C2326" s="190"/>
      <c r="D2326" s="190"/>
      <c r="E2326" s="190"/>
      <c r="F2326" s="190"/>
      <c r="G2326" s="190"/>
      <c r="H2326" s="190"/>
      <c r="I2326" s="190"/>
      <c r="J2326" s="295" t="s">
        <v>5</v>
      </c>
      <c r="K2326" s="296" t="s">
        <v>18</v>
      </c>
      <c r="L2326" s="296"/>
      <c r="M2326" s="296"/>
      <c r="N2326" s="190"/>
      <c r="O2326" s="190"/>
      <c r="P2326" s="190"/>
    </row>
    <row r="2327" spans="2:28" ht="48">
      <c r="B2327" s="191"/>
      <c r="C2327" s="190"/>
      <c r="D2327" s="190"/>
      <c r="E2327" s="190"/>
      <c r="F2327" s="190"/>
      <c r="G2327" s="190"/>
      <c r="H2327" s="190"/>
      <c r="I2327" s="190"/>
      <c r="J2327" s="295"/>
      <c r="K2327" s="194" t="s">
        <v>19</v>
      </c>
      <c r="L2327" s="194" t="s">
        <v>279</v>
      </c>
      <c r="M2327" s="194" t="s">
        <v>278</v>
      </c>
      <c r="N2327" s="190"/>
      <c r="O2327" s="190"/>
      <c r="P2327" s="190"/>
    </row>
    <row r="2328" spans="2:28">
      <c r="B2328" s="191"/>
      <c r="C2328" s="190"/>
      <c r="D2328" s="190"/>
      <c r="E2328" s="190"/>
      <c r="F2328" s="190"/>
      <c r="G2328" s="190"/>
      <c r="H2328" s="190"/>
      <c r="I2328" s="195" t="s">
        <v>174</v>
      </c>
      <c r="J2328" s="196">
        <f>J2322</f>
        <v>6011975980.829998</v>
      </c>
      <c r="K2328" s="197">
        <f t="shared" ref="K2328:M2328" si="144">K2322</f>
        <v>722554.99247400009</v>
      </c>
      <c r="L2328" s="197">
        <f>L2322</f>
        <v>147594.46442999999</v>
      </c>
      <c r="M2328" s="197">
        <f t="shared" si="144"/>
        <v>424536.89077810018</v>
      </c>
      <c r="N2328" s="190"/>
      <c r="O2328" s="190"/>
      <c r="P2328" s="190"/>
    </row>
    <row r="2329" spans="2:28">
      <c r="B2329" s="191"/>
      <c r="C2329" s="190"/>
      <c r="D2329" s="190"/>
      <c r="E2329" s="190"/>
      <c r="F2329" s="190"/>
      <c r="G2329" s="190"/>
      <c r="H2329" s="190"/>
      <c r="I2329" s="195" t="s">
        <v>376</v>
      </c>
      <c r="J2329" s="196">
        <f>SUMIF(HRF[8],"&lt;2021",HRF[9])</f>
        <v>3889995916.3399992</v>
      </c>
      <c r="K2329" s="197">
        <f>SUMIF(HRF[8],"&lt;2021",HRF[10])</f>
        <v>315305.38542400027</v>
      </c>
      <c r="L2329" s="197">
        <f>SUMIF(HRF[8],"&lt;2021",HRF[11])</f>
        <v>80150.727599999969</v>
      </c>
      <c r="M2329" s="197">
        <f>SUMIF(HRF[8],"&lt;2021",HRF[12])</f>
        <v>376202.86077810003</v>
      </c>
      <c r="N2329" s="190"/>
      <c r="O2329" s="190"/>
      <c r="P2329" s="190"/>
    </row>
    <row r="2330" spans="2:28">
      <c r="B2330" s="191"/>
      <c r="C2330" s="190"/>
      <c r="D2330" s="190"/>
      <c r="E2330" s="190"/>
      <c r="F2330" s="190"/>
      <c r="G2330" s="190"/>
      <c r="H2330" s="190"/>
      <c r="I2330" s="190"/>
      <c r="J2330" s="192"/>
      <c r="K2330" s="190"/>
      <c r="L2330" s="190"/>
      <c r="M2330" s="190"/>
      <c r="N2330" s="190"/>
      <c r="O2330" s="190"/>
      <c r="P2330" s="190"/>
    </row>
    <row r="2331" spans="2:28">
      <c r="B2331" s="191"/>
      <c r="C2331" s="190"/>
      <c r="D2331" s="190"/>
      <c r="E2331" s="190"/>
      <c r="F2331" s="190"/>
      <c r="G2331" s="190"/>
      <c r="H2331" s="190"/>
      <c r="I2331" s="190"/>
      <c r="J2331" s="192"/>
      <c r="K2331" s="190"/>
      <c r="L2331" s="190"/>
      <c r="M2331" s="190"/>
      <c r="N2331" s="190"/>
      <c r="O2331" s="190"/>
      <c r="P2331" s="190"/>
    </row>
    <row r="2332" spans="2:28">
      <c r="B2332" s="191"/>
      <c r="C2332" s="190"/>
      <c r="D2332" s="190"/>
      <c r="E2332" s="190"/>
      <c r="F2332" s="190"/>
      <c r="G2332" s="190"/>
      <c r="H2332" s="190"/>
      <c r="I2332" s="190"/>
      <c r="J2332" s="192"/>
      <c r="K2332" s="190"/>
      <c r="L2332" s="190"/>
      <c r="M2332" s="190"/>
      <c r="N2332" s="190"/>
      <c r="O2332" s="190"/>
      <c r="P2332" s="190"/>
    </row>
    <row r="2333" spans="2:28">
      <c r="B2333" s="191"/>
      <c r="C2333" s="190"/>
      <c r="D2333" s="190"/>
      <c r="E2333" s="190"/>
      <c r="F2333" s="190"/>
      <c r="G2333" s="190"/>
      <c r="H2333" s="190"/>
      <c r="I2333" s="190"/>
      <c r="J2333" s="192"/>
      <c r="K2333" s="190"/>
      <c r="L2333" s="190"/>
      <c r="M2333" s="190"/>
      <c r="N2333" s="190"/>
      <c r="O2333" s="190"/>
      <c r="P2333" s="190"/>
    </row>
    <row r="2334" spans="2:28">
      <c r="B2334" s="191"/>
      <c r="C2334" s="190"/>
      <c r="D2334" s="190"/>
      <c r="E2334" s="190"/>
      <c r="F2334" s="190"/>
      <c r="G2334" s="190"/>
      <c r="H2334" s="190"/>
      <c r="I2334" s="190"/>
      <c r="J2334" s="192"/>
      <c r="K2334" s="190"/>
      <c r="L2334" s="190"/>
      <c r="M2334" s="190"/>
      <c r="N2334" s="190"/>
      <c r="O2334" s="190"/>
      <c r="P2334" s="190"/>
    </row>
    <row r="2335" spans="2:28">
      <c r="B2335" s="191"/>
      <c r="C2335" s="190"/>
      <c r="D2335" s="190"/>
      <c r="E2335" s="190"/>
      <c r="F2335" s="190"/>
      <c r="G2335" s="190"/>
      <c r="H2335" s="190"/>
      <c r="I2335" s="190"/>
      <c r="J2335" s="192"/>
      <c r="K2335" s="190"/>
      <c r="L2335" s="190"/>
      <c r="M2335" s="190"/>
      <c r="N2335" s="190"/>
      <c r="O2335" s="190"/>
      <c r="P2335" s="190"/>
    </row>
    <row r="2336" spans="2:28">
      <c r="B2336" s="191"/>
      <c r="C2336" s="190"/>
      <c r="D2336" s="190"/>
      <c r="E2336" s="190"/>
      <c r="F2336" s="190"/>
      <c r="G2336" s="190"/>
      <c r="H2336" s="190"/>
      <c r="I2336" s="190"/>
      <c r="J2336" s="192"/>
      <c r="K2336" s="190"/>
      <c r="L2336" s="190"/>
      <c r="M2336" s="190"/>
      <c r="N2336" s="190"/>
      <c r="O2336" s="190"/>
      <c r="P2336" s="190"/>
    </row>
    <row r="2337" spans="2:16">
      <c r="B2337" s="191"/>
      <c r="C2337" s="190"/>
      <c r="D2337" s="190"/>
      <c r="E2337" s="190"/>
      <c r="F2337" s="190"/>
      <c r="G2337" s="190"/>
      <c r="H2337" s="190"/>
      <c r="I2337" s="190"/>
      <c r="J2337" s="192"/>
      <c r="K2337" s="190"/>
      <c r="L2337" s="190"/>
      <c r="M2337" s="190"/>
      <c r="N2337" s="190"/>
      <c r="O2337" s="190"/>
      <c r="P2337" s="190"/>
    </row>
    <row r="2338" spans="2:16">
      <c r="B2338" s="191"/>
      <c r="C2338" s="190"/>
      <c r="D2338" s="190"/>
      <c r="E2338" s="190"/>
      <c r="F2338" s="190"/>
      <c r="G2338" s="190"/>
      <c r="H2338" s="190"/>
      <c r="I2338" s="190"/>
      <c r="J2338" s="192"/>
      <c r="K2338" s="190"/>
      <c r="L2338" s="190"/>
      <c r="M2338" s="190"/>
      <c r="N2338" s="190"/>
      <c r="O2338" s="190"/>
      <c r="P2338" s="190"/>
    </row>
    <row r="2339" spans="2:16">
      <c r="B2339" s="191"/>
      <c r="C2339" s="190"/>
      <c r="D2339" s="190"/>
      <c r="E2339" s="190"/>
      <c r="F2339" s="190"/>
      <c r="G2339" s="190"/>
      <c r="H2339" s="190"/>
      <c r="I2339" s="190"/>
      <c r="J2339" s="192"/>
      <c r="K2339" s="190"/>
      <c r="L2339" s="190"/>
      <c r="M2339" s="190"/>
      <c r="N2339" s="190"/>
      <c r="O2339" s="190"/>
      <c r="P2339" s="190"/>
    </row>
    <row r="2340" spans="2:16">
      <c r="B2340" s="191"/>
      <c r="C2340" s="190"/>
      <c r="D2340" s="190"/>
      <c r="E2340" s="190"/>
      <c r="F2340" s="190"/>
      <c r="G2340" s="190"/>
      <c r="H2340" s="190"/>
      <c r="I2340" s="190"/>
      <c r="J2340" s="192"/>
      <c r="K2340" s="190"/>
      <c r="L2340" s="190"/>
      <c r="M2340" s="190"/>
      <c r="N2340" s="190"/>
      <c r="O2340" s="190"/>
      <c r="P2340" s="190"/>
    </row>
    <row r="2341" spans="2:16">
      <c r="B2341" s="191"/>
      <c r="C2341" s="190"/>
      <c r="D2341" s="190"/>
      <c r="E2341" s="190"/>
      <c r="F2341" s="190"/>
      <c r="G2341" s="190"/>
      <c r="H2341" s="190"/>
      <c r="I2341" s="190"/>
      <c r="J2341" s="192"/>
      <c r="K2341" s="190"/>
      <c r="L2341" s="190"/>
      <c r="M2341" s="190"/>
      <c r="N2341" s="190"/>
      <c r="O2341" s="190"/>
      <c r="P2341" s="190"/>
    </row>
    <row r="2342" spans="2:16">
      <c r="B2342" s="191"/>
      <c r="C2342" s="190"/>
      <c r="D2342" s="190"/>
      <c r="E2342" s="190"/>
      <c r="F2342" s="190"/>
      <c r="G2342" s="190"/>
      <c r="H2342" s="190"/>
      <c r="I2342" s="190"/>
      <c r="J2342" s="192"/>
      <c r="K2342" s="190"/>
      <c r="L2342" s="190"/>
      <c r="M2342" s="190"/>
      <c r="N2342" s="190"/>
      <c r="O2342" s="190"/>
      <c r="P2342" s="190"/>
    </row>
    <row r="2343" spans="2:16">
      <c r="B2343" s="191"/>
      <c r="C2343" s="190"/>
      <c r="D2343" s="190"/>
      <c r="E2343" s="190"/>
      <c r="F2343" s="190"/>
      <c r="G2343" s="190"/>
      <c r="H2343" s="190"/>
      <c r="I2343" s="190"/>
      <c r="J2343" s="192"/>
      <c r="K2343" s="190"/>
      <c r="L2343" s="190"/>
      <c r="M2343" s="190"/>
      <c r="N2343" s="190"/>
      <c r="O2343" s="190"/>
      <c r="P2343" s="190"/>
    </row>
    <row r="2344" spans="2:16">
      <c r="B2344" s="191"/>
      <c r="C2344" s="190"/>
      <c r="D2344" s="190"/>
      <c r="E2344" s="190"/>
      <c r="F2344" s="190"/>
      <c r="G2344" s="190"/>
      <c r="H2344" s="190"/>
      <c r="I2344" s="190"/>
      <c r="J2344" s="192"/>
      <c r="K2344" s="190"/>
      <c r="L2344" s="190"/>
      <c r="M2344" s="190"/>
      <c r="N2344" s="190"/>
      <c r="O2344" s="190"/>
      <c r="P2344" s="190"/>
    </row>
    <row r="2345" spans="2:16">
      <c r="B2345" s="191"/>
      <c r="C2345" s="190"/>
      <c r="D2345" s="190"/>
      <c r="E2345" s="190"/>
      <c r="F2345" s="190"/>
      <c r="G2345" s="190"/>
      <c r="H2345" s="190"/>
      <c r="I2345" s="190"/>
      <c r="J2345" s="192"/>
      <c r="K2345" s="190"/>
      <c r="L2345" s="190"/>
      <c r="M2345" s="190"/>
      <c r="N2345" s="190"/>
      <c r="O2345" s="190"/>
      <c r="P2345" s="190"/>
    </row>
    <row r="2346" spans="2:16">
      <c r="B2346" s="191"/>
      <c r="C2346" s="190"/>
      <c r="D2346" s="190"/>
      <c r="E2346" s="190"/>
      <c r="F2346" s="190"/>
      <c r="G2346" s="190"/>
      <c r="H2346" s="190"/>
      <c r="I2346" s="190"/>
      <c r="J2346" s="192"/>
      <c r="K2346" s="190"/>
      <c r="L2346" s="190"/>
      <c r="M2346" s="190"/>
      <c r="N2346" s="190"/>
      <c r="O2346" s="190"/>
      <c r="P2346" s="190"/>
    </row>
    <row r="2347" spans="2:16">
      <c r="B2347" s="191"/>
      <c r="C2347" s="190"/>
      <c r="D2347" s="190"/>
      <c r="E2347" s="190"/>
      <c r="F2347" s="190"/>
      <c r="G2347" s="190"/>
      <c r="H2347" s="190"/>
      <c r="I2347" s="190"/>
      <c r="J2347" s="192"/>
      <c r="K2347" s="190"/>
      <c r="L2347" s="190"/>
      <c r="M2347" s="190"/>
      <c r="N2347" s="190"/>
      <c r="O2347" s="190"/>
      <c r="P2347" s="190"/>
    </row>
    <row r="2348" spans="2:16">
      <c r="B2348" s="191"/>
      <c r="C2348" s="190"/>
      <c r="D2348" s="190"/>
      <c r="E2348" s="190"/>
      <c r="F2348" s="190"/>
      <c r="G2348" s="190"/>
      <c r="H2348" s="190"/>
      <c r="I2348" s="190"/>
      <c r="J2348" s="192"/>
      <c r="K2348" s="190"/>
      <c r="L2348" s="190"/>
      <c r="M2348" s="190"/>
      <c r="N2348" s="190"/>
      <c r="O2348" s="190"/>
      <c r="P2348" s="190"/>
    </row>
    <row r="2349" spans="2:16">
      <c r="B2349" s="191"/>
      <c r="C2349" s="190"/>
      <c r="D2349" s="190"/>
      <c r="E2349" s="190"/>
      <c r="F2349" s="190"/>
      <c r="G2349" s="190"/>
      <c r="H2349" s="190"/>
      <c r="I2349" s="190"/>
      <c r="J2349" s="192"/>
      <c r="K2349" s="190"/>
      <c r="L2349" s="190"/>
      <c r="M2349" s="190"/>
      <c r="N2349" s="190"/>
      <c r="O2349" s="190"/>
      <c r="P2349" s="190"/>
    </row>
    <row r="2350" spans="2:16">
      <c r="B2350" s="191"/>
      <c r="C2350" s="190"/>
      <c r="D2350" s="190"/>
      <c r="E2350" s="190"/>
      <c r="F2350" s="190"/>
      <c r="G2350" s="190"/>
      <c r="H2350" s="190"/>
      <c r="I2350" s="190"/>
      <c r="J2350" s="192"/>
      <c r="K2350" s="190"/>
      <c r="L2350" s="190"/>
      <c r="M2350" s="190"/>
      <c r="N2350" s="190"/>
      <c r="O2350" s="190"/>
      <c r="P2350" s="190"/>
    </row>
    <row r="2351" spans="2:16">
      <c r="B2351" s="191"/>
      <c r="C2351" s="190"/>
      <c r="D2351" s="190"/>
      <c r="E2351" s="190"/>
      <c r="F2351" s="190"/>
      <c r="G2351" s="190"/>
      <c r="H2351" s="190"/>
      <c r="I2351" s="190"/>
      <c r="J2351" s="192"/>
      <c r="K2351" s="190"/>
      <c r="L2351" s="190"/>
      <c r="M2351" s="190"/>
      <c r="N2351" s="190"/>
      <c r="O2351" s="190"/>
      <c r="P2351" s="190"/>
    </row>
    <row r="2352" spans="2:16">
      <c r="B2352" s="191"/>
      <c r="C2352" s="190"/>
      <c r="D2352" s="190"/>
      <c r="E2352" s="190"/>
      <c r="F2352" s="190"/>
      <c r="G2352" s="190"/>
      <c r="H2352" s="190"/>
      <c r="I2352" s="190"/>
      <c r="J2352" s="192"/>
      <c r="K2352" s="190"/>
      <c r="L2352" s="190"/>
      <c r="M2352" s="190"/>
      <c r="N2352" s="190"/>
      <c r="O2352" s="190"/>
      <c r="P2352" s="190"/>
    </row>
    <row r="2353" spans="2:16">
      <c r="B2353" s="191"/>
      <c r="C2353" s="190"/>
      <c r="D2353" s="190"/>
      <c r="E2353" s="190"/>
      <c r="F2353" s="190"/>
      <c r="G2353" s="190"/>
      <c r="H2353" s="190"/>
      <c r="I2353" s="190"/>
      <c r="J2353" s="192"/>
      <c r="K2353" s="190"/>
      <c r="L2353" s="190"/>
      <c r="M2353" s="190"/>
      <c r="N2353" s="190"/>
      <c r="O2353" s="190"/>
      <c r="P2353" s="190"/>
    </row>
    <row r="2354" spans="2:16">
      <c r="B2354" s="191"/>
      <c r="C2354" s="190"/>
      <c r="D2354" s="190"/>
      <c r="E2354" s="190"/>
      <c r="F2354" s="190"/>
      <c r="G2354" s="190"/>
      <c r="H2354" s="190"/>
      <c r="I2354" s="190"/>
      <c r="J2354" s="192"/>
      <c r="K2354" s="190"/>
      <c r="L2354" s="190"/>
      <c r="M2354" s="190"/>
      <c r="N2354" s="190"/>
      <c r="O2354" s="190"/>
      <c r="P2354" s="190"/>
    </row>
    <row r="2355" spans="2:16">
      <c r="B2355" s="191"/>
      <c r="C2355" s="190"/>
      <c r="D2355" s="190"/>
      <c r="E2355" s="190"/>
      <c r="F2355" s="190"/>
      <c r="G2355" s="190"/>
      <c r="H2355" s="190"/>
      <c r="I2355" s="190"/>
      <c r="J2355" s="192"/>
      <c r="K2355" s="190"/>
      <c r="L2355" s="190"/>
      <c r="M2355" s="190"/>
      <c r="N2355" s="190"/>
      <c r="O2355" s="190"/>
      <c r="P2355" s="190"/>
    </row>
    <row r="2356" spans="2:16">
      <c r="B2356" s="191"/>
      <c r="C2356" s="190"/>
      <c r="D2356" s="190"/>
      <c r="E2356" s="190"/>
      <c r="F2356" s="190"/>
      <c r="G2356" s="190"/>
      <c r="H2356" s="190"/>
      <c r="I2356" s="190"/>
      <c r="J2356" s="192"/>
      <c r="K2356" s="190"/>
      <c r="L2356" s="190"/>
      <c r="M2356" s="190"/>
      <c r="N2356" s="190"/>
      <c r="O2356" s="190"/>
      <c r="P2356" s="190"/>
    </row>
    <row r="2357" spans="2:16">
      <c r="B2357" s="191"/>
      <c r="C2357" s="190"/>
      <c r="D2357" s="190"/>
      <c r="E2357" s="190"/>
      <c r="F2357" s="190"/>
      <c r="G2357" s="190"/>
      <c r="H2357" s="190"/>
      <c r="I2357" s="190"/>
      <c r="J2357" s="192"/>
      <c r="K2357" s="190"/>
      <c r="L2357" s="190"/>
      <c r="M2357" s="190"/>
      <c r="N2357" s="190"/>
      <c r="O2357" s="190"/>
      <c r="P2357" s="190"/>
    </row>
    <row r="2358" spans="2:16">
      <c r="B2358" s="191"/>
      <c r="C2358" s="190"/>
      <c r="D2358" s="190"/>
      <c r="E2358" s="190"/>
      <c r="F2358" s="190"/>
      <c r="G2358" s="190"/>
      <c r="H2358" s="190"/>
      <c r="I2358" s="190"/>
      <c r="J2358" s="192"/>
      <c r="K2358" s="190"/>
      <c r="L2358" s="190"/>
      <c r="M2358" s="190"/>
      <c r="N2358" s="190"/>
      <c r="O2358" s="190"/>
      <c r="P2358" s="190"/>
    </row>
    <row r="2359" spans="2:16">
      <c r="B2359" s="191"/>
      <c r="C2359" s="190"/>
      <c r="D2359" s="190"/>
      <c r="E2359" s="190"/>
      <c r="F2359" s="190"/>
      <c r="G2359" s="190"/>
      <c r="H2359" s="190"/>
      <c r="I2359" s="190"/>
      <c r="J2359" s="192"/>
      <c r="K2359" s="190"/>
      <c r="L2359" s="190"/>
      <c r="M2359" s="190"/>
      <c r="N2359" s="190"/>
      <c r="O2359" s="190"/>
      <c r="P2359" s="190"/>
    </row>
    <row r="2360" spans="2:16">
      <c r="B2360" s="191"/>
      <c r="C2360" s="190"/>
      <c r="D2360" s="190"/>
      <c r="E2360" s="190"/>
      <c r="F2360" s="190"/>
      <c r="G2360" s="190"/>
      <c r="H2360" s="190"/>
      <c r="I2360" s="190"/>
      <c r="J2360" s="192"/>
      <c r="K2360" s="190"/>
      <c r="L2360" s="190"/>
      <c r="M2360" s="190"/>
      <c r="N2360" s="190"/>
      <c r="O2360" s="190"/>
      <c r="P2360" s="190"/>
    </row>
    <row r="2361" spans="2:16">
      <c r="B2361" s="191"/>
      <c r="C2361" s="190"/>
      <c r="D2361" s="190"/>
      <c r="E2361" s="190"/>
      <c r="F2361" s="190"/>
      <c r="G2361" s="190"/>
      <c r="H2361" s="190"/>
      <c r="I2361" s="190"/>
      <c r="J2361" s="192"/>
      <c r="K2361" s="190"/>
      <c r="L2361" s="190"/>
      <c r="M2361" s="190"/>
      <c r="N2361" s="190"/>
      <c r="O2361" s="190"/>
      <c r="P2361" s="190"/>
    </row>
    <row r="2362" spans="2:16">
      <c r="B2362" s="191"/>
      <c r="C2362" s="190"/>
      <c r="D2362" s="190"/>
      <c r="E2362" s="190"/>
      <c r="F2362" s="190"/>
      <c r="G2362" s="190"/>
      <c r="H2362" s="190"/>
      <c r="I2362" s="190"/>
      <c r="J2362" s="192"/>
      <c r="K2362" s="190"/>
      <c r="L2362" s="190"/>
      <c r="M2362" s="190"/>
      <c r="N2362" s="190"/>
      <c r="O2362" s="190"/>
      <c r="P2362" s="190"/>
    </row>
    <row r="2363" spans="2:16">
      <c r="B2363" s="191"/>
      <c r="C2363" s="190"/>
      <c r="D2363" s="190"/>
      <c r="E2363" s="190"/>
      <c r="F2363" s="190"/>
      <c r="G2363" s="190"/>
      <c r="H2363" s="190"/>
      <c r="I2363" s="190"/>
      <c r="J2363" s="192"/>
      <c r="K2363" s="190"/>
      <c r="L2363" s="190"/>
      <c r="M2363" s="190"/>
      <c r="N2363" s="190"/>
      <c r="O2363" s="190"/>
      <c r="P2363" s="190"/>
    </row>
    <row r="2364" spans="2:16">
      <c r="B2364" s="191"/>
      <c r="C2364" s="190"/>
      <c r="D2364" s="190"/>
      <c r="E2364" s="190"/>
      <c r="F2364" s="190"/>
      <c r="G2364" s="190"/>
      <c r="H2364" s="190"/>
      <c r="I2364" s="190"/>
      <c r="J2364" s="192"/>
      <c r="K2364" s="190"/>
      <c r="L2364" s="190"/>
      <c r="M2364" s="190"/>
      <c r="N2364" s="190"/>
      <c r="O2364" s="190"/>
      <c r="P2364" s="190"/>
    </row>
    <row r="2365" spans="2:16">
      <c r="B2365" s="191"/>
      <c r="C2365" s="190"/>
      <c r="D2365" s="190"/>
      <c r="E2365" s="190"/>
      <c r="F2365" s="190"/>
      <c r="G2365" s="190"/>
      <c r="H2365" s="190"/>
      <c r="I2365" s="190"/>
      <c r="J2365" s="192"/>
      <c r="K2365" s="190"/>
      <c r="L2365" s="190"/>
      <c r="M2365" s="190"/>
      <c r="N2365" s="190"/>
      <c r="O2365" s="190"/>
      <c r="P2365" s="190"/>
    </row>
    <row r="2366" spans="2:16">
      <c r="B2366" s="191"/>
      <c r="C2366" s="190"/>
      <c r="D2366" s="190"/>
      <c r="E2366" s="190"/>
      <c r="F2366" s="190"/>
      <c r="G2366" s="190"/>
      <c r="H2366" s="190"/>
      <c r="I2366" s="190"/>
      <c r="J2366" s="192"/>
      <c r="K2366" s="190"/>
      <c r="L2366" s="190"/>
      <c r="M2366" s="190"/>
      <c r="N2366" s="190"/>
      <c r="O2366" s="190"/>
      <c r="P2366" s="190"/>
    </row>
    <row r="2367" spans="2:16">
      <c r="B2367" s="191"/>
      <c r="C2367" s="190"/>
      <c r="D2367" s="190"/>
      <c r="E2367" s="190"/>
      <c r="F2367" s="190"/>
      <c r="G2367" s="190"/>
      <c r="H2367" s="190"/>
      <c r="I2367" s="190"/>
      <c r="J2367" s="192"/>
      <c r="K2367" s="190"/>
      <c r="L2367" s="190"/>
      <c r="M2367" s="190"/>
      <c r="N2367" s="190"/>
      <c r="O2367" s="190"/>
      <c r="P2367" s="190"/>
    </row>
    <row r="2368" spans="2:16">
      <c r="B2368" s="191"/>
      <c r="C2368" s="190"/>
      <c r="D2368" s="190"/>
      <c r="E2368" s="190"/>
      <c r="F2368" s="190"/>
      <c r="G2368" s="190"/>
      <c r="H2368" s="190"/>
      <c r="I2368" s="190"/>
      <c r="J2368" s="192"/>
      <c r="K2368" s="190"/>
      <c r="L2368" s="190"/>
      <c r="M2368" s="190"/>
      <c r="N2368" s="190"/>
      <c r="O2368" s="190"/>
      <c r="P2368" s="190"/>
    </row>
    <row r="2369" spans="2:16">
      <c r="B2369" s="191"/>
      <c r="C2369" s="190"/>
      <c r="D2369" s="190"/>
      <c r="E2369" s="190"/>
      <c r="F2369" s="190"/>
      <c r="G2369" s="190"/>
      <c r="H2369" s="190"/>
      <c r="I2369" s="190"/>
      <c r="J2369" s="192"/>
      <c r="K2369" s="190"/>
      <c r="L2369" s="190"/>
      <c r="M2369" s="190"/>
      <c r="N2369" s="190"/>
      <c r="O2369" s="190"/>
      <c r="P2369" s="190"/>
    </row>
    <row r="2370" spans="2:16">
      <c r="B2370" s="45"/>
      <c r="C2370" s="1"/>
      <c r="D2370" s="1"/>
      <c r="E2370" s="1"/>
      <c r="F2370" s="1"/>
      <c r="G2370" s="1"/>
      <c r="H2370" s="1"/>
      <c r="I2370" s="1"/>
      <c r="J2370" s="10"/>
      <c r="K2370" s="1"/>
      <c r="L2370" s="1"/>
      <c r="M2370" s="1"/>
      <c r="N2370" s="1"/>
    </row>
    <row r="2371" spans="2:16">
      <c r="B2371" s="45"/>
      <c r="C2371" s="1"/>
      <c r="D2371" s="1"/>
      <c r="E2371" s="1"/>
      <c r="F2371" s="1"/>
      <c r="G2371" s="1"/>
      <c r="H2371" s="1"/>
      <c r="I2371" s="1"/>
      <c r="J2371" s="10"/>
      <c r="K2371" s="1"/>
      <c r="L2371" s="1"/>
      <c r="M2371" s="1"/>
      <c r="N2371" s="1"/>
    </row>
  </sheetData>
  <mergeCells count="22">
    <mergeCell ref="Y2:AB2"/>
    <mergeCell ref="B2:N2"/>
    <mergeCell ref="Y3:AB3"/>
    <mergeCell ref="H3:I3"/>
    <mergeCell ref="F3:G3"/>
    <mergeCell ref="O3:O4"/>
    <mergeCell ref="N3:N4"/>
    <mergeCell ref="B3:B4"/>
    <mergeCell ref="J2326:J2327"/>
    <mergeCell ref="K2326:M2326"/>
    <mergeCell ref="O2:X2"/>
    <mergeCell ref="H2322:I2322"/>
    <mergeCell ref="C3:C4"/>
    <mergeCell ref="D3:D4"/>
    <mergeCell ref="E3:E4"/>
    <mergeCell ref="J3:J4"/>
    <mergeCell ref="K3:M3"/>
    <mergeCell ref="AH4:AL4"/>
    <mergeCell ref="AM4:AQ4"/>
    <mergeCell ref="W3:X3"/>
    <mergeCell ref="R3:V3"/>
    <mergeCell ref="AD4:AG4"/>
  </mergeCells>
  <conditionalFormatting sqref="P6">
    <cfRule type="colorScale" priority="35471">
      <colorScale>
        <cfvo type="min" val="0"/>
        <cfvo type="percentile" val="50"/>
        <cfvo type="max" val="0"/>
        <color rgb="FFF8696B"/>
        <color rgb="FFFFEB84"/>
        <color rgb="FF63BE7B"/>
      </colorScale>
    </cfRule>
  </conditionalFormatting>
  <conditionalFormatting sqref="P7">
    <cfRule type="colorScale" priority="35470">
      <colorScale>
        <cfvo type="min" val="0"/>
        <cfvo type="percentile" val="50"/>
        <cfvo type="max" val="0"/>
        <color rgb="FFF8696B"/>
        <color rgb="FFFFEB84"/>
        <color rgb="FF63BE7B"/>
      </colorScale>
    </cfRule>
  </conditionalFormatting>
  <conditionalFormatting sqref="P1670 P1673">
    <cfRule type="colorScale" priority="35465">
      <colorScale>
        <cfvo type="min" val="0"/>
        <cfvo type="percentile" val="50"/>
        <cfvo type="max" val="0"/>
        <color rgb="FFF8696B"/>
        <color rgb="FFFFEB84"/>
        <color rgb="FF63BE7B"/>
      </colorScale>
    </cfRule>
  </conditionalFormatting>
  <conditionalFormatting sqref="P1674">
    <cfRule type="colorScale" priority="35464">
      <colorScale>
        <cfvo type="min" val="0"/>
        <cfvo type="percentile" val="50"/>
        <cfvo type="max" val="0"/>
        <color rgb="FFF8696B"/>
        <color rgb="FFFFEB84"/>
        <color rgb="FF63BE7B"/>
      </colorScale>
    </cfRule>
  </conditionalFormatting>
  <conditionalFormatting sqref="P1685 P1679 P1683">
    <cfRule type="colorScale" priority="35461">
      <colorScale>
        <cfvo type="min" val="0"/>
        <cfvo type="percentile" val="50"/>
        <cfvo type="max" val="0"/>
        <color rgb="FFF8696B"/>
        <color rgb="FFFFEB84"/>
        <color rgb="FF63BE7B"/>
      </colorScale>
    </cfRule>
  </conditionalFormatting>
  <conditionalFormatting sqref="P1686:P1689 P1680">
    <cfRule type="colorScale" priority="35460">
      <colorScale>
        <cfvo type="min" val="0"/>
        <cfvo type="percentile" val="50"/>
        <cfvo type="max" val="0"/>
        <color rgb="FFF8696B"/>
        <color rgb="FFFFEB84"/>
        <color rgb="FF63BE7B"/>
      </colorScale>
    </cfRule>
  </conditionalFormatting>
  <conditionalFormatting sqref="P2187 P2160 P2176 P2164 P2168 P2180 P2184">
    <cfRule type="colorScale" priority="35457">
      <colorScale>
        <cfvo type="min" val="0"/>
        <cfvo type="percentile" val="50"/>
        <cfvo type="max" val="0"/>
        <color rgb="FFF8696B"/>
        <color rgb="FFFFEB84"/>
        <color rgb="FF63BE7B"/>
      </colorScale>
    </cfRule>
  </conditionalFormatting>
  <conditionalFormatting sqref="P2177 P2172 P1691:P1709 P2110 P2161 P2165 P2169 P2181 P2185">
    <cfRule type="colorScale" priority="35456">
      <colorScale>
        <cfvo type="min" val="0"/>
        <cfvo type="percentile" val="50"/>
        <cfvo type="max" val="0"/>
        <color rgb="FFF8696B"/>
        <color rgb="FFFFEB84"/>
        <color rgb="FF63BE7B"/>
      </colorScale>
    </cfRule>
  </conditionalFormatting>
  <conditionalFormatting sqref="P2188 P2192">
    <cfRule type="colorScale" priority="35453">
      <colorScale>
        <cfvo type="min" val="0"/>
        <cfvo type="percentile" val="50"/>
        <cfvo type="max" val="0"/>
        <color rgb="FFF8696B"/>
        <color rgb="FFFFEB84"/>
        <color rgb="FF63BE7B"/>
      </colorScale>
    </cfRule>
  </conditionalFormatting>
  <conditionalFormatting sqref="P2193 P2189">
    <cfRule type="colorScale" priority="35452">
      <colorScale>
        <cfvo type="min" val="0"/>
        <cfvo type="percentile" val="50"/>
        <cfvo type="max" val="0"/>
        <color rgb="FFF8696B"/>
        <color rgb="FFFFEB84"/>
        <color rgb="FF63BE7B"/>
      </colorScale>
    </cfRule>
  </conditionalFormatting>
  <conditionalFormatting sqref="V6:V2321">
    <cfRule type="cellIs" dxfId="17346" priority="35449" operator="greaterThan">
      <formula>1</formula>
    </cfRule>
  </conditionalFormatting>
  <conditionalFormatting sqref="X9:X11 X16 X18 X6:X7 X13:X14 X21 X23 X30:X2321">
    <cfRule type="expression" dxfId="17345" priority="35448">
      <formula>W6="WSKAŹNIK SPECYFICZNY"</formula>
    </cfRule>
  </conditionalFormatting>
  <conditionalFormatting sqref="X8">
    <cfRule type="expression" dxfId="17344" priority="35434">
      <formula>W8="WSKAŹNIK SPECYFICZNY"</formula>
    </cfRule>
  </conditionalFormatting>
  <conditionalFormatting sqref="X12">
    <cfRule type="expression" dxfId="17343" priority="35426">
      <formula>W12="WSKAŹNIK SPECYFICZNY"</formula>
    </cfRule>
  </conditionalFormatting>
  <conditionalFormatting sqref="X15">
    <cfRule type="expression" dxfId="17342" priority="35418">
      <formula>W15="WSKAŹNIK SPECYFICZNY"</formula>
    </cfRule>
  </conditionalFormatting>
  <conditionalFormatting sqref="X17">
    <cfRule type="expression" dxfId="17341" priority="35410">
      <formula>W17="WSKAŹNIK SPECYFICZNY"</formula>
    </cfRule>
  </conditionalFormatting>
  <conditionalFormatting sqref="X19">
    <cfRule type="expression" dxfId="17340" priority="35402">
      <formula>W19="WSKAŹNIK SPECYFICZNY"</formula>
    </cfRule>
  </conditionalFormatting>
  <conditionalFormatting sqref="X20">
    <cfRule type="expression" dxfId="17339" priority="35386">
      <formula>W20="WSKAŹNIK SPECYFICZNY"</formula>
    </cfRule>
  </conditionalFormatting>
  <conditionalFormatting sqref="X22">
    <cfRule type="expression" dxfId="17338" priority="35378">
      <formula>W22="WSKAŹNIK SPECYFICZNY"</formula>
    </cfRule>
  </conditionalFormatting>
  <conditionalFormatting sqref="X24">
    <cfRule type="expression" dxfId="17337" priority="35370">
      <formula>W24="WSKAŹNIK SPECYFICZNY"</formula>
    </cfRule>
  </conditionalFormatting>
  <conditionalFormatting sqref="X25">
    <cfRule type="expression" dxfId="17336" priority="35362">
      <formula>W25="WSKAŹNIK SPECYFICZNY"</formula>
    </cfRule>
  </conditionalFormatting>
  <conditionalFormatting sqref="X26">
    <cfRule type="expression" dxfId="17335" priority="35354">
      <formula>W26="WSKAŹNIK SPECYFICZNY"</formula>
    </cfRule>
  </conditionalFormatting>
  <conditionalFormatting sqref="X27">
    <cfRule type="expression" dxfId="17334" priority="35346">
      <formula>W27="WSKAŹNIK SPECYFICZNY"</formula>
    </cfRule>
  </conditionalFormatting>
  <conditionalFormatting sqref="X28">
    <cfRule type="expression" dxfId="17333" priority="35338">
      <formula>W28="WSKAŹNIK SPECYFICZNY"</formula>
    </cfRule>
  </conditionalFormatting>
  <conditionalFormatting sqref="X29">
    <cfRule type="expression" dxfId="17332" priority="35330">
      <formula>W29="WSKAŹNIK SPECYFICZNY"</formula>
    </cfRule>
  </conditionalFormatting>
  <conditionalFormatting sqref="U27:X27 P6:X26 P28:X30 Y6:AB30 P182:P196 P248:AB248 Q180:AB257 O258:O259 O261:P261 O256:P256 O263:P263 P258:AB263 P96:AB179 O362:O366 O368:O372 O317:P317 O295:P295 P282:P472 O375:O472 Q282:Q503 O415:P416 O402:P402 O385:P385 O419:P472 O333:P334 P198:P257 O309:P309 O411:P411 O281:P282 O990:O993 O996:P1002 O995:O1006 O1008:O1012 O1014:O1025 O264:AB281 O312:P312 O609:P609 O1027 O1059 O284:O360 R282:AB1172 Q505:Q1172 P474:P1172 P1173:AB1254 O1190:O1351 P1257:AB1364 O1353:O1370 O474:O988 P437:AB438 O438:AB438 O394:P394 O1372:AB1431 O1428:P1642 O1642:AB1645 O1645:P1647 O1647:AB1649 O1649:P1651 O1651:AB1654 O1656:AB1657 O1654:P1659 O1659:AB1662 O1662:P1664 O1664:AB1666 O1666:P1669 O1668:AB1676 O1676:P1678 O1678:AB1681 O1683:AB1684 O1681:P1689 P1432:AB2321 O1686:AB2159">
    <cfRule type="expression" dxfId="17331" priority="35325">
      <formula>$O6="połączone z innym zadaniem"</formula>
    </cfRule>
  </conditionalFormatting>
  <conditionalFormatting sqref="P27">
    <cfRule type="colorScale" priority="35323">
      <colorScale>
        <cfvo type="min" val="0"/>
        <cfvo type="percentile" val="50"/>
        <cfvo type="max" val="0"/>
        <color rgb="FF63BE7B"/>
        <color rgb="FFFFEB84"/>
        <color rgb="FFF8696B"/>
      </colorScale>
    </cfRule>
  </conditionalFormatting>
  <conditionalFormatting sqref="P27">
    <cfRule type="colorScale" priority="35322">
      <colorScale>
        <cfvo type="min" val="0"/>
        <cfvo type="percentile" val="50"/>
        <cfvo type="max" val="0"/>
        <color rgb="FFF8696B"/>
        <color rgb="FFFFEB84"/>
        <color rgb="FF63BE7B"/>
      </colorScale>
    </cfRule>
  </conditionalFormatting>
  <conditionalFormatting sqref="P27:T27">
    <cfRule type="expression" dxfId="17330" priority="35320">
      <formula>$O27="połączone z innym zadaniem"</formula>
    </cfRule>
  </conditionalFormatting>
  <conditionalFormatting sqref="P1679:P1690">
    <cfRule type="colorScale" priority="35771">
      <colorScale>
        <cfvo type="min" val="0"/>
        <cfvo type="percentile" val="50"/>
        <cfvo type="max" val="0"/>
        <color rgb="FF63BE7B"/>
        <color rgb="FFFFEB84"/>
        <color rgb="FFF8696B"/>
      </colorScale>
    </cfRule>
  </conditionalFormatting>
  <conditionalFormatting sqref="P1679:P1690">
    <cfRule type="colorScale" priority="35773">
      <colorScale>
        <cfvo type="min" val="0"/>
        <cfvo type="percentile" val="50"/>
        <cfvo type="max" val="0"/>
        <color rgb="FFF8696B"/>
        <color rgb="FFFFEB84"/>
        <color rgb="FF63BE7B"/>
      </colorScale>
    </cfRule>
  </conditionalFormatting>
  <conditionalFormatting sqref="P1432:P1433 P10 P24 P19 P15:P16 P28:P29 P1644:P1659">
    <cfRule type="colorScale" priority="37582">
      <colorScale>
        <cfvo type="min" val="0"/>
        <cfvo type="percentile" val="50"/>
        <cfvo type="max" val="0"/>
        <color rgb="FFF8696B"/>
        <color rgb="FFFFEB84"/>
        <color rgb="FF63BE7B"/>
      </colorScale>
    </cfRule>
  </conditionalFormatting>
  <conditionalFormatting sqref="P1670:P1678">
    <cfRule type="colorScale" priority="37650">
      <colorScale>
        <cfvo type="min" val="0"/>
        <cfvo type="percentile" val="50"/>
        <cfvo type="max" val="0"/>
        <color rgb="FF63BE7B"/>
        <color rgb="FFFFEB84"/>
        <color rgb="FFF8696B"/>
      </colorScale>
    </cfRule>
  </conditionalFormatting>
  <conditionalFormatting sqref="P1670:P1678">
    <cfRule type="colorScale" priority="37653">
      <colorScale>
        <cfvo type="min" val="0"/>
        <cfvo type="percentile" val="50"/>
        <cfvo type="max" val="0"/>
        <color rgb="FFF8696B"/>
        <color rgb="FFFFEB84"/>
        <color rgb="FF63BE7B"/>
      </colorScale>
    </cfRule>
  </conditionalFormatting>
  <conditionalFormatting sqref="P2193:P2194 P2305 P2168 P2163 P1682:P1685 P1690 P1673:P1680 P12 P2315:P2316 P1710:P2161">
    <cfRule type="colorScale" priority="35294">
      <colorScale>
        <cfvo type="min" val="0"/>
        <cfvo type="percentile" val="50"/>
        <cfvo type="max" val="0"/>
        <color rgb="FFF8696B"/>
        <color rgb="FFFFEB84"/>
        <color rgb="FF63BE7B"/>
      </colorScale>
    </cfRule>
  </conditionalFormatting>
  <conditionalFormatting sqref="P2193:P2194 P2305 P2168 P2163 P1682:P1685 P1690 P1673:P1680 P2315:P2316 P1710:P2161">
    <cfRule type="colorScale" priority="35292">
      <colorScale>
        <cfvo type="min" val="0"/>
        <cfvo type="percentile" val="50"/>
        <cfvo type="max" val="0"/>
        <color rgb="FF63BE7B"/>
        <color rgb="FFFFEB84"/>
        <color rgb="FFF8696B"/>
      </colorScale>
    </cfRule>
  </conditionalFormatting>
  <conditionalFormatting sqref="P2193:P2194 P2305 P2168 P2163 P1682:P1685 P1690 P1673:P1680 P2315:P2316 P1710:P2161">
    <cfRule type="colorScale" priority="35293">
      <colorScale>
        <cfvo type="min" val="0"/>
        <cfvo type="percentile" val="50"/>
        <cfvo type="max" val="0"/>
        <color rgb="FFF8696B"/>
        <color rgb="FFFFEB84"/>
        <color rgb="FF63BE7B"/>
      </colorScale>
    </cfRule>
  </conditionalFormatting>
  <conditionalFormatting sqref="X12">
    <cfRule type="expression" dxfId="17329" priority="35291">
      <formula>W12="WSKAŹNIK SPECYFICZNY"</formula>
    </cfRule>
  </conditionalFormatting>
  <conditionalFormatting sqref="X15">
    <cfRule type="expression" dxfId="17328" priority="35290">
      <formula>W15="WSKAŹNIK SPECYFICZNY"</formula>
    </cfRule>
  </conditionalFormatting>
  <conditionalFormatting sqref="P2301:P2321 P2188:P2276">
    <cfRule type="colorScale" priority="38181">
      <colorScale>
        <cfvo type="min" val="0"/>
        <cfvo type="percentile" val="50"/>
        <cfvo type="max" val="0"/>
        <color rgb="FF63BE7B"/>
        <color rgb="FFFFEB84"/>
        <color rgb="FFF8696B"/>
      </colorScale>
    </cfRule>
  </conditionalFormatting>
  <conditionalFormatting sqref="P2301:P2321 P2188:P2276">
    <cfRule type="colorScale" priority="38184">
      <colorScale>
        <cfvo type="min" val="0"/>
        <cfvo type="percentile" val="50"/>
        <cfvo type="max" val="0"/>
        <color rgb="FFF8696B"/>
        <color rgb="FFFFEB84"/>
        <color rgb="FF63BE7B"/>
      </colorScale>
    </cfRule>
  </conditionalFormatting>
  <conditionalFormatting sqref="P2301:P2321 P6:P26 P28:P179 P1432:P2276">
    <cfRule type="colorScale" priority="38187">
      <colorScale>
        <cfvo type="min" val="0"/>
        <cfvo type="percentile" val="50"/>
        <cfvo type="max" val="0"/>
        <color rgb="FFF8696B"/>
        <color rgb="FFFFEB84"/>
        <color rgb="FF63BE7B"/>
      </colorScale>
    </cfRule>
  </conditionalFormatting>
  <conditionalFormatting sqref="P2301:P2321 P6:P179 P1432:P2276">
    <cfRule type="colorScale" priority="38191">
      <colorScale>
        <cfvo type="min" val="0"/>
        <cfvo type="percentile" val="50"/>
        <cfvo type="max" val="0"/>
        <color rgb="FFF8696B"/>
        <color rgb="FFFFEB84"/>
        <color rgb="FF63BE7B"/>
      </colorScale>
    </cfRule>
  </conditionalFormatting>
  <conditionalFormatting sqref="P2277:P2300">
    <cfRule type="colorScale" priority="38296">
      <colorScale>
        <cfvo type="min" val="0"/>
        <cfvo type="percentile" val="50"/>
        <cfvo type="max" val="0"/>
        <color rgb="FF63BE7B"/>
        <color rgb="FFFFEB84"/>
        <color rgb="FFF8696B"/>
      </colorScale>
    </cfRule>
  </conditionalFormatting>
  <conditionalFormatting sqref="P2277:P2300">
    <cfRule type="colorScale" priority="38297">
      <colorScale>
        <cfvo type="min" val="0"/>
        <cfvo type="percentile" val="50"/>
        <cfvo type="max" val="0"/>
        <color rgb="FFF8696B"/>
        <color rgb="FFFFEB84"/>
        <color rgb="FF63BE7B"/>
      </colorScale>
    </cfRule>
  </conditionalFormatting>
  <conditionalFormatting sqref="P31:AB89">
    <cfRule type="expression" dxfId="17327" priority="40846">
      <formula>$O37="połączone z innym zadaniem"</formula>
    </cfRule>
  </conditionalFormatting>
  <conditionalFormatting sqref="P90:AB95">
    <cfRule type="expression" dxfId="17326" priority="40847">
      <formula>#REF!="połączone z innym zadaniem"</formula>
    </cfRule>
  </conditionalFormatting>
  <conditionalFormatting sqref="P143:P147">
    <cfRule type="colorScale" priority="35283">
      <colorScale>
        <cfvo type="min" val="0"/>
        <cfvo type="percentile" val="50"/>
        <cfvo type="max" val="0"/>
        <color rgb="FFF8696B"/>
        <color rgb="FFFFEB84"/>
        <color rgb="FF63BE7B"/>
      </colorScale>
    </cfRule>
  </conditionalFormatting>
  <conditionalFormatting sqref="P143:P149">
    <cfRule type="colorScale" priority="43942">
      <colorScale>
        <cfvo type="min" val="0"/>
        <cfvo type="percentile" val="50"/>
        <cfvo type="max" val="0"/>
        <color rgb="FFF8696B"/>
        <color rgb="FFFFEB84"/>
        <color rgb="FF63BE7B"/>
      </colorScale>
    </cfRule>
  </conditionalFormatting>
  <conditionalFormatting sqref="P143:P150">
    <cfRule type="colorScale" priority="44113">
      <colorScale>
        <cfvo type="min" val="0"/>
        <cfvo type="percentile" val="50"/>
        <cfvo type="max" val="0"/>
        <color rgb="FFF8696B"/>
        <color rgb="FFFFEB84"/>
        <color rgb="FF63BE7B"/>
      </colorScale>
    </cfRule>
  </conditionalFormatting>
  <conditionalFormatting sqref="P143:P150">
    <cfRule type="colorScale" priority="44115">
      <colorScale>
        <cfvo type="min" val="0"/>
        <cfvo type="percentile" val="50"/>
        <cfvo type="max" val="0"/>
        <color rgb="FF63BE7B"/>
        <color rgb="FFFFEB84"/>
        <color rgb="FFF8696B"/>
      </colorScale>
    </cfRule>
  </conditionalFormatting>
  <conditionalFormatting sqref="P180">
    <cfRule type="expression" dxfId="17325" priority="35282">
      <formula>$O180="połączone z innym zadaniem"</formula>
    </cfRule>
  </conditionalFormatting>
  <conditionalFormatting sqref="P180">
    <cfRule type="colorScale" priority="35281">
      <colorScale>
        <cfvo type="min" val="0"/>
        <cfvo type="percentile" val="50"/>
        <cfvo type="max" val="0"/>
        <color rgb="FFF8696B"/>
        <color rgb="FFFFEB84"/>
        <color rgb="FF63BE7B"/>
      </colorScale>
    </cfRule>
  </conditionalFormatting>
  <conditionalFormatting sqref="P180">
    <cfRule type="colorScale" priority="35279">
      <colorScale>
        <cfvo type="min" val="0"/>
        <cfvo type="percentile" val="50"/>
        <cfvo type="max" val="0"/>
        <color rgb="FF63BE7B"/>
        <color rgb="FFFFEB84"/>
        <color rgb="FFF8696B"/>
      </colorScale>
    </cfRule>
  </conditionalFormatting>
  <conditionalFormatting sqref="P181">
    <cfRule type="expression" dxfId="17324" priority="35277">
      <formula>$O181="połączone z innym zadaniem"</formula>
    </cfRule>
  </conditionalFormatting>
  <conditionalFormatting sqref="P181">
    <cfRule type="colorScale" priority="35275">
      <colorScale>
        <cfvo type="min" val="0"/>
        <cfvo type="percentile" val="50"/>
        <cfvo type="max" val="0"/>
        <color rgb="FFF8696B"/>
        <color rgb="FFFFEB84"/>
        <color rgb="FF63BE7B"/>
      </colorScale>
    </cfRule>
  </conditionalFormatting>
  <conditionalFormatting sqref="P182">
    <cfRule type="colorScale" priority="35269">
      <colorScale>
        <cfvo type="min" val="0"/>
        <cfvo type="percentile" val="50"/>
        <cfvo type="max" val="0"/>
        <color rgb="FFF8696B"/>
        <color rgb="FFFFEB84"/>
        <color rgb="FF63BE7B"/>
      </colorScale>
    </cfRule>
  </conditionalFormatting>
  <conditionalFormatting sqref="P183">
    <cfRule type="expression" dxfId="17323" priority="35268">
      <formula>$O183="połączone z innym zadaniem"</formula>
    </cfRule>
  </conditionalFormatting>
  <conditionalFormatting sqref="P183:P185">
    <cfRule type="colorScale" priority="46604">
      <colorScale>
        <cfvo type="min" val="0"/>
        <cfvo type="percentile" val="50"/>
        <cfvo type="max" val="0"/>
        <color rgb="FFF8696B"/>
        <color rgb="FFFFEB84"/>
        <color rgb="FF63BE7B"/>
      </colorScale>
    </cfRule>
  </conditionalFormatting>
  <conditionalFormatting sqref="P184">
    <cfRule type="colorScale" priority="35265">
      <colorScale>
        <cfvo type="min" val="0"/>
        <cfvo type="percentile" val="50"/>
        <cfvo type="max" val="0"/>
        <color rgb="FFF8696B"/>
        <color rgb="FFFFEB84"/>
        <color rgb="FF63BE7B"/>
      </colorScale>
    </cfRule>
  </conditionalFormatting>
  <conditionalFormatting sqref="P185">
    <cfRule type="expression" dxfId="17322" priority="35264">
      <formula>$O185="połączone z innym zadaniem"</formula>
    </cfRule>
  </conditionalFormatting>
  <conditionalFormatting sqref="P187">
    <cfRule type="expression" dxfId="17321" priority="35260">
      <formula>$O187="połączone z innym zadaniem"</formula>
    </cfRule>
  </conditionalFormatting>
  <conditionalFormatting sqref="P188">
    <cfRule type="colorScale" priority="35257">
      <colorScale>
        <cfvo type="min" val="0"/>
        <cfvo type="percentile" val="50"/>
        <cfvo type="max" val="0"/>
        <color rgb="FFF8696B"/>
        <color rgb="FFFFEB84"/>
        <color rgb="FF63BE7B"/>
      </colorScale>
    </cfRule>
  </conditionalFormatting>
  <conditionalFormatting sqref="P184">
    <cfRule type="expression" dxfId="17320" priority="35256">
      <formula>$O184="połączone z innym zadaniem"</formula>
    </cfRule>
  </conditionalFormatting>
  <conditionalFormatting sqref="P182:P187">
    <cfRule type="colorScale" priority="47058">
      <colorScale>
        <cfvo type="min" val="0"/>
        <cfvo type="percentile" val="50"/>
        <cfvo type="max" val="0"/>
        <color rgb="FFF8696B"/>
        <color rgb="FFFFEB84"/>
        <color rgb="FF63BE7B"/>
      </colorScale>
    </cfRule>
  </conditionalFormatting>
  <conditionalFormatting sqref="P183:P187">
    <cfRule type="colorScale" priority="47060">
      <colorScale>
        <cfvo type="min" val="0"/>
        <cfvo type="percentile" val="50"/>
        <cfvo type="max" val="0"/>
        <color rgb="FFF8696B"/>
        <color rgb="FFFFEB84"/>
        <color rgb="FF63BE7B"/>
      </colorScale>
    </cfRule>
  </conditionalFormatting>
  <conditionalFormatting sqref="P186:P187">
    <cfRule type="colorScale" priority="47063">
      <colorScale>
        <cfvo type="min" val="0"/>
        <cfvo type="percentile" val="50"/>
        <cfvo type="max" val="0"/>
        <color rgb="FFF8696B"/>
        <color rgb="FFFFEB84"/>
        <color rgb="FF63BE7B"/>
      </colorScale>
    </cfRule>
  </conditionalFormatting>
  <conditionalFormatting sqref="P187">
    <cfRule type="colorScale" priority="47065">
      <colorScale>
        <cfvo type="min" val="0"/>
        <cfvo type="percentile" val="50"/>
        <cfvo type="max" val="0"/>
        <color rgb="FFF8696B"/>
        <color rgb="FFFFEB84"/>
        <color rgb="FF63BE7B"/>
      </colorScale>
    </cfRule>
  </conditionalFormatting>
  <conditionalFormatting sqref="P191">
    <cfRule type="expression" dxfId="17319" priority="35254">
      <formula>$O191="połączone z innym zadaniem"</formula>
    </cfRule>
  </conditionalFormatting>
  <conditionalFormatting sqref="P191:P192">
    <cfRule type="colorScale" priority="35252">
      <colorScale>
        <cfvo type="min" val="0"/>
        <cfvo type="percentile" val="50"/>
        <cfvo type="max" val="0"/>
        <color rgb="FFF8696B"/>
        <color rgb="FFFFEB84"/>
        <color rgb="FF63BE7B"/>
      </colorScale>
    </cfRule>
  </conditionalFormatting>
  <conditionalFormatting sqref="P191:P193">
    <cfRule type="colorScale" priority="47414">
      <colorScale>
        <cfvo type="min" val="0"/>
        <cfvo type="percentile" val="50"/>
        <cfvo type="max" val="0"/>
        <color rgb="FFF8696B"/>
        <color rgb="FFFFEB84"/>
        <color rgb="FF63BE7B"/>
      </colorScale>
    </cfRule>
  </conditionalFormatting>
  <conditionalFormatting sqref="P188:P194">
    <cfRule type="colorScale" priority="47419">
      <colorScale>
        <cfvo type="min" val="0"/>
        <cfvo type="percentile" val="50"/>
        <cfvo type="max" val="0"/>
        <color rgb="FFF8696B"/>
        <color rgb="FFFFEB84"/>
        <color rgb="FF63BE7B"/>
      </colorScale>
    </cfRule>
  </conditionalFormatting>
  <conditionalFormatting sqref="P191:P194">
    <cfRule type="colorScale" priority="47511">
      <colorScale>
        <cfvo type="min" val="0"/>
        <cfvo type="percentile" val="50"/>
        <cfvo type="max" val="0"/>
        <color rgb="FFF8696B"/>
        <color rgb="FFFFEB84"/>
        <color rgb="FF63BE7B"/>
      </colorScale>
    </cfRule>
  </conditionalFormatting>
  <conditionalFormatting sqref="P193">
    <cfRule type="expression" dxfId="17318" priority="35251">
      <formula>$O193="połączone z innym zadaniem"</formula>
    </cfRule>
  </conditionalFormatting>
  <conditionalFormatting sqref="P193">
    <cfRule type="colorScale" priority="35250">
      <colorScale>
        <cfvo type="min" val="0"/>
        <cfvo type="percentile" val="50"/>
        <cfvo type="max" val="0"/>
        <color rgb="FFF8696B"/>
        <color rgb="FFFFEB84"/>
        <color rgb="FF63BE7B"/>
      </colorScale>
    </cfRule>
  </conditionalFormatting>
  <conditionalFormatting sqref="P195:P196">
    <cfRule type="colorScale" priority="47685">
      <colorScale>
        <cfvo type="min" val="0"/>
        <cfvo type="percentile" val="50"/>
        <cfvo type="max" val="0"/>
        <color rgb="FFF8696B"/>
        <color rgb="FFFFEB84"/>
        <color rgb="FF63BE7B"/>
      </colorScale>
    </cfRule>
  </conditionalFormatting>
  <conditionalFormatting sqref="P197">
    <cfRule type="expression" dxfId="17317" priority="35243">
      <formula>$O197="połączone z innym zadaniem"</formula>
    </cfRule>
  </conditionalFormatting>
  <conditionalFormatting sqref="P197">
    <cfRule type="colorScale" priority="35242">
      <colorScale>
        <cfvo type="min" val="0"/>
        <cfvo type="percentile" val="50"/>
        <cfvo type="max" val="0"/>
        <color rgb="FFF8696B"/>
        <color rgb="FFFFEB84"/>
        <color rgb="FF63BE7B"/>
      </colorScale>
    </cfRule>
  </conditionalFormatting>
  <conditionalFormatting sqref="P197">
    <cfRule type="expression" dxfId="17316" priority="35239">
      <formula>$O197="połączone z innym zadaniem"</formula>
    </cfRule>
  </conditionalFormatting>
  <conditionalFormatting sqref="P197">
    <cfRule type="colorScale" priority="35235">
      <colorScale>
        <cfvo type="min" val="0"/>
        <cfvo type="percentile" val="50"/>
        <cfvo type="max" val="0"/>
        <color rgb="FF63BE7B"/>
        <color rgb="FFFFEB84"/>
        <color rgb="FFF8696B"/>
      </colorScale>
    </cfRule>
  </conditionalFormatting>
  <conditionalFormatting sqref="P197">
    <cfRule type="expression" dxfId="17315" priority="35232">
      <formula>$O197="połączone z innym zadaniem"</formula>
    </cfRule>
  </conditionalFormatting>
  <conditionalFormatting sqref="P197">
    <cfRule type="expression" dxfId="17314" priority="35228">
      <formula>$O197="połączone z innym zadaniem"</formula>
    </cfRule>
  </conditionalFormatting>
  <conditionalFormatting sqref="P197">
    <cfRule type="expression" dxfId="17313" priority="35221">
      <formula>$O197="połączone z innym zadaniem"</formula>
    </cfRule>
  </conditionalFormatting>
  <conditionalFormatting sqref="P197">
    <cfRule type="expression" dxfId="17312" priority="35217">
      <formula>$O197="połączone z innym zadaniem"</formula>
    </cfRule>
  </conditionalFormatting>
  <conditionalFormatting sqref="P197">
    <cfRule type="expression" dxfId="17311" priority="35210">
      <formula>$O197="połączone z innym zadaniem"</formula>
    </cfRule>
  </conditionalFormatting>
  <conditionalFormatting sqref="P197">
    <cfRule type="expression" dxfId="17310" priority="35206">
      <formula>$O197="połączone z innym zadaniem"</formula>
    </cfRule>
  </conditionalFormatting>
  <conditionalFormatting sqref="P200:P202">
    <cfRule type="colorScale" priority="35197">
      <colorScale>
        <cfvo type="min" val="0"/>
        <cfvo type="percentile" val="50"/>
        <cfvo type="max" val="0"/>
        <color rgb="FFF8696B"/>
        <color rgb="FFFFEB84"/>
        <color rgb="FF63BE7B"/>
      </colorScale>
    </cfRule>
  </conditionalFormatting>
  <conditionalFormatting sqref="P200">
    <cfRule type="expression" dxfId="17309" priority="35196">
      <formula>$O200="połączone z innym zadaniem"</formula>
    </cfRule>
  </conditionalFormatting>
  <conditionalFormatting sqref="P200">
    <cfRule type="colorScale" priority="35195">
      <colorScale>
        <cfvo type="min" val="0"/>
        <cfvo type="percentile" val="50"/>
        <cfvo type="max" val="0"/>
        <color rgb="FFF8696B"/>
        <color rgb="FFFFEB84"/>
        <color rgb="FF63BE7B"/>
      </colorScale>
    </cfRule>
  </conditionalFormatting>
  <conditionalFormatting sqref="P197">
    <cfRule type="expression" dxfId="17308" priority="35194">
      <formula>$O197="połączone z innym zadaniem"</formula>
    </cfRule>
  </conditionalFormatting>
  <conditionalFormatting sqref="P197">
    <cfRule type="expression" dxfId="17307" priority="35185">
      <formula>$O197="połączone z innym zadaniem"</formula>
    </cfRule>
  </conditionalFormatting>
  <conditionalFormatting sqref="P201">
    <cfRule type="expression" dxfId="17306" priority="35183">
      <formula>$O201="połączone z innym zadaniem"</formula>
    </cfRule>
  </conditionalFormatting>
  <conditionalFormatting sqref="P201:P202">
    <cfRule type="colorScale" priority="35182">
      <colorScale>
        <cfvo type="min" val="0"/>
        <cfvo type="percentile" val="50"/>
        <cfvo type="max" val="0"/>
        <color rgb="FFF8696B"/>
        <color rgb="FFFFEB84"/>
        <color rgb="FF63BE7B"/>
      </colorScale>
    </cfRule>
  </conditionalFormatting>
  <conditionalFormatting sqref="P202">
    <cfRule type="expression" dxfId="17305" priority="35181">
      <formula>$O202="połączone z innym zadaniem"</formula>
    </cfRule>
  </conditionalFormatting>
  <conditionalFormatting sqref="P203">
    <cfRule type="expression" dxfId="17304" priority="35178">
      <formula>$O203="połączone z innym zadaniem"</formula>
    </cfRule>
  </conditionalFormatting>
  <conditionalFormatting sqref="P204">
    <cfRule type="expression" dxfId="17303" priority="35177">
      <formula>$O204="połączone z innym zadaniem"</formula>
    </cfRule>
  </conditionalFormatting>
  <conditionalFormatting sqref="P182">
    <cfRule type="expression" dxfId="17302" priority="35176">
      <formula>$O182="połączone z innym zadaniem"</formula>
    </cfRule>
  </conditionalFormatting>
  <conditionalFormatting sqref="P205">
    <cfRule type="expression" dxfId="17301" priority="35174">
      <formula>$O205="połączone z innym zadaniem"</formula>
    </cfRule>
  </conditionalFormatting>
  <conditionalFormatting sqref="P207">
    <cfRule type="expression" dxfId="17300" priority="35173">
      <formula>$O207="połączone z innym zadaniem"</formula>
    </cfRule>
  </conditionalFormatting>
  <conditionalFormatting sqref="P208">
    <cfRule type="expression" dxfId="17299" priority="35172">
      <formula>$O208="połączone z innym zadaniem"</formula>
    </cfRule>
  </conditionalFormatting>
  <conditionalFormatting sqref="P210">
    <cfRule type="expression" dxfId="17298" priority="35171">
      <formula>$O210="połączone z innym zadaniem"</formula>
    </cfRule>
  </conditionalFormatting>
  <conditionalFormatting sqref="P211">
    <cfRule type="expression" dxfId="17297" priority="35170">
      <formula>$O211="połączone z innym zadaniem"</formula>
    </cfRule>
  </conditionalFormatting>
  <conditionalFormatting sqref="P212">
    <cfRule type="expression" dxfId="17296" priority="35169">
      <formula>$O212="połączone z innym zadaniem"</formula>
    </cfRule>
  </conditionalFormatting>
  <conditionalFormatting sqref="P213">
    <cfRule type="expression" dxfId="17295" priority="35168">
      <formula>$O213="połączone z innym zadaniem"</formula>
    </cfRule>
  </conditionalFormatting>
  <conditionalFormatting sqref="P216">
    <cfRule type="expression" dxfId="17294" priority="35167">
      <formula>$O216="połączone z innym zadaniem"</formula>
    </cfRule>
  </conditionalFormatting>
  <conditionalFormatting sqref="P217">
    <cfRule type="expression" dxfId="17293" priority="35166">
      <formula>$O217="połączone z innym zadaniem"</formula>
    </cfRule>
  </conditionalFormatting>
  <conditionalFormatting sqref="P219">
    <cfRule type="expression" dxfId="17292" priority="35165">
      <formula>$O219="połączone z innym zadaniem"</formula>
    </cfRule>
  </conditionalFormatting>
  <conditionalFormatting sqref="P190">
    <cfRule type="expression" dxfId="17291" priority="35164">
      <formula>$O190="połączone z innym zadaniem"</formula>
    </cfRule>
  </conditionalFormatting>
  <conditionalFormatting sqref="P190">
    <cfRule type="colorScale" priority="35163">
      <colorScale>
        <cfvo type="min" val="0"/>
        <cfvo type="percentile" val="50"/>
        <cfvo type="max" val="0"/>
        <color rgb="FFF8696B"/>
        <color rgb="FFFFEB84"/>
        <color rgb="FF63BE7B"/>
      </colorScale>
    </cfRule>
  </conditionalFormatting>
  <conditionalFormatting sqref="P223">
    <cfRule type="expression" dxfId="17290" priority="35159">
      <formula>$O223="połączone z innym zadaniem"</formula>
    </cfRule>
  </conditionalFormatting>
  <conditionalFormatting sqref="P222">
    <cfRule type="expression" dxfId="17289" priority="35160">
      <formula>$O222="połączone z innym zadaniem"</formula>
    </cfRule>
  </conditionalFormatting>
  <conditionalFormatting sqref="P224">
    <cfRule type="expression" dxfId="17288" priority="35158">
      <formula>$O224="połączone z innym zadaniem"</formula>
    </cfRule>
  </conditionalFormatting>
  <conditionalFormatting sqref="P225">
    <cfRule type="expression" dxfId="17287" priority="35157">
      <formula>$O225="połączone z innym zadaniem"</formula>
    </cfRule>
  </conditionalFormatting>
  <conditionalFormatting sqref="P227">
    <cfRule type="expression" dxfId="17286" priority="35156">
      <formula>$O227="połączone z innym zadaniem"</formula>
    </cfRule>
  </conditionalFormatting>
  <conditionalFormatting sqref="P228">
    <cfRule type="expression" dxfId="17285" priority="35155">
      <formula>$O228="połączone z innym zadaniem"</formula>
    </cfRule>
  </conditionalFormatting>
  <conditionalFormatting sqref="P229">
    <cfRule type="expression" dxfId="17284" priority="35154">
      <formula>$O229="połączone z innym zadaniem"</formula>
    </cfRule>
  </conditionalFormatting>
  <conditionalFormatting sqref="P230">
    <cfRule type="expression" dxfId="17283" priority="35153">
      <formula>$O230="połączone z innym zadaniem"</formula>
    </cfRule>
  </conditionalFormatting>
  <conditionalFormatting sqref="P231">
    <cfRule type="expression" dxfId="17282" priority="35152">
      <formula>$O231="połączone z innym zadaniem"</formula>
    </cfRule>
  </conditionalFormatting>
  <conditionalFormatting sqref="P232">
    <cfRule type="expression" dxfId="17281" priority="35151">
      <formula>$O232="połączone z innym zadaniem"</formula>
    </cfRule>
  </conditionalFormatting>
  <conditionalFormatting sqref="P235">
    <cfRule type="expression" dxfId="17280" priority="35150">
      <formula>$O235="połączone z innym zadaniem"</formula>
    </cfRule>
  </conditionalFormatting>
  <conditionalFormatting sqref="P237">
    <cfRule type="expression" dxfId="17279" priority="35149">
      <formula>$O237="połączone z innym zadaniem"</formula>
    </cfRule>
  </conditionalFormatting>
  <conditionalFormatting sqref="P238">
    <cfRule type="expression" dxfId="17278" priority="35148">
      <formula>$O238="połączone z innym zadaniem"</formula>
    </cfRule>
  </conditionalFormatting>
  <conditionalFormatting sqref="P239">
    <cfRule type="expression" dxfId="17277" priority="35147">
      <formula>$O239="połączone z innym zadaniem"</formula>
    </cfRule>
  </conditionalFormatting>
  <conditionalFormatting sqref="P242">
    <cfRule type="expression" dxfId="17276" priority="35146">
      <formula>$O242="połączone z innym zadaniem"</formula>
    </cfRule>
  </conditionalFormatting>
  <conditionalFormatting sqref="P194">
    <cfRule type="colorScale" priority="35145">
      <colorScale>
        <cfvo type="min" val="0"/>
        <cfvo type="percentile" val="50"/>
        <cfvo type="max" val="0"/>
        <color rgb="FFF8696B"/>
        <color rgb="FFFFEB84"/>
        <color rgb="FF63BE7B"/>
      </colorScale>
    </cfRule>
  </conditionalFormatting>
  <conditionalFormatting sqref="P194">
    <cfRule type="expression" dxfId="17275" priority="35144">
      <formula>$O194="połączone z innym zadaniem"</formula>
    </cfRule>
  </conditionalFormatting>
  <conditionalFormatting sqref="P243">
    <cfRule type="expression" dxfId="17274" priority="35141">
      <formula>$O243="połączone z innym zadaniem"</formula>
    </cfRule>
  </conditionalFormatting>
  <conditionalFormatting sqref="P244">
    <cfRule type="expression" dxfId="17273" priority="35140">
      <formula>$O244="połączone z innym zadaniem"</formula>
    </cfRule>
  </conditionalFormatting>
  <conditionalFormatting sqref="P249">
    <cfRule type="expression" dxfId="17272" priority="35139">
      <formula>$O249="połączone z innym zadaniem"</formula>
    </cfRule>
  </conditionalFormatting>
  <conditionalFormatting sqref="O251">
    <cfRule type="expression" dxfId="17271" priority="35138">
      <formula>$O251="połączone z innym zadaniem"</formula>
    </cfRule>
  </conditionalFormatting>
  <conditionalFormatting sqref="O251">
    <cfRule type="colorScale" priority="35137">
      <colorScale>
        <cfvo type="min" val="0"/>
        <cfvo type="percentile" val="50"/>
        <cfvo type="max" val="0"/>
        <color rgb="FFF8696B"/>
        <color rgb="FFFFEB84"/>
        <color rgb="FF63BE7B"/>
      </colorScale>
    </cfRule>
  </conditionalFormatting>
  <conditionalFormatting sqref="O251">
    <cfRule type="colorScale" priority="35134">
      <colorScale>
        <cfvo type="min" val="0"/>
        <cfvo type="percentile" val="50"/>
        <cfvo type="max" val="0"/>
        <color rgb="FF63BE7B"/>
        <color rgb="FFFFEB84"/>
        <color rgb="FFF8696B"/>
      </colorScale>
    </cfRule>
  </conditionalFormatting>
  <conditionalFormatting sqref="P251">
    <cfRule type="expression" dxfId="17270" priority="35132">
      <formula>$O251="połączone z innym zadaniem"</formula>
    </cfRule>
  </conditionalFormatting>
  <conditionalFormatting sqref="O252">
    <cfRule type="expression" dxfId="17269" priority="35131">
      <formula>$O252="połączone z innym zadaniem"</formula>
    </cfRule>
  </conditionalFormatting>
  <conditionalFormatting sqref="O252">
    <cfRule type="colorScale" priority="35130">
      <colorScale>
        <cfvo type="min" val="0"/>
        <cfvo type="percentile" val="50"/>
        <cfvo type="max" val="0"/>
        <color rgb="FFF8696B"/>
        <color rgb="FFFFEB84"/>
        <color rgb="FF63BE7B"/>
      </colorScale>
    </cfRule>
  </conditionalFormatting>
  <conditionalFormatting sqref="O252">
    <cfRule type="colorScale" priority="35127">
      <colorScale>
        <cfvo type="min" val="0"/>
        <cfvo type="percentile" val="50"/>
        <cfvo type="max" val="0"/>
        <color rgb="FF63BE7B"/>
        <color rgb="FFFFEB84"/>
        <color rgb="FFF8696B"/>
      </colorScale>
    </cfRule>
  </conditionalFormatting>
  <conditionalFormatting sqref="P252">
    <cfRule type="expression" dxfId="17268" priority="35125">
      <formula>$O252="połączone z innym zadaniem"</formula>
    </cfRule>
  </conditionalFormatting>
  <conditionalFormatting sqref="O255">
    <cfRule type="expression" dxfId="17267" priority="35124">
      <formula>$O255="połączone z innym zadaniem"</formula>
    </cfRule>
  </conditionalFormatting>
  <conditionalFormatting sqref="O255">
    <cfRule type="colorScale" priority="35123">
      <colorScale>
        <cfvo type="min" val="0"/>
        <cfvo type="percentile" val="50"/>
        <cfvo type="max" val="0"/>
        <color rgb="FFF8696B"/>
        <color rgb="FFFFEB84"/>
        <color rgb="FF63BE7B"/>
      </colorScale>
    </cfRule>
  </conditionalFormatting>
  <conditionalFormatting sqref="O255">
    <cfRule type="colorScale" priority="35120">
      <colorScale>
        <cfvo type="min" val="0"/>
        <cfvo type="percentile" val="50"/>
        <cfvo type="max" val="0"/>
        <color rgb="FF63BE7B"/>
        <color rgb="FFFFEB84"/>
        <color rgb="FFF8696B"/>
      </colorScale>
    </cfRule>
  </conditionalFormatting>
  <conditionalFormatting sqref="P255">
    <cfRule type="expression" dxfId="17266" priority="35118">
      <formula>$O255="połączone z innym zadaniem"</formula>
    </cfRule>
  </conditionalFormatting>
  <conditionalFormatting sqref="O257">
    <cfRule type="expression" dxfId="17265" priority="35117">
      <formula>$O257="połączone z innym zadaniem"</formula>
    </cfRule>
  </conditionalFormatting>
  <conditionalFormatting sqref="O257">
    <cfRule type="colorScale" priority="35115">
      <colorScale>
        <cfvo type="min" val="0"/>
        <cfvo type="percentile" val="50"/>
        <cfvo type="max" val="0"/>
        <color rgb="FFF8696B"/>
        <color rgb="FFFFEB84"/>
        <color rgb="FF63BE7B"/>
      </colorScale>
    </cfRule>
  </conditionalFormatting>
  <conditionalFormatting sqref="P257">
    <cfRule type="expression" dxfId="17264" priority="35111">
      <formula>$O257="połączone z innym zadaniem"</formula>
    </cfRule>
  </conditionalFormatting>
  <conditionalFormatting sqref="O258">
    <cfRule type="expression" dxfId="17263" priority="35110">
      <formula>$O258="połączone z innym zadaniem"</formula>
    </cfRule>
  </conditionalFormatting>
  <conditionalFormatting sqref="O258:O259">
    <cfRule type="colorScale" priority="35108">
      <colorScale>
        <cfvo type="min" val="0"/>
        <cfvo type="percentile" val="50"/>
        <cfvo type="max" val="0"/>
        <color rgb="FFF8696B"/>
        <color rgb="FFFFEB84"/>
        <color rgb="FF63BE7B"/>
      </colorScale>
    </cfRule>
  </conditionalFormatting>
  <conditionalFormatting sqref="O258">
    <cfRule type="colorScale" priority="35107">
      <colorScale>
        <cfvo type="min" val="0"/>
        <cfvo type="percentile" val="50"/>
        <cfvo type="max" val="0"/>
        <color rgb="FFF8696B"/>
        <color rgb="FFFFEB84"/>
        <color rgb="FF63BE7B"/>
      </colorScale>
    </cfRule>
  </conditionalFormatting>
  <conditionalFormatting sqref="P258">
    <cfRule type="expression" dxfId="17262" priority="35106">
      <formula>$O258="połączone z innym zadaniem"</formula>
    </cfRule>
  </conditionalFormatting>
  <conditionalFormatting sqref="O257:O259 O261">
    <cfRule type="colorScale" priority="54175">
      <colorScale>
        <cfvo type="min" val="0"/>
        <cfvo type="percentile" val="50"/>
        <cfvo type="max" val="0"/>
        <color rgb="FFF8696B"/>
        <color rgb="FFFFEB84"/>
        <color rgb="FF63BE7B"/>
      </colorScale>
    </cfRule>
  </conditionalFormatting>
  <conditionalFormatting sqref="O257:O259 O261">
    <cfRule type="colorScale" priority="54177">
      <colorScale>
        <cfvo type="min" val="0"/>
        <cfvo type="percentile" val="50"/>
        <cfvo type="max" val="0"/>
        <color rgb="FF63BE7B"/>
        <color rgb="FFFFEB84"/>
        <color rgb="FFF8696B"/>
      </colorScale>
    </cfRule>
  </conditionalFormatting>
  <conditionalFormatting sqref="O258:O259 O261">
    <cfRule type="colorScale" priority="54180">
      <colorScale>
        <cfvo type="min" val="0"/>
        <cfvo type="percentile" val="50"/>
        <cfvo type="max" val="0"/>
        <color rgb="FFF8696B"/>
        <color rgb="FFFFEB84"/>
        <color rgb="FF63BE7B"/>
      </colorScale>
    </cfRule>
  </conditionalFormatting>
  <conditionalFormatting sqref="O259">
    <cfRule type="expression" dxfId="17261" priority="35105">
      <formula>$O259="połączone z innym zadaniem"</formula>
    </cfRule>
  </conditionalFormatting>
  <conditionalFormatting sqref="O259">
    <cfRule type="colorScale" priority="35104">
      <colorScale>
        <cfvo type="min" val="0"/>
        <cfvo type="percentile" val="50"/>
        <cfvo type="max" val="0"/>
        <color rgb="FFF8696B"/>
        <color rgb="FFFFEB84"/>
        <color rgb="FF63BE7B"/>
      </colorScale>
    </cfRule>
  </conditionalFormatting>
  <conditionalFormatting sqref="P259">
    <cfRule type="expression" dxfId="17260" priority="35103">
      <formula>$O259="połączone z innym zadaniem"</formula>
    </cfRule>
  </conditionalFormatting>
  <conditionalFormatting sqref="O261">
    <cfRule type="expression" dxfId="17259" priority="35102">
      <formula>$O261="połączone z innym zadaniem"</formula>
    </cfRule>
  </conditionalFormatting>
  <conditionalFormatting sqref="O261">
    <cfRule type="colorScale" priority="35101">
      <colorScale>
        <cfvo type="min" val="0"/>
        <cfvo type="percentile" val="50"/>
        <cfvo type="max" val="0"/>
        <color rgb="FFF8696B"/>
        <color rgb="FFFFEB84"/>
        <color rgb="FF63BE7B"/>
      </colorScale>
    </cfRule>
  </conditionalFormatting>
  <conditionalFormatting sqref="P261">
    <cfRule type="expression" dxfId="17258" priority="35099">
      <formula>$O261="połączone z innym zadaniem"</formula>
    </cfRule>
  </conditionalFormatting>
  <conditionalFormatting sqref="P220">
    <cfRule type="expression" dxfId="17257" priority="35098">
      <formula>$O220="połączone z innym zadaniem"</formula>
    </cfRule>
  </conditionalFormatting>
  <conditionalFormatting sqref="O256">
    <cfRule type="expression" dxfId="17256" priority="35097">
      <formula>$O256="połączone z innym zadaniem"</formula>
    </cfRule>
  </conditionalFormatting>
  <conditionalFormatting sqref="O256">
    <cfRule type="colorScale" priority="35096">
      <colorScale>
        <cfvo type="min" val="0"/>
        <cfvo type="percentile" val="50"/>
        <cfvo type="max" val="0"/>
        <color rgb="FFF8696B"/>
        <color rgb="FFFFEB84"/>
        <color rgb="FF63BE7B"/>
      </colorScale>
    </cfRule>
  </conditionalFormatting>
  <conditionalFormatting sqref="P256">
    <cfRule type="expression" dxfId="17255" priority="35094">
      <formula>$O256="połączone z innym zadaniem"</formula>
    </cfRule>
  </conditionalFormatting>
  <conditionalFormatting sqref="O256">
    <cfRule type="colorScale" priority="35092">
      <colorScale>
        <cfvo type="min" val="0"/>
        <cfvo type="percentile" val="50"/>
        <cfvo type="max" val="0"/>
        <color rgb="FF63BE7B"/>
        <color rgb="FFFFEB84"/>
        <color rgb="FFF8696B"/>
      </colorScale>
    </cfRule>
  </conditionalFormatting>
  <conditionalFormatting sqref="O263">
    <cfRule type="colorScale" priority="35089">
      <colorScale>
        <cfvo type="min" val="0"/>
        <cfvo type="percentile" val="50"/>
        <cfvo type="max" val="0"/>
        <color rgb="FFF8696B"/>
        <color rgb="FFFFEB84"/>
        <color rgb="FF63BE7B"/>
      </colorScale>
    </cfRule>
  </conditionalFormatting>
  <conditionalFormatting sqref="O263">
    <cfRule type="expression" dxfId="17254" priority="35086">
      <formula>$O263="połączone z innym zadaniem"</formula>
    </cfRule>
  </conditionalFormatting>
  <conditionalFormatting sqref="P263">
    <cfRule type="expression" dxfId="17253" priority="35084">
      <formula>$O263="połączone z innym zadaniem"</formula>
    </cfRule>
  </conditionalFormatting>
  <conditionalFormatting sqref="O266:O268">
    <cfRule type="colorScale" priority="35082">
      <colorScale>
        <cfvo type="min" val="0"/>
        <cfvo type="percentile" val="50"/>
        <cfvo type="max" val="0"/>
        <color rgb="FFF8696B"/>
        <color rgb="FFFFEB84"/>
        <color rgb="FF63BE7B"/>
      </colorScale>
    </cfRule>
  </conditionalFormatting>
  <conditionalFormatting sqref="O266">
    <cfRule type="expression" dxfId="17252" priority="35081">
      <formula>$O266="połączone z innym zadaniem"</formula>
    </cfRule>
  </conditionalFormatting>
  <conditionalFormatting sqref="O266">
    <cfRule type="colorScale" priority="35080">
      <colorScale>
        <cfvo type="min" val="0"/>
        <cfvo type="percentile" val="50"/>
        <cfvo type="max" val="0"/>
        <color rgb="FFF8696B"/>
        <color rgb="FFFFEB84"/>
        <color rgb="FF63BE7B"/>
      </colorScale>
    </cfRule>
  </conditionalFormatting>
  <conditionalFormatting sqref="P266">
    <cfRule type="expression" dxfId="17251" priority="35079">
      <formula>$O266="połączone z innym zadaniem"</formula>
    </cfRule>
  </conditionalFormatting>
  <conditionalFormatting sqref="O267">
    <cfRule type="expression" dxfId="17250" priority="35078">
      <formula>$O267="połączone z innym zadaniem"</formula>
    </cfRule>
  </conditionalFormatting>
  <conditionalFormatting sqref="O267:O268">
    <cfRule type="colorScale" priority="35077">
      <colorScale>
        <cfvo type="min" val="0"/>
        <cfvo type="percentile" val="50"/>
        <cfvo type="max" val="0"/>
        <color rgb="FFF8696B"/>
        <color rgb="FFFFEB84"/>
        <color rgb="FF63BE7B"/>
      </colorScale>
    </cfRule>
  </conditionalFormatting>
  <conditionalFormatting sqref="P267">
    <cfRule type="expression" dxfId="17249" priority="35076">
      <formula>$O267="połączone z innym zadaniem"</formula>
    </cfRule>
  </conditionalFormatting>
  <conditionalFormatting sqref="O268">
    <cfRule type="expression" dxfId="17248" priority="35075">
      <formula>$O268="połączone z innym zadaniem"</formula>
    </cfRule>
  </conditionalFormatting>
  <conditionalFormatting sqref="P268">
    <cfRule type="expression" dxfId="17247" priority="35074">
      <formula>$O268="połączone z innym zadaniem"</formula>
    </cfRule>
  </conditionalFormatting>
  <conditionalFormatting sqref="O272">
    <cfRule type="colorScale" priority="35073">
      <colorScale>
        <cfvo type="min" val="0"/>
        <cfvo type="percentile" val="50"/>
        <cfvo type="max" val="0"/>
        <color rgb="FFF8696B"/>
        <color rgb="FFFFEB84"/>
        <color rgb="FF63BE7B"/>
      </colorScale>
    </cfRule>
  </conditionalFormatting>
  <conditionalFormatting sqref="O272">
    <cfRule type="expression" dxfId="17246" priority="35071">
      <formula>$O272="połączone z innym zadaniem"</formula>
    </cfRule>
  </conditionalFormatting>
  <conditionalFormatting sqref="P272">
    <cfRule type="expression" dxfId="17245" priority="35070">
      <formula>$O272="połączone z innym zadaniem"</formula>
    </cfRule>
  </conditionalFormatting>
  <conditionalFormatting sqref="O273">
    <cfRule type="expression" dxfId="17244" priority="35067">
      <formula>$O273="połączone z innym zadaniem"</formula>
    </cfRule>
  </conditionalFormatting>
  <conditionalFormatting sqref="P273">
    <cfRule type="expression" dxfId="17243" priority="35066">
      <formula>$O273="połączone z innym zadaniem"</formula>
    </cfRule>
  </conditionalFormatting>
  <conditionalFormatting sqref="O276:O277">
    <cfRule type="colorScale" priority="35064">
      <colorScale>
        <cfvo type="min" val="0"/>
        <cfvo type="percentile" val="50"/>
        <cfvo type="max" val="0"/>
        <color rgb="FFF8696B"/>
        <color rgb="FFFFEB84"/>
        <color rgb="FF63BE7B"/>
      </colorScale>
    </cfRule>
  </conditionalFormatting>
  <conditionalFormatting sqref="O276">
    <cfRule type="expression" dxfId="17242" priority="35063">
      <formula>$O276="połączone z innym zadaniem"</formula>
    </cfRule>
  </conditionalFormatting>
  <conditionalFormatting sqref="P276">
    <cfRule type="expression" dxfId="17241" priority="35062">
      <formula>$O276="połączone z innym zadaniem"</formula>
    </cfRule>
  </conditionalFormatting>
  <conditionalFormatting sqref="O273:O280">
    <cfRule type="colorScale" priority="56069">
      <colorScale>
        <cfvo type="min" val="0"/>
        <cfvo type="percentile" val="50"/>
        <cfvo type="max" val="0"/>
        <color rgb="FFF8696B"/>
        <color rgb="FFFFEB84"/>
        <color rgb="FF63BE7B"/>
      </colorScale>
    </cfRule>
  </conditionalFormatting>
  <conditionalFormatting sqref="O276:O278">
    <cfRule type="colorScale" priority="56167">
      <colorScale>
        <cfvo type="min" val="0"/>
        <cfvo type="percentile" val="50"/>
        <cfvo type="max" val="0"/>
        <color rgb="FFF8696B"/>
        <color rgb="FFFFEB84"/>
        <color rgb="FF63BE7B"/>
      </colorScale>
    </cfRule>
  </conditionalFormatting>
  <conditionalFormatting sqref="O277">
    <cfRule type="expression" dxfId="17240" priority="35061">
      <formula>$O277="połączone z innym zadaniem"</formula>
    </cfRule>
  </conditionalFormatting>
  <conditionalFormatting sqref="P277">
    <cfRule type="expression" dxfId="17239" priority="35060">
      <formula>$O277="połączone z innym zadaniem"</formula>
    </cfRule>
  </conditionalFormatting>
  <conditionalFormatting sqref="O279:O280">
    <cfRule type="colorScale" priority="35059">
      <colorScale>
        <cfvo type="min" val="0"/>
        <cfvo type="percentile" val="50"/>
        <cfvo type="max" val="0"/>
        <color rgb="FFF8696B"/>
        <color rgb="FFFFEB84"/>
        <color rgb="FF63BE7B"/>
      </colorScale>
    </cfRule>
  </conditionalFormatting>
  <conditionalFormatting sqref="O263:O281">
    <cfRule type="colorScale" priority="56275">
      <colorScale>
        <cfvo type="min" val="0"/>
        <cfvo type="percentile" val="50"/>
        <cfvo type="max" val="0"/>
        <color rgb="FFF8696B"/>
        <color rgb="FFFFEB84"/>
        <color rgb="FF63BE7B"/>
      </colorScale>
    </cfRule>
  </conditionalFormatting>
  <conditionalFormatting sqref="O263:O281">
    <cfRule type="colorScale" priority="56277">
      <colorScale>
        <cfvo type="min" val="0"/>
        <cfvo type="percentile" val="50"/>
        <cfvo type="max" val="0"/>
        <color rgb="FF63BE7B"/>
        <color rgb="FFFFEB84"/>
        <color rgb="FFF8696B"/>
      </colorScale>
    </cfRule>
  </conditionalFormatting>
  <conditionalFormatting sqref="O266:O281">
    <cfRule type="colorScale" priority="56279">
      <colorScale>
        <cfvo type="min" val="0"/>
        <cfvo type="percentile" val="50"/>
        <cfvo type="max" val="0"/>
        <color rgb="FFF8696B"/>
        <color rgb="FFFFEB84"/>
        <color rgb="FF63BE7B"/>
      </colorScale>
    </cfRule>
  </conditionalFormatting>
  <conditionalFormatting sqref="O273:O281">
    <cfRule type="colorScale" priority="56281">
      <colorScale>
        <cfvo type="min" val="0"/>
        <cfvo type="percentile" val="50"/>
        <cfvo type="max" val="0"/>
        <color rgb="FFF8696B"/>
        <color rgb="FFFFEB84"/>
        <color rgb="FF63BE7B"/>
      </colorScale>
    </cfRule>
  </conditionalFormatting>
  <conditionalFormatting sqref="O281">
    <cfRule type="colorScale" priority="35058">
      <colorScale>
        <cfvo type="min" val="0"/>
        <cfvo type="percentile" val="50"/>
        <cfvo type="max" val="0"/>
        <color rgb="FFF8696B"/>
        <color rgb="FFFFEB84"/>
        <color rgb="FF63BE7B"/>
      </colorScale>
    </cfRule>
  </conditionalFormatting>
  <conditionalFormatting sqref="O282">
    <cfRule type="colorScale" priority="35056">
      <colorScale>
        <cfvo type="min" val="0"/>
        <cfvo type="percentile" val="50"/>
        <cfvo type="max" val="0"/>
        <color rgb="FFF8696B"/>
        <color rgb="FFFFEB84"/>
        <color rgb="FF63BE7B"/>
      </colorScale>
    </cfRule>
  </conditionalFormatting>
  <conditionalFormatting sqref="O282">
    <cfRule type="expression" dxfId="17238" priority="35055">
      <formula>$O282="połączone z innym zadaniem"</formula>
    </cfRule>
  </conditionalFormatting>
  <conditionalFormatting sqref="P282">
    <cfRule type="expression" dxfId="17237" priority="35054">
      <formula>$O282="połączone z innym zadaniem"</formula>
    </cfRule>
  </conditionalFormatting>
  <conditionalFormatting sqref="O282">
    <cfRule type="colorScale" priority="35050">
      <colorScale>
        <cfvo type="min" val="0"/>
        <cfvo type="percentile" val="50"/>
        <cfvo type="max" val="0"/>
        <color rgb="FF63BE7B"/>
        <color rgb="FFFFEB84"/>
        <color rgb="FFF8696B"/>
      </colorScale>
    </cfRule>
  </conditionalFormatting>
  <conditionalFormatting sqref="O283">
    <cfRule type="expression" dxfId="17236" priority="35047">
      <formula>$O283="połączone z innym zadaniem"</formula>
    </cfRule>
  </conditionalFormatting>
  <conditionalFormatting sqref="O283">
    <cfRule type="colorScale" priority="35044">
      <colorScale>
        <cfvo type="min" val="0"/>
        <cfvo type="percentile" val="50"/>
        <cfvo type="max" val="0"/>
        <color rgb="FFF8696B"/>
        <color rgb="FFFFEB84"/>
        <color rgb="FF63BE7B"/>
      </colorScale>
    </cfRule>
  </conditionalFormatting>
  <conditionalFormatting sqref="O284">
    <cfRule type="expression" dxfId="17235" priority="35039">
      <formula>$O284="połączone z innym zadaniem"</formula>
    </cfRule>
  </conditionalFormatting>
  <conditionalFormatting sqref="P284">
    <cfRule type="expression" dxfId="17234" priority="35038">
      <formula>$O284="połączone z innym zadaniem"</formula>
    </cfRule>
  </conditionalFormatting>
  <conditionalFormatting sqref="O284">
    <cfRule type="colorScale" priority="35037">
      <colorScale>
        <cfvo type="min" val="0"/>
        <cfvo type="percentile" val="50"/>
        <cfvo type="max" val="0"/>
        <color rgb="FFF8696B"/>
        <color rgb="FFFFEB84"/>
        <color rgb="FF63BE7B"/>
      </colorScale>
    </cfRule>
  </conditionalFormatting>
  <conditionalFormatting sqref="O285">
    <cfRule type="expression" dxfId="17233" priority="35031">
      <formula>$O285="połączone z innym zadaniem"</formula>
    </cfRule>
  </conditionalFormatting>
  <conditionalFormatting sqref="O285">
    <cfRule type="colorScale" priority="35029">
      <colorScale>
        <cfvo type="min" val="0"/>
        <cfvo type="percentile" val="50"/>
        <cfvo type="max" val="0"/>
        <color rgb="FFF8696B"/>
        <color rgb="FFFFEB84"/>
        <color rgb="FF63BE7B"/>
      </colorScale>
    </cfRule>
  </conditionalFormatting>
  <conditionalFormatting sqref="O286">
    <cfRule type="expression" dxfId="17232" priority="35027">
      <formula>$O286="połączone z innym zadaniem"</formula>
    </cfRule>
  </conditionalFormatting>
  <conditionalFormatting sqref="P286">
    <cfRule type="expression" dxfId="17231" priority="35026">
      <formula>$O286="połączone z innym zadaniem"</formula>
    </cfRule>
  </conditionalFormatting>
  <conditionalFormatting sqref="O286">
    <cfRule type="colorScale" priority="35024">
      <colorScale>
        <cfvo type="min" val="0"/>
        <cfvo type="percentile" val="50"/>
        <cfvo type="max" val="0"/>
        <color rgb="FFF8696B"/>
        <color rgb="FFFFEB84"/>
        <color rgb="FF63BE7B"/>
      </colorScale>
    </cfRule>
  </conditionalFormatting>
  <conditionalFormatting sqref="O287">
    <cfRule type="expression" dxfId="17230" priority="35020">
      <formula>$O287="połączone z innym zadaniem"</formula>
    </cfRule>
  </conditionalFormatting>
  <conditionalFormatting sqref="P287">
    <cfRule type="expression" dxfId="17229" priority="35019">
      <formula>$O287="połączone z innym zadaniem"</formula>
    </cfRule>
  </conditionalFormatting>
  <conditionalFormatting sqref="O287">
    <cfRule type="colorScale" priority="35017">
      <colorScale>
        <cfvo type="min" val="0"/>
        <cfvo type="percentile" val="50"/>
        <cfvo type="max" val="0"/>
        <color rgb="FFF8696B"/>
        <color rgb="FFFFEB84"/>
        <color rgb="FF63BE7B"/>
      </colorScale>
    </cfRule>
  </conditionalFormatting>
  <conditionalFormatting sqref="O288">
    <cfRule type="expression" dxfId="17228" priority="35014">
      <formula>$O288="połączone z innym zadaniem"</formula>
    </cfRule>
  </conditionalFormatting>
  <conditionalFormatting sqref="P288">
    <cfRule type="expression" dxfId="17227" priority="35013">
      <formula>$O288="połączone z innym zadaniem"</formula>
    </cfRule>
  </conditionalFormatting>
  <conditionalFormatting sqref="O288">
    <cfRule type="colorScale" priority="35011">
      <colorScale>
        <cfvo type="min" val="0"/>
        <cfvo type="percentile" val="50"/>
        <cfvo type="max" val="0"/>
        <color rgb="FFF8696B"/>
        <color rgb="FFFFEB84"/>
        <color rgb="FF63BE7B"/>
      </colorScale>
    </cfRule>
  </conditionalFormatting>
  <conditionalFormatting sqref="O289">
    <cfRule type="expression" dxfId="17226" priority="35009">
      <formula>$O289="połączone z innym zadaniem"</formula>
    </cfRule>
  </conditionalFormatting>
  <conditionalFormatting sqref="P289">
    <cfRule type="expression" dxfId="17225" priority="35008">
      <formula>$O289="połączone z innym zadaniem"</formula>
    </cfRule>
  </conditionalFormatting>
  <conditionalFormatting sqref="O289">
    <cfRule type="colorScale" priority="35006">
      <colorScale>
        <cfvo type="min" val="0"/>
        <cfvo type="percentile" val="50"/>
        <cfvo type="max" val="0"/>
        <color rgb="FFF8696B"/>
        <color rgb="FFFFEB84"/>
        <color rgb="FF63BE7B"/>
      </colorScale>
    </cfRule>
  </conditionalFormatting>
  <conditionalFormatting sqref="O291">
    <cfRule type="expression" dxfId="17224" priority="35005">
      <formula>$O291="połączone z innym zadaniem"</formula>
    </cfRule>
  </conditionalFormatting>
  <conditionalFormatting sqref="P291">
    <cfRule type="expression" dxfId="17223" priority="35004">
      <formula>$O291="połączone z innym zadaniem"</formula>
    </cfRule>
  </conditionalFormatting>
  <conditionalFormatting sqref="O291:O292">
    <cfRule type="colorScale" priority="35002">
      <colorScale>
        <cfvo type="min" val="0"/>
        <cfvo type="percentile" val="50"/>
        <cfvo type="max" val="0"/>
        <color rgb="FFF8696B"/>
        <color rgb="FFFFEB84"/>
        <color rgb="FF63BE7B"/>
      </colorScale>
    </cfRule>
  </conditionalFormatting>
  <conditionalFormatting sqref="O293">
    <cfRule type="expression" dxfId="17222" priority="35001">
      <formula>$O293="połączone z innym zadaniem"</formula>
    </cfRule>
  </conditionalFormatting>
  <conditionalFormatting sqref="P293">
    <cfRule type="expression" dxfId="17221" priority="35000">
      <formula>$O293="połączone z innym zadaniem"</formula>
    </cfRule>
  </conditionalFormatting>
  <conditionalFormatting sqref="O293">
    <cfRule type="colorScale" priority="34998">
      <colorScale>
        <cfvo type="min" val="0"/>
        <cfvo type="percentile" val="50"/>
        <cfvo type="max" val="0"/>
        <color rgb="FFF8696B"/>
        <color rgb="FFFFEB84"/>
        <color rgb="FF63BE7B"/>
      </colorScale>
    </cfRule>
  </conditionalFormatting>
  <conditionalFormatting sqref="O294">
    <cfRule type="expression" dxfId="17220" priority="34997">
      <formula>$O294="połączone z innym zadaniem"</formula>
    </cfRule>
  </conditionalFormatting>
  <conditionalFormatting sqref="P294">
    <cfRule type="expression" dxfId="17219" priority="34996">
      <formula>$O294="połączone z innym zadaniem"</formula>
    </cfRule>
  </conditionalFormatting>
  <conditionalFormatting sqref="O296">
    <cfRule type="expression" dxfId="17218" priority="34994">
      <formula>$O296="połączone z innym zadaniem"</formula>
    </cfRule>
  </conditionalFormatting>
  <conditionalFormatting sqref="P296">
    <cfRule type="expression" dxfId="17217" priority="34993">
      <formula>$O296="połączone z innym zadaniem"</formula>
    </cfRule>
  </conditionalFormatting>
  <conditionalFormatting sqref="O297">
    <cfRule type="expression" dxfId="17216" priority="34992">
      <formula>$O297="połączone z innym zadaniem"</formula>
    </cfRule>
  </conditionalFormatting>
  <conditionalFormatting sqref="P297">
    <cfRule type="expression" dxfId="17215" priority="34991">
      <formula>$O297="połączone z innym zadaniem"</formula>
    </cfRule>
  </conditionalFormatting>
  <conditionalFormatting sqref="O303">
    <cfRule type="expression" dxfId="17214" priority="34989">
      <formula>$O303="połączone z innym zadaniem"</formula>
    </cfRule>
  </conditionalFormatting>
  <conditionalFormatting sqref="P303">
    <cfRule type="expression" dxfId="17213" priority="34988">
      <formula>$O303="połączone z innym zadaniem"</formula>
    </cfRule>
  </conditionalFormatting>
  <conditionalFormatting sqref="O306">
    <cfRule type="expression" dxfId="17212" priority="34987">
      <formula>$O306="połączone z innym zadaniem"</formula>
    </cfRule>
  </conditionalFormatting>
  <conditionalFormatting sqref="P306">
    <cfRule type="expression" dxfId="17211" priority="34986">
      <formula>$O306="połączone z innym zadaniem"</formula>
    </cfRule>
  </conditionalFormatting>
  <conditionalFormatting sqref="O307">
    <cfRule type="expression" dxfId="17210" priority="34985">
      <formula>$O307="połączone z innym zadaniem"</formula>
    </cfRule>
  </conditionalFormatting>
  <conditionalFormatting sqref="P307">
    <cfRule type="expression" dxfId="17209" priority="34984">
      <formula>$O307="połączone z innym zadaniem"</formula>
    </cfRule>
  </conditionalFormatting>
  <conditionalFormatting sqref="O308">
    <cfRule type="expression" dxfId="17208" priority="34983">
      <formula>$O308="połączone z innym zadaniem"</formula>
    </cfRule>
  </conditionalFormatting>
  <conditionalFormatting sqref="P308">
    <cfRule type="expression" dxfId="17207" priority="34982">
      <formula>$O308="połączone z innym zadaniem"</formula>
    </cfRule>
  </conditionalFormatting>
  <conditionalFormatting sqref="O310">
    <cfRule type="expression" dxfId="17206" priority="34981">
      <formula>$O310="połączone z innym zadaniem"</formula>
    </cfRule>
  </conditionalFormatting>
  <conditionalFormatting sqref="P310">
    <cfRule type="expression" dxfId="17205" priority="34980">
      <formula>$O310="połączone z innym zadaniem"</formula>
    </cfRule>
  </conditionalFormatting>
  <conditionalFormatting sqref="O316">
    <cfRule type="expression" dxfId="17204" priority="34979">
      <formula>$O316="połączone z innym zadaniem"</formula>
    </cfRule>
  </conditionalFormatting>
  <conditionalFormatting sqref="P316">
    <cfRule type="expression" dxfId="17203" priority="34978">
      <formula>$O316="połączone z innym zadaniem"</formula>
    </cfRule>
  </conditionalFormatting>
  <conditionalFormatting sqref="O319">
    <cfRule type="expression" dxfId="17202" priority="34977">
      <formula>$O319="połączone z innym zadaniem"</formula>
    </cfRule>
  </conditionalFormatting>
  <conditionalFormatting sqref="P319">
    <cfRule type="expression" dxfId="17201" priority="34976">
      <formula>$O319="połączone z innym zadaniem"</formula>
    </cfRule>
  </conditionalFormatting>
  <conditionalFormatting sqref="O320">
    <cfRule type="expression" dxfId="17200" priority="34975">
      <formula>$O320="połączone z innym zadaniem"</formula>
    </cfRule>
  </conditionalFormatting>
  <conditionalFormatting sqref="P320">
    <cfRule type="expression" dxfId="17199" priority="34974">
      <formula>$O320="połączone z innym zadaniem"</formula>
    </cfRule>
  </conditionalFormatting>
  <conditionalFormatting sqref="O321">
    <cfRule type="expression" dxfId="17198" priority="34973">
      <formula>$O321="połączone z innym zadaniem"</formula>
    </cfRule>
  </conditionalFormatting>
  <conditionalFormatting sqref="P321">
    <cfRule type="expression" dxfId="17197" priority="34972">
      <formula>$O321="połączone z innym zadaniem"</formula>
    </cfRule>
  </conditionalFormatting>
  <conditionalFormatting sqref="O324">
    <cfRule type="expression" dxfId="17196" priority="34971">
      <formula>$O324="połączone z innym zadaniem"</formula>
    </cfRule>
  </conditionalFormatting>
  <conditionalFormatting sqref="P324">
    <cfRule type="expression" dxfId="17195" priority="34970">
      <formula>$O324="połączone z innym zadaniem"</formula>
    </cfRule>
  </conditionalFormatting>
  <conditionalFormatting sqref="O325">
    <cfRule type="expression" dxfId="17194" priority="34969">
      <formula>$O325="połączone z innym zadaniem"</formula>
    </cfRule>
  </conditionalFormatting>
  <conditionalFormatting sqref="P325">
    <cfRule type="expression" dxfId="17193" priority="34968">
      <formula>$O325="połączone z innym zadaniem"</formula>
    </cfRule>
  </conditionalFormatting>
  <conditionalFormatting sqref="O326">
    <cfRule type="expression" dxfId="17192" priority="34967">
      <formula>$O326="połączone z innym zadaniem"</formula>
    </cfRule>
  </conditionalFormatting>
  <conditionalFormatting sqref="P326">
    <cfRule type="expression" dxfId="17191" priority="34966">
      <formula>$O326="połączone z innym zadaniem"</formula>
    </cfRule>
  </conditionalFormatting>
  <conditionalFormatting sqref="O285:O329">
    <cfRule type="colorScale" priority="62251">
      <colorScale>
        <cfvo type="min" val="0"/>
        <cfvo type="percentile" val="50"/>
        <cfvo type="max" val="0"/>
        <color rgb="FFF8696B"/>
        <color rgb="FFFFEB84"/>
        <color rgb="FF63BE7B"/>
      </colorScale>
    </cfRule>
  </conditionalFormatting>
  <conditionalFormatting sqref="O286:O329">
    <cfRule type="colorScale" priority="62253">
      <colorScale>
        <cfvo type="min" val="0"/>
        <cfvo type="percentile" val="50"/>
        <cfvo type="max" val="0"/>
        <color rgb="FFF8696B"/>
        <color rgb="FFFFEB84"/>
        <color rgb="FF63BE7B"/>
      </colorScale>
    </cfRule>
  </conditionalFormatting>
  <conditionalFormatting sqref="O287:O329">
    <cfRule type="colorScale" priority="62255">
      <colorScale>
        <cfvo type="min" val="0"/>
        <cfvo type="percentile" val="50"/>
        <cfvo type="max" val="0"/>
        <color rgb="FFF8696B"/>
        <color rgb="FFFFEB84"/>
        <color rgb="FF63BE7B"/>
      </colorScale>
    </cfRule>
  </conditionalFormatting>
  <conditionalFormatting sqref="O288:O329">
    <cfRule type="colorScale" priority="62257">
      <colorScale>
        <cfvo type="min" val="0"/>
        <cfvo type="percentile" val="50"/>
        <cfvo type="max" val="0"/>
        <color rgb="FFF8696B"/>
        <color rgb="FFFFEB84"/>
        <color rgb="FF63BE7B"/>
      </colorScale>
    </cfRule>
  </conditionalFormatting>
  <conditionalFormatting sqref="O289:O329">
    <cfRule type="colorScale" priority="62259">
      <colorScale>
        <cfvo type="min" val="0"/>
        <cfvo type="percentile" val="50"/>
        <cfvo type="max" val="0"/>
        <color rgb="FFF8696B"/>
        <color rgb="FFFFEB84"/>
        <color rgb="FF63BE7B"/>
      </colorScale>
    </cfRule>
  </conditionalFormatting>
  <conditionalFormatting sqref="O291:O329">
    <cfRule type="colorScale" priority="62261">
      <colorScale>
        <cfvo type="min" val="0"/>
        <cfvo type="percentile" val="50"/>
        <cfvo type="max" val="0"/>
        <color rgb="FFF8696B"/>
        <color rgb="FFFFEB84"/>
        <color rgb="FF63BE7B"/>
      </colorScale>
    </cfRule>
  </conditionalFormatting>
  <conditionalFormatting sqref="O293:O329">
    <cfRule type="colorScale" priority="62263">
      <colorScale>
        <cfvo type="min" val="0"/>
        <cfvo type="percentile" val="50"/>
        <cfvo type="max" val="0"/>
        <color rgb="FFF8696B"/>
        <color rgb="FFFFEB84"/>
        <color rgb="FF63BE7B"/>
      </colorScale>
    </cfRule>
  </conditionalFormatting>
  <conditionalFormatting sqref="O294:O329">
    <cfRule type="colorScale" priority="62265">
      <colorScale>
        <cfvo type="min" val="0"/>
        <cfvo type="percentile" val="50"/>
        <cfvo type="max" val="0"/>
        <color rgb="FFF8696B"/>
        <color rgb="FFFFEB84"/>
        <color rgb="FF63BE7B"/>
      </colorScale>
    </cfRule>
  </conditionalFormatting>
  <conditionalFormatting sqref="O298:O329">
    <cfRule type="colorScale" priority="62267">
      <colorScale>
        <cfvo type="min" val="0"/>
        <cfvo type="percentile" val="50"/>
        <cfvo type="max" val="0"/>
        <color rgb="FFF8696B"/>
        <color rgb="FFFFEB84"/>
        <color rgb="FF63BE7B"/>
      </colorScale>
    </cfRule>
  </conditionalFormatting>
  <conditionalFormatting sqref="O328">
    <cfRule type="expression" dxfId="17190" priority="34965">
      <formula>$O328="połączone z innym zadaniem"</formula>
    </cfRule>
  </conditionalFormatting>
  <conditionalFormatting sqref="P328">
    <cfRule type="expression" dxfId="17189" priority="34964">
      <formula>$O328="połączone z innym zadaniem"</formula>
    </cfRule>
  </conditionalFormatting>
  <conditionalFormatting sqref="O330">
    <cfRule type="colorScale" priority="34962">
      <colorScale>
        <cfvo type="min" val="0"/>
        <cfvo type="percentile" val="50"/>
        <cfvo type="max" val="0"/>
        <color rgb="FFF8696B"/>
        <color rgb="FFFFEB84"/>
        <color rgb="FF63BE7B"/>
      </colorScale>
    </cfRule>
  </conditionalFormatting>
  <conditionalFormatting sqref="O331:O332">
    <cfRule type="colorScale" priority="34954">
      <colorScale>
        <cfvo type="min" val="0"/>
        <cfvo type="percentile" val="50"/>
        <cfvo type="max" val="0"/>
        <color rgb="FFF8696B"/>
        <color rgb="FFFFEB84"/>
        <color rgb="FF63BE7B"/>
      </colorScale>
    </cfRule>
  </conditionalFormatting>
  <conditionalFormatting sqref="O331">
    <cfRule type="colorScale" priority="34953">
      <colorScale>
        <cfvo type="min" val="0"/>
        <cfvo type="percentile" val="50"/>
        <cfvo type="max" val="0"/>
        <color rgb="FFF8696B"/>
        <color rgb="FFFFEB84"/>
        <color rgb="FF63BE7B"/>
      </colorScale>
    </cfRule>
  </conditionalFormatting>
  <conditionalFormatting sqref="O332">
    <cfRule type="colorScale" priority="34946">
      <colorScale>
        <cfvo type="min" val="0"/>
        <cfvo type="percentile" val="50"/>
        <cfvo type="max" val="0"/>
        <color rgb="FFF8696B"/>
        <color rgb="FFFFEB84"/>
        <color rgb="FF63BE7B"/>
      </colorScale>
    </cfRule>
  </conditionalFormatting>
  <conditionalFormatting sqref="O333:O334">
    <cfRule type="colorScale" priority="34935">
      <colorScale>
        <cfvo type="min" val="0"/>
        <cfvo type="percentile" val="50"/>
        <cfvo type="max" val="0"/>
        <color rgb="FFF8696B"/>
        <color rgb="FFFFEB84"/>
        <color rgb="FF63BE7B"/>
      </colorScale>
    </cfRule>
  </conditionalFormatting>
  <conditionalFormatting sqref="O333">
    <cfRule type="colorScale" priority="34934">
      <colorScale>
        <cfvo type="min" val="0"/>
        <cfvo type="percentile" val="50"/>
        <cfvo type="max" val="0"/>
        <color rgb="FFF8696B"/>
        <color rgb="FFFFEB84"/>
        <color rgb="FF63BE7B"/>
      </colorScale>
    </cfRule>
  </conditionalFormatting>
  <conditionalFormatting sqref="O333:O335">
    <cfRule type="colorScale" priority="62906">
      <colorScale>
        <cfvo type="min" val="0"/>
        <cfvo type="percentile" val="50"/>
        <cfvo type="max" val="0"/>
        <color rgb="FFF8696B"/>
        <color rgb="FFFFEB84"/>
        <color rgb="FF63BE7B"/>
      </colorScale>
    </cfRule>
  </conditionalFormatting>
  <conditionalFormatting sqref="O334">
    <cfRule type="colorScale" priority="34929">
      <colorScale>
        <cfvo type="min" val="0"/>
        <cfvo type="percentile" val="50"/>
        <cfvo type="max" val="0"/>
        <color rgb="FFF8696B"/>
        <color rgb="FFFFEB84"/>
        <color rgb="FF63BE7B"/>
      </colorScale>
    </cfRule>
  </conditionalFormatting>
  <conditionalFormatting sqref="O335">
    <cfRule type="colorScale" priority="34924">
      <colorScale>
        <cfvo type="min" val="0"/>
        <cfvo type="percentile" val="50"/>
        <cfvo type="max" val="0"/>
        <color rgb="FFF8696B"/>
        <color rgb="FFFFEB84"/>
        <color rgb="FF63BE7B"/>
      </colorScale>
    </cfRule>
  </conditionalFormatting>
  <conditionalFormatting sqref="O336:O337">
    <cfRule type="colorScale" priority="34917">
      <colorScale>
        <cfvo type="min" val="0"/>
        <cfvo type="percentile" val="50"/>
        <cfvo type="max" val="0"/>
        <color rgb="FFF8696B"/>
        <color rgb="FFFFEB84"/>
        <color rgb="FF63BE7B"/>
      </colorScale>
    </cfRule>
  </conditionalFormatting>
  <conditionalFormatting sqref="O336">
    <cfRule type="colorScale" priority="34916">
      <colorScale>
        <cfvo type="min" val="0"/>
        <cfvo type="percentile" val="50"/>
        <cfvo type="max" val="0"/>
        <color rgb="FFF8696B"/>
        <color rgb="FFFFEB84"/>
        <color rgb="FF63BE7B"/>
      </colorScale>
    </cfRule>
  </conditionalFormatting>
  <conditionalFormatting sqref="O336">
    <cfRule type="expression" dxfId="17188" priority="34909">
      <formula>$O336="połączone z innym zadaniem"</formula>
    </cfRule>
  </conditionalFormatting>
  <conditionalFormatting sqref="P336">
    <cfRule type="expression" dxfId="17187" priority="34908">
      <formula>$O336="połączone z innym zadaniem"</formula>
    </cfRule>
  </conditionalFormatting>
  <conditionalFormatting sqref="O333:O338">
    <cfRule type="colorScale" priority="63245">
      <colorScale>
        <cfvo type="min" val="0"/>
        <cfvo type="percentile" val="50"/>
        <cfvo type="max" val="0"/>
        <color rgb="FFF8696B"/>
        <color rgb="FFFFEB84"/>
        <color rgb="FF63BE7B"/>
      </colorScale>
    </cfRule>
  </conditionalFormatting>
  <conditionalFormatting sqref="O336:O338">
    <cfRule type="colorScale" priority="63249">
      <colorScale>
        <cfvo type="min" val="0"/>
        <cfvo type="percentile" val="50"/>
        <cfvo type="max" val="0"/>
        <color rgb="FFF8696B"/>
        <color rgb="FFFFEB84"/>
        <color rgb="FF63BE7B"/>
      </colorScale>
    </cfRule>
  </conditionalFormatting>
  <conditionalFormatting sqref="O330:O339">
    <cfRule type="colorScale" priority="63261">
      <colorScale>
        <cfvo type="min" val="0"/>
        <cfvo type="percentile" val="50"/>
        <cfvo type="max" val="0"/>
        <color rgb="FFF8696B"/>
        <color rgb="FFFFEB84"/>
        <color rgb="FF63BE7B"/>
      </colorScale>
    </cfRule>
  </conditionalFormatting>
  <conditionalFormatting sqref="O337">
    <cfRule type="colorScale" priority="34907">
      <colorScale>
        <cfvo type="min" val="0"/>
        <cfvo type="percentile" val="50"/>
        <cfvo type="max" val="0"/>
        <color rgb="FFF8696B"/>
        <color rgb="FFFFEB84"/>
        <color rgb="FF63BE7B"/>
      </colorScale>
    </cfRule>
  </conditionalFormatting>
  <conditionalFormatting sqref="O337">
    <cfRule type="expression" dxfId="17186" priority="34900">
      <formula>$O337="połączone z innym zadaniem"</formula>
    </cfRule>
  </conditionalFormatting>
  <conditionalFormatting sqref="P337">
    <cfRule type="expression" dxfId="17185" priority="34899">
      <formula>$O337="połączone z innym zadaniem"</formula>
    </cfRule>
  </conditionalFormatting>
  <conditionalFormatting sqref="O338">
    <cfRule type="colorScale" priority="34898">
      <colorScale>
        <cfvo type="min" val="0"/>
        <cfvo type="percentile" val="50"/>
        <cfvo type="max" val="0"/>
        <color rgb="FFF8696B"/>
        <color rgb="FFFFEB84"/>
        <color rgb="FF63BE7B"/>
      </colorScale>
    </cfRule>
  </conditionalFormatting>
  <conditionalFormatting sqref="O339">
    <cfRule type="colorScale" priority="34888">
      <colorScale>
        <cfvo type="min" val="0"/>
        <cfvo type="percentile" val="50"/>
        <cfvo type="max" val="0"/>
        <color rgb="FFF8696B"/>
        <color rgb="FFFFEB84"/>
        <color rgb="FF63BE7B"/>
      </colorScale>
    </cfRule>
  </conditionalFormatting>
  <conditionalFormatting sqref="O339">
    <cfRule type="expression" dxfId="17184" priority="34880">
      <formula>$O339="połączone z innym zadaniem"</formula>
    </cfRule>
  </conditionalFormatting>
  <conditionalFormatting sqref="P339">
    <cfRule type="expression" dxfId="17183" priority="34879">
      <formula>$O339="połączone z innym zadaniem"</formula>
    </cfRule>
  </conditionalFormatting>
  <conditionalFormatting sqref="O366 O340:O360">
    <cfRule type="expression" dxfId="17182" priority="34867">
      <formula>$O340="połączone z innym zadaniem"</formula>
    </cfRule>
  </conditionalFormatting>
  <conditionalFormatting sqref="P133">
    <cfRule type="colorScale" priority="34863">
      <colorScale>
        <cfvo type="min" val="0"/>
        <cfvo type="percentile" val="50"/>
        <cfvo type="max" val="0"/>
        <color rgb="FFF8696B"/>
        <color rgb="FFFFEB84"/>
        <color rgb="FF63BE7B"/>
      </colorScale>
    </cfRule>
  </conditionalFormatting>
  <conditionalFormatting sqref="P133">
    <cfRule type="colorScale" priority="34860">
      <colorScale>
        <cfvo type="min" val="0"/>
        <cfvo type="percentile" val="50"/>
        <cfvo type="max" val="0"/>
        <color rgb="FF63BE7B"/>
        <color rgb="FFFFEB84"/>
        <color rgb="FFF8696B"/>
      </colorScale>
    </cfRule>
  </conditionalFormatting>
  <conditionalFormatting sqref="O332">
    <cfRule type="expression" dxfId="17181" priority="34850">
      <formula>$O332="połączone z innym zadaniem"</formula>
    </cfRule>
  </conditionalFormatting>
  <conditionalFormatting sqref="P332">
    <cfRule type="expression" dxfId="17180" priority="34849">
      <formula>$O332="połączone z innym zadaniem"</formula>
    </cfRule>
  </conditionalFormatting>
  <conditionalFormatting sqref="O344:O346">
    <cfRule type="colorScale" priority="34848">
      <colorScale>
        <cfvo type="min" val="0"/>
        <cfvo type="percentile" val="50"/>
        <cfvo type="max" val="0"/>
        <color rgb="FFF8696B"/>
        <color rgb="FFFFEB84"/>
        <color rgb="FF63BE7B"/>
      </colorScale>
    </cfRule>
  </conditionalFormatting>
  <conditionalFormatting sqref="O346">
    <cfRule type="colorScale" priority="34844">
      <colorScale>
        <cfvo type="min" val="0"/>
        <cfvo type="percentile" val="50"/>
        <cfvo type="max" val="0"/>
        <color rgb="FFF8696B"/>
        <color rgb="FFFFEB84"/>
        <color rgb="FF63BE7B"/>
      </colorScale>
    </cfRule>
  </conditionalFormatting>
  <conditionalFormatting sqref="O347">
    <cfRule type="colorScale" priority="34840">
      <colorScale>
        <cfvo type="min" val="0"/>
        <cfvo type="percentile" val="50"/>
        <cfvo type="max" val="0"/>
        <color rgb="FFF8696B"/>
        <color rgb="FFFFEB84"/>
        <color rgb="FF63BE7B"/>
      </colorScale>
    </cfRule>
  </conditionalFormatting>
  <conditionalFormatting sqref="O348">
    <cfRule type="colorScale" priority="34836">
      <colorScale>
        <cfvo type="min" val="0"/>
        <cfvo type="percentile" val="50"/>
        <cfvo type="max" val="0"/>
        <color rgb="FFF8696B"/>
        <color rgb="FFFFEB84"/>
        <color rgb="FF63BE7B"/>
      </colorScale>
    </cfRule>
  </conditionalFormatting>
  <conditionalFormatting sqref="O349:O360">
    <cfRule type="colorScale" priority="34827">
      <colorScale>
        <cfvo type="min" val="0"/>
        <cfvo type="percentile" val="50"/>
        <cfvo type="max" val="0"/>
        <color rgb="FFF8696B"/>
        <color rgb="FFFFEB84"/>
        <color rgb="FF63BE7B"/>
      </colorScale>
    </cfRule>
  </conditionalFormatting>
  <conditionalFormatting sqref="O349:O360 O366">
    <cfRule type="expression" dxfId="17179" priority="34826">
      <formula>$O349="połączone z innym zadaniem"</formula>
    </cfRule>
  </conditionalFormatting>
  <conditionalFormatting sqref="O356">
    <cfRule type="colorScale" priority="34824">
      <colorScale>
        <cfvo type="min" val="0"/>
        <cfvo type="percentile" val="50"/>
        <cfvo type="max" val="0"/>
        <color rgb="FFF8696B"/>
        <color rgb="FFFFEB84"/>
        <color rgb="FF63BE7B"/>
      </colorScale>
    </cfRule>
  </conditionalFormatting>
  <conditionalFormatting sqref="O360">
    <cfRule type="colorScale" priority="34820">
      <colorScale>
        <cfvo type="min" val="0"/>
        <cfvo type="percentile" val="50"/>
        <cfvo type="max" val="0"/>
        <color rgb="FFF8696B"/>
        <color rgb="FFFFEB84"/>
        <color rgb="FF63BE7B"/>
      </colorScale>
    </cfRule>
  </conditionalFormatting>
  <conditionalFormatting sqref="O362:O365">
    <cfRule type="colorScale" priority="34812">
      <colorScale>
        <cfvo type="min" val="0"/>
        <cfvo type="percentile" val="50"/>
        <cfvo type="max" val="0"/>
        <color rgb="FFF8696B"/>
        <color rgb="FFFFEB84"/>
        <color rgb="FF63BE7B"/>
      </colorScale>
    </cfRule>
  </conditionalFormatting>
  <conditionalFormatting sqref="O362:O365">
    <cfRule type="colorScale" priority="34810">
      <colorScale>
        <cfvo type="min" val="0"/>
        <cfvo type="percentile" val="50"/>
        <cfvo type="max" val="0"/>
        <color rgb="FF63BE7B"/>
        <color rgb="FFFFEB84"/>
        <color rgb="FFF8696B"/>
      </colorScale>
    </cfRule>
  </conditionalFormatting>
  <conditionalFormatting sqref="O362:O365">
    <cfRule type="expression" dxfId="17178" priority="34808">
      <formula>$O362="połączone z innym zadaniem"</formula>
    </cfRule>
  </conditionalFormatting>
  <conditionalFormatting sqref="O362:O365">
    <cfRule type="expression" dxfId="17177" priority="34804">
      <formula>$O362="połączone z innym zadaniem"</formula>
    </cfRule>
  </conditionalFormatting>
  <conditionalFormatting sqref="O366">
    <cfRule type="colorScale" priority="34803">
      <colorScale>
        <cfvo type="min" val="0"/>
        <cfvo type="percentile" val="50"/>
        <cfvo type="max" val="0"/>
        <color rgb="FFF8696B"/>
        <color rgb="FFFFEB84"/>
        <color rgb="FF63BE7B"/>
      </colorScale>
    </cfRule>
  </conditionalFormatting>
  <conditionalFormatting sqref="O366">
    <cfRule type="colorScale" priority="34801">
      <colorScale>
        <cfvo type="min" val="0"/>
        <cfvo type="percentile" val="50"/>
        <cfvo type="max" val="0"/>
        <color rgb="FF63BE7B"/>
        <color rgb="FFFFEB84"/>
        <color rgb="FFF8696B"/>
      </colorScale>
    </cfRule>
  </conditionalFormatting>
  <conditionalFormatting sqref="O366">
    <cfRule type="expression" dxfId="17176" priority="34799">
      <formula>$O366="połączone z innym zadaniem"</formula>
    </cfRule>
  </conditionalFormatting>
  <conditionalFormatting sqref="O366">
    <cfRule type="expression" dxfId="17175" priority="34795">
      <formula>$O366="połączone z innym zadaniem"</formula>
    </cfRule>
  </conditionalFormatting>
  <conditionalFormatting sqref="O368:O369">
    <cfRule type="colorScale" priority="34794">
      <colorScale>
        <cfvo type="min" val="0"/>
        <cfvo type="percentile" val="50"/>
        <cfvo type="max" val="0"/>
        <color rgb="FFF8696B"/>
        <color rgb="FFFFEB84"/>
        <color rgb="FF63BE7B"/>
      </colorScale>
    </cfRule>
  </conditionalFormatting>
  <conditionalFormatting sqref="O368:O369">
    <cfRule type="colorScale" priority="34792">
      <colorScale>
        <cfvo type="min" val="0"/>
        <cfvo type="percentile" val="50"/>
        <cfvo type="max" val="0"/>
        <color rgb="FF63BE7B"/>
        <color rgb="FFFFEB84"/>
        <color rgb="FFF8696B"/>
      </colorScale>
    </cfRule>
  </conditionalFormatting>
  <conditionalFormatting sqref="O368:O369">
    <cfRule type="expression" dxfId="17174" priority="34790">
      <formula>$O368="połączone z innym zadaniem"</formula>
    </cfRule>
  </conditionalFormatting>
  <conditionalFormatting sqref="O368:O369">
    <cfRule type="expression" dxfId="17173" priority="34787">
      <formula>$O368="połączone z innym zadaniem"</formula>
    </cfRule>
  </conditionalFormatting>
  <conditionalFormatting sqref="O368:O369">
    <cfRule type="expression" dxfId="17172" priority="34782">
      <formula>$O368="połączone z innym zadaniem"</formula>
    </cfRule>
  </conditionalFormatting>
  <conditionalFormatting sqref="O368:O369">
    <cfRule type="expression" dxfId="17171" priority="34778">
      <formula>$O368="połączone z innym zadaniem"</formula>
    </cfRule>
  </conditionalFormatting>
  <conditionalFormatting sqref="O349:O360 O366 O370:O372 O375:O384">
    <cfRule type="colorScale" priority="63781">
      <colorScale>
        <cfvo type="min" val="0"/>
        <cfvo type="percentile" val="50"/>
        <cfvo type="max" val="0"/>
        <color rgb="FFF8696B"/>
        <color rgb="FFFFEB84"/>
        <color rgb="FF63BE7B"/>
      </colorScale>
    </cfRule>
  </conditionalFormatting>
  <conditionalFormatting sqref="O370:O372 O375:O384">
    <cfRule type="colorScale" priority="63826">
      <colorScale>
        <cfvo type="min" val="0"/>
        <cfvo type="percentile" val="50"/>
        <cfvo type="max" val="0"/>
        <color rgb="FFF8696B"/>
        <color rgb="FFFFEB84"/>
        <color rgb="FF63BE7B"/>
      </colorScale>
    </cfRule>
  </conditionalFormatting>
  <conditionalFormatting sqref="O370:O372 O375:O384">
    <cfRule type="colorScale" priority="63828">
      <colorScale>
        <cfvo type="min" val="0"/>
        <cfvo type="percentile" val="50"/>
        <cfvo type="max" val="0"/>
        <color rgb="FF63BE7B"/>
        <color rgb="FFFFEB84"/>
        <color rgb="FFF8696B"/>
      </colorScale>
    </cfRule>
  </conditionalFormatting>
  <conditionalFormatting sqref="P233">
    <cfRule type="expression" dxfId="17170" priority="34760">
      <formula>$O233="połączone z innym zadaniem"</formula>
    </cfRule>
  </conditionalFormatting>
  <conditionalFormatting sqref="O317">
    <cfRule type="expression" dxfId="17169" priority="34759">
      <formula>$O317="połączone z innym zadaniem"</formula>
    </cfRule>
  </conditionalFormatting>
  <conditionalFormatting sqref="P317">
    <cfRule type="expression" dxfId="17168" priority="34758">
      <formula>$O317="połączone z innym zadaniem"</formula>
    </cfRule>
  </conditionalFormatting>
  <conditionalFormatting sqref="O295">
    <cfRule type="expression" dxfId="17167" priority="34757">
      <formula>$O295="połączone z innym zadaniem"</formula>
    </cfRule>
  </conditionalFormatting>
  <conditionalFormatting sqref="P295">
    <cfRule type="expression" dxfId="17166" priority="34756">
      <formula>$O295="połączone z innym zadaniem"</formula>
    </cfRule>
  </conditionalFormatting>
  <conditionalFormatting sqref="O473">
    <cfRule type="expression" dxfId="17165" priority="34755">
      <formula>$O473="połączone z innym zadaniem"</formula>
    </cfRule>
  </conditionalFormatting>
  <conditionalFormatting sqref="O473">
    <cfRule type="colorScale" priority="34754">
      <colorScale>
        <cfvo type="min" val="0"/>
        <cfvo type="percentile" val="50"/>
        <cfvo type="max" val="0"/>
        <color rgb="FFF8696B"/>
        <color rgb="FFFFEB84"/>
        <color rgb="FF63BE7B"/>
      </colorScale>
    </cfRule>
  </conditionalFormatting>
  <conditionalFormatting sqref="O473">
    <cfRule type="colorScale" priority="34752">
      <colorScale>
        <cfvo type="min" val="0"/>
        <cfvo type="percentile" val="50"/>
        <cfvo type="max" val="0"/>
        <color rgb="FF63BE7B"/>
        <color rgb="FFFFEB84"/>
        <color rgb="FFF8696B"/>
      </colorScale>
    </cfRule>
  </conditionalFormatting>
  <conditionalFormatting sqref="O476">
    <cfRule type="expression" dxfId="17164" priority="34749">
      <formula>$O476="połączone z innym zadaniem"</formula>
    </cfRule>
  </conditionalFormatting>
  <conditionalFormatting sqref="O476">
    <cfRule type="colorScale" priority="34748">
      <colorScale>
        <cfvo type="min" val="0"/>
        <cfvo type="percentile" val="50"/>
        <cfvo type="max" val="0"/>
        <color rgb="FFF8696B"/>
        <color rgb="FFFFEB84"/>
        <color rgb="FF63BE7B"/>
      </colorScale>
    </cfRule>
  </conditionalFormatting>
  <conditionalFormatting sqref="O476">
    <cfRule type="colorScale" priority="34746">
      <colorScale>
        <cfvo type="min" val="0"/>
        <cfvo type="percentile" val="50"/>
        <cfvo type="max" val="0"/>
        <color rgb="FF63BE7B"/>
        <color rgb="FFFFEB84"/>
        <color rgb="FFF8696B"/>
      </colorScale>
    </cfRule>
  </conditionalFormatting>
  <conditionalFormatting sqref="O482">
    <cfRule type="expression" dxfId="17163" priority="34743">
      <formula>$O482="połączone z innym zadaniem"</formula>
    </cfRule>
  </conditionalFormatting>
  <conditionalFormatting sqref="O482">
    <cfRule type="colorScale" priority="34742">
      <colorScale>
        <cfvo type="min" val="0"/>
        <cfvo type="percentile" val="50"/>
        <cfvo type="max" val="0"/>
        <color rgb="FFF8696B"/>
        <color rgb="FFFFEB84"/>
        <color rgb="FF63BE7B"/>
      </colorScale>
    </cfRule>
  </conditionalFormatting>
  <conditionalFormatting sqref="O482">
    <cfRule type="colorScale" priority="34740">
      <colorScale>
        <cfvo type="min" val="0"/>
        <cfvo type="percentile" val="50"/>
        <cfvo type="max" val="0"/>
        <color rgb="FF63BE7B"/>
        <color rgb="FFFFEB84"/>
        <color rgb="FFF8696B"/>
      </colorScale>
    </cfRule>
  </conditionalFormatting>
  <conditionalFormatting sqref="O509">
    <cfRule type="expression" dxfId="17162" priority="34737">
      <formula>$O509="połączone z innym zadaniem"</formula>
    </cfRule>
  </conditionalFormatting>
  <conditionalFormatting sqref="O509">
    <cfRule type="colorScale" priority="34736">
      <colorScale>
        <cfvo type="min" val="0"/>
        <cfvo type="percentile" val="50"/>
        <cfvo type="max" val="0"/>
        <color rgb="FFF8696B"/>
        <color rgb="FFFFEB84"/>
        <color rgb="FF63BE7B"/>
      </colorScale>
    </cfRule>
  </conditionalFormatting>
  <conditionalFormatting sqref="O509">
    <cfRule type="colorScale" priority="34734">
      <colorScale>
        <cfvo type="min" val="0"/>
        <cfvo type="percentile" val="50"/>
        <cfvo type="max" val="0"/>
        <color rgb="FF63BE7B"/>
        <color rgb="FFFFEB84"/>
        <color rgb="FFF8696B"/>
      </colorScale>
    </cfRule>
  </conditionalFormatting>
  <conditionalFormatting sqref="O333">
    <cfRule type="expression" dxfId="17161" priority="34722">
      <formula>$O333="połączone z innym zadaniem"</formula>
    </cfRule>
  </conditionalFormatting>
  <conditionalFormatting sqref="P333">
    <cfRule type="expression" dxfId="17160" priority="34721">
      <formula>$O333="połączone z innym zadaniem"</formula>
    </cfRule>
  </conditionalFormatting>
  <conditionalFormatting sqref="O555">
    <cfRule type="expression" dxfId="17159" priority="34720">
      <formula>$O555="połączone z innym zadaniem"</formula>
    </cfRule>
  </conditionalFormatting>
  <conditionalFormatting sqref="O555">
    <cfRule type="colorScale" priority="34719">
      <colorScale>
        <cfvo type="min" val="0"/>
        <cfvo type="percentile" val="50"/>
        <cfvo type="max" val="0"/>
        <color rgb="FFF8696B"/>
        <color rgb="FFFFEB84"/>
        <color rgb="FF63BE7B"/>
      </colorScale>
    </cfRule>
  </conditionalFormatting>
  <conditionalFormatting sqref="O555">
    <cfRule type="colorScale" priority="34717">
      <colorScale>
        <cfvo type="min" val="0"/>
        <cfvo type="percentile" val="50"/>
        <cfvo type="max" val="0"/>
        <color rgb="FF63BE7B"/>
        <color rgb="FFFFEB84"/>
        <color rgb="FFF8696B"/>
      </colorScale>
    </cfRule>
  </conditionalFormatting>
  <conditionalFormatting sqref="O385">
    <cfRule type="colorScale" priority="34714">
      <colorScale>
        <cfvo type="min" val="0"/>
        <cfvo type="percentile" val="50"/>
        <cfvo type="max" val="0"/>
        <color rgb="FFF8696B"/>
        <color rgb="FFFFEB84"/>
        <color rgb="FF63BE7B"/>
      </colorScale>
    </cfRule>
  </conditionalFormatting>
  <conditionalFormatting sqref="O385">
    <cfRule type="colorScale" priority="34712">
      <colorScale>
        <cfvo type="min" val="0"/>
        <cfvo type="percentile" val="50"/>
        <cfvo type="max" val="0"/>
        <color rgb="FF63BE7B"/>
        <color rgb="FFFFEB84"/>
        <color rgb="FFF8696B"/>
      </colorScale>
    </cfRule>
  </conditionalFormatting>
  <conditionalFormatting sqref="O577">
    <cfRule type="expression" dxfId="17158" priority="34711">
      <formula>$O577="połączone z innym zadaniem"</formula>
    </cfRule>
  </conditionalFormatting>
  <conditionalFormatting sqref="O577">
    <cfRule type="colorScale" priority="34710">
      <colorScale>
        <cfvo type="min" val="0"/>
        <cfvo type="percentile" val="50"/>
        <cfvo type="max" val="0"/>
        <color rgb="FFF8696B"/>
        <color rgb="FFFFEB84"/>
        <color rgb="FF63BE7B"/>
      </colorScale>
    </cfRule>
  </conditionalFormatting>
  <conditionalFormatting sqref="O577">
    <cfRule type="colorScale" priority="34709">
      <colorScale>
        <cfvo type="min" val="0"/>
        <cfvo type="percentile" val="50"/>
        <cfvo type="max" val="0"/>
        <color rgb="FF63BE7B"/>
        <color rgb="FFFFEB84"/>
        <color rgb="FFF8696B"/>
      </colorScale>
    </cfRule>
  </conditionalFormatting>
  <conditionalFormatting sqref="O596:O600">
    <cfRule type="expression" dxfId="17157" priority="34708">
      <formula>$O596="połączone z innym zadaniem"</formula>
    </cfRule>
  </conditionalFormatting>
  <conditionalFormatting sqref="O596:O600">
    <cfRule type="colorScale" priority="34707">
      <colorScale>
        <cfvo type="min" val="0"/>
        <cfvo type="percentile" val="50"/>
        <cfvo type="max" val="0"/>
        <color rgb="FFF8696B"/>
        <color rgb="FFFFEB84"/>
        <color rgb="FF63BE7B"/>
      </colorScale>
    </cfRule>
  </conditionalFormatting>
  <conditionalFormatting sqref="O596:O600">
    <cfRule type="colorScale" priority="34706">
      <colorScale>
        <cfvo type="min" val="0"/>
        <cfvo type="percentile" val="50"/>
        <cfvo type="max" val="0"/>
        <color rgb="FF63BE7B"/>
        <color rgb="FFFFEB84"/>
        <color rgb="FFF8696B"/>
      </colorScale>
    </cfRule>
  </conditionalFormatting>
  <conditionalFormatting sqref="O601">
    <cfRule type="expression" dxfId="17156" priority="34705">
      <formula>$O601="połączone z innym zadaniem"</formula>
    </cfRule>
  </conditionalFormatting>
  <conditionalFormatting sqref="O601">
    <cfRule type="colorScale" priority="34704">
      <colorScale>
        <cfvo type="min" val="0"/>
        <cfvo type="percentile" val="50"/>
        <cfvo type="max" val="0"/>
        <color rgb="FFF8696B"/>
        <color rgb="FFFFEB84"/>
        <color rgb="FF63BE7B"/>
      </colorScale>
    </cfRule>
  </conditionalFormatting>
  <conditionalFormatting sqref="O601">
    <cfRule type="colorScale" priority="34703">
      <colorScale>
        <cfvo type="min" val="0"/>
        <cfvo type="percentile" val="50"/>
        <cfvo type="max" val="0"/>
        <color rgb="FF63BE7B"/>
        <color rgb="FFFFEB84"/>
        <color rgb="FFF8696B"/>
      </colorScale>
    </cfRule>
  </conditionalFormatting>
  <conditionalFormatting sqref="O602:O612">
    <cfRule type="expression" dxfId="17155" priority="34702">
      <formula>$O602="połączone z innym zadaniem"</formula>
    </cfRule>
  </conditionalFormatting>
  <conditionalFormatting sqref="O602:O612">
    <cfRule type="colorScale" priority="34701">
      <colorScale>
        <cfvo type="min" val="0"/>
        <cfvo type="percentile" val="50"/>
        <cfvo type="max" val="0"/>
        <color rgb="FFF8696B"/>
        <color rgb="FFFFEB84"/>
        <color rgb="FF63BE7B"/>
      </colorScale>
    </cfRule>
  </conditionalFormatting>
  <conditionalFormatting sqref="O602:O612">
    <cfRule type="colorScale" priority="34700">
      <colorScale>
        <cfvo type="min" val="0"/>
        <cfvo type="percentile" val="50"/>
        <cfvo type="max" val="0"/>
        <color rgb="FF63BE7B"/>
        <color rgb="FFFFEB84"/>
        <color rgb="FFF8696B"/>
      </colorScale>
    </cfRule>
  </conditionalFormatting>
  <conditionalFormatting sqref="P209">
    <cfRule type="expression" dxfId="17154" priority="34699">
      <formula>$O209="połączone z innym zadaniem"</formula>
    </cfRule>
  </conditionalFormatting>
  <conditionalFormatting sqref="O609">
    <cfRule type="expression" dxfId="17153" priority="34698">
      <formula>$O609="połączone z innym zadaniem"</formula>
    </cfRule>
  </conditionalFormatting>
  <conditionalFormatting sqref="O609">
    <cfRule type="colorScale" priority="34697">
      <colorScale>
        <cfvo type="min" val="0"/>
        <cfvo type="percentile" val="50"/>
        <cfvo type="max" val="0"/>
        <color rgb="FFF8696B"/>
        <color rgb="FFFFEB84"/>
        <color rgb="FF63BE7B"/>
      </colorScale>
    </cfRule>
  </conditionalFormatting>
  <conditionalFormatting sqref="O609">
    <cfRule type="colorScale" priority="34696">
      <colorScale>
        <cfvo type="min" val="0"/>
        <cfvo type="percentile" val="50"/>
        <cfvo type="max" val="0"/>
        <color rgb="FF63BE7B"/>
        <color rgb="FFFFEB84"/>
        <color rgb="FFF8696B"/>
      </colorScale>
    </cfRule>
  </conditionalFormatting>
  <conditionalFormatting sqref="O610">
    <cfRule type="expression" dxfId="17152" priority="34695">
      <formula>$O610="połączone z innym zadaniem"</formula>
    </cfRule>
  </conditionalFormatting>
  <conditionalFormatting sqref="O610">
    <cfRule type="colorScale" priority="34694">
      <colorScale>
        <cfvo type="min" val="0"/>
        <cfvo type="percentile" val="50"/>
        <cfvo type="max" val="0"/>
        <color rgb="FFF8696B"/>
        <color rgb="FFFFEB84"/>
        <color rgb="FF63BE7B"/>
      </colorScale>
    </cfRule>
  </conditionalFormatting>
  <conditionalFormatting sqref="O610">
    <cfRule type="colorScale" priority="34693">
      <colorScale>
        <cfvo type="min" val="0"/>
        <cfvo type="percentile" val="50"/>
        <cfvo type="max" val="0"/>
        <color rgb="FF63BE7B"/>
        <color rgb="FFFFEB84"/>
        <color rgb="FFF8696B"/>
      </colorScale>
    </cfRule>
  </conditionalFormatting>
  <conditionalFormatting sqref="O334">
    <cfRule type="expression" dxfId="17151" priority="34689">
      <formula>$O334="połączone z innym zadaniem"</formula>
    </cfRule>
  </conditionalFormatting>
  <conditionalFormatting sqref="P334">
    <cfRule type="expression" dxfId="17150" priority="34688">
      <formula>$O334="połączone z innym zadaniem"</formula>
    </cfRule>
  </conditionalFormatting>
  <conditionalFormatting sqref="P199">
    <cfRule type="colorScale" priority="34687">
      <colorScale>
        <cfvo type="min" val="0"/>
        <cfvo type="percentile" val="50"/>
        <cfvo type="max" val="0"/>
        <color rgb="FFF8696B"/>
        <color rgb="FFFFEB84"/>
        <color rgb="FF63BE7B"/>
      </colorScale>
    </cfRule>
  </conditionalFormatting>
  <conditionalFormatting sqref="P199">
    <cfRule type="expression" dxfId="17149" priority="34686">
      <formula>$O199="połączone z innym zadaniem"</formula>
    </cfRule>
  </conditionalFormatting>
  <conditionalFormatting sqref="O309">
    <cfRule type="expression" dxfId="17148" priority="34683">
      <formula>$O309="połączone z innym zadaniem"</formula>
    </cfRule>
  </conditionalFormatting>
  <conditionalFormatting sqref="P309">
    <cfRule type="expression" dxfId="17147" priority="34682">
      <formula>$O309="połączone z innym zadaniem"</formula>
    </cfRule>
  </conditionalFormatting>
  <conditionalFormatting sqref="O281">
    <cfRule type="expression" dxfId="17146" priority="34680">
      <formula>$O281="połączone z innym zadaniem"</formula>
    </cfRule>
  </conditionalFormatting>
  <conditionalFormatting sqref="P281">
    <cfRule type="expression" dxfId="17145" priority="34679">
      <formula>$O281="połączone z innym zadaniem"</formula>
    </cfRule>
  </conditionalFormatting>
  <conditionalFormatting sqref="O281">
    <cfRule type="colorScale" priority="34678">
      <colorScale>
        <cfvo type="min" val="0"/>
        <cfvo type="percentile" val="50"/>
        <cfvo type="max" val="0"/>
        <color rgb="FF63BE7B"/>
        <color rgb="FFFFEB84"/>
        <color rgb="FFF8696B"/>
      </colorScale>
    </cfRule>
  </conditionalFormatting>
  <conditionalFormatting sqref="O990:O991">
    <cfRule type="colorScale" priority="34677">
      <colorScale>
        <cfvo type="min" val="0"/>
        <cfvo type="percentile" val="50"/>
        <cfvo type="max" val="0"/>
        <color rgb="FFF8696B"/>
        <color rgb="FFFFEB84"/>
        <color rgb="FF63BE7B"/>
      </colorScale>
    </cfRule>
  </conditionalFormatting>
  <conditionalFormatting sqref="O990:O991">
    <cfRule type="colorScale" priority="34675">
      <colorScale>
        <cfvo type="min" val="0"/>
        <cfvo type="percentile" val="50"/>
        <cfvo type="max" val="0"/>
        <color rgb="FF63BE7B"/>
        <color rgb="FFFFEB84"/>
        <color rgb="FFF8696B"/>
      </colorScale>
    </cfRule>
  </conditionalFormatting>
  <conditionalFormatting sqref="O992:O993 O995:O1001">
    <cfRule type="colorScale" priority="34672">
      <colorScale>
        <cfvo type="min" val="0"/>
        <cfvo type="percentile" val="50"/>
        <cfvo type="max" val="0"/>
        <color rgb="FFF8696B"/>
        <color rgb="FFFFEB84"/>
        <color rgb="FF63BE7B"/>
      </colorScale>
    </cfRule>
  </conditionalFormatting>
  <conditionalFormatting sqref="O992:O993">
    <cfRule type="colorScale" priority="34671">
      <colorScale>
        <cfvo type="min" val="0"/>
        <cfvo type="percentile" val="50"/>
        <cfvo type="max" val="0"/>
        <color rgb="FFF8696B"/>
        <color rgb="FFFFEB84"/>
        <color rgb="FF63BE7B"/>
      </colorScale>
    </cfRule>
  </conditionalFormatting>
  <conditionalFormatting sqref="O992:O993 O995:O1001">
    <cfRule type="colorScale" priority="34670">
      <colorScale>
        <cfvo type="min" val="0"/>
        <cfvo type="percentile" val="50"/>
        <cfvo type="max" val="0"/>
        <color rgb="FF63BE7B"/>
        <color rgb="FFFFEB84"/>
        <color rgb="FFF8696B"/>
      </colorScale>
    </cfRule>
  </conditionalFormatting>
  <conditionalFormatting sqref="O992:O993">
    <cfRule type="colorScale" priority="34668">
      <colorScale>
        <cfvo type="min" val="0"/>
        <cfvo type="percentile" val="50"/>
        <cfvo type="max" val="0"/>
        <color rgb="FF63BE7B"/>
        <color rgb="FFFFEB84"/>
        <color rgb="FFF8696B"/>
      </colorScale>
    </cfRule>
  </conditionalFormatting>
  <conditionalFormatting sqref="O1002">
    <cfRule type="colorScale" priority="34667">
      <colorScale>
        <cfvo type="min" val="0"/>
        <cfvo type="percentile" val="50"/>
        <cfvo type="max" val="0"/>
        <color rgb="FFF8696B"/>
        <color rgb="FFFFEB84"/>
        <color rgb="FF63BE7B"/>
      </colorScale>
    </cfRule>
  </conditionalFormatting>
  <conditionalFormatting sqref="O1002">
    <cfRule type="colorScale" priority="34666">
      <colorScale>
        <cfvo type="min" val="0"/>
        <cfvo type="percentile" val="50"/>
        <cfvo type="max" val="0"/>
        <color rgb="FF63BE7B"/>
        <color rgb="FFFFEB84"/>
        <color rgb="FFF8696B"/>
      </colorScale>
    </cfRule>
  </conditionalFormatting>
  <conditionalFormatting sqref="O1003:O1004">
    <cfRule type="colorScale" priority="34665">
      <colorScale>
        <cfvo type="min" val="0"/>
        <cfvo type="percentile" val="50"/>
        <cfvo type="max" val="0"/>
        <color rgb="FFF8696B"/>
        <color rgb="FFFFEB84"/>
        <color rgb="FF63BE7B"/>
      </colorScale>
    </cfRule>
  </conditionalFormatting>
  <conditionalFormatting sqref="O1003:O1004">
    <cfRule type="colorScale" priority="34664">
      <colorScale>
        <cfvo type="min" val="0"/>
        <cfvo type="percentile" val="50"/>
        <cfvo type="max" val="0"/>
        <color rgb="FF63BE7B"/>
        <color rgb="FFFFEB84"/>
        <color rgb="FFF8696B"/>
      </colorScale>
    </cfRule>
  </conditionalFormatting>
  <conditionalFormatting sqref="O1004">
    <cfRule type="colorScale" priority="34663">
      <colorScale>
        <cfvo type="min" val="0"/>
        <cfvo type="percentile" val="50"/>
        <cfvo type="max" val="0"/>
        <color rgb="FFF8696B"/>
        <color rgb="FFFFEB84"/>
        <color rgb="FF63BE7B"/>
      </colorScale>
    </cfRule>
  </conditionalFormatting>
  <conditionalFormatting sqref="O1004">
    <cfRule type="colorScale" priority="34662">
      <colorScale>
        <cfvo type="min" val="0"/>
        <cfvo type="percentile" val="50"/>
        <cfvo type="max" val="0"/>
        <color rgb="FF63BE7B"/>
        <color rgb="FFFFEB84"/>
        <color rgb="FFF8696B"/>
      </colorScale>
    </cfRule>
  </conditionalFormatting>
  <conditionalFormatting sqref="O1005:O1006 O1059 O1009:O1012 O1019:O1025 O1027">
    <cfRule type="colorScale" priority="34661">
      <colorScale>
        <cfvo type="min" val="0"/>
        <cfvo type="percentile" val="50"/>
        <cfvo type="max" val="0"/>
        <color rgb="FFF8696B"/>
        <color rgb="FFFFEB84"/>
        <color rgb="FF63BE7B"/>
      </colorScale>
    </cfRule>
  </conditionalFormatting>
  <conditionalFormatting sqref="O1005:O1006 O1059 O1009:O1012 O1019:O1025 O1027">
    <cfRule type="colorScale" priority="34660">
      <colorScale>
        <cfvo type="min" val="0"/>
        <cfvo type="percentile" val="50"/>
        <cfvo type="max" val="0"/>
        <color rgb="FF63BE7B"/>
        <color rgb="FFFFEB84"/>
        <color rgb="FFF8696B"/>
      </colorScale>
    </cfRule>
  </conditionalFormatting>
  <conditionalFormatting sqref="O370:O372 O1059 O366 O992:O993 O995:O1006 O1009:O1012 O1019:O1025 O1027 O283:O360 O474:O988 O375:O472">
    <cfRule type="colorScale" priority="66182">
      <colorScale>
        <cfvo type="min" val="0"/>
        <cfvo type="percentile" val="50"/>
        <cfvo type="max" val="0"/>
        <color rgb="FFF8696B"/>
        <color rgb="FFFFEB84"/>
        <color rgb="FF63BE7B"/>
      </colorScale>
    </cfRule>
  </conditionalFormatting>
  <conditionalFormatting sqref="O370:O372 O1059 O366 O992:O993 O995:O1006 O1009:O1012 O1019:O1025 O1027 O284:O360 O474:O988 O375:O472">
    <cfRule type="colorScale" priority="66189">
      <colorScale>
        <cfvo type="min" val="0"/>
        <cfvo type="percentile" val="50"/>
        <cfvo type="max" val="0"/>
        <color rgb="FFF8696B"/>
        <color rgb="FFFFEB84"/>
        <color rgb="FF63BE7B"/>
      </colorScale>
    </cfRule>
  </conditionalFormatting>
  <conditionalFormatting sqref="O370:O372 O1059 O366 O992:O993 O995:O1006 O1009:O1012 O1019:O1025 O1027 O284:O360 O474:O988 O375:O472">
    <cfRule type="colorScale" priority="66196">
      <colorScale>
        <cfvo type="min" val="0"/>
        <cfvo type="percentile" val="50"/>
        <cfvo type="max" val="0"/>
        <color rgb="FF63BE7B"/>
        <color rgb="FFFFEB84"/>
        <color rgb="FFF8696B"/>
      </colorScale>
    </cfRule>
  </conditionalFormatting>
  <conditionalFormatting sqref="O366 O1059 O370:O372 O992:O993 O995:O1006 O1009:O1012 O1019:O1025 O1027 O340:O360 O474:O988 O375:O472">
    <cfRule type="colorScale" priority="66203">
      <colorScale>
        <cfvo type="min" val="0"/>
        <cfvo type="percentile" val="50"/>
        <cfvo type="max" val="0"/>
        <color rgb="FFF8696B"/>
        <color rgb="FFFFEB84"/>
        <color rgb="FF63BE7B"/>
      </colorScale>
    </cfRule>
  </conditionalFormatting>
  <conditionalFormatting sqref="O370:O372 O1059 O366 O992:O993 O995:O1006 O1009:O1012 O1019:O1025 O1027 O283:O360 O474:O988 O375:O472">
    <cfRule type="colorScale" priority="66229">
      <colorScale>
        <cfvo type="min" val="0"/>
        <cfvo type="percentile" val="50"/>
        <cfvo type="max" val="0"/>
        <color rgb="FF63BE7B"/>
        <color rgb="FFFFEB84"/>
        <color rgb="FFF8696B"/>
      </colorScale>
    </cfRule>
  </conditionalFormatting>
  <conditionalFormatting sqref="O1006">
    <cfRule type="colorScale" priority="34657">
      <colorScale>
        <cfvo type="min" val="0"/>
        <cfvo type="percentile" val="50"/>
        <cfvo type="max" val="0"/>
        <color rgb="FFF8696B"/>
        <color rgb="FFFFEB84"/>
        <color rgb="FF63BE7B"/>
      </colorScale>
    </cfRule>
  </conditionalFormatting>
  <conditionalFormatting sqref="O1006">
    <cfRule type="colorScale" priority="34655">
      <colorScale>
        <cfvo type="min" val="0"/>
        <cfvo type="percentile" val="50"/>
        <cfvo type="max" val="0"/>
        <color rgb="FF63BE7B"/>
        <color rgb="FFFFEB84"/>
        <color rgb="FFF8696B"/>
      </colorScale>
    </cfRule>
  </conditionalFormatting>
  <conditionalFormatting sqref="O1008">
    <cfRule type="colorScale" priority="34653">
      <colorScale>
        <cfvo type="min" val="0"/>
        <cfvo type="percentile" val="50"/>
        <cfvo type="max" val="0"/>
        <color rgb="FFF8696B"/>
        <color rgb="FFFFEB84"/>
        <color rgb="FF63BE7B"/>
      </colorScale>
    </cfRule>
  </conditionalFormatting>
  <conditionalFormatting sqref="O1008">
    <cfRule type="colorScale" priority="34652">
      <colorScale>
        <cfvo type="min" val="0"/>
        <cfvo type="percentile" val="50"/>
        <cfvo type="max" val="0"/>
        <color rgb="FF63BE7B"/>
        <color rgb="FFFFEB84"/>
        <color rgb="FFF8696B"/>
      </colorScale>
    </cfRule>
  </conditionalFormatting>
  <conditionalFormatting sqref="O1009:O1010">
    <cfRule type="colorScale" priority="34646">
      <colorScale>
        <cfvo type="min" val="0"/>
        <cfvo type="percentile" val="50"/>
        <cfvo type="max" val="0"/>
        <color rgb="FFF8696B"/>
        <color rgb="FFFFEB84"/>
        <color rgb="FF63BE7B"/>
      </colorScale>
    </cfRule>
  </conditionalFormatting>
  <conditionalFormatting sqref="O1009:O1010">
    <cfRule type="colorScale" priority="34645">
      <colorScale>
        <cfvo type="min" val="0"/>
        <cfvo type="percentile" val="50"/>
        <cfvo type="max" val="0"/>
        <color rgb="FF63BE7B"/>
        <color rgb="FFFFEB84"/>
        <color rgb="FFF8696B"/>
      </colorScale>
    </cfRule>
  </conditionalFormatting>
  <conditionalFormatting sqref="O1011:O1012">
    <cfRule type="colorScale" priority="34639">
      <colorScale>
        <cfvo type="min" val="0"/>
        <cfvo type="percentile" val="50"/>
        <cfvo type="max" val="0"/>
        <color rgb="FFF8696B"/>
        <color rgb="FFFFEB84"/>
        <color rgb="FF63BE7B"/>
      </colorScale>
    </cfRule>
  </conditionalFormatting>
  <conditionalFormatting sqref="O1011:O1012">
    <cfRule type="colorScale" priority="34638">
      <colorScale>
        <cfvo type="min" val="0"/>
        <cfvo type="percentile" val="50"/>
        <cfvo type="max" val="0"/>
        <color rgb="FF63BE7B"/>
        <color rgb="FFFFEB84"/>
        <color rgb="FFF8696B"/>
      </colorScale>
    </cfRule>
  </conditionalFormatting>
  <conditionalFormatting sqref="O1014">
    <cfRule type="colorScale" priority="34632">
      <colorScale>
        <cfvo type="min" val="0"/>
        <cfvo type="percentile" val="50"/>
        <cfvo type="max" val="0"/>
        <color rgb="FFF8696B"/>
        <color rgb="FFFFEB84"/>
        <color rgb="FF63BE7B"/>
      </colorScale>
    </cfRule>
  </conditionalFormatting>
  <conditionalFormatting sqref="O1014">
    <cfRule type="colorScale" priority="34631">
      <colorScale>
        <cfvo type="min" val="0"/>
        <cfvo type="percentile" val="50"/>
        <cfvo type="max" val="0"/>
        <color rgb="FF63BE7B"/>
        <color rgb="FFFFEB84"/>
        <color rgb="FFF8696B"/>
      </colorScale>
    </cfRule>
  </conditionalFormatting>
  <conditionalFormatting sqref="O1015:O1018">
    <cfRule type="colorScale" priority="34623">
      <colorScale>
        <cfvo type="min" val="0"/>
        <cfvo type="percentile" val="50"/>
        <cfvo type="max" val="0"/>
        <color rgb="FFF8696B"/>
        <color rgb="FFFFEB84"/>
        <color rgb="FF63BE7B"/>
      </colorScale>
    </cfRule>
  </conditionalFormatting>
  <conditionalFormatting sqref="O1015:O1018">
    <cfRule type="colorScale" priority="34622">
      <colorScale>
        <cfvo type="min" val="0"/>
        <cfvo type="percentile" val="50"/>
        <cfvo type="max" val="0"/>
        <color rgb="FF63BE7B"/>
        <color rgb="FFFFEB84"/>
        <color rgb="FFF8696B"/>
      </colorScale>
    </cfRule>
  </conditionalFormatting>
  <conditionalFormatting sqref="O1017:O1018">
    <cfRule type="colorScale" priority="34609">
      <colorScale>
        <cfvo type="min" val="0"/>
        <cfvo type="percentile" val="50"/>
        <cfvo type="max" val="0"/>
        <color rgb="FFF8696B"/>
        <color rgb="FFFFEB84"/>
        <color rgb="FF63BE7B"/>
      </colorScale>
    </cfRule>
  </conditionalFormatting>
  <conditionalFormatting sqref="O1017:O1018">
    <cfRule type="colorScale" priority="34608">
      <colorScale>
        <cfvo type="min" val="0"/>
        <cfvo type="percentile" val="50"/>
        <cfvo type="max" val="0"/>
        <color rgb="FF63BE7B"/>
        <color rgb="FFFFEB84"/>
        <color rgb="FFF8696B"/>
      </colorScale>
    </cfRule>
  </conditionalFormatting>
  <conditionalFormatting sqref="O1019:O1025 O1059 O1027">
    <cfRule type="colorScale" priority="34602">
      <colorScale>
        <cfvo type="min" val="0"/>
        <cfvo type="percentile" val="50"/>
        <cfvo type="max" val="0"/>
        <color rgb="FFF8696B"/>
        <color rgb="FFFFEB84"/>
        <color rgb="FF63BE7B"/>
      </colorScale>
    </cfRule>
  </conditionalFormatting>
  <conditionalFormatting sqref="O1019:O1025 O1059 O1027">
    <cfRule type="colorScale" priority="34601">
      <colorScale>
        <cfvo type="min" val="0"/>
        <cfvo type="percentile" val="50"/>
        <cfvo type="max" val="0"/>
        <color rgb="FF63BE7B"/>
        <color rgb="FFFFEB84"/>
        <color rgb="FFF8696B"/>
      </colorScale>
    </cfRule>
  </conditionalFormatting>
  <conditionalFormatting sqref="O1019:O1025">
    <cfRule type="colorScale" priority="34600">
      <colorScale>
        <cfvo type="min" val="0"/>
        <cfvo type="percentile" val="50"/>
        <cfvo type="max" val="0"/>
        <color rgb="FFF8696B"/>
        <color rgb="FFFFEB84"/>
        <color rgb="FF63BE7B"/>
      </colorScale>
    </cfRule>
  </conditionalFormatting>
  <conditionalFormatting sqref="O1019:O1025">
    <cfRule type="colorScale" priority="34598">
      <colorScale>
        <cfvo type="min" val="0"/>
        <cfvo type="percentile" val="50"/>
        <cfvo type="max" val="0"/>
        <color rgb="FF63BE7B"/>
        <color rgb="FFFFEB84"/>
        <color rgb="FFF8696B"/>
      </colorScale>
    </cfRule>
  </conditionalFormatting>
  <conditionalFormatting sqref="O1020">
    <cfRule type="colorScale" priority="34593">
      <colorScale>
        <cfvo type="min" val="0"/>
        <cfvo type="percentile" val="50"/>
        <cfvo type="max" val="0"/>
        <color rgb="FFF8696B"/>
        <color rgb="FFFFEB84"/>
        <color rgb="FF63BE7B"/>
      </colorScale>
    </cfRule>
  </conditionalFormatting>
  <conditionalFormatting sqref="O1020">
    <cfRule type="colorScale" priority="34592">
      <colorScale>
        <cfvo type="min" val="0"/>
        <cfvo type="percentile" val="50"/>
        <cfvo type="max" val="0"/>
        <color rgb="FF63BE7B"/>
        <color rgb="FFFFEB84"/>
        <color rgb="FFF8696B"/>
      </colorScale>
    </cfRule>
  </conditionalFormatting>
  <conditionalFormatting sqref="O1021:O1023">
    <cfRule type="colorScale" priority="34579">
      <colorScale>
        <cfvo type="min" val="0"/>
        <cfvo type="percentile" val="50"/>
        <cfvo type="max" val="0"/>
        <color rgb="FFF8696B"/>
        <color rgb="FFFFEB84"/>
        <color rgb="FF63BE7B"/>
      </colorScale>
    </cfRule>
  </conditionalFormatting>
  <conditionalFormatting sqref="O1021:O1023">
    <cfRule type="colorScale" priority="34578">
      <colorScale>
        <cfvo type="min" val="0"/>
        <cfvo type="percentile" val="50"/>
        <cfvo type="max" val="0"/>
        <color rgb="FF63BE7B"/>
        <color rgb="FFFFEB84"/>
        <color rgb="FFF8696B"/>
      </colorScale>
    </cfRule>
  </conditionalFormatting>
  <conditionalFormatting sqref="O1024:O1025">
    <cfRule type="colorScale" priority="34565">
      <colorScale>
        <cfvo type="min" val="0"/>
        <cfvo type="percentile" val="50"/>
        <cfvo type="max" val="0"/>
        <color rgb="FFF8696B"/>
        <color rgb="FFFFEB84"/>
        <color rgb="FF63BE7B"/>
      </colorScale>
    </cfRule>
  </conditionalFormatting>
  <conditionalFormatting sqref="O1024:O1025">
    <cfRule type="colorScale" priority="34564">
      <colorScale>
        <cfvo type="min" val="0"/>
        <cfvo type="percentile" val="50"/>
        <cfvo type="max" val="0"/>
        <color rgb="FF63BE7B"/>
        <color rgb="FFFFEB84"/>
        <color rgb="FFF8696B"/>
      </colorScale>
    </cfRule>
  </conditionalFormatting>
  <conditionalFormatting sqref="O1059 O1027">
    <cfRule type="colorScale" priority="34551">
      <colorScale>
        <cfvo type="min" val="0"/>
        <cfvo type="percentile" val="50"/>
        <cfvo type="max" val="0"/>
        <color rgb="FFF8696B"/>
        <color rgb="FFFFEB84"/>
        <color rgb="FF63BE7B"/>
      </colorScale>
    </cfRule>
  </conditionalFormatting>
  <conditionalFormatting sqref="O1027 O1059">
    <cfRule type="colorScale" priority="34550">
      <colorScale>
        <cfvo type="min" val="0"/>
        <cfvo type="percentile" val="50"/>
        <cfvo type="max" val="0"/>
        <color rgb="FF63BE7B"/>
        <color rgb="FFFFEB84"/>
        <color rgb="FFF8696B"/>
      </colorScale>
    </cfRule>
  </conditionalFormatting>
  <conditionalFormatting sqref="O1027">
    <cfRule type="colorScale" priority="34549">
      <colorScale>
        <cfvo type="min" val="0"/>
        <cfvo type="percentile" val="50"/>
        <cfvo type="max" val="0"/>
        <color rgb="FFF8696B"/>
        <color rgb="FFFFEB84"/>
        <color rgb="FF63BE7B"/>
      </colorScale>
    </cfRule>
  </conditionalFormatting>
  <conditionalFormatting sqref="O1027">
    <cfRule type="colorScale" priority="34547">
      <colorScale>
        <cfvo type="min" val="0"/>
        <cfvo type="percentile" val="50"/>
        <cfvo type="max" val="0"/>
        <color rgb="FF63BE7B"/>
        <color rgb="FFFFEB84"/>
        <color rgb="FFF8696B"/>
      </colorScale>
    </cfRule>
  </conditionalFormatting>
  <conditionalFormatting sqref="O279">
    <cfRule type="colorScale" priority="34537">
      <colorScale>
        <cfvo type="min" val="0"/>
        <cfvo type="percentile" val="50"/>
        <cfvo type="max" val="0"/>
        <color rgb="FFF8696B"/>
        <color rgb="FFFFEB84"/>
        <color rgb="FF63BE7B"/>
      </colorScale>
    </cfRule>
  </conditionalFormatting>
  <conditionalFormatting sqref="O279">
    <cfRule type="expression" dxfId="17144" priority="34535">
      <formula>$O279="połączone z innym zadaniem"</formula>
    </cfRule>
  </conditionalFormatting>
  <conditionalFormatting sqref="P279">
    <cfRule type="expression" dxfId="17143" priority="34534">
      <formula>$O279="połączone z innym zadaniem"</formula>
    </cfRule>
  </conditionalFormatting>
  <conditionalFormatting sqref="O312">
    <cfRule type="expression" dxfId="17142" priority="34533">
      <formula>$O312="połączone z innym zadaniem"</formula>
    </cfRule>
  </conditionalFormatting>
  <conditionalFormatting sqref="P312">
    <cfRule type="expression" dxfId="17141" priority="34532">
      <formula>$O312="połączone z innym zadaniem"</formula>
    </cfRule>
  </conditionalFormatting>
  <conditionalFormatting sqref="O278">
    <cfRule type="colorScale" priority="34531">
      <colorScale>
        <cfvo type="min" val="0"/>
        <cfvo type="percentile" val="50"/>
        <cfvo type="max" val="0"/>
        <color rgb="FFF8696B"/>
        <color rgb="FFFFEB84"/>
        <color rgb="FF63BE7B"/>
      </colorScale>
    </cfRule>
  </conditionalFormatting>
  <conditionalFormatting sqref="O278">
    <cfRule type="expression" dxfId="17140" priority="34528">
      <formula>$O278="połączone z innym zadaniem"</formula>
    </cfRule>
  </conditionalFormatting>
  <conditionalFormatting sqref="P278">
    <cfRule type="expression" dxfId="17139" priority="34527">
      <formula>$O278="połączone z innym zadaniem"</formula>
    </cfRule>
  </conditionalFormatting>
  <conditionalFormatting sqref="O1030:O1031">
    <cfRule type="expression" dxfId="17138" priority="34526">
      <formula>$O1030="połączone z innym zadaniem"</formula>
    </cfRule>
  </conditionalFormatting>
  <conditionalFormatting sqref="O1030:O1031">
    <cfRule type="colorScale" priority="34525">
      <colorScale>
        <cfvo type="min" val="0"/>
        <cfvo type="percentile" val="50"/>
        <cfvo type="max" val="0"/>
        <color rgb="FFF8696B"/>
        <color rgb="FFFFEB84"/>
        <color rgb="FF63BE7B"/>
      </colorScale>
    </cfRule>
  </conditionalFormatting>
  <conditionalFormatting sqref="O1030:O1031">
    <cfRule type="colorScale" priority="34524">
      <colorScale>
        <cfvo type="min" val="0"/>
        <cfvo type="percentile" val="50"/>
        <cfvo type="max" val="0"/>
        <color rgb="FF63BE7B"/>
        <color rgb="FFFFEB84"/>
        <color rgb="FFF8696B"/>
      </colorScale>
    </cfRule>
  </conditionalFormatting>
  <conditionalFormatting sqref="O1031">
    <cfRule type="expression" dxfId="17137" priority="34495">
      <formula>$O1031="połączone z innym zadaniem"</formula>
    </cfRule>
  </conditionalFormatting>
  <conditionalFormatting sqref="O1031">
    <cfRule type="colorScale" priority="34494">
      <colorScale>
        <cfvo type="min" val="0"/>
        <cfvo type="percentile" val="50"/>
        <cfvo type="max" val="0"/>
        <color rgb="FFF8696B"/>
        <color rgb="FFFFEB84"/>
        <color rgb="FF63BE7B"/>
      </colorScale>
    </cfRule>
  </conditionalFormatting>
  <conditionalFormatting sqref="O1031">
    <cfRule type="colorScale" priority="34493">
      <colorScale>
        <cfvo type="min" val="0"/>
        <cfvo type="percentile" val="50"/>
        <cfvo type="max" val="0"/>
        <color rgb="FF63BE7B"/>
        <color rgb="FFFFEB84"/>
        <color rgb="FFF8696B"/>
      </colorScale>
    </cfRule>
  </conditionalFormatting>
  <conditionalFormatting sqref="O1049:O1055 O1035:O1044">
    <cfRule type="expression" dxfId="17136" priority="34471">
      <formula>$O1035="połączone z innym zadaniem"</formula>
    </cfRule>
  </conditionalFormatting>
  <conditionalFormatting sqref="O1049:O1055 O1035:O1044">
    <cfRule type="colorScale" priority="34470">
      <colorScale>
        <cfvo type="min" val="0"/>
        <cfvo type="percentile" val="50"/>
        <cfvo type="max" val="0"/>
        <color rgb="FFF8696B"/>
        <color rgb="FFFFEB84"/>
        <color rgb="FF63BE7B"/>
      </colorScale>
    </cfRule>
  </conditionalFormatting>
  <conditionalFormatting sqref="O1049:O1055 O1035:O1044">
    <cfRule type="colorScale" priority="34469">
      <colorScale>
        <cfvo type="min" val="0"/>
        <cfvo type="percentile" val="50"/>
        <cfvo type="max" val="0"/>
        <color rgb="FF63BE7B"/>
        <color rgb="FFFFEB84"/>
        <color rgb="FFF8696B"/>
      </colorScale>
    </cfRule>
  </conditionalFormatting>
  <conditionalFormatting sqref="O1035:O1044">
    <cfRule type="colorScale" priority="34468">
      <colorScale>
        <cfvo type="min" val="0"/>
        <cfvo type="percentile" val="50"/>
        <cfvo type="max" val="0"/>
        <color rgb="FFF8696B"/>
        <color rgb="FFFFEB84"/>
        <color rgb="FF63BE7B"/>
      </colorScale>
    </cfRule>
  </conditionalFormatting>
  <conditionalFormatting sqref="O1035:O1044">
    <cfRule type="colorScale" priority="34466">
      <colorScale>
        <cfvo type="min" val="0"/>
        <cfvo type="percentile" val="50"/>
        <cfvo type="max" val="0"/>
        <color rgb="FF63BE7B"/>
        <color rgb="FFFFEB84"/>
        <color rgb="FFF8696B"/>
      </colorScale>
    </cfRule>
  </conditionalFormatting>
  <conditionalFormatting sqref="O1049:O1055 O1035:O1044">
    <cfRule type="expression" dxfId="17135" priority="34440">
      <formula>$O1035="połączone z innym zadaniem"</formula>
    </cfRule>
  </conditionalFormatting>
  <conditionalFormatting sqref="O1037:O1044">
    <cfRule type="expression" dxfId="17134" priority="34416">
      <formula>$O1037="połączone z innym zadaniem"</formula>
    </cfRule>
  </conditionalFormatting>
  <conditionalFormatting sqref="O1037:O1044">
    <cfRule type="colorScale" priority="34415">
      <colorScale>
        <cfvo type="min" val="0"/>
        <cfvo type="percentile" val="50"/>
        <cfvo type="max" val="0"/>
        <color rgb="FFF8696B"/>
        <color rgb="FFFFEB84"/>
        <color rgb="FF63BE7B"/>
      </colorScale>
    </cfRule>
  </conditionalFormatting>
  <conditionalFormatting sqref="O1037:O1044">
    <cfRule type="colorScale" priority="34414">
      <colorScale>
        <cfvo type="min" val="0"/>
        <cfvo type="percentile" val="50"/>
        <cfvo type="max" val="0"/>
        <color rgb="FF63BE7B"/>
        <color rgb="FFFFEB84"/>
        <color rgb="FFF8696B"/>
      </colorScale>
    </cfRule>
  </conditionalFormatting>
  <conditionalFormatting sqref="O1046:O1047">
    <cfRule type="expression" dxfId="17133" priority="34385">
      <formula>$O1046="połączone z innym zadaniem"</formula>
    </cfRule>
  </conditionalFormatting>
  <conditionalFormatting sqref="O1046:O1047">
    <cfRule type="colorScale" priority="34384">
      <colorScale>
        <cfvo type="min" val="0"/>
        <cfvo type="percentile" val="50"/>
        <cfvo type="max" val="0"/>
        <color rgb="FFF8696B"/>
        <color rgb="FFFFEB84"/>
        <color rgb="FF63BE7B"/>
      </colorScale>
    </cfRule>
  </conditionalFormatting>
  <conditionalFormatting sqref="O1046:O1047">
    <cfRule type="colorScale" priority="34383">
      <colorScale>
        <cfvo type="min" val="0"/>
        <cfvo type="percentile" val="50"/>
        <cfvo type="max" val="0"/>
        <color rgb="FF63BE7B"/>
        <color rgb="FFFFEB84"/>
        <color rgb="FFF8696B"/>
      </colorScale>
    </cfRule>
  </conditionalFormatting>
  <conditionalFormatting sqref="O1046:O1047">
    <cfRule type="expression" dxfId="17132" priority="34354">
      <formula>$O1046="połączone z innym zadaniem"</formula>
    </cfRule>
  </conditionalFormatting>
  <conditionalFormatting sqref="O1046:O1047">
    <cfRule type="expression" dxfId="17131" priority="34330">
      <formula>$O1046="połączone z innym zadaniem"</formula>
    </cfRule>
  </conditionalFormatting>
  <conditionalFormatting sqref="O1048">
    <cfRule type="expression" dxfId="17130" priority="34299">
      <formula>$O1048="połączone z innym zadaniem"</formula>
    </cfRule>
  </conditionalFormatting>
  <conditionalFormatting sqref="O1048">
    <cfRule type="colorScale" priority="34298">
      <colorScale>
        <cfvo type="min" val="0"/>
        <cfvo type="percentile" val="50"/>
        <cfvo type="max" val="0"/>
        <color rgb="FFF8696B"/>
        <color rgb="FFFFEB84"/>
        <color rgb="FF63BE7B"/>
      </colorScale>
    </cfRule>
  </conditionalFormatting>
  <conditionalFormatting sqref="O1048">
    <cfRule type="colorScale" priority="34297">
      <colorScale>
        <cfvo type="min" val="0"/>
        <cfvo type="percentile" val="50"/>
        <cfvo type="max" val="0"/>
        <color rgb="FF63BE7B"/>
        <color rgb="FFFFEB84"/>
        <color rgb="FFF8696B"/>
      </colorScale>
    </cfRule>
  </conditionalFormatting>
  <conditionalFormatting sqref="O1048">
    <cfRule type="expression" dxfId="17129" priority="34268">
      <formula>$O1048="połączone z innym zadaniem"</formula>
    </cfRule>
  </conditionalFormatting>
  <conditionalFormatting sqref="O1048">
    <cfRule type="expression" dxfId="17128" priority="34244">
      <formula>$O1048="połączone z innym zadaniem"</formula>
    </cfRule>
  </conditionalFormatting>
  <conditionalFormatting sqref="O1049:O1055">
    <cfRule type="expression" dxfId="17127" priority="34213">
      <formula>$O1049="połączone z innym zadaniem"</formula>
    </cfRule>
  </conditionalFormatting>
  <conditionalFormatting sqref="O1049:O1055">
    <cfRule type="colorScale" priority="34212">
      <colorScale>
        <cfvo type="min" val="0"/>
        <cfvo type="percentile" val="50"/>
        <cfvo type="max" val="0"/>
        <color rgb="FFF8696B"/>
        <color rgb="FFFFEB84"/>
        <color rgb="FF63BE7B"/>
      </colorScale>
    </cfRule>
  </conditionalFormatting>
  <conditionalFormatting sqref="O1049:O1055">
    <cfRule type="colorScale" priority="34211">
      <colorScale>
        <cfvo type="min" val="0"/>
        <cfvo type="percentile" val="50"/>
        <cfvo type="max" val="0"/>
        <color rgb="FF63BE7B"/>
        <color rgb="FFFFEB84"/>
        <color rgb="FFF8696B"/>
      </colorScale>
    </cfRule>
  </conditionalFormatting>
  <conditionalFormatting sqref="O1049:O1055">
    <cfRule type="expression" dxfId="17126" priority="34182">
      <formula>$O1049="połączone z innym zadaniem"</formula>
    </cfRule>
  </conditionalFormatting>
  <conditionalFormatting sqref="O1049:O1055">
    <cfRule type="expression" dxfId="17125" priority="34158">
      <formula>$O1049="połączone z innym zadaniem"</formula>
    </cfRule>
  </conditionalFormatting>
  <conditionalFormatting sqref="O1057:O1058">
    <cfRule type="expression" dxfId="17124" priority="34127">
      <formula>$O1057="połączone z innym zadaniem"</formula>
    </cfRule>
  </conditionalFormatting>
  <conditionalFormatting sqref="O1057:O1058">
    <cfRule type="colorScale" priority="34126">
      <colorScale>
        <cfvo type="min" val="0"/>
        <cfvo type="percentile" val="50"/>
        <cfvo type="max" val="0"/>
        <color rgb="FFF8696B"/>
        <color rgb="FFFFEB84"/>
        <color rgb="FF63BE7B"/>
      </colorScale>
    </cfRule>
  </conditionalFormatting>
  <conditionalFormatting sqref="O1057:O1058">
    <cfRule type="colorScale" priority="34125">
      <colorScale>
        <cfvo type="min" val="0"/>
        <cfvo type="percentile" val="50"/>
        <cfvo type="max" val="0"/>
        <color rgb="FF63BE7B"/>
        <color rgb="FFFFEB84"/>
        <color rgb="FFF8696B"/>
      </colorScale>
    </cfRule>
  </conditionalFormatting>
  <conditionalFormatting sqref="O1057:O1058">
    <cfRule type="expression" dxfId="17123" priority="34124">
      <formula>$O1057="połączone z innym zadaniem"</formula>
    </cfRule>
  </conditionalFormatting>
  <conditionalFormatting sqref="O1057:O1058">
    <cfRule type="expression" dxfId="17122" priority="34123">
      <formula>$O1057="połączone z innym zadaniem"</formula>
    </cfRule>
  </conditionalFormatting>
  <conditionalFormatting sqref="O1057:O1058">
    <cfRule type="expression" dxfId="17121" priority="34092">
      <formula>$O1057="połączone z innym zadaniem"</formula>
    </cfRule>
  </conditionalFormatting>
  <conditionalFormatting sqref="O1057:O1058">
    <cfRule type="expression" dxfId="17120" priority="34068">
      <formula>$O1057="połączone z innym zadaniem"</formula>
    </cfRule>
  </conditionalFormatting>
  <conditionalFormatting sqref="O1058">
    <cfRule type="expression" dxfId="17119" priority="34037">
      <formula>$O1058="połączone z innym zadaniem"</formula>
    </cfRule>
  </conditionalFormatting>
  <conditionalFormatting sqref="O1058">
    <cfRule type="colorScale" priority="34036">
      <colorScale>
        <cfvo type="min" val="0"/>
        <cfvo type="percentile" val="50"/>
        <cfvo type="max" val="0"/>
        <color rgb="FFF8696B"/>
        <color rgb="FFFFEB84"/>
        <color rgb="FF63BE7B"/>
      </colorScale>
    </cfRule>
  </conditionalFormatting>
  <conditionalFormatting sqref="O1058">
    <cfRule type="colorScale" priority="34035">
      <colorScale>
        <cfvo type="min" val="0"/>
        <cfvo type="percentile" val="50"/>
        <cfvo type="max" val="0"/>
        <color rgb="FF63BE7B"/>
        <color rgb="FFFFEB84"/>
        <color rgb="FFF8696B"/>
      </colorScale>
    </cfRule>
  </conditionalFormatting>
  <conditionalFormatting sqref="O1058">
    <cfRule type="expression" dxfId="17118" priority="34034">
      <formula>$O1058="połączone z innym zadaniem"</formula>
    </cfRule>
  </conditionalFormatting>
  <conditionalFormatting sqref="O1058">
    <cfRule type="expression" dxfId="17117" priority="34033">
      <formula>$O1058="połączone z innym zadaniem"</formula>
    </cfRule>
  </conditionalFormatting>
  <conditionalFormatting sqref="O1058">
    <cfRule type="expression" dxfId="17116" priority="34002">
      <formula>$O1058="połączone z innym zadaniem"</formula>
    </cfRule>
  </conditionalFormatting>
  <conditionalFormatting sqref="O1058">
    <cfRule type="expression" dxfId="17115" priority="33978">
      <formula>$O1058="połączone z innym zadaniem"</formula>
    </cfRule>
  </conditionalFormatting>
  <conditionalFormatting sqref="O1063">
    <cfRule type="expression" dxfId="17114" priority="33947">
      <formula>$O1063="połączone z innym zadaniem"</formula>
    </cfRule>
  </conditionalFormatting>
  <conditionalFormatting sqref="O1063">
    <cfRule type="colorScale" priority="33946">
      <colorScale>
        <cfvo type="min" val="0"/>
        <cfvo type="percentile" val="50"/>
        <cfvo type="max" val="0"/>
        <color rgb="FFF8696B"/>
        <color rgb="FFFFEB84"/>
        <color rgb="FF63BE7B"/>
      </colorScale>
    </cfRule>
  </conditionalFormatting>
  <conditionalFormatting sqref="O1063">
    <cfRule type="colorScale" priority="33945">
      <colorScale>
        <cfvo type="min" val="0"/>
        <cfvo type="percentile" val="50"/>
        <cfvo type="max" val="0"/>
        <color rgb="FF63BE7B"/>
        <color rgb="FFFFEB84"/>
        <color rgb="FFF8696B"/>
      </colorScale>
    </cfRule>
  </conditionalFormatting>
  <conditionalFormatting sqref="O1063">
    <cfRule type="expression" dxfId="17113" priority="33944">
      <formula>$O1063="połączone z innym zadaniem"</formula>
    </cfRule>
  </conditionalFormatting>
  <conditionalFormatting sqref="O1063">
    <cfRule type="expression" dxfId="17112" priority="33943">
      <formula>$O1063="połączone z innym zadaniem"</formula>
    </cfRule>
  </conditionalFormatting>
  <conditionalFormatting sqref="O1063">
    <cfRule type="expression" dxfId="17111" priority="33912">
      <formula>$O1063="połączone z innym zadaniem"</formula>
    </cfRule>
  </conditionalFormatting>
  <conditionalFormatting sqref="O1063">
    <cfRule type="expression" dxfId="17110" priority="33888">
      <formula>$O1063="połączone z innym zadaniem"</formula>
    </cfRule>
  </conditionalFormatting>
  <conditionalFormatting sqref="O1064">
    <cfRule type="expression" dxfId="17109" priority="33857">
      <formula>$O1064="połączone z innym zadaniem"</formula>
    </cfRule>
  </conditionalFormatting>
  <conditionalFormatting sqref="O1064">
    <cfRule type="colorScale" priority="33856">
      <colorScale>
        <cfvo type="min" val="0"/>
        <cfvo type="percentile" val="50"/>
        <cfvo type="max" val="0"/>
        <color rgb="FFF8696B"/>
        <color rgb="FFFFEB84"/>
        <color rgb="FF63BE7B"/>
      </colorScale>
    </cfRule>
  </conditionalFormatting>
  <conditionalFormatting sqref="O1064">
    <cfRule type="colorScale" priority="33855">
      <colorScale>
        <cfvo type="min" val="0"/>
        <cfvo type="percentile" val="50"/>
        <cfvo type="max" val="0"/>
        <color rgb="FF63BE7B"/>
        <color rgb="FFFFEB84"/>
        <color rgb="FFF8696B"/>
      </colorScale>
    </cfRule>
  </conditionalFormatting>
  <conditionalFormatting sqref="O1064">
    <cfRule type="expression" dxfId="17108" priority="33854">
      <formula>$O1064="połączone z innym zadaniem"</formula>
    </cfRule>
  </conditionalFormatting>
  <conditionalFormatting sqref="O1064">
    <cfRule type="expression" dxfId="17107" priority="33853">
      <formula>$O1064="połączone z innym zadaniem"</formula>
    </cfRule>
  </conditionalFormatting>
  <conditionalFormatting sqref="O1064">
    <cfRule type="expression" dxfId="17106" priority="33852">
      <formula>$O1064="połączone z innym zadaniem"</formula>
    </cfRule>
  </conditionalFormatting>
  <conditionalFormatting sqref="O1064">
    <cfRule type="expression" dxfId="17105" priority="33851">
      <formula>$O1064="połączone z innym zadaniem"</formula>
    </cfRule>
  </conditionalFormatting>
  <conditionalFormatting sqref="O1065:O1066">
    <cfRule type="expression" dxfId="17104" priority="33850">
      <formula>$O1065="połączone z innym zadaniem"</formula>
    </cfRule>
  </conditionalFormatting>
  <conditionalFormatting sqref="O1065:O1066">
    <cfRule type="colorScale" priority="33849">
      <colorScale>
        <cfvo type="min" val="0"/>
        <cfvo type="percentile" val="50"/>
        <cfvo type="max" val="0"/>
        <color rgb="FFF8696B"/>
        <color rgb="FFFFEB84"/>
        <color rgb="FF63BE7B"/>
      </colorScale>
    </cfRule>
  </conditionalFormatting>
  <conditionalFormatting sqref="O1065:O1066">
    <cfRule type="colorScale" priority="33848">
      <colorScale>
        <cfvo type="min" val="0"/>
        <cfvo type="percentile" val="50"/>
        <cfvo type="max" val="0"/>
        <color rgb="FF63BE7B"/>
        <color rgb="FFFFEB84"/>
        <color rgb="FFF8696B"/>
      </colorScale>
    </cfRule>
  </conditionalFormatting>
  <conditionalFormatting sqref="O1065:O1066">
    <cfRule type="expression" dxfId="17103" priority="33847">
      <formula>$O1065="połączone z innym zadaniem"</formula>
    </cfRule>
  </conditionalFormatting>
  <conditionalFormatting sqref="O1065:O1066">
    <cfRule type="expression" dxfId="17102" priority="33846">
      <formula>$O1065="połączone z innym zadaniem"</formula>
    </cfRule>
  </conditionalFormatting>
  <conditionalFormatting sqref="O1065:O1066">
    <cfRule type="expression" dxfId="17101" priority="33845">
      <formula>$O1065="połączone z innym zadaniem"</formula>
    </cfRule>
  </conditionalFormatting>
  <conditionalFormatting sqref="O1065:O1066">
    <cfRule type="expression" dxfId="17100" priority="33844">
      <formula>$O1065="połączone z innym zadaniem"</formula>
    </cfRule>
  </conditionalFormatting>
  <conditionalFormatting sqref="O1067:O1070">
    <cfRule type="expression" dxfId="17099" priority="33843">
      <formula>$O1067="połączone z innym zadaniem"</formula>
    </cfRule>
  </conditionalFormatting>
  <conditionalFormatting sqref="O1067:O1070">
    <cfRule type="colorScale" priority="33842">
      <colorScale>
        <cfvo type="min" val="0"/>
        <cfvo type="percentile" val="50"/>
        <cfvo type="max" val="0"/>
        <color rgb="FFF8696B"/>
        <color rgb="FFFFEB84"/>
        <color rgb="FF63BE7B"/>
      </colorScale>
    </cfRule>
  </conditionalFormatting>
  <conditionalFormatting sqref="O1067:O1070">
    <cfRule type="colorScale" priority="33841">
      <colorScale>
        <cfvo type="min" val="0"/>
        <cfvo type="percentile" val="50"/>
        <cfvo type="max" val="0"/>
        <color rgb="FF63BE7B"/>
        <color rgb="FFFFEB84"/>
        <color rgb="FFF8696B"/>
      </colorScale>
    </cfRule>
  </conditionalFormatting>
  <conditionalFormatting sqref="O1067:O1070">
    <cfRule type="expression" dxfId="17098" priority="33840">
      <formula>$O1067="połączone z innym zadaniem"</formula>
    </cfRule>
  </conditionalFormatting>
  <conditionalFormatting sqref="O1067:O1070">
    <cfRule type="expression" dxfId="17097" priority="33839">
      <formula>$O1067="połączone z innym zadaniem"</formula>
    </cfRule>
  </conditionalFormatting>
  <conditionalFormatting sqref="O1067:O1070">
    <cfRule type="expression" dxfId="17096" priority="33838">
      <formula>$O1067="połączone z innym zadaniem"</formula>
    </cfRule>
  </conditionalFormatting>
  <conditionalFormatting sqref="O1067:O1070">
    <cfRule type="expression" dxfId="17095" priority="33837">
      <formula>$O1067="połączone z innym zadaniem"</formula>
    </cfRule>
  </conditionalFormatting>
  <conditionalFormatting sqref="O1071:O1076 O1079:O1087">
    <cfRule type="expression" dxfId="17094" priority="33836">
      <formula>$O1071="połączone z innym zadaniem"</formula>
    </cfRule>
  </conditionalFormatting>
  <conditionalFormatting sqref="O1071:O1076 O1079:O1087">
    <cfRule type="colorScale" priority="33835">
      <colorScale>
        <cfvo type="min" val="0"/>
        <cfvo type="percentile" val="50"/>
        <cfvo type="max" val="0"/>
        <color rgb="FFF8696B"/>
        <color rgb="FFFFEB84"/>
        <color rgb="FF63BE7B"/>
      </colorScale>
    </cfRule>
  </conditionalFormatting>
  <conditionalFormatting sqref="O1071:O1076 O1079:O1087">
    <cfRule type="colorScale" priority="33834">
      <colorScale>
        <cfvo type="min" val="0"/>
        <cfvo type="percentile" val="50"/>
        <cfvo type="max" val="0"/>
        <color rgb="FF63BE7B"/>
        <color rgb="FFFFEB84"/>
        <color rgb="FFF8696B"/>
      </colorScale>
    </cfRule>
  </conditionalFormatting>
  <conditionalFormatting sqref="O1071:O1076 O1079:O1087">
    <cfRule type="expression" dxfId="17093" priority="33833">
      <formula>$O1071="połączone z innym zadaniem"</formula>
    </cfRule>
  </conditionalFormatting>
  <conditionalFormatting sqref="O1071:O1076 O1079:O1087">
    <cfRule type="expression" dxfId="17092" priority="33832">
      <formula>$O1071="połączone z innym zadaniem"</formula>
    </cfRule>
  </conditionalFormatting>
  <conditionalFormatting sqref="O1071:O1076 O1079:O1087">
    <cfRule type="expression" dxfId="17091" priority="33831">
      <formula>$O1071="połączone z innym zadaniem"</formula>
    </cfRule>
  </conditionalFormatting>
  <conditionalFormatting sqref="O1071:O1076 O1079:O1087">
    <cfRule type="expression" dxfId="17090" priority="33830">
      <formula>$O1071="połączone z innym zadaniem"</formula>
    </cfRule>
  </conditionalFormatting>
  <conditionalFormatting sqref="O1078">
    <cfRule type="expression" dxfId="17089" priority="33829">
      <formula>$O1078="połączone z innym zadaniem"</formula>
    </cfRule>
  </conditionalFormatting>
  <conditionalFormatting sqref="O1078">
    <cfRule type="colorScale" priority="33828">
      <colorScale>
        <cfvo type="min" val="0"/>
        <cfvo type="percentile" val="50"/>
        <cfvo type="max" val="0"/>
        <color rgb="FFF8696B"/>
        <color rgb="FFFFEB84"/>
        <color rgb="FF63BE7B"/>
      </colorScale>
    </cfRule>
  </conditionalFormatting>
  <conditionalFormatting sqref="O1078">
    <cfRule type="colorScale" priority="33827">
      <colorScale>
        <cfvo type="min" val="0"/>
        <cfvo type="percentile" val="50"/>
        <cfvo type="max" val="0"/>
        <color rgb="FF63BE7B"/>
        <color rgb="FFFFEB84"/>
        <color rgb="FFF8696B"/>
      </colorScale>
    </cfRule>
  </conditionalFormatting>
  <conditionalFormatting sqref="O1078">
    <cfRule type="expression" dxfId="17088" priority="33826">
      <formula>$O1078="połączone z innym zadaniem"</formula>
    </cfRule>
  </conditionalFormatting>
  <conditionalFormatting sqref="O1078">
    <cfRule type="expression" dxfId="17087" priority="33825">
      <formula>$O1078="połączone z innym zadaniem"</formula>
    </cfRule>
  </conditionalFormatting>
  <conditionalFormatting sqref="O1078">
    <cfRule type="expression" dxfId="17086" priority="33824">
      <formula>$O1078="połączone z innym zadaniem"</formula>
    </cfRule>
  </conditionalFormatting>
  <conditionalFormatting sqref="O1078">
    <cfRule type="expression" dxfId="17085" priority="33823">
      <formula>$O1078="połączone z innym zadaniem"</formula>
    </cfRule>
  </conditionalFormatting>
  <conditionalFormatting sqref="O1080:O1081">
    <cfRule type="expression" dxfId="17084" priority="33822">
      <formula>$O1080="połączone z innym zadaniem"</formula>
    </cfRule>
  </conditionalFormatting>
  <conditionalFormatting sqref="O1080:O1081">
    <cfRule type="colorScale" priority="33821">
      <colorScale>
        <cfvo type="min" val="0"/>
        <cfvo type="percentile" val="50"/>
        <cfvo type="max" val="0"/>
        <color rgb="FFF8696B"/>
        <color rgb="FFFFEB84"/>
        <color rgb="FF63BE7B"/>
      </colorScale>
    </cfRule>
  </conditionalFormatting>
  <conditionalFormatting sqref="O1080:O1081">
    <cfRule type="colorScale" priority="33820">
      <colorScale>
        <cfvo type="min" val="0"/>
        <cfvo type="percentile" val="50"/>
        <cfvo type="max" val="0"/>
        <color rgb="FF63BE7B"/>
        <color rgb="FFFFEB84"/>
        <color rgb="FFF8696B"/>
      </colorScale>
    </cfRule>
  </conditionalFormatting>
  <conditionalFormatting sqref="O1080:O1081">
    <cfRule type="expression" dxfId="17083" priority="33819">
      <formula>$O1080="połączone z innym zadaniem"</formula>
    </cfRule>
  </conditionalFormatting>
  <conditionalFormatting sqref="O1080:O1081">
    <cfRule type="expression" dxfId="17082" priority="33818">
      <formula>$O1080="połączone z innym zadaniem"</formula>
    </cfRule>
  </conditionalFormatting>
  <conditionalFormatting sqref="O1080:O1081">
    <cfRule type="expression" dxfId="17081" priority="33817">
      <formula>$O1080="połączone z innym zadaniem"</formula>
    </cfRule>
  </conditionalFormatting>
  <conditionalFormatting sqref="O1080:O1081">
    <cfRule type="expression" dxfId="17080" priority="33816">
      <formula>$O1080="połączone z innym zadaniem"</formula>
    </cfRule>
  </conditionalFormatting>
  <conditionalFormatting sqref="O1082:O1087">
    <cfRule type="expression" dxfId="17079" priority="33815">
      <formula>$O1082="połączone z innym zadaniem"</formula>
    </cfRule>
  </conditionalFormatting>
  <conditionalFormatting sqref="O1082:O1087">
    <cfRule type="colorScale" priority="33814">
      <colorScale>
        <cfvo type="min" val="0"/>
        <cfvo type="percentile" val="50"/>
        <cfvo type="max" val="0"/>
        <color rgb="FFF8696B"/>
        <color rgb="FFFFEB84"/>
        <color rgb="FF63BE7B"/>
      </colorScale>
    </cfRule>
  </conditionalFormatting>
  <conditionalFormatting sqref="O1082:O1087">
    <cfRule type="colorScale" priority="33813">
      <colorScale>
        <cfvo type="min" val="0"/>
        <cfvo type="percentile" val="50"/>
        <cfvo type="max" val="0"/>
        <color rgb="FF63BE7B"/>
        <color rgb="FFFFEB84"/>
        <color rgb="FFF8696B"/>
      </colorScale>
    </cfRule>
  </conditionalFormatting>
  <conditionalFormatting sqref="O1082:O1087">
    <cfRule type="expression" dxfId="17078" priority="33812">
      <formula>$O1082="połączone z innym zadaniem"</formula>
    </cfRule>
  </conditionalFormatting>
  <conditionalFormatting sqref="O1082:O1087">
    <cfRule type="expression" dxfId="17077" priority="33811">
      <formula>$O1082="połączone z innym zadaniem"</formula>
    </cfRule>
  </conditionalFormatting>
  <conditionalFormatting sqref="O1082:O1087">
    <cfRule type="expression" dxfId="17076" priority="33810">
      <formula>$O1082="połączone z innym zadaniem"</formula>
    </cfRule>
  </conditionalFormatting>
  <conditionalFormatting sqref="O1082:O1087">
    <cfRule type="expression" dxfId="17075" priority="33809">
      <formula>$O1082="połączone z innym zadaniem"</formula>
    </cfRule>
  </conditionalFormatting>
  <conditionalFormatting sqref="O1090">
    <cfRule type="expression" dxfId="17074" priority="33808">
      <formula>$O1090="połączone z innym zadaniem"</formula>
    </cfRule>
  </conditionalFormatting>
  <conditionalFormatting sqref="O1090">
    <cfRule type="colorScale" priority="33807">
      <colorScale>
        <cfvo type="min" val="0"/>
        <cfvo type="percentile" val="50"/>
        <cfvo type="max" val="0"/>
        <color rgb="FFF8696B"/>
        <color rgb="FFFFEB84"/>
        <color rgb="FF63BE7B"/>
      </colorScale>
    </cfRule>
  </conditionalFormatting>
  <conditionalFormatting sqref="O1090">
    <cfRule type="colorScale" priority="33806">
      <colorScale>
        <cfvo type="min" val="0"/>
        <cfvo type="percentile" val="50"/>
        <cfvo type="max" val="0"/>
        <color rgb="FF63BE7B"/>
        <color rgb="FFFFEB84"/>
        <color rgb="FFF8696B"/>
      </colorScale>
    </cfRule>
  </conditionalFormatting>
  <conditionalFormatting sqref="O1090">
    <cfRule type="expression" dxfId="17073" priority="33805">
      <formula>$O1090="połączone z innym zadaniem"</formula>
    </cfRule>
  </conditionalFormatting>
  <conditionalFormatting sqref="O1090">
    <cfRule type="expression" dxfId="17072" priority="33804">
      <formula>$O1090="połączone z innym zadaniem"</formula>
    </cfRule>
  </conditionalFormatting>
  <conditionalFormatting sqref="O1090">
    <cfRule type="expression" dxfId="17071" priority="33803">
      <formula>$O1090="połączone z innym zadaniem"</formula>
    </cfRule>
  </conditionalFormatting>
  <conditionalFormatting sqref="O1090">
    <cfRule type="expression" dxfId="17070" priority="33802">
      <formula>$O1090="połączone z innym zadaniem"</formula>
    </cfRule>
  </conditionalFormatting>
  <conditionalFormatting sqref="O1090">
    <cfRule type="expression" dxfId="17069" priority="33801">
      <formula>$O1090="połączone z innym zadaniem"</formula>
    </cfRule>
  </conditionalFormatting>
  <conditionalFormatting sqref="O1090">
    <cfRule type="expression" dxfId="17068" priority="33798">
      <formula>$O1090="połączone z innym zadaniem"</formula>
    </cfRule>
  </conditionalFormatting>
  <conditionalFormatting sqref="O1090">
    <cfRule type="expression" dxfId="17067" priority="33797">
      <formula>$O1090="połączone z innym zadaniem"</formula>
    </cfRule>
  </conditionalFormatting>
  <conditionalFormatting sqref="O1090">
    <cfRule type="expression" dxfId="17066" priority="33796">
      <formula>$O1090="połączone z innym zadaniem"</formula>
    </cfRule>
  </conditionalFormatting>
  <conditionalFormatting sqref="O1090">
    <cfRule type="expression" dxfId="17065" priority="33795">
      <formula>$O1090="połączone z innym zadaniem"</formula>
    </cfRule>
  </conditionalFormatting>
  <conditionalFormatting sqref="O1091:O1092">
    <cfRule type="expression" dxfId="17064" priority="33794">
      <formula>$O1091="połączone z innym zadaniem"</formula>
    </cfRule>
  </conditionalFormatting>
  <conditionalFormatting sqref="O1091:O1092">
    <cfRule type="colorScale" priority="33793">
      <colorScale>
        <cfvo type="min" val="0"/>
        <cfvo type="percentile" val="50"/>
        <cfvo type="max" val="0"/>
        <color rgb="FFF8696B"/>
        <color rgb="FFFFEB84"/>
        <color rgb="FF63BE7B"/>
      </colorScale>
    </cfRule>
  </conditionalFormatting>
  <conditionalFormatting sqref="O1091:O1092">
    <cfRule type="colorScale" priority="33792">
      <colorScale>
        <cfvo type="min" val="0"/>
        <cfvo type="percentile" val="50"/>
        <cfvo type="max" val="0"/>
        <color rgb="FF63BE7B"/>
        <color rgb="FFFFEB84"/>
        <color rgb="FFF8696B"/>
      </colorScale>
    </cfRule>
  </conditionalFormatting>
  <conditionalFormatting sqref="O1091:O1092">
    <cfRule type="expression" dxfId="17063" priority="33791">
      <formula>$O1091="połączone z innym zadaniem"</formula>
    </cfRule>
  </conditionalFormatting>
  <conditionalFormatting sqref="O1091:O1092">
    <cfRule type="expression" dxfId="17062" priority="33790">
      <formula>$O1091="połączone z innym zadaniem"</formula>
    </cfRule>
  </conditionalFormatting>
  <conditionalFormatting sqref="O1091:O1092">
    <cfRule type="expression" dxfId="17061" priority="33789">
      <formula>$O1091="połączone z innym zadaniem"</formula>
    </cfRule>
  </conditionalFormatting>
  <conditionalFormatting sqref="O1091:O1092">
    <cfRule type="expression" dxfId="17060" priority="33788">
      <formula>$O1091="połączone z innym zadaniem"</formula>
    </cfRule>
  </conditionalFormatting>
  <conditionalFormatting sqref="O1091:O1092">
    <cfRule type="expression" dxfId="17059" priority="33787">
      <formula>$O1091="połączone z innym zadaniem"</formula>
    </cfRule>
  </conditionalFormatting>
  <conditionalFormatting sqref="O1091:O1092">
    <cfRule type="expression" dxfId="17058" priority="33784">
      <formula>$O1091="połączone z innym zadaniem"</formula>
    </cfRule>
  </conditionalFormatting>
  <conditionalFormatting sqref="O1091:O1092">
    <cfRule type="expression" dxfId="17057" priority="33783">
      <formula>$O1091="połączone z innym zadaniem"</formula>
    </cfRule>
  </conditionalFormatting>
  <conditionalFormatting sqref="O1091:O1092">
    <cfRule type="expression" dxfId="17056" priority="33782">
      <formula>$O1091="połączone z innym zadaniem"</formula>
    </cfRule>
  </conditionalFormatting>
  <conditionalFormatting sqref="O1091:O1092">
    <cfRule type="expression" dxfId="17055" priority="33781">
      <formula>$O1091="połączone z innym zadaniem"</formula>
    </cfRule>
  </conditionalFormatting>
  <conditionalFormatting sqref="O1094">
    <cfRule type="expression" dxfId="17054" priority="33780">
      <formula>$O1094="połączone z innym zadaniem"</formula>
    </cfRule>
  </conditionalFormatting>
  <conditionalFormatting sqref="O1094">
    <cfRule type="colorScale" priority="33779">
      <colorScale>
        <cfvo type="min" val="0"/>
        <cfvo type="percentile" val="50"/>
        <cfvo type="max" val="0"/>
        <color rgb="FFF8696B"/>
        <color rgb="FFFFEB84"/>
        <color rgb="FF63BE7B"/>
      </colorScale>
    </cfRule>
  </conditionalFormatting>
  <conditionalFormatting sqref="O1094">
    <cfRule type="colorScale" priority="33778">
      <colorScale>
        <cfvo type="min" val="0"/>
        <cfvo type="percentile" val="50"/>
        <cfvo type="max" val="0"/>
        <color rgb="FF63BE7B"/>
        <color rgb="FFFFEB84"/>
        <color rgb="FFF8696B"/>
      </colorScale>
    </cfRule>
  </conditionalFormatting>
  <conditionalFormatting sqref="O1094">
    <cfRule type="expression" dxfId="17053" priority="33777">
      <formula>$O1094="połączone z innym zadaniem"</formula>
    </cfRule>
  </conditionalFormatting>
  <conditionalFormatting sqref="O1094">
    <cfRule type="expression" dxfId="17052" priority="33776">
      <formula>$O1094="połączone z innym zadaniem"</formula>
    </cfRule>
  </conditionalFormatting>
  <conditionalFormatting sqref="O1094">
    <cfRule type="expression" dxfId="17051" priority="33775">
      <formula>$O1094="połączone z innym zadaniem"</formula>
    </cfRule>
  </conditionalFormatting>
  <conditionalFormatting sqref="O1094">
    <cfRule type="expression" dxfId="17050" priority="33774">
      <formula>$O1094="połączone z innym zadaniem"</formula>
    </cfRule>
  </conditionalFormatting>
  <conditionalFormatting sqref="O1094">
    <cfRule type="expression" dxfId="17049" priority="33773">
      <formula>$O1094="połączone z innym zadaniem"</formula>
    </cfRule>
  </conditionalFormatting>
  <conditionalFormatting sqref="O1094">
    <cfRule type="expression" dxfId="17048" priority="33770">
      <formula>$O1094="połączone z innym zadaniem"</formula>
    </cfRule>
  </conditionalFormatting>
  <conditionalFormatting sqref="O1094">
    <cfRule type="expression" dxfId="17047" priority="33769">
      <formula>$O1094="połączone z innym zadaniem"</formula>
    </cfRule>
  </conditionalFormatting>
  <conditionalFormatting sqref="O1094">
    <cfRule type="expression" dxfId="17046" priority="33768">
      <formula>$O1094="połączone z innym zadaniem"</formula>
    </cfRule>
  </conditionalFormatting>
  <conditionalFormatting sqref="O1094">
    <cfRule type="expression" dxfId="17045" priority="33767">
      <formula>$O1094="połączone z innym zadaniem"</formula>
    </cfRule>
  </conditionalFormatting>
  <conditionalFormatting sqref="O1096:O1100">
    <cfRule type="expression" dxfId="17044" priority="33766">
      <formula>$O1096="połączone z innym zadaniem"</formula>
    </cfRule>
  </conditionalFormatting>
  <conditionalFormatting sqref="O1096:O1100">
    <cfRule type="colorScale" priority="33765">
      <colorScale>
        <cfvo type="min" val="0"/>
        <cfvo type="percentile" val="50"/>
        <cfvo type="max" val="0"/>
        <color rgb="FFF8696B"/>
        <color rgb="FFFFEB84"/>
        <color rgb="FF63BE7B"/>
      </colorScale>
    </cfRule>
  </conditionalFormatting>
  <conditionalFormatting sqref="O1096:O1100">
    <cfRule type="colorScale" priority="33764">
      <colorScale>
        <cfvo type="min" val="0"/>
        <cfvo type="percentile" val="50"/>
        <cfvo type="max" val="0"/>
        <color rgb="FF63BE7B"/>
        <color rgb="FFFFEB84"/>
        <color rgb="FFF8696B"/>
      </colorScale>
    </cfRule>
  </conditionalFormatting>
  <conditionalFormatting sqref="O1096:O1100">
    <cfRule type="expression" dxfId="17043" priority="33763">
      <formula>$O1096="połączone z innym zadaniem"</formula>
    </cfRule>
  </conditionalFormatting>
  <conditionalFormatting sqref="O1096:O1100">
    <cfRule type="expression" dxfId="17042" priority="33762">
      <formula>$O1096="połączone z innym zadaniem"</formula>
    </cfRule>
  </conditionalFormatting>
  <conditionalFormatting sqref="O1096:O1100">
    <cfRule type="expression" dxfId="17041" priority="33761">
      <formula>$O1096="połączone z innym zadaniem"</formula>
    </cfRule>
  </conditionalFormatting>
  <conditionalFormatting sqref="O1096:O1100">
    <cfRule type="expression" dxfId="17040" priority="33760">
      <formula>$O1096="połączone z innym zadaniem"</formula>
    </cfRule>
  </conditionalFormatting>
  <conditionalFormatting sqref="O1096:O1100">
    <cfRule type="expression" dxfId="17039" priority="33759">
      <formula>$O1096="połączone z innym zadaniem"</formula>
    </cfRule>
  </conditionalFormatting>
  <conditionalFormatting sqref="O1096:O1100">
    <cfRule type="expression" dxfId="17038" priority="33756">
      <formula>$O1096="połączone z innym zadaniem"</formula>
    </cfRule>
  </conditionalFormatting>
  <conditionalFormatting sqref="O1096:O1100">
    <cfRule type="expression" dxfId="17037" priority="33755">
      <formula>$O1096="połączone z innym zadaniem"</formula>
    </cfRule>
  </conditionalFormatting>
  <conditionalFormatting sqref="O1096:O1100">
    <cfRule type="expression" dxfId="17036" priority="33754">
      <formula>$O1096="połączone z innym zadaniem"</formula>
    </cfRule>
  </conditionalFormatting>
  <conditionalFormatting sqref="O1096:O1100">
    <cfRule type="expression" dxfId="17035" priority="33753">
      <formula>$O1096="połączone z innym zadaniem"</formula>
    </cfRule>
  </conditionalFormatting>
  <conditionalFormatting sqref="O1097:O1100">
    <cfRule type="expression" dxfId="17034" priority="33752">
      <formula>$O1097="połączone z innym zadaniem"</formula>
    </cfRule>
  </conditionalFormatting>
  <conditionalFormatting sqref="O1097:O1100">
    <cfRule type="colorScale" priority="33751">
      <colorScale>
        <cfvo type="min" val="0"/>
        <cfvo type="percentile" val="50"/>
        <cfvo type="max" val="0"/>
        <color rgb="FFF8696B"/>
        <color rgb="FFFFEB84"/>
        <color rgb="FF63BE7B"/>
      </colorScale>
    </cfRule>
  </conditionalFormatting>
  <conditionalFormatting sqref="O1097:O1100">
    <cfRule type="colorScale" priority="33750">
      <colorScale>
        <cfvo type="min" val="0"/>
        <cfvo type="percentile" val="50"/>
        <cfvo type="max" val="0"/>
        <color rgb="FF63BE7B"/>
        <color rgb="FFFFEB84"/>
        <color rgb="FFF8696B"/>
      </colorScale>
    </cfRule>
  </conditionalFormatting>
  <conditionalFormatting sqref="O1097:O1100">
    <cfRule type="expression" dxfId="17033" priority="33749">
      <formula>$O1097="połączone z innym zadaniem"</formula>
    </cfRule>
  </conditionalFormatting>
  <conditionalFormatting sqref="O1097:O1100">
    <cfRule type="expression" dxfId="17032" priority="33748">
      <formula>$O1097="połączone z innym zadaniem"</formula>
    </cfRule>
  </conditionalFormatting>
  <conditionalFormatting sqref="O1097:O1100">
    <cfRule type="expression" dxfId="17031" priority="33747">
      <formula>$O1097="połączone z innym zadaniem"</formula>
    </cfRule>
  </conditionalFormatting>
  <conditionalFormatting sqref="O1097:O1100">
    <cfRule type="expression" dxfId="17030" priority="33746">
      <formula>$O1097="połączone z innym zadaniem"</formula>
    </cfRule>
  </conditionalFormatting>
  <conditionalFormatting sqref="O1097:O1100">
    <cfRule type="expression" dxfId="17029" priority="33745">
      <formula>$O1097="połączone z innym zadaniem"</formula>
    </cfRule>
  </conditionalFormatting>
  <conditionalFormatting sqref="O1097:O1100">
    <cfRule type="expression" dxfId="17028" priority="33742">
      <formula>$O1097="połączone z innym zadaniem"</formula>
    </cfRule>
  </conditionalFormatting>
  <conditionalFormatting sqref="O1097:O1100">
    <cfRule type="expression" dxfId="17027" priority="33741">
      <formula>$O1097="połączone z innym zadaniem"</formula>
    </cfRule>
  </conditionalFormatting>
  <conditionalFormatting sqref="O1097:O1100">
    <cfRule type="expression" dxfId="17026" priority="33740">
      <formula>$O1097="połączone z innym zadaniem"</formula>
    </cfRule>
  </conditionalFormatting>
  <conditionalFormatting sqref="O1097:O1100">
    <cfRule type="expression" dxfId="17025" priority="33739">
      <formula>$O1097="połączone z innym zadaniem"</formula>
    </cfRule>
  </conditionalFormatting>
  <conditionalFormatting sqref="O1101">
    <cfRule type="expression" dxfId="17024" priority="33738">
      <formula>$O1101="połączone z innym zadaniem"</formula>
    </cfRule>
  </conditionalFormatting>
  <conditionalFormatting sqref="O1101">
    <cfRule type="colorScale" priority="33737">
      <colorScale>
        <cfvo type="min" val="0"/>
        <cfvo type="percentile" val="50"/>
        <cfvo type="max" val="0"/>
        <color rgb="FFF8696B"/>
        <color rgb="FFFFEB84"/>
        <color rgb="FF63BE7B"/>
      </colorScale>
    </cfRule>
  </conditionalFormatting>
  <conditionalFormatting sqref="O1101">
    <cfRule type="colorScale" priority="33736">
      <colorScale>
        <cfvo type="min" val="0"/>
        <cfvo type="percentile" val="50"/>
        <cfvo type="max" val="0"/>
        <color rgb="FF63BE7B"/>
        <color rgb="FFFFEB84"/>
        <color rgb="FFF8696B"/>
      </colorScale>
    </cfRule>
  </conditionalFormatting>
  <conditionalFormatting sqref="O1101">
    <cfRule type="expression" dxfId="17023" priority="33735">
      <formula>$O1101="połączone z innym zadaniem"</formula>
    </cfRule>
  </conditionalFormatting>
  <conditionalFormatting sqref="O1101">
    <cfRule type="expression" dxfId="17022" priority="33734">
      <formula>$O1101="połączone z innym zadaniem"</formula>
    </cfRule>
  </conditionalFormatting>
  <conditionalFormatting sqref="O1101">
    <cfRule type="expression" dxfId="17021" priority="33733">
      <formula>$O1101="połączone z innym zadaniem"</formula>
    </cfRule>
  </conditionalFormatting>
  <conditionalFormatting sqref="O1101">
    <cfRule type="expression" dxfId="17020" priority="33732">
      <formula>$O1101="połączone z innym zadaniem"</formula>
    </cfRule>
  </conditionalFormatting>
  <conditionalFormatting sqref="O1101">
    <cfRule type="expression" dxfId="17019" priority="33731">
      <formula>$O1101="połączone z innym zadaniem"</formula>
    </cfRule>
  </conditionalFormatting>
  <conditionalFormatting sqref="O1101">
    <cfRule type="expression" dxfId="17018" priority="33728">
      <formula>$O1101="połączone z innym zadaniem"</formula>
    </cfRule>
  </conditionalFormatting>
  <conditionalFormatting sqref="O1101">
    <cfRule type="expression" dxfId="17017" priority="33727">
      <formula>$O1101="połączone z innym zadaniem"</formula>
    </cfRule>
  </conditionalFormatting>
  <conditionalFormatting sqref="O1101">
    <cfRule type="expression" dxfId="17016" priority="33726">
      <formula>$O1101="połączone z innym zadaniem"</formula>
    </cfRule>
  </conditionalFormatting>
  <conditionalFormatting sqref="O1101">
    <cfRule type="expression" dxfId="17015" priority="33725">
      <formula>$O1101="połączone z innym zadaniem"</formula>
    </cfRule>
  </conditionalFormatting>
  <conditionalFormatting sqref="O1101">
    <cfRule type="expression" dxfId="17014" priority="33724">
      <formula>$O1101="połączone z innym zadaniem"</formula>
    </cfRule>
  </conditionalFormatting>
  <conditionalFormatting sqref="O1101">
    <cfRule type="expression" dxfId="17013" priority="33721">
      <formula>$O1101="połączone z innym zadaniem"</formula>
    </cfRule>
  </conditionalFormatting>
  <conditionalFormatting sqref="O1101">
    <cfRule type="expression" dxfId="17012" priority="33720">
      <formula>$O1101="połączone z innym zadaniem"</formula>
    </cfRule>
  </conditionalFormatting>
  <conditionalFormatting sqref="O1101">
    <cfRule type="expression" dxfId="17011" priority="33719">
      <formula>$O1101="połączone z innym zadaniem"</formula>
    </cfRule>
  </conditionalFormatting>
  <conditionalFormatting sqref="O1101">
    <cfRule type="expression" dxfId="17010" priority="33718">
      <formula>$O1101="połączone z innym zadaniem"</formula>
    </cfRule>
  </conditionalFormatting>
  <conditionalFormatting sqref="O1101">
    <cfRule type="expression" dxfId="17009" priority="33717">
      <formula>$O1101="połączone z innym zadaniem"</formula>
    </cfRule>
  </conditionalFormatting>
  <conditionalFormatting sqref="O1101">
    <cfRule type="expression" dxfId="17008" priority="33714">
      <formula>$O1101="połączone z innym zadaniem"</formula>
    </cfRule>
  </conditionalFormatting>
  <conditionalFormatting sqref="O1101">
    <cfRule type="expression" dxfId="17007" priority="33713">
      <formula>$O1101="połączone z innym zadaniem"</formula>
    </cfRule>
  </conditionalFormatting>
  <conditionalFormatting sqref="O1101">
    <cfRule type="expression" dxfId="17006" priority="33712">
      <formula>$O1101="połączone z innym zadaniem"</formula>
    </cfRule>
  </conditionalFormatting>
  <conditionalFormatting sqref="O1101">
    <cfRule type="expression" dxfId="17005" priority="33711">
      <formula>$O1101="połączone z innym zadaniem"</formula>
    </cfRule>
  </conditionalFormatting>
  <conditionalFormatting sqref="O1103:O1104">
    <cfRule type="expression" dxfId="17004" priority="33710">
      <formula>$O1103="połączone z innym zadaniem"</formula>
    </cfRule>
  </conditionalFormatting>
  <conditionalFormatting sqref="O1103:O1104">
    <cfRule type="colorScale" priority="33709">
      <colorScale>
        <cfvo type="min" val="0"/>
        <cfvo type="percentile" val="50"/>
        <cfvo type="max" val="0"/>
        <color rgb="FFF8696B"/>
        <color rgb="FFFFEB84"/>
        <color rgb="FF63BE7B"/>
      </colorScale>
    </cfRule>
  </conditionalFormatting>
  <conditionalFormatting sqref="O1103:O1104">
    <cfRule type="colorScale" priority="33708">
      <colorScale>
        <cfvo type="min" val="0"/>
        <cfvo type="percentile" val="50"/>
        <cfvo type="max" val="0"/>
        <color rgb="FF63BE7B"/>
        <color rgb="FFFFEB84"/>
        <color rgb="FFF8696B"/>
      </colorScale>
    </cfRule>
  </conditionalFormatting>
  <conditionalFormatting sqref="O1103:O1104">
    <cfRule type="expression" dxfId="17003" priority="33707">
      <formula>$O1103="połączone z innym zadaniem"</formula>
    </cfRule>
  </conditionalFormatting>
  <conditionalFormatting sqref="O1103:O1104">
    <cfRule type="expression" dxfId="17002" priority="33706">
      <formula>$O1103="połączone z innym zadaniem"</formula>
    </cfRule>
  </conditionalFormatting>
  <conditionalFormatting sqref="O1103:O1104">
    <cfRule type="expression" dxfId="17001" priority="33705">
      <formula>$O1103="połączone z innym zadaniem"</formula>
    </cfRule>
  </conditionalFormatting>
  <conditionalFormatting sqref="O1103:O1104">
    <cfRule type="expression" dxfId="17000" priority="33704">
      <formula>$O1103="połączone z innym zadaniem"</formula>
    </cfRule>
  </conditionalFormatting>
  <conditionalFormatting sqref="O1103:O1104">
    <cfRule type="expression" dxfId="16999" priority="33703">
      <formula>$O1103="połączone z innym zadaniem"</formula>
    </cfRule>
  </conditionalFormatting>
  <conditionalFormatting sqref="O1103:O1104">
    <cfRule type="expression" dxfId="16998" priority="33700">
      <formula>$O1103="połączone z innym zadaniem"</formula>
    </cfRule>
  </conditionalFormatting>
  <conditionalFormatting sqref="O1103:O1104">
    <cfRule type="expression" dxfId="16997" priority="33699">
      <formula>$O1103="połączone z innym zadaniem"</formula>
    </cfRule>
  </conditionalFormatting>
  <conditionalFormatting sqref="O1103:O1104">
    <cfRule type="expression" dxfId="16996" priority="33698">
      <formula>$O1103="połączone z innym zadaniem"</formula>
    </cfRule>
  </conditionalFormatting>
  <conditionalFormatting sqref="O1103:O1104">
    <cfRule type="expression" dxfId="16995" priority="33697">
      <formula>$O1103="połączone z innym zadaniem"</formula>
    </cfRule>
  </conditionalFormatting>
  <conditionalFormatting sqref="O1103:O1104">
    <cfRule type="expression" dxfId="16994" priority="33696">
      <formula>$O1103="połączone z innym zadaniem"</formula>
    </cfRule>
  </conditionalFormatting>
  <conditionalFormatting sqref="O1103:O1104">
    <cfRule type="expression" dxfId="16993" priority="33693">
      <formula>$O1103="połączone z innym zadaniem"</formula>
    </cfRule>
  </conditionalFormatting>
  <conditionalFormatting sqref="O1103:O1104">
    <cfRule type="expression" dxfId="16992" priority="33692">
      <formula>$O1103="połączone z innym zadaniem"</formula>
    </cfRule>
  </conditionalFormatting>
  <conditionalFormatting sqref="O1103:O1104">
    <cfRule type="expression" dxfId="16991" priority="33691">
      <formula>$O1103="połączone z innym zadaniem"</formula>
    </cfRule>
  </conditionalFormatting>
  <conditionalFormatting sqref="O1103:O1104">
    <cfRule type="expression" dxfId="16990" priority="33690">
      <formula>$O1103="połączone z innym zadaniem"</formula>
    </cfRule>
  </conditionalFormatting>
  <conditionalFormatting sqref="O1103:O1104">
    <cfRule type="expression" dxfId="16989" priority="33689">
      <formula>$O1103="połączone z innym zadaniem"</formula>
    </cfRule>
  </conditionalFormatting>
  <conditionalFormatting sqref="O1103:O1104">
    <cfRule type="expression" dxfId="16988" priority="33686">
      <formula>$O1103="połączone z innym zadaniem"</formula>
    </cfRule>
  </conditionalFormatting>
  <conditionalFormatting sqref="O1103:O1104">
    <cfRule type="expression" dxfId="16987" priority="33685">
      <formula>$O1103="połączone z innym zadaniem"</formula>
    </cfRule>
  </conditionalFormatting>
  <conditionalFormatting sqref="O1103:O1104">
    <cfRule type="expression" dxfId="16986" priority="33684">
      <formula>$O1103="połączone z innym zadaniem"</formula>
    </cfRule>
  </conditionalFormatting>
  <conditionalFormatting sqref="O1103:O1104">
    <cfRule type="expression" dxfId="16985" priority="33683">
      <formula>$O1103="połączone z innym zadaniem"</formula>
    </cfRule>
  </conditionalFormatting>
  <conditionalFormatting sqref="O1105">
    <cfRule type="expression" dxfId="16984" priority="33682">
      <formula>$O1105="połączone z innym zadaniem"</formula>
    </cfRule>
  </conditionalFormatting>
  <conditionalFormatting sqref="O1105">
    <cfRule type="colorScale" priority="33681">
      <colorScale>
        <cfvo type="min" val="0"/>
        <cfvo type="percentile" val="50"/>
        <cfvo type="max" val="0"/>
        <color rgb="FFF8696B"/>
        <color rgb="FFFFEB84"/>
        <color rgb="FF63BE7B"/>
      </colorScale>
    </cfRule>
  </conditionalFormatting>
  <conditionalFormatting sqref="O1105">
    <cfRule type="colorScale" priority="33680">
      <colorScale>
        <cfvo type="min" val="0"/>
        <cfvo type="percentile" val="50"/>
        <cfvo type="max" val="0"/>
        <color rgb="FF63BE7B"/>
        <color rgb="FFFFEB84"/>
        <color rgb="FFF8696B"/>
      </colorScale>
    </cfRule>
  </conditionalFormatting>
  <conditionalFormatting sqref="O1105">
    <cfRule type="expression" dxfId="16983" priority="33679">
      <formula>$O1105="połączone z innym zadaniem"</formula>
    </cfRule>
  </conditionalFormatting>
  <conditionalFormatting sqref="O1105">
    <cfRule type="expression" dxfId="16982" priority="33678">
      <formula>$O1105="połączone z innym zadaniem"</formula>
    </cfRule>
  </conditionalFormatting>
  <conditionalFormatting sqref="O1105">
    <cfRule type="expression" dxfId="16981" priority="33677">
      <formula>$O1105="połączone z innym zadaniem"</formula>
    </cfRule>
  </conditionalFormatting>
  <conditionalFormatting sqref="O1105">
    <cfRule type="expression" dxfId="16980" priority="33676">
      <formula>$O1105="połączone z innym zadaniem"</formula>
    </cfRule>
  </conditionalFormatting>
  <conditionalFormatting sqref="O1105">
    <cfRule type="expression" dxfId="16979" priority="33675">
      <formula>$O1105="połączone z innym zadaniem"</formula>
    </cfRule>
  </conditionalFormatting>
  <conditionalFormatting sqref="O1105">
    <cfRule type="expression" dxfId="16978" priority="33672">
      <formula>$O1105="połączone z innym zadaniem"</formula>
    </cfRule>
  </conditionalFormatting>
  <conditionalFormatting sqref="O1105">
    <cfRule type="expression" dxfId="16977" priority="33671">
      <formula>$O1105="połączone z innym zadaniem"</formula>
    </cfRule>
  </conditionalFormatting>
  <conditionalFormatting sqref="O1105">
    <cfRule type="expression" dxfId="16976" priority="33670">
      <formula>$O1105="połączone z innym zadaniem"</formula>
    </cfRule>
  </conditionalFormatting>
  <conditionalFormatting sqref="O1105">
    <cfRule type="expression" dxfId="16975" priority="33669">
      <formula>$O1105="połączone z innym zadaniem"</formula>
    </cfRule>
  </conditionalFormatting>
  <conditionalFormatting sqref="O1105">
    <cfRule type="expression" dxfId="16974" priority="33668">
      <formula>$O1105="połączone z innym zadaniem"</formula>
    </cfRule>
  </conditionalFormatting>
  <conditionalFormatting sqref="O1105">
    <cfRule type="expression" dxfId="16973" priority="33665">
      <formula>$O1105="połączone z innym zadaniem"</formula>
    </cfRule>
  </conditionalFormatting>
  <conditionalFormatting sqref="O1105">
    <cfRule type="expression" dxfId="16972" priority="33664">
      <formula>$O1105="połączone z innym zadaniem"</formula>
    </cfRule>
  </conditionalFormatting>
  <conditionalFormatting sqref="O1105">
    <cfRule type="expression" dxfId="16971" priority="33663">
      <formula>$O1105="połączone z innym zadaniem"</formula>
    </cfRule>
  </conditionalFormatting>
  <conditionalFormatting sqref="O1105">
    <cfRule type="expression" dxfId="16970" priority="33662">
      <formula>$O1105="połączone z innym zadaniem"</formula>
    </cfRule>
  </conditionalFormatting>
  <conditionalFormatting sqref="O1105">
    <cfRule type="expression" dxfId="16969" priority="33661">
      <formula>$O1105="połączone z innym zadaniem"</formula>
    </cfRule>
  </conditionalFormatting>
  <conditionalFormatting sqref="O1105">
    <cfRule type="expression" dxfId="16968" priority="33658">
      <formula>$O1105="połączone z innym zadaniem"</formula>
    </cfRule>
  </conditionalFormatting>
  <conditionalFormatting sqref="O1105">
    <cfRule type="expression" dxfId="16967" priority="33657">
      <formula>$O1105="połączone z innym zadaniem"</formula>
    </cfRule>
  </conditionalFormatting>
  <conditionalFormatting sqref="O1105">
    <cfRule type="expression" dxfId="16966" priority="33656">
      <formula>$O1105="połączone z innym zadaniem"</formula>
    </cfRule>
  </conditionalFormatting>
  <conditionalFormatting sqref="O1105">
    <cfRule type="expression" dxfId="16965" priority="33655">
      <formula>$O1105="połączone z innym zadaniem"</formula>
    </cfRule>
  </conditionalFormatting>
  <conditionalFormatting sqref="O1106">
    <cfRule type="expression" dxfId="16964" priority="33654">
      <formula>$O1106="połączone z innym zadaniem"</formula>
    </cfRule>
  </conditionalFormatting>
  <conditionalFormatting sqref="O1106">
    <cfRule type="colorScale" priority="33653">
      <colorScale>
        <cfvo type="min" val="0"/>
        <cfvo type="percentile" val="50"/>
        <cfvo type="max" val="0"/>
        <color rgb="FFF8696B"/>
        <color rgb="FFFFEB84"/>
        <color rgb="FF63BE7B"/>
      </colorScale>
    </cfRule>
  </conditionalFormatting>
  <conditionalFormatting sqref="O1106">
    <cfRule type="colorScale" priority="33652">
      <colorScale>
        <cfvo type="min" val="0"/>
        <cfvo type="percentile" val="50"/>
        <cfvo type="max" val="0"/>
        <color rgb="FF63BE7B"/>
        <color rgb="FFFFEB84"/>
        <color rgb="FFF8696B"/>
      </colorScale>
    </cfRule>
  </conditionalFormatting>
  <conditionalFormatting sqref="O1106">
    <cfRule type="expression" dxfId="16963" priority="33651">
      <formula>$O1106="połączone z innym zadaniem"</formula>
    </cfRule>
  </conditionalFormatting>
  <conditionalFormatting sqref="O1106">
    <cfRule type="expression" dxfId="16962" priority="33650">
      <formula>$O1106="połączone z innym zadaniem"</formula>
    </cfRule>
  </conditionalFormatting>
  <conditionalFormatting sqref="O1106">
    <cfRule type="expression" dxfId="16961" priority="33649">
      <formula>$O1106="połączone z innym zadaniem"</formula>
    </cfRule>
  </conditionalFormatting>
  <conditionalFormatting sqref="O1106">
    <cfRule type="expression" dxfId="16960" priority="33648">
      <formula>$O1106="połączone z innym zadaniem"</formula>
    </cfRule>
  </conditionalFormatting>
  <conditionalFormatting sqref="O1106">
    <cfRule type="expression" dxfId="16959" priority="33647">
      <formula>$O1106="połączone z innym zadaniem"</formula>
    </cfRule>
  </conditionalFormatting>
  <conditionalFormatting sqref="O1106">
    <cfRule type="expression" dxfId="16958" priority="33644">
      <formula>$O1106="połączone z innym zadaniem"</formula>
    </cfRule>
  </conditionalFormatting>
  <conditionalFormatting sqref="O1106">
    <cfRule type="expression" dxfId="16957" priority="33643">
      <formula>$O1106="połączone z innym zadaniem"</formula>
    </cfRule>
  </conditionalFormatting>
  <conditionalFormatting sqref="O1106">
    <cfRule type="expression" dxfId="16956" priority="33642">
      <formula>$O1106="połączone z innym zadaniem"</formula>
    </cfRule>
  </conditionalFormatting>
  <conditionalFormatting sqref="O1106">
    <cfRule type="expression" dxfId="16955" priority="33641">
      <formula>$O1106="połączone z innym zadaniem"</formula>
    </cfRule>
  </conditionalFormatting>
  <conditionalFormatting sqref="O1106">
    <cfRule type="expression" dxfId="16954" priority="33640">
      <formula>$O1106="połączone z innym zadaniem"</formula>
    </cfRule>
  </conditionalFormatting>
  <conditionalFormatting sqref="O1106">
    <cfRule type="expression" dxfId="16953" priority="33637">
      <formula>$O1106="połączone z innym zadaniem"</formula>
    </cfRule>
  </conditionalFormatting>
  <conditionalFormatting sqref="O1106">
    <cfRule type="expression" dxfId="16952" priority="33636">
      <formula>$O1106="połączone z innym zadaniem"</formula>
    </cfRule>
  </conditionalFormatting>
  <conditionalFormatting sqref="O1106">
    <cfRule type="expression" dxfId="16951" priority="33635">
      <formula>$O1106="połączone z innym zadaniem"</formula>
    </cfRule>
  </conditionalFormatting>
  <conditionalFormatting sqref="O1106">
    <cfRule type="expression" dxfId="16950" priority="33634">
      <formula>$O1106="połączone z innym zadaniem"</formula>
    </cfRule>
  </conditionalFormatting>
  <conditionalFormatting sqref="O1106">
    <cfRule type="expression" dxfId="16949" priority="33633">
      <formula>$O1106="połączone z innym zadaniem"</formula>
    </cfRule>
  </conditionalFormatting>
  <conditionalFormatting sqref="O1106">
    <cfRule type="expression" dxfId="16948" priority="33630">
      <formula>$O1106="połączone z innym zadaniem"</formula>
    </cfRule>
  </conditionalFormatting>
  <conditionalFormatting sqref="O1106">
    <cfRule type="expression" dxfId="16947" priority="33629">
      <formula>$O1106="połączone z innym zadaniem"</formula>
    </cfRule>
  </conditionalFormatting>
  <conditionalFormatting sqref="O1106">
    <cfRule type="expression" dxfId="16946" priority="33628">
      <formula>$O1106="połączone z innym zadaniem"</formula>
    </cfRule>
  </conditionalFormatting>
  <conditionalFormatting sqref="O1106">
    <cfRule type="expression" dxfId="16945" priority="33627">
      <formula>$O1106="połączone z innym zadaniem"</formula>
    </cfRule>
  </conditionalFormatting>
  <conditionalFormatting sqref="O1107:O1110">
    <cfRule type="expression" dxfId="16944" priority="33626">
      <formula>$O1107="połączone z innym zadaniem"</formula>
    </cfRule>
  </conditionalFormatting>
  <conditionalFormatting sqref="O1107:O1110">
    <cfRule type="colorScale" priority="33625">
      <colorScale>
        <cfvo type="min" val="0"/>
        <cfvo type="percentile" val="50"/>
        <cfvo type="max" val="0"/>
        <color rgb="FFF8696B"/>
        <color rgb="FFFFEB84"/>
        <color rgb="FF63BE7B"/>
      </colorScale>
    </cfRule>
  </conditionalFormatting>
  <conditionalFormatting sqref="O1107:O1110">
    <cfRule type="colorScale" priority="33624">
      <colorScale>
        <cfvo type="min" val="0"/>
        <cfvo type="percentile" val="50"/>
        <cfvo type="max" val="0"/>
        <color rgb="FF63BE7B"/>
        <color rgb="FFFFEB84"/>
        <color rgb="FFF8696B"/>
      </colorScale>
    </cfRule>
  </conditionalFormatting>
  <conditionalFormatting sqref="O1107:O1110">
    <cfRule type="expression" dxfId="16943" priority="33623">
      <formula>$O1107="połączone z innym zadaniem"</formula>
    </cfRule>
  </conditionalFormatting>
  <conditionalFormatting sqref="O1107:O1110">
    <cfRule type="expression" dxfId="16942" priority="33622">
      <formula>$O1107="połączone z innym zadaniem"</formula>
    </cfRule>
  </conditionalFormatting>
  <conditionalFormatting sqref="O1107:O1110">
    <cfRule type="expression" dxfId="16941" priority="33621">
      <formula>$O1107="połączone z innym zadaniem"</formula>
    </cfRule>
  </conditionalFormatting>
  <conditionalFormatting sqref="O1107:O1110">
    <cfRule type="expression" dxfId="16940" priority="33620">
      <formula>$O1107="połączone z innym zadaniem"</formula>
    </cfRule>
  </conditionalFormatting>
  <conditionalFormatting sqref="O1107:O1110">
    <cfRule type="expression" dxfId="16939" priority="33619">
      <formula>$O1107="połączone z innym zadaniem"</formula>
    </cfRule>
  </conditionalFormatting>
  <conditionalFormatting sqref="O1107:O1110">
    <cfRule type="expression" dxfId="16938" priority="33616">
      <formula>$O1107="połączone z innym zadaniem"</formula>
    </cfRule>
  </conditionalFormatting>
  <conditionalFormatting sqref="O1107:O1110">
    <cfRule type="expression" dxfId="16937" priority="33615">
      <formula>$O1107="połączone z innym zadaniem"</formula>
    </cfRule>
  </conditionalFormatting>
  <conditionalFormatting sqref="O1107:O1110">
    <cfRule type="expression" dxfId="16936" priority="33614">
      <formula>$O1107="połączone z innym zadaniem"</formula>
    </cfRule>
  </conditionalFormatting>
  <conditionalFormatting sqref="O1107:O1110">
    <cfRule type="expression" dxfId="16935" priority="33613">
      <formula>$O1107="połączone z innym zadaniem"</formula>
    </cfRule>
  </conditionalFormatting>
  <conditionalFormatting sqref="O1107:O1110">
    <cfRule type="expression" dxfId="16934" priority="33612">
      <formula>$O1107="połączone z innym zadaniem"</formula>
    </cfRule>
  </conditionalFormatting>
  <conditionalFormatting sqref="O1107:O1110">
    <cfRule type="expression" dxfId="16933" priority="33609">
      <formula>$O1107="połączone z innym zadaniem"</formula>
    </cfRule>
  </conditionalFormatting>
  <conditionalFormatting sqref="O1107:O1110">
    <cfRule type="expression" dxfId="16932" priority="33608">
      <formula>$O1107="połączone z innym zadaniem"</formula>
    </cfRule>
  </conditionalFormatting>
  <conditionalFormatting sqref="O1107:O1110">
    <cfRule type="expression" dxfId="16931" priority="33607">
      <formula>$O1107="połączone z innym zadaniem"</formula>
    </cfRule>
  </conditionalFormatting>
  <conditionalFormatting sqref="O1107:O1110">
    <cfRule type="expression" dxfId="16930" priority="33606">
      <formula>$O1107="połączone z innym zadaniem"</formula>
    </cfRule>
  </conditionalFormatting>
  <conditionalFormatting sqref="O1107:O1110">
    <cfRule type="expression" dxfId="16929" priority="33605">
      <formula>$O1107="połączone z innym zadaniem"</formula>
    </cfRule>
  </conditionalFormatting>
  <conditionalFormatting sqref="O1107:O1110">
    <cfRule type="expression" dxfId="16928" priority="33602">
      <formula>$O1107="połączone z innym zadaniem"</formula>
    </cfRule>
  </conditionalFormatting>
  <conditionalFormatting sqref="O1107:O1110">
    <cfRule type="expression" dxfId="16927" priority="33601">
      <formula>$O1107="połączone z innym zadaniem"</formula>
    </cfRule>
  </conditionalFormatting>
  <conditionalFormatting sqref="O1107:O1110">
    <cfRule type="expression" dxfId="16926" priority="33600">
      <formula>$O1107="połączone z innym zadaniem"</formula>
    </cfRule>
  </conditionalFormatting>
  <conditionalFormatting sqref="O1107:O1110">
    <cfRule type="expression" dxfId="16925" priority="33599">
      <formula>$O1107="połączone z innym zadaniem"</formula>
    </cfRule>
  </conditionalFormatting>
  <conditionalFormatting sqref="O1111:O1130">
    <cfRule type="expression" dxfId="16924" priority="33598">
      <formula>$O1111="połączone z innym zadaniem"</formula>
    </cfRule>
  </conditionalFormatting>
  <conditionalFormatting sqref="O1111:O1130">
    <cfRule type="colorScale" priority="33597">
      <colorScale>
        <cfvo type="min" val="0"/>
        <cfvo type="percentile" val="50"/>
        <cfvo type="max" val="0"/>
        <color rgb="FFF8696B"/>
        <color rgb="FFFFEB84"/>
        <color rgb="FF63BE7B"/>
      </colorScale>
    </cfRule>
  </conditionalFormatting>
  <conditionalFormatting sqref="O1111:O1130">
    <cfRule type="colorScale" priority="33596">
      <colorScale>
        <cfvo type="min" val="0"/>
        <cfvo type="percentile" val="50"/>
        <cfvo type="max" val="0"/>
        <color rgb="FF63BE7B"/>
        <color rgb="FFFFEB84"/>
        <color rgb="FFF8696B"/>
      </colorScale>
    </cfRule>
  </conditionalFormatting>
  <conditionalFormatting sqref="O1111:O1130">
    <cfRule type="expression" dxfId="16923" priority="33595">
      <formula>$O1111="połączone z innym zadaniem"</formula>
    </cfRule>
  </conditionalFormatting>
  <conditionalFormatting sqref="O1111:O1130">
    <cfRule type="expression" dxfId="16922" priority="33594">
      <formula>$O1111="połączone z innym zadaniem"</formula>
    </cfRule>
  </conditionalFormatting>
  <conditionalFormatting sqref="O1111:O1130">
    <cfRule type="expression" dxfId="16921" priority="33593">
      <formula>$O1111="połączone z innym zadaniem"</formula>
    </cfRule>
  </conditionalFormatting>
  <conditionalFormatting sqref="O1111:O1130">
    <cfRule type="expression" dxfId="16920" priority="33592">
      <formula>$O1111="połączone z innym zadaniem"</formula>
    </cfRule>
  </conditionalFormatting>
  <conditionalFormatting sqref="O1111:O1130">
    <cfRule type="expression" dxfId="16919" priority="33591">
      <formula>$O1111="połączone z innym zadaniem"</formula>
    </cfRule>
  </conditionalFormatting>
  <conditionalFormatting sqref="O1111:O1130">
    <cfRule type="expression" dxfId="16918" priority="33588">
      <formula>$O1111="połączone z innym zadaniem"</formula>
    </cfRule>
  </conditionalFormatting>
  <conditionalFormatting sqref="O1111:O1130">
    <cfRule type="expression" dxfId="16917" priority="33587">
      <formula>$O1111="połączone z innym zadaniem"</formula>
    </cfRule>
  </conditionalFormatting>
  <conditionalFormatting sqref="O1111:O1130">
    <cfRule type="expression" dxfId="16916" priority="33586">
      <formula>$O1111="połączone z innym zadaniem"</formula>
    </cfRule>
  </conditionalFormatting>
  <conditionalFormatting sqref="O1111:O1130">
    <cfRule type="expression" dxfId="16915" priority="33585">
      <formula>$O1111="połączone z innym zadaniem"</formula>
    </cfRule>
  </conditionalFormatting>
  <conditionalFormatting sqref="O1111:O1130">
    <cfRule type="expression" dxfId="16914" priority="33584">
      <formula>$O1111="połączone z innym zadaniem"</formula>
    </cfRule>
  </conditionalFormatting>
  <conditionalFormatting sqref="O1111:O1130">
    <cfRule type="expression" dxfId="16913" priority="33581">
      <formula>$O1111="połączone z innym zadaniem"</formula>
    </cfRule>
  </conditionalFormatting>
  <conditionalFormatting sqref="O1111:O1130">
    <cfRule type="expression" dxfId="16912" priority="33580">
      <formula>$O1111="połączone z innym zadaniem"</formula>
    </cfRule>
  </conditionalFormatting>
  <conditionalFormatting sqref="O1111:O1130">
    <cfRule type="expression" dxfId="16911" priority="33579">
      <formula>$O1111="połączone z innym zadaniem"</formula>
    </cfRule>
  </conditionalFormatting>
  <conditionalFormatting sqref="O1111:O1130">
    <cfRule type="expression" dxfId="16910" priority="33578">
      <formula>$O1111="połączone z innym zadaniem"</formula>
    </cfRule>
  </conditionalFormatting>
  <conditionalFormatting sqref="O1111:O1130">
    <cfRule type="expression" dxfId="16909" priority="33577">
      <formula>$O1111="połączone z innym zadaniem"</formula>
    </cfRule>
  </conditionalFormatting>
  <conditionalFormatting sqref="O1111:O1130">
    <cfRule type="expression" dxfId="16908" priority="33574">
      <formula>$O1111="połączone z innym zadaniem"</formula>
    </cfRule>
  </conditionalFormatting>
  <conditionalFormatting sqref="O1111:O1130">
    <cfRule type="expression" dxfId="16907" priority="33573">
      <formula>$O1111="połączone z innym zadaniem"</formula>
    </cfRule>
  </conditionalFormatting>
  <conditionalFormatting sqref="O1111:O1130">
    <cfRule type="expression" dxfId="16906" priority="33572">
      <formula>$O1111="połączone z innym zadaniem"</formula>
    </cfRule>
  </conditionalFormatting>
  <conditionalFormatting sqref="O1111:O1130">
    <cfRule type="expression" dxfId="16905" priority="33571">
      <formula>$O1111="połączone z innym zadaniem"</formula>
    </cfRule>
  </conditionalFormatting>
  <conditionalFormatting sqref="O1132">
    <cfRule type="expression" dxfId="16904" priority="33570">
      <formula>$O1132="połączone z innym zadaniem"</formula>
    </cfRule>
  </conditionalFormatting>
  <conditionalFormatting sqref="O1132">
    <cfRule type="colorScale" priority="33569">
      <colorScale>
        <cfvo type="min" val="0"/>
        <cfvo type="percentile" val="50"/>
        <cfvo type="max" val="0"/>
        <color rgb="FFF8696B"/>
        <color rgb="FFFFEB84"/>
        <color rgb="FF63BE7B"/>
      </colorScale>
    </cfRule>
  </conditionalFormatting>
  <conditionalFormatting sqref="O1132">
    <cfRule type="colorScale" priority="33568">
      <colorScale>
        <cfvo type="min" val="0"/>
        <cfvo type="percentile" val="50"/>
        <cfvo type="max" val="0"/>
        <color rgb="FF63BE7B"/>
        <color rgb="FFFFEB84"/>
        <color rgb="FFF8696B"/>
      </colorScale>
    </cfRule>
  </conditionalFormatting>
  <conditionalFormatting sqref="O1132">
    <cfRule type="expression" dxfId="16903" priority="33567">
      <formula>$O1132="połączone z innym zadaniem"</formula>
    </cfRule>
  </conditionalFormatting>
  <conditionalFormatting sqref="O1132">
    <cfRule type="expression" dxfId="16902" priority="33566">
      <formula>$O1132="połączone z innym zadaniem"</formula>
    </cfRule>
  </conditionalFormatting>
  <conditionalFormatting sqref="O1132">
    <cfRule type="expression" dxfId="16901" priority="33565">
      <formula>$O1132="połączone z innym zadaniem"</formula>
    </cfRule>
  </conditionalFormatting>
  <conditionalFormatting sqref="O1132">
    <cfRule type="expression" dxfId="16900" priority="33564">
      <formula>$O1132="połączone z innym zadaniem"</formula>
    </cfRule>
  </conditionalFormatting>
  <conditionalFormatting sqref="O1132">
    <cfRule type="expression" dxfId="16899" priority="33563">
      <formula>$O1132="połączone z innym zadaniem"</formula>
    </cfRule>
  </conditionalFormatting>
  <conditionalFormatting sqref="O1132">
    <cfRule type="expression" dxfId="16898" priority="33560">
      <formula>$O1132="połączone z innym zadaniem"</formula>
    </cfRule>
  </conditionalFormatting>
  <conditionalFormatting sqref="O1132">
    <cfRule type="expression" dxfId="16897" priority="33559">
      <formula>$O1132="połączone z innym zadaniem"</formula>
    </cfRule>
  </conditionalFormatting>
  <conditionalFormatting sqref="O1132">
    <cfRule type="expression" dxfId="16896" priority="33558">
      <formula>$O1132="połączone z innym zadaniem"</formula>
    </cfRule>
  </conditionalFormatting>
  <conditionalFormatting sqref="O1132">
    <cfRule type="expression" dxfId="16895" priority="33557">
      <formula>$O1132="połączone z innym zadaniem"</formula>
    </cfRule>
  </conditionalFormatting>
  <conditionalFormatting sqref="O1132">
    <cfRule type="expression" dxfId="16894" priority="33556">
      <formula>$O1132="połączone z innym zadaniem"</formula>
    </cfRule>
  </conditionalFormatting>
  <conditionalFormatting sqref="O1132">
    <cfRule type="expression" dxfId="16893" priority="33553">
      <formula>$O1132="połączone z innym zadaniem"</formula>
    </cfRule>
  </conditionalFormatting>
  <conditionalFormatting sqref="O1132">
    <cfRule type="expression" dxfId="16892" priority="33552">
      <formula>$O1132="połączone z innym zadaniem"</formula>
    </cfRule>
  </conditionalFormatting>
  <conditionalFormatting sqref="O1132">
    <cfRule type="expression" dxfId="16891" priority="33551">
      <formula>$O1132="połączone z innym zadaniem"</formula>
    </cfRule>
  </conditionalFormatting>
  <conditionalFormatting sqref="O1132">
    <cfRule type="expression" dxfId="16890" priority="33550">
      <formula>$O1132="połączone z innym zadaniem"</formula>
    </cfRule>
  </conditionalFormatting>
  <conditionalFormatting sqref="O1132">
    <cfRule type="expression" dxfId="16889" priority="33549">
      <formula>$O1132="połączone z innym zadaniem"</formula>
    </cfRule>
  </conditionalFormatting>
  <conditionalFormatting sqref="O1132">
    <cfRule type="expression" dxfId="16888" priority="33546">
      <formula>$O1132="połączone z innym zadaniem"</formula>
    </cfRule>
  </conditionalFormatting>
  <conditionalFormatting sqref="O1132">
    <cfRule type="expression" dxfId="16887" priority="33545">
      <formula>$O1132="połączone z innym zadaniem"</formula>
    </cfRule>
  </conditionalFormatting>
  <conditionalFormatting sqref="O1132">
    <cfRule type="expression" dxfId="16886" priority="33544">
      <formula>$O1132="połączone z innym zadaniem"</formula>
    </cfRule>
  </conditionalFormatting>
  <conditionalFormatting sqref="O1132">
    <cfRule type="expression" dxfId="16885" priority="33543">
      <formula>$O1132="połączone z innym zadaniem"</formula>
    </cfRule>
  </conditionalFormatting>
  <conditionalFormatting sqref="O1133:O1137">
    <cfRule type="expression" dxfId="16884" priority="33542">
      <formula>$O1133="połączone z innym zadaniem"</formula>
    </cfRule>
  </conditionalFormatting>
  <conditionalFormatting sqref="O1133:O1137">
    <cfRule type="colorScale" priority="33541">
      <colorScale>
        <cfvo type="min" val="0"/>
        <cfvo type="percentile" val="50"/>
        <cfvo type="max" val="0"/>
        <color rgb="FFF8696B"/>
        <color rgb="FFFFEB84"/>
        <color rgb="FF63BE7B"/>
      </colorScale>
    </cfRule>
  </conditionalFormatting>
  <conditionalFormatting sqref="O1133:O1137">
    <cfRule type="colorScale" priority="33540">
      <colorScale>
        <cfvo type="min" val="0"/>
        <cfvo type="percentile" val="50"/>
        <cfvo type="max" val="0"/>
        <color rgb="FF63BE7B"/>
        <color rgb="FFFFEB84"/>
        <color rgb="FFF8696B"/>
      </colorScale>
    </cfRule>
  </conditionalFormatting>
  <conditionalFormatting sqref="O1133:O1137">
    <cfRule type="expression" dxfId="16883" priority="33539">
      <formula>$O1133="połączone z innym zadaniem"</formula>
    </cfRule>
  </conditionalFormatting>
  <conditionalFormatting sqref="O1133:O1137">
    <cfRule type="expression" dxfId="16882" priority="33538">
      <formula>$O1133="połączone z innym zadaniem"</formula>
    </cfRule>
  </conditionalFormatting>
  <conditionalFormatting sqref="O1133:O1137">
    <cfRule type="expression" dxfId="16881" priority="33537">
      <formula>$O1133="połączone z innym zadaniem"</formula>
    </cfRule>
  </conditionalFormatting>
  <conditionalFormatting sqref="O1133:O1137">
    <cfRule type="expression" dxfId="16880" priority="33536">
      <formula>$O1133="połączone z innym zadaniem"</formula>
    </cfRule>
  </conditionalFormatting>
  <conditionalFormatting sqref="O1133:O1137">
    <cfRule type="expression" dxfId="16879" priority="33535">
      <formula>$O1133="połączone z innym zadaniem"</formula>
    </cfRule>
  </conditionalFormatting>
  <conditionalFormatting sqref="O1133:O1137">
    <cfRule type="expression" dxfId="16878" priority="33534">
      <formula>$O1133="połączone z innym zadaniem"</formula>
    </cfRule>
  </conditionalFormatting>
  <conditionalFormatting sqref="O1133:O1137">
    <cfRule type="expression" dxfId="16877" priority="33533">
      <formula>$O1133="połączone z innym zadaniem"</formula>
    </cfRule>
  </conditionalFormatting>
  <conditionalFormatting sqref="O1133:O1137">
    <cfRule type="expression" dxfId="16876" priority="33532">
      <formula>$O1133="połączone z innym zadaniem"</formula>
    </cfRule>
  </conditionalFormatting>
  <conditionalFormatting sqref="O1133:O1137">
    <cfRule type="expression" dxfId="16875" priority="33531">
      <formula>$O1133="połączone z innym zadaniem"</formula>
    </cfRule>
  </conditionalFormatting>
  <conditionalFormatting sqref="O1133:O1137">
    <cfRule type="expression" dxfId="16874" priority="33530">
      <formula>$O1133="połączone z innym zadaniem"</formula>
    </cfRule>
  </conditionalFormatting>
  <conditionalFormatting sqref="O1133:O1137">
    <cfRule type="expression" dxfId="16873" priority="33529">
      <formula>$O1133="połączone z innym zadaniem"</formula>
    </cfRule>
  </conditionalFormatting>
  <conditionalFormatting sqref="O1133:O1137">
    <cfRule type="expression" dxfId="16872" priority="33528">
      <formula>$O1133="połączone z innym zadaniem"</formula>
    </cfRule>
  </conditionalFormatting>
  <conditionalFormatting sqref="O1133:O1137">
    <cfRule type="expression" dxfId="16871" priority="33527">
      <formula>$O1133="połączone z innym zadaniem"</formula>
    </cfRule>
  </conditionalFormatting>
  <conditionalFormatting sqref="O1133:O1137">
    <cfRule type="expression" dxfId="16870" priority="33526">
      <formula>$O1133="połączone z innym zadaniem"</formula>
    </cfRule>
  </conditionalFormatting>
  <conditionalFormatting sqref="O1133:O1137">
    <cfRule type="expression" dxfId="16869" priority="33525">
      <formula>$O1133="połączone z innym zadaniem"</formula>
    </cfRule>
  </conditionalFormatting>
  <conditionalFormatting sqref="O1133:O1137">
    <cfRule type="expression" dxfId="16868" priority="33524">
      <formula>$O1133="połączone z innym zadaniem"</formula>
    </cfRule>
  </conditionalFormatting>
  <conditionalFormatting sqref="O1133:O1137">
    <cfRule type="expression" dxfId="16867" priority="33523">
      <formula>$O1133="połączone z innym zadaniem"</formula>
    </cfRule>
  </conditionalFormatting>
  <conditionalFormatting sqref="O1133:O1137">
    <cfRule type="expression" dxfId="16866" priority="33522">
      <formula>$O1133="połączone z innym zadaniem"</formula>
    </cfRule>
  </conditionalFormatting>
  <conditionalFormatting sqref="O1133:O1137">
    <cfRule type="expression" dxfId="16865" priority="33521">
      <formula>$O1133="połączone z innym zadaniem"</formula>
    </cfRule>
  </conditionalFormatting>
  <conditionalFormatting sqref="O1134:O1137">
    <cfRule type="expression" dxfId="16864" priority="33520">
      <formula>$O1134="połączone z innym zadaniem"</formula>
    </cfRule>
  </conditionalFormatting>
  <conditionalFormatting sqref="O1134:O1137">
    <cfRule type="colorScale" priority="33519">
      <colorScale>
        <cfvo type="min" val="0"/>
        <cfvo type="percentile" val="50"/>
        <cfvo type="max" val="0"/>
        <color rgb="FFF8696B"/>
        <color rgb="FFFFEB84"/>
        <color rgb="FF63BE7B"/>
      </colorScale>
    </cfRule>
  </conditionalFormatting>
  <conditionalFormatting sqref="O1134:O1137">
    <cfRule type="colorScale" priority="33518">
      <colorScale>
        <cfvo type="min" val="0"/>
        <cfvo type="percentile" val="50"/>
        <cfvo type="max" val="0"/>
        <color rgb="FF63BE7B"/>
        <color rgb="FFFFEB84"/>
        <color rgb="FFF8696B"/>
      </colorScale>
    </cfRule>
  </conditionalFormatting>
  <conditionalFormatting sqref="O1134:O1137">
    <cfRule type="expression" dxfId="16863" priority="33517">
      <formula>$O1134="połączone z innym zadaniem"</formula>
    </cfRule>
  </conditionalFormatting>
  <conditionalFormatting sqref="O1134:O1137">
    <cfRule type="expression" dxfId="16862" priority="33516">
      <formula>$O1134="połączone z innym zadaniem"</formula>
    </cfRule>
  </conditionalFormatting>
  <conditionalFormatting sqref="O1134:O1137">
    <cfRule type="expression" dxfId="16861" priority="33515">
      <formula>$O1134="połączone z innym zadaniem"</formula>
    </cfRule>
  </conditionalFormatting>
  <conditionalFormatting sqref="O1134:O1137">
    <cfRule type="expression" dxfId="16860" priority="33514">
      <formula>$O1134="połączone z innym zadaniem"</formula>
    </cfRule>
  </conditionalFormatting>
  <conditionalFormatting sqref="O1134:O1137">
    <cfRule type="expression" dxfId="16859" priority="33513">
      <formula>$O1134="połączone z innym zadaniem"</formula>
    </cfRule>
  </conditionalFormatting>
  <conditionalFormatting sqref="O1134:O1137">
    <cfRule type="expression" dxfId="16858" priority="33512">
      <formula>$O1134="połączone z innym zadaniem"</formula>
    </cfRule>
  </conditionalFormatting>
  <conditionalFormatting sqref="O1134:O1137">
    <cfRule type="expression" dxfId="16857" priority="33511">
      <formula>$O1134="połączone z innym zadaniem"</formula>
    </cfRule>
  </conditionalFormatting>
  <conditionalFormatting sqref="O1134:O1137">
    <cfRule type="expression" dxfId="16856" priority="33510">
      <formula>$O1134="połączone z innym zadaniem"</formula>
    </cfRule>
  </conditionalFormatting>
  <conditionalFormatting sqref="O1134:O1137">
    <cfRule type="expression" dxfId="16855" priority="33509">
      <formula>$O1134="połączone z innym zadaniem"</formula>
    </cfRule>
  </conditionalFormatting>
  <conditionalFormatting sqref="O1134:O1137">
    <cfRule type="expression" dxfId="16854" priority="33508">
      <formula>$O1134="połączone z innym zadaniem"</formula>
    </cfRule>
  </conditionalFormatting>
  <conditionalFormatting sqref="O1134:O1137">
    <cfRule type="expression" dxfId="16853" priority="33507">
      <formula>$O1134="połączone z innym zadaniem"</formula>
    </cfRule>
  </conditionalFormatting>
  <conditionalFormatting sqref="O1134:O1137">
    <cfRule type="expression" dxfId="16852" priority="33506">
      <formula>$O1134="połączone z innym zadaniem"</formula>
    </cfRule>
  </conditionalFormatting>
  <conditionalFormatting sqref="O1134:O1137">
    <cfRule type="expression" dxfId="16851" priority="33505">
      <formula>$O1134="połączone z innym zadaniem"</formula>
    </cfRule>
  </conditionalFormatting>
  <conditionalFormatting sqref="O1134:O1137">
    <cfRule type="expression" dxfId="16850" priority="33504">
      <formula>$O1134="połączone z innym zadaniem"</formula>
    </cfRule>
  </conditionalFormatting>
  <conditionalFormatting sqref="O1134:O1137">
    <cfRule type="expression" dxfId="16849" priority="33503">
      <formula>$O1134="połączone z innym zadaniem"</formula>
    </cfRule>
  </conditionalFormatting>
  <conditionalFormatting sqref="O1134:O1137">
    <cfRule type="expression" dxfId="16848" priority="33502">
      <formula>$O1134="połączone z innym zadaniem"</formula>
    </cfRule>
  </conditionalFormatting>
  <conditionalFormatting sqref="O1134:O1137">
    <cfRule type="expression" dxfId="16847" priority="33501">
      <formula>$O1134="połączone z innym zadaniem"</formula>
    </cfRule>
  </conditionalFormatting>
  <conditionalFormatting sqref="O1134:O1137">
    <cfRule type="expression" dxfId="16846" priority="33500">
      <formula>$O1134="połączone z innym zadaniem"</formula>
    </cfRule>
  </conditionalFormatting>
  <conditionalFormatting sqref="O1134:O1137">
    <cfRule type="expression" dxfId="16845" priority="33499">
      <formula>$O1134="połączone z innym zadaniem"</formula>
    </cfRule>
  </conditionalFormatting>
  <conditionalFormatting sqref="O1135:O1136">
    <cfRule type="expression" dxfId="16844" priority="33498">
      <formula>$O1135="połączone z innym zadaniem"</formula>
    </cfRule>
  </conditionalFormatting>
  <conditionalFormatting sqref="O1135:O1136">
    <cfRule type="colorScale" priority="33497">
      <colorScale>
        <cfvo type="min" val="0"/>
        <cfvo type="percentile" val="50"/>
        <cfvo type="max" val="0"/>
        <color rgb="FFF8696B"/>
        <color rgb="FFFFEB84"/>
        <color rgb="FF63BE7B"/>
      </colorScale>
    </cfRule>
  </conditionalFormatting>
  <conditionalFormatting sqref="O1135:O1136">
    <cfRule type="colorScale" priority="33496">
      <colorScale>
        <cfvo type="min" val="0"/>
        <cfvo type="percentile" val="50"/>
        <cfvo type="max" val="0"/>
        <color rgb="FF63BE7B"/>
        <color rgb="FFFFEB84"/>
        <color rgb="FFF8696B"/>
      </colorScale>
    </cfRule>
  </conditionalFormatting>
  <conditionalFormatting sqref="O1135:O1136">
    <cfRule type="expression" dxfId="16843" priority="33495">
      <formula>$O1135="połączone z innym zadaniem"</formula>
    </cfRule>
  </conditionalFormatting>
  <conditionalFormatting sqref="O1135:O1136">
    <cfRule type="expression" dxfId="16842" priority="33494">
      <formula>$O1135="połączone z innym zadaniem"</formula>
    </cfRule>
  </conditionalFormatting>
  <conditionalFormatting sqref="O1135:O1136">
    <cfRule type="expression" dxfId="16841" priority="33493">
      <formula>$O1135="połączone z innym zadaniem"</formula>
    </cfRule>
  </conditionalFormatting>
  <conditionalFormatting sqref="O1135:O1136">
    <cfRule type="expression" dxfId="16840" priority="33492">
      <formula>$O1135="połączone z innym zadaniem"</formula>
    </cfRule>
  </conditionalFormatting>
  <conditionalFormatting sqref="O1135:O1136">
    <cfRule type="expression" dxfId="16839" priority="33491">
      <formula>$O1135="połączone z innym zadaniem"</formula>
    </cfRule>
  </conditionalFormatting>
  <conditionalFormatting sqref="O1135:O1136">
    <cfRule type="expression" dxfId="16838" priority="33490">
      <formula>$O1135="połączone z innym zadaniem"</formula>
    </cfRule>
  </conditionalFormatting>
  <conditionalFormatting sqref="O1135:O1136">
    <cfRule type="expression" dxfId="16837" priority="33489">
      <formula>$O1135="połączone z innym zadaniem"</formula>
    </cfRule>
  </conditionalFormatting>
  <conditionalFormatting sqref="O1135:O1136">
    <cfRule type="expression" dxfId="16836" priority="33488">
      <formula>$O1135="połączone z innym zadaniem"</formula>
    </cfRule>
  </conditionalFormatting>
  <conditionalFormatting sqref="O1135:O1136">
    <cfRule type="expression" dxfId="16835" priority="33487">
      <formula>$O1135="połączone z innym zadaniem"</formula>
    </cfRule>
  </conditionalFormatting>
  <conditionalFormatting sqref="O1135:O1136">
    <cfRule type="expression" dxfId="16834" priority="33486">
      <formula>$O1135="połączone z innym zadaniem"</formula>
    </cfRule>
  </conditionalFormatting>
  <conditionalFormatting sqref="O1135:O1136">
    <cfRule type="expression" dxfId="16833" priority="33485">
      <formula>$O1135="połączone z innym zadaniem"</formula>
    </cfRule>
  </conditionalFormatting>
  <conditionalFormatting sqref="O1135:O1136">
    <cfRule type="expression" dxfId="16832" priority="33484">
      <formula>$O1135="połączone z innym zadaniem"</formula>
    </cfRule>
  </conditionalFormatting>
  <conditionalFormatting sqref="O1135:O1136">
    <cfRule type="expression" dxfId="16831" priority="33483">
      <formula>$O1135="połączone z innym zadaniem"</formula>
    </cfRule>
  </conditionalFormatting>
  <conditionalFormatting sqref="O1135:O1136">
    <cfRule type="expression" dxfId="16830" priority="33482">
      <formula>$O1135="połączone z innym zadaniem"</formula>
    </cfRule>
  </conditionalFormatting>
  <conditionalFormatting sqref="O1135:O1136">
    <cfRule type="expression" dxfId="16829" priority="33481">
      <formula>$O1135="połączone z innym zadaniem"</formula>
    </cfRule>
  </conditionalFormatting>
  <conditionalFormatting sqref="O1135:O1136">
    <cfRule type="expression" dxfId="16828" priority="33480">
      <formula>$O1135="połączone z innym zadaniem"</formula>
    </cfRule>
  </conditionalFormatting>
  <conditionalFormatting sqref="O1135:O1136">
    <cfRule type="expression" dxfId="16827" priority="33479">
      <formula>$O1135="połączone z innym zadaniem"</formula>
    </cfRule>
  </conditionalFormatting>
  <conditionalFormatting sqref="O1135:O1136">
    <cfRule type="expression" dxfId="16826" priority="33478">
      <formula>$O1135="połączone z innym zadaniem"</formula>
    </cfRule>
  </conditionalFormatting>
  <conditionalFormatting sqref="O1135:O1136">
    <cfRule type="expression" dxfId="16825" priority="33477">
      <formula>$O1135="połączone z innym zadaniem"</formula>
    </cfRule>
  </conditionalFormatting>
  <conditionalFormatting sqref="O1137">
    <cfRule type="expression" dxfId="16824" priority="33476">
      <formula>$O1137="połączone z innym zadaniem"</formula>
    </cfRule>
  </conditionalFormatting>
  <conditionalFormatting sqref="O1137">
    <cfRule type="colorScale" priority="33475">
      <colorScale>
        <cfvo type="min" val="0"/>
        <cfvo type="percentile" val="50"/>
        <cfvo type="max" val="0"/>
        <color rgb="FFF8696B"/>
        <color rgb="FFFFEB84"/>
        <color rgb="FF63BE7B"/>
      </colorScale>
    </cfRule>
  </conditionalFormatting>
  <conditionalFormatting sqref="O1137">
    <cfRule type="colorScale" priority="33474">
      <colorScale>
        <cfvo type="min" val="0"/>
        <cfvo type="percentile" val="50"/>
        <cfvo type="max" val="0"/>
        <color rgb="FF63BE7B"/>
        <color rgb="FFFFEB84"/>
        <color rgb="FFF8696B"/>
      </colorScale>
    </cfRule>
  </conditionalFormatting>
  <conditionalFormatting sqref="O1137">
    <cfRule type="expression" dxfId="16823" priority="33473">
      <formula>$O1137="połączone z innym zadaniem"</formula>
    </cfRule>
  </conditionalFormatting>
  <conditionalFormatting sqref="O1137">
    <cfRule type="expression" dxfId="16822" priority="33472">
      <formula>$O1137="połączone z innym zadaniem"</formula>
    </cfRule>
  </conditionalFormatting>
  <conditionalFormatting sqref="O1137">
    <cfRule type="expression" dxfId="16821" priority="33471">
      <formula>$O1137="połączone z innym zadaniem"</formula>
    </cfRule>
  </conditionalFormatting>
  <conditionalFormatting sqref="O1137">
    <cfRule type="expression" dxfId="16820" priority="33470">
      <formula>$O1137="połączone z innym zadaniem"</formula>
    </cfRule>
  </conditionalFormatting>
  <conditionalFormatting sqref="O1137">
    <cfRule type="expression" dxfId="16819" priority="33469">
      <formula>$O1137="połączone z innym zadaniem"</formula>
    </cfRule>
  </conditionalFormatting>
  <conditionalFormatting sqref="O1137">
    <cfRule type="expression" dxfId="16818" priority="33468">
      <formula>$O1137="połączone z innym zadaniem"</formula>
    </cfRule>
  </conditionalFormatting>
  <conditionalFormatting sqref="O1137">
    <cfRule type="expression" dxfId="16817" priority="33467">
      <formula>$O1137="połączone z innym zadaniem"</formula>
    </cfRule>
  </conditionalFormatting>
  <conditionalFormatting sqref="O1137">
    <cfRule type="expression" dxfId="16816" priority="33466">
      <formula>$O1137="połączone z innym zadaniem"</formula>
    </cfRule>
  </conditionalFormatting>
  <conditionalFormatting sqref="O1137">
    <cfRule type="expression" dxfId="16815" priority="33465">
      <formula>$O1137="połączone z innym zadaniem"</formula>
    </cfRule>
  </conditionalFormatting>
  <conditionalFormatting sqref="O1137">
    <cfRule type="expression" dxfId="16814" priority="33464">
      <formula>$O1137="połączone z innym zadaniem"</formula>
    </cfRule>
  </conditionalFormatting>
  <conditionalFormatting sqref="O1137">
    <cfRule type="expression" dxfId="16813" priority="33463">
      <formula>$O1137="połączone z innym zadaniem"</formula>
    </cfRule>
  </conditionalFormatting>
  <conditionalFormatting sqref="O1137">
    <cfRule type="expression" dxfId="16812" priority="33462">
      <formula>$O1137="połączone z innym zadaniem"</formula>
    </cfRule>
  </conditionalFormatting>
  <conditionalFormatting sqref="O1137">
    <cfRule type="expression" dxfId="16811" priority="33461">
      <formula>$O1137="połączone z innym zadaniem"</formula>
    </cfRule>
  </conditionalFormatting>
  <conditionalFormatting sqref="O1137">
    <cfRule type="expression" dxfId="16810" priority="33460">
      <formula>$O1137="połączone z innym zadaniem"</formula>
    </cfRule>
  </conditionalFormatting>
  <conditionalFormatting sqref="O1137">
    <cfRule type="expression" dxfId="16809" priority="33459">
      <formula>$O1137="połączone z innym zadaniem"</formula>
    </cfRule>
  </conditionalFormatting>
  <conditionalFormatting sqref="O1137">
    <cfRule type="expression" dxfId="16808" priority="33458">
      <formula>$O1137="połączone z innym zadaniem"</formula>
    </cfRule>
  </conditionalFormatting>
  <conditionalFormatting sqref="O1137">
    <cfRule type="expression" dxfId="16807" priority="33457">
      <formula>$O1137="połączone z innym zadaniem"</formula>
    </cfRule>
  </conditionalFormatting>
  <conditionalFormatting sqref="O1137">
    <cfRule type="expression" dxfId="16806" priority="33456">
      <formula>$O1137="połączone z innym zadaniem"</formula>
    </cfRule>
  </conditionalFormatting>
  <conditionalFormatting sqref="O1137">
    <cfRule type="expression" dxfId="16805" priority="33455">
      <formula>$O1137="połączone z innym zadaniem"</formula>
    </cfRule>
  </conditionalFormatting>
  <conditionalFormatting sqref="O1138:O1189">
    <cfRule type="expression" dxfId="16804" priority="33454">
      <formula>$O1138="połączone z innym zadaniem"</formula>
    </cfRule>
  </conditionalFormatting>
  <conditionalFormatting sqref="O1138:O1189">
    <cfRule type="expression" dxfId="16803" priority="33451">
      <formula>$O1138="połączone z innym zadaniem"</formula>
    </cfRule>
  </conditionalFormatting>
  <conditionalFormatting sqref="O1138:O1189">
    <cfRule type="expression" dxfId="16802" priority="33450">
      <formula>$O1138="połączone z innym zadaniem"</formula>
    </cfRule>
  </conditionalFormatting>
  <conditionalFormatting sqref="O1138:O1189">
    <cfRule type="expression" dxfId="16801" priority="33449">
      <formula>$O1138="połączone z innym zadaniem"</formula>
    </cfRule>
  </conditionalFormatting>
  <conditionalFormatting sqref="O1138:O1189">
    <cfRule type="expression" dxfId="16800" priority="33448">
      <formula>$O1138="połączone z innym zadaniem"</formula>
    </cfRule>
  </conditionalFormatting>
  <conditionalFormatting sqref="O1138:O1189">
    <cfRule type="expression" dxfId="16799" priority="33447">
      <formula>$O1138="połączone z innym zadaniem"</formula>
    </cfRule>
  </conditionalFormatting>
  <conditionalFormatting sqref="O1138:O1189">
    <cfRule type="expression" dxfId="16798" priority="33446">
      <formula>$O1138="połączone z innym zadaniem"</formula>
    </cfRule>
  </conditionalFormatting>
  <conditionalFormatting sqref="O1138:O1189">
    <cfRule type="expression" dxfId="16797" priority="33445">
      <formula>$O1138="połączone z innym zadaniem"</formula>
    </cfRule>
  </conditionalFormatting>
  <conditionalFormatting sqref="O1138:O1189">
    <cfRule type="expression" dxfId="16796" priority="33444">
      <formula>$O1138="połączone z innym zadaniem"</formula>
    </cfRule>
  </conditionalFormatting>
  <conditionalFormatting sqref="O1138:O1189">
    <cfRule type="expression" dxfId="16795" priority="33443">
      <formula>$O1138="połączone z innym zadaniem"</formula>
    </cfRule>
  </conditionalFormatting>
  <conditionalFormatting sqref="O1138:O1189">
    <cfRule type="expression" dxfId="16794" priority="33442">
      <formula>$O1138="połączone z innym zadaniem"</formula>
    </cfRule>
  </conditionalFormatting>
  <conditionalFormatting sqref="O1138:O1189">
    <cfRule type="expression" dxfId="16793" priority="33441">
      <formula>$O1138="połączone z innym zadaniem"</formula>
    </cfRule>
  </conditionalFormatting>
  <conditionalFormatting sqref="O1138:O1189">
    <cfRule type="expression" dxfId="16792" priority="33440">
      <formula>$O1138="połączone z innym zadaniem"</formula>
    </cfRule>
  </conditionalFormatting>
  <conditionalFormatting sqref="O1138:O1189">
    <cfRule type="expression" dxfId="16791" priority="33439">
      <formula>$O1138="połączone z innym zadaniem"</formula>
    </cfRule>
  </conditionalFormatting>
  <conditionalFormatting sqref="O1138:O1189">
    <cfRule type="expression" dxfId="16790" priority="33438">
      <formula>$O1138="połączone z innym zadaniem"</formula>
    </cfRule>
  </conditionalFormatting>
  <conditionalFormatting sqref="O1138:O1189">
    <cfRule type="expression" dxfId="16789" priority="33437">
      <formula>$O1138="połączone z innym zadaniem"</formula>
    </cfRule>
  </conditionalFormatting>
  <conditionalFormatting sqref="O1138:O1189">
    <cfRule type="expression" dxfId="16788" priority="33436">
      <formula>$O1138="połączone z innym zadaniem"</formula>
    </cfRule>
  </conditionalFormatting>
  <conditionalFormatting sqref="O1138:O1189">
    <cfRule type="expression" dxfId="16787" priority="33435">
      <formula>$O1138="połączone z innym zadaniem"</formula>
    </cfRule>
  </conditionalFormatting>
  <conditionalFormatting sqref="O1138:O1189">
    <cfRule type="expression" dxfId="16786" priority="33434">
      <formula>$O1138="połączone z innym zadaniem"</formula>
    </cfRule>
  </conditionalFormatting>
  <conditionalFormatting sqref="O1138:O1189">
    <cfRule type="expression" dxfId="16785" priority="33433">
      <formula>$O1138="połączone z innym zadaniem"</formula>
    </cfRule>
  </conditionalFormatting>
  <conditionalFormatting sqref="O1138:O1189">
    <cfRule type="expression" dxfId="16784" priority="33432">
      <formula>$O1138="połączone z innym zadaniem"</formula>
    </cfRule>
  </conditionalFormatting>
  <conditionalFormatting sqref="O1138:O1189">
    <cfRule type="expression" dxfId="16783" priority="33429">
      <formula>$O1138="połączone z innym zadaniem"</formula>
    </cfRule>
  </conditionalFormatting>
  <conditionalFormatting sqref="O1138:O1189">
    <cfRule type="expression" dxfId="16782" priority="33428">
      <formula>$O1138="połączone z innym zadaniem"</formula>
    </cfRule>
  </conditionalFormatting>
  <conditionalFormatting sqref="O1138:O1189">
    <cfRule type="expression" dxfId="16781" priority="33427">
      <formula>$O1138="połączone z innym zadaniem"</formula>
    </cfRule>
  </conditionalFormatting>
  <conditionalFormatting sqref="O1138:O1189">
    <cfRule type="expression" dxfId="16780" priority="33426">
      <formula>$O1138="połączone z innym zadaniem"</formula>
    </cfRule>
  </conditionalFormatting>
  <conditionalFormatting sqref="O1138:O1189">
    <cfRule type="expression" dxfId="16779" priority="33425">
      <formula>$O1138="połączone z innym zadaniem"</formula>
    </cfRule>
  </conditionalFormatting>
  <conditionalFormatting sqref="O1138:O1189">
    <cfRule type="expression" dxfId="16778" priority="33424">
      <formula>$O1138="połączone z innym zadaniem"</formula>
    </cfRule>
  </conditionalFormatting>
  <conditionalFormatting sqref="O1138:O1189">
    <cfRule type="expression" dxfId="16777" priority="33423">
      <formula>$O1138="połączone z innym zadaniem"</formula>
    </cfRule>
  </conditionalFormatting>
  <conditionalFormatting sqref="O1138:O1189">
    <cfRule type="expression" dxfId="16776" priority="33422">
      <formula>$O1138="połączone z innym zadaniem"</formula>
    </cfRule>
  </conditionalFormatting>
  <conditionalFormatting sqref="O1138:O1189">
    <cfRule type="expression" dxfId="16775" priority="33421">
      <formula>$O1138="połączone z innym zadaniem"</formula>
    </cfRule>
  </conditionalFormatting>
  <conditionalFormatting sqref="O1138:O1189">
    <cfRule type="expression" dxfId="16774" priority="33420">
      <formula>$O1138="połączone z innym zadaniem"</formula>
    </cfRule>
  </conditionalFormatting>
  <conditionalFormatting sqref="O1138:O1189">
    <cfRule type="expression" dxfId="16773" priority="33419">
      <formula>$O1138="połączone z innym zadaniem"</formula>
    </cfRule>
  </conditionalFormatting>
  <conditionalFormatting sqref="O1138:O1189">
    <cfRule type="expression" dxfId="16772" priority="33418">
      <formula>$O1138="połączone z innym zadaniem"</formula>
    </cfRule>
  </conditionalFormatting>
  <conditionalFormatting sqref="O1138:O1189">
    <cfRule type="expression" dxfId="16771" priority="33417">
      <formula>$O1138="połączone z innym zadaniem"</formula>
    </cfRule>
  </conditionalFormatting>
  <conditionalFormatting sqref="O1138:O1189">
    <cfRule type="expression" dxfId="16770" priority="33416">
      <formula>$O1138="połączone z innym zadaniem"</formula>
    </cfRule>
  </conditionalFormatting>
  <conditionalFormatting sqref="O1138:O1189">
    <cfRule type="expression" dxfId="16769" priority="33415">
      <formula>$O1138="połączone z innym zadaniem"</formula>
    </cfRule>
  </conditionalFormatting>
  <conditionalFormatting sqref="O1138:O1189">
    <cfRule type="expression" dxfId="16768" priority="33414">
      <formula>$O1138="połączone z innym zadaniem"</formula>
    </cfRule>
  </conditionalFormatting>
  <conditionalFormatting sqref="O1138:O1189">
    <cfRule type="expression" dxfId="16767" priority="33413">
      <formula>$O1138="połączone z innym zadaniem"</formula>
    </cfRule>
  </conditionalFormatting>
  <conditionalFormatting sqref="O1138:O1189">
    <cfRule type="expression" dxfId="16766" priority="33412">
      <formula>$O1138="połączone z innym zadaniem"</formula>
    </cfRule>
  </conditionalFormatting>
  <conditionalFormatting sqref="O1138:O1189">
    <cfRule type="expression" dxfId="16765" priority="33411">
      <formula>$O1138="połączone z innym zadaniem"</formula>
    </cfRule>
  </conditionalFormatting>
  <conditionalFormatting sqref="O1138:O1189">
    <cfRule type="expression" dxfId="16764" priority="33410">
      <formula>$O1138="połączone z innym zadaniem"</formula>
    </cfRule>
  </conditionalFormatting>
  <conditionalFormatting sqref="O1138:O1189">
    <cfRule type="expression" dxfId="16763" priority="33407">
      <formula>$O1138="połączone z innym zadaniem"</formula>
    </cfRule>
  </conditionalFormatting>
  <conditionalFormatting sqref="O1138:O1189">
    <cfRule type="expression" dxfId="16762" priority="33406">
      <formula>$O1138="połączone z innym zadaniem"</formula>
    </cfRule>
  </conditionalFormatting>
  <conditionalFormatting sqref="O1138:O1189">
    <cfRule type="expression" dxfId="16761" priority="33405">
      <formula>$O1138="połączone z innym zadaniem"</formula>
    </cfRule>
  </conditionalFormatting>
  <conditionalFormatting sqref="O1138:O1189">
    <cfRule type="expression" dxfId="16760" priority="33404">
      <formula>$O1138="połączone z innym zadaniem"</formula>
    </cfRule>
  </conditionalFormatting>
  <conditionalFormatting sqref="O1138:O1189">
    <cfRule type="expression" dxfId="16759" priority="33403">
      <formula>$O1138="połączone z innym zadaniem"</formula>
    </cfRule>
  </conditionalFormatting>
  <conditionalFormatting sqref="O1138:O1189">
    <cfRule type="expression" dxfId="16758" priority="33402">
      <formula>$O1138="połączone z innym zadaniem"</formula>
    </cfRule>
  </conditionalFormatting>
  <conditionalFormatting sqref="O1138:O1189">
    <cfRule type="expression" dxfId="16757" priority="33401">
      <formula>$O1138="połączone z innym zadaniem"</formula>
    </cfRule>
  </conditionalFormatting>
  <conditionalFormatting sqref="O1138:O1189">
    <cfRule type="expression" dxfId="16756" priority="33400">
      <formula>$O1138="połączone z innym zadaniem"</formula>
    </cfRule>
  </conditionalFormatting>
  <conditionalFormatting sqref="O1138:O1189">
    <cfRule type="expression" dxfId="16755" priority="33399">
      <formula>$O1138="połączone z innym zadaniem"</formula>
    </cfRule>
  </conditionalFormatting>
  <conditionalFormatting sqref="O1138:O1189">
    <cfRule type="expression" dxfId="16754" priority="33398">
      <formula>$O1138="połączone z innym zadaniem"</formula>
    </cfRule>
  </conditionalFormatting>
  <conditionalFormatting sqref="O1138:O1189">
    <cfRule type="expression" dxfId="16753" priority="33397">
      <formula>$O1138="połączone z innym zadaniem"</formula>
    </cfRule>
  </conditionalFormatting>
  <conditionalFormatting sqref="O1138:O1189">
    <cfRule type="expression" dxfId="16752" priority="33396">
      <formula>$O1138="połączone z innym zadaniem"</formula>
    </cfRule>
  </conditionalFormatting>
  <conditionalFormatting sqref="O1138:O1189">
    <cfRule type="expression" dxfId="16751" priority="33395">
      <formula>$O1138="połączone z innym zadaniem"</formula>
    </cfRule>
  </conditionalFormatting>
  <conditionalFormatting sqref="O1138:O1189">
    <cfRule type="expression" dxfId="16750" priority="33394">
      <formula>$O1138="połączone z innym zadaniem"</formula>
    </cfRule>
  </conditionalFormatting>
  <conditionalFormatting sqref="O1138:O1189">
    <cfRule type="expression" dxfId="16749" priority="33393">
      <formula>$O1138="połączone z innym zadaniem"</formula>
    </cfRule>
  </conditionalFormatting>
  <conditionalFormatting sqref="O1138:O1189">
    <cfRule type="expression" dxfId="16748" priority="33392">
      <formula>$O1138="połączone z innym zadaniem"</formula>
    </cfRule>
  </conditionalFormatting>
  <conditionalFormatting sqref="O1138:O1189">
    <cfRule type="expression" dxfId="16747" priority="33391">
      <formula>$O1138="połączone z innym zadaniem"</formula>
    </cfRule>
  </conditionalFormatting>
  <conditionalFormatting sqref="O1138:O1189">
    <cfRule type="expression" dxfId="16746" priority="33390">
      <formula>$O1138="połączone z innym zadaniem"</formula>
    </cfRule>
  </conditionalFormatting>
  <conditionalFormatting sqref="O1138:O1189">
    <cfRule type="expression" dxfId="16745" priority="33389">
      <formula>$O1138="połączone z innym zadaniem"</formula>
    </cfRule>
  </conditionalFormatting>
  <conditionalFormatting sqref="O1141:O1189">
    <cfRule type="expression" dxfId="16744" priority="33388">
      <formula>$O1141="połączone z innym zadaniem"</formula>
    </cfRule>
  </conditionalFormatting>
  <conditionalFormatting sqref="O1141:O1189">
    <cfRule type="expression" dxfId="16743" priority="33385">
      <formula>$O1141="połączone z innym zadaniem"</formula>
    </cfRule>
  </conditionalFormatting>
  <conditionalFormatting sqref="O1141:O1189">
    <cfRule type="expression" dxfId="16742" priority="33384">
      <formula>$O1141="połączone z innym zadaniem"</formula>
    </cfRule>
  </conditionalFormatting>
  <conditionalFormatting sqref="O1141:O1189">
    <cfRule type="expression" dxfId="16741" priority="33383">
      <formula>$O1141="połączone z innym zadaniem"</formula>
    </cfRule>
  </conditionalFormatting>
  <conditionalFormatting sqref="O1141:O1189">
    <cfRule type="expression" dxfId="16740" priority="33382">
      <formula>$O1141="połączone z innym zadaniem"</formula>
    </cfRule>
  </conditionalFormatting>
  <conditionalFormatting sqref="O1141:O1189">
    <cfRule type="expression" dxfId="16739" priority="33381">
      <formula>$O1141="połączone z innym zadaniem"</formula>
    </cfRule>
  </conditionalFormatting>
  <conditionalFormatting sqref="O1141:O1189">
    <cfRule type="expression" dxfId="16738" priority="33380">
      <formula>$O1141="połączone z innym zadaniem"</formula>
    </cfRule>
  </conditionalFormatting>
  <conditionalFormatting sqref="O1141:O1189">
    <cfRule type="expression" dxfId="16737" priority="33379">
      <formula>$O1141="połączone z innym zadaniem"</formula>
    </cfRule>
  </conditionalFormatting>
  <conditionalFormatting sqref="O1141:O1189">
    <cfRule type="expression" dxfId="16736" priority="33378">
      <formula>$O1141="połączone z innym zadaniem"</formula>
    </cfRule>
  </conditionalFormatting>
  <conditionalFormatting sqref="O1141:O1189">
    <cfRule type="expression" dxfId="16735" priority="33377">
      <formula>$O1141="połączone z innym zadaniem"</formula>
    </cfRule>
  </conditionalFormatting>
  <conditionalFormatting sqref="O1141:O1189">
    <cfRule type="expression" dxfId="16734" priority="33376">
      <formula>$O1141="połączone z innym zadaniem"</formula>
    </cfRule>
  </conditionalFormatting>
  <conditionalFormatting sqref="O1141:O1189">
    <cfRule type="expression" dxfId="16733" priority="33375">
      <formula>$O1141="połączone z innym zadaniem"</formula>
    </cfRule>
  </conditionalFormatting>
  <conditionalFormatting sqref="O1141:O1189">
    <cfRule type="expression" dxfId="16732" priority="33374">
      <formula>$O1141="połączone z innym zadaniem"</formula>
    </cfRule>
  </conditionalFormatting>
  <conditionalFormatting sqref="O1141:O1189">
    <cfRule type="expression" dxfId="16731" priority="33373">
      <formula>$O1141="połączone z innym zadaniem"</formula>
    </cfRule>
  </conditionalFormatting>
  <conditionalFormatting sqref="O1141:O1189">
    <cfRule type="expression" dxfId="16730" priority="33372">
      <formula>$O1141="połączone z innym zadaniem"</formula>
    </cfRule>
  </conditionalFormatting>
  <conditionalFormatting sqref="O1141:O1189">
    <cfRule type="expression" dxfId="16729" priority="33371">
      <formula>$O1141="połączone z innym zadaniem"</formula>
    </cfRule>
  </conditionalFormatting>
  <conditionalFormatting sqref="O1141:O1189">
    <cfRule type="expression" dxfId="16728" priority="33370">
      <formula>$O1141="połączone z innym zadaniem"</formula>
    </cfRule>
  </conditionalFormatting>
  <conditionalFormatting sqref="O1141:O1189">
    <cfRule type="expression" dxfId="16727" priority="33369">
      <formula>$O1141="połączone z innym zadaniem"</formula>
    </cfRule>
  </conditionalFormatting>
  <conditionalFormatting sqref="O1141:O1189">
    <cfRule type="expression" dxfId="16726" priority="33368">
      <formula>$O1141="połączone z innym zadaniem"</formula>
    </cfRule>
  </conditionalFormatting>
  <conditionalFormatting sqref="O1141:O1189">
    <cfRule type="expression" dxfId="16725" priority="33367">
      <formula>$O1141="połączone z innym zadaniem"</formula>
    </cfRule>
  </conditionalFormatting>
  <conditionalFormatting sqref="O1141:O1227">
    <cfRule type="colorScale" priority="66998">
      <colorScale>
        <cfvo type="min" val="0"/>
        <cfvo type="percentile" val="50"/>
        <cfvo type="max" val="0"/>
        <color rgb="FFF8696B"/>
        <color rgb="FFFFEB84"/>
        <color rgb="FF63BE7B"/>
      </colorScale>
    </cfRule>
  </conditionalFormatting>
  <conditionalFormatting sqref="O1141:O1227">
    <cfRule type="colorScale" priority="67000">
      <colorScale>
        <cfvo type="min" val="0"/>
        <cfvo type="percentile" val="50"/>
        <cfvo type="max" val="0"/>
        <color rgb="FF63BE7B"/>
        <color rgb="FFFFEB84"/>
        <color rgb="FFF8696B"/>
      </colorScale>
    </cfRule>
  </conditionalFormatting>
  <conditionalFormatting sqref="O1228:O1231">
    <cfRule type="colorScale" priority="33365">
      <colorScale>
        <cfvo type="min" val="0"/>
        <cfvo type="percentile" val="50"/>
        <cfvo type="max" val="0"/>
        <color rgb="FFF8696B"/>
        <color rgb="FFFFEB84"/>
        <color rgb="FF63BE7B"/>
      </colorScale>
    </cfRule>
  </conditionalFormatting>
  <conditionalFormatting sqref="O1228:O1231">
    <cfRule type="colorScale" priority="33364">
      <colorScale>
        <cfvo type="min" val="0"/>
        <cfvo type="percentile" val="50"/>
        <cfvo type="max" val="0"/>
        <color rgb="FF63BE7B"/>
        <color rgb="FFFFEB84"/>
        <color rgb="FFF8696B"/>
      </colorScale>
    </cfRule>
  </conditionalFormatting>
  <conditionalFormatting sqref="P1255:AB1255">
    <cfRule type="expression" dxfId="16724" priority="67478">
      <formula>$O1256="połączone z innym zadaniem"</formula>
    </cfRule>
  </conditionalFormatting>
  <conditionalFormatting sqref="P1256:AB1256">
    <cfRule type="expression" dxfId="16723" priority="67479">
      <formula>#REF!="połączone z innym zadaniem"</formula>
    </cfRule>
  </conditionalFormatting>
  <conditionalFormatting sqref="P1366:AB1371">
    <cfRule type="expression" dxfId="16722" priority="68428">
      <formula>$O1365="połączone z innym zadaniem"</formula>
    </cfRule>
  </conditionalFormatting>
  <conditionalFormatting sqref="P1365:AB1365">
    <cfRule type="expression" dxfId="16721" priority="68429">
      <formula>#REF!="połączone z innym zadaniem"</formula>
    </cfRule>
  </conditionalFormatting>
  <conditionalFormatting sqref="O1371">
    <cfRule type="expression" dxfId="16720" priority="33330">
      <formula>$O1371="połączone z innym zadaniem"</formula>
    </cfRule>
  </conditionalFormatting>
  <conditionalFormatting sqref="O1371">
    <cfRule type="colorScale" priority="33329">
      <colorScale>
        <cfvo type="min" val="0"/>
        <cfvo type="percentile" val="50"/>
        <cfvo type="max" val="0"/>
        <color rgb="FFF8696B"/>
        <color rgb="FFFFEB84"/>
        <color rgb="FF63BE7B"/>
      </colorScale>
    </cfRule>
  </conditionalFormatting>
  <conditionalFormatting sqref="O1371">
    <cfRule type="colorScale" priority="33328">
      <colorScale>
        <cfvo type="min" val="0"/>
        <cfvo type="percentile" val="50"/>
        <cfvo type="max" val="0"/>
        <color rgb="FF63BE7B"/>
        <color rgb="FFFFEB84"/>
        <color rgb="FFF8696B"/>
      </colorScale>
    </cfRule>
  </conditionalFormatting>
  <conditionalFormatting sqref="O1372">
    <cfRule type="expression" dxfId="16719" priority="33323">
      <formula>$O1372="połączone z innym zadaniem"</formula>
    </cfRule>
  </conditionalFormatting>
  <conditionalFormatting sqref="O1372">
    <cfRule type="colorScale" priority="33322">
      <colorScale>
        <cfvo type="min" val="0"/>
        <cfvo type="percentile" val="50"/>
        <cfvo type="max" val="0"/>
        <color rgb="FFF8696B"/>
        <color rgb="FFFFEB84"/>
        <color rgb="FF63BE7B"/>
      </colorScale>
    </cfRule>
  </conditionalFormatting>
  <conditionalFormatting sqref="O1372">
    <cfRule type="colorScale" priority="33321">
      <colorScale>
        <cfvo type="min" val="0"/>
        <cfvo type="percentile" val="50"/>
        <cfvo type="max" val="0"/>
        <color rgb="FF63BE7B"/>
        <color rgb="FFFFEB84"/>
        <color rgb="FFF8696B"/>
      </colorScale>
    </cfRule>
  </conditionalFormatting>
  <conditionalFormatting sqref="O1373:O1431">
    <cfRule type="expression" dxfId="16718" priority="33316">
      <formula>$O1373="połączone z innym zadaniem"</formula>
    </cfRule>
  </conditionalFormatting>
  <conditionalFormatting sqref="O1373:O1431">
    <cfRule type="colorScale" priority="33315">
      <colorScale>
        <cfvo type="min" val="0"/>
        <cfvo type="percentile" val="50"/>
        <cfvo type="max" val="0"/>
        <color rgb="FFF8696B"/>
        <color rgb="FFFFEB84"/>
        <color rgb="FF63BE7B"/>
      </colorScale>
    </cfRule>
  </conditionalFormatting>
  <conditionalFormatting sqref="O1373:O1431">
    <cfRule type="colorScale" priority="33314">
      <colorScale>
        <cfvo type="min" val="0"/>
        <cfvo type="percentile" val="50"/>
        <cfvo type="max" val="0"/>
        <color rgb="FF63BE7B"/>
        <color rgb="FFFFEB84"/>
        <color rgb="FFF8696B"/>
      </colorScale>
    </cfRule>
  </conditionalFormatting>
  <conditionalFormatting sqref="P474:P1431 P203:P472">
    <cfRule type="colorScale" priority="71739">
      <colorScale>
        <cfvo type="min" val="0"/>
        <cfvo type="percentile" val="50"/>
        <cfvo type="max" val="0"/>
        <color rgb="FFF8696B"/>
        <color rgb="FFFFEB84"/>
        <color rgb="FF63BE7B"/>
      </colorScale>
    </cfRule>
  </conditionalFormatting>
  <conditionalFormatting sqref="P474:P1431 P200:P472">
    <cfRule type="colorScale" priority="71741">
      <colorScale>
        <cfvo type="min" val="0"/>
        <cfvo type="percentile" val="50"/>
        <cfvo type="max" val="0"/>
        <color rgb="FFF8696B"/>
        <color rgb="FFFFEB84"/>
        <color rgb="FF63BE7B"/>
      </colorScale>
    </cfRule>
  </conditionalFormatting>
  <conditionalFormatting sqref="P188:P196 P474:P1431 P198:P472">
    <cfRule type="colorScale" priority="71743">
      <colorScale>
        <cfvo type="min" val="0"/>
        <cfvo type="percentile" val="50"/>
        <cfvo type="max" val="0"/>
        <color rgb="FFF8696B"/>
        <color rgb="FFFFEB84"/>
        <color rgb="FF63BE7B"/>
      </colorScale>
    </cfRule>
  </conditionalFormatting>
  <conditionalFormatting sqref="P181:P196 P474:P1431 P198:P472">
    <cfRule type="colorScale" priority="71746">
      <colorScale>
        <cfvo type="min" val="0"/>
        <cfvo type="percentile" val="50"/>
        <cfvo type="max" val="0"/>
        <color rgb="FFF8696B"/>
        <color rgb="FFFFEB84"/>
        <color rgb="FF63BE7B"/>
      </colorScale>
    </cfRule>
  </conditionalFormatting>
  <conditionalFormatting sqref="P181:P196 P474:P1431 P198:P472">
    <cfRule type="colorScale" priority="71749">
      <colorScale>
        <cfvo type="min" val="0"/>
        <cfvo type="percentile" val="50"/>
        <cfvo type="max" val="0"/>
        <color rgb="FF63BE7B"/>
        <color rgb="FFFFEB84"/>
        <color rgb="FFF8696B"/>
      </colorScale>
    </cfRule>
  </conditionalFormatting>
  <conditionalFormatting sqref="P182:P196 P474:P1431 P198:P472">
    <cfRule type="colorScale" priority="71752">
      <colorScale>
        <cfvo type="min" val="0"/>
        <cfvo type="percentile" val="50"/>
        <cfvo type="max" val="0"/>
        <color rgb="FFF8696B"/>
        <color rgb="FFFFEB84"/>
        <color rgb="FF63BE7B"/>
      </colorScale>
    </cfRule>
  </conditionalFormatting>
  <conditionalFormatting sqref="P182:P196 P474:P1431 P198:P472">
    <cfRule type="colorScale" priority="71755">
      <colorScale>
        <cfvo type="min" val="0"/>
        <cfvo type="percentile" val="50"/>
        <cfvo type="max" val="0"/>
        <color rgb="FF63BE7B"/>
        <color rgb="FFFFEB84"/>
        <color rgb="FFF8696B"/>
      </colorScale>
    </cfRule>
  </conditionalFormatting>
  <conditionalFormatting sqref="O1232:O1351 O1353:O1370 O1372:O1431">
    <cfRule type="colorScale" priority="71759">
      <colorScale>
        <cfvo type="min" val="0"/>
        <cfvo type="percentile" val="50"/>
        <cfvo type="max" val="0"/>
        <color rgb="FFF8696B"/>
        <color rgb="FFFFEB84"/>
        <color rgb="FF63BE7B"/>
      </colorScale>
    </cfRule>
  </conditionalFormatting>
  <conditionalFormatting sqref="O1232:O1351 O1353:O1370 O1372:O1431">
    <cfRule type="colorScale" priority="71762">
      <colorScale>
        <cfvo type="min" val="0"/>
        <cfvo type="percentile" val="50"/>
        <cfvo type="max" val="0"/>
        <color rgb="FF63BE7B"/>
        <color rgb="FFFFEB84"/>
        <color rgb="FFF8696B"/>
      </colorScale>
    </cfRule>
  </conditionalFormatting>
  <conditionalFormatting sqref="O1234:O1351 O1353:O1370 O1372:O1431">
    <cfRule type="colorScale" priority="71765">
      <colorScale>
        <cfvo type="min" val="0"/>
        <cfvo type="percentile" val="50"/>
        <cfvo type="max" val="0"/>
        <color rgb="FFF8696B"/>
        <color rgb="FFFFEB84"/>
        <color rgb="FF63BE7B"/>
      </colorScale>
    </cfRule>
  </conditionalFormatting>
  <conditionalFormatting sqref="O1234:O1351 O1353:O1370 O1372:O1431">
    <cfRule type="colorScale" priority="71768">
      <colorScale>
        <cfvo type="min" val="0"/>
        <cfvo type="percentile" val="50"/>
        <cfvo type="max" val="0"/>
        <color rgb="FF63BE7B"/>
        <color rgb="FFFFEB84"/>
        <color rgb="FFF8696B"/>
      </colorScale>
    </cfRule>
  </conditionalFormatting>
  <conditionalFormatting sqref="O1138:O1351 O1353:O1370 O1372:O1431">
    <cfRule type="colorScale" priority="71771">
      <colorScale>
        <cfvo type="min" val="0"/>
        <cfvo type="percentile" val="50"/>
        <cfvo type="max" val="0"/>
        <color rgb="FFF8696B"/>
        <color rgb="FFFFEB84"/>
        <color rgb="FF63BE7B"/>
      </colorScale>
    </cfRule>
  </conditionalFormatting>
  <conditionalFormatting sqref="O1138:O1351 O1353:O1370 O1372:O1431">
    <cfRule type="colorScale" priority="71774">
      <colorScale>
        <cfvo type="min" val="0"/>
        <cfvo type="percentile" val="50"/>
        <cfvo type="max" val="0"/>
        <color rgb="FF63BE7B"/>
        <color rgb="FFFFEB84"/>
        <color rgb="FFF8696B"/>
      </colorScale>
    </cfRule>
  </conditionalFormatting>
  <conditionalFormatting sqref="O1426">
    <cfRule type="expression" dxfId="16717" priority="33309">
      <formula>$O1426="połączone z innym zadaniem"</formula>
    </cfRule>
  </conditionalFormatting>
  <conditionalFormatting sqref="O1426">
    <cfRule type="expression" dxfId="16716" priority="33308">
      <formula>$O1426="połączone z innym zadaniem"</formula>
    </cfRule>
  </conditionalFormatting>
  <conditionalFormatting sqref="O1426">
    <cfRule type="colorScale" priority="33307">
      <colorScale>
        <cfvo type="min" val="0"/>
        <cfvo type="percentile" val="50"/>
        <cfvo type="max" val="0"/>
        <color rgb="FFF8696B"/>
        <color rgb="FFFFEB84"/>
        <color rgb="FF63BE7B"/>
      </colorScale>
    </cfRule>
  </conditionalFormatting>
  <conditionalFormatting sqref="O1426">
    <cfRule type="colorScale" priority="33306">
      <colorScale>
        <cfvo type="min" val="0"/>
        <cfvo type="percentile" val="50"/>
        <cfvo type="max" val="0"/>
        <color rgb="FF63BE7B"/>
        <color rgb="FFFFEB84"/>
        <color rgb="FFF8696B"/>
      </colorScale>
    </cfRule>
  </conditionalFormatting>
  <conditionalFormatting sqref="O1426">
    <cfRule type="expression" dxfId="16715" priority="33299">
      <formula>$O1426="połączone z innym zadaniem"</formula>
    </cfRule>
  </conditionalFormatting>
  <conditionalFormatting sqref="O1426">
    <cfRule type="expression" dxfId="16714" priority="33298">
      <formula>$O1426="połączone z innym zadaniem"</formula>
    </cfRule>
  </conditionalFormatting>
  <conditionalFormatting sqref="O1427">
    <cfRule type="expression" dxfId="16713" priority="33289">
      <formula>$O1427="połączone z innym zadaniem"</formula>
    </cfRule>
  </conditionalFormatting>
  <conditionalFormatting sqref="O1427">
    <cfRule type="expression" dxfId="16712" priority="33288">
      <formula>$O1427="połączone z innym zadaniem"</formula>
    </cfRule>
  </conditionalFormatting>
  <conditionalFormatting sqref="O1427">
    <cfRule type="colorScale" priority="33287">
      <colorScale>
        <cfvo type="min" val="0"/>
        <cfvo type="percentile" val="50"/>
        <cfvo type="max" val="0"/>
        <color rgb="FFF8696B"/>
        <color rgb="FFFFEB84"/>
        <color rgb="FF63BE7B"/>
      </colorScale>
    </cfRule>
  </conditionalFormatting>
  <conditionalFormatting sqref="O1427">
    <cfRule type="colorScale" priority="33286">
      <colorScale>
        <cfvo type="min" val="0"/>
        <cfvo type="percentile" val="50"/>
        <cfvo type="max" val="0"/>
        <color rgb="FF63BE7B"/>
        <color rgb="FFFFEB84"/>
        <color rgb="FFF8696B"/>
      </colorScale>
    </cfRule>
  </conditionalFormatting>
  <conditionalFormatting sqref="O1427">
    <cfRule type="expression" dxfId="16711" priority="33279">
      <formula>$O1427="połączone z innym zadaniem"</formula>
    </cfRule>
  </conditionalFormatting>
  <conditionalFormatting sqref="O1427">
    <cfRule type="expression" dxfId="16710" priority="33278">
      <formula>$O1427="połączone z innym zadaniem"</formula>
    </cfRule>
  </conditionalFormatting>
  <conditionalFormatting sqref="O1428:O1433">
    <cfRule type="expression" dxfId="16709" priority="33252">
      <formula>$O1428="połączone z innym zadaniem"</formula>
    </cfRule>
  </conditionalFormatting>
  <conditionalFormatting sqref="O1428:O1433">
    <cfRule type="expression" dxfId="16708" priority="33251">
      <formula>$O1428="połączone z innym zadaniem"</formula>
    </cfRule>
  </conditionalFormatting>
  <conditionalFormatting sqref="O1428:O1433">
    <cfRule type="colorScale" priority="33250">
      <colorScale>
        <cfvo type="min" val="0"/>
        <cfvo type="percentile" val="50"/>
        <cfvo type="max" val="0"/>
        <color rgb="FFF8696B"/>
        <color rgb="FFFFEB84"/>
        <color rgb="FF63BE7B"/>
      </colorScale>
    </cfRule>
  </conditionalFormatting>
  <conditionalFormatting sqref="O1428:O1433">
    <cfRule type="colorScale" priority="33249">
      <colorScale>
        <cfvo type="min" val="0"/>
        <cfvo type="percentile" val="50"/>
        <cfvo type="max" val="0"/>
        <color rgb="FF63BE7B"/>
        <color rgb="FFFFEB84"/>
        <color rgb="FFF8696B"/>
      </colorScale>
    </cfRule>
  </conditionalFormatting>
  <conditionalFormatting sqref="O1428">
    <cfRule type="expression" dxfId="16707" priority="33242">
      <formula>$O1428="połączone z innym zadaniem"</formula>
    </cfRule>
  </conditionalFormatting>
  <conditionalFormatting sqref="O1428">
    <cfRule type="expression" dxfId="16706" priority="33241">
      <formula>$O1428="połączone z innym zadaniem"</formula>
    </cfRule>
  </conditionalFormatting>
  <conditionalFormatting sqref="O1428">
    <cfRule type="colorScale" priority="33240">
      <colorScale>
        <cfvo type="min" val="0"/>
        <cfvo type="percentile" val="50"/>
        <cfvo type="max" val="0"/>
        <color rgb="FFF8696B"/>
        <color rgb="FFFFEB84"/>
        <color rgb="FF63BE7B"/>
      </colorScale>
    </cfRule>
  </conditionalFormatting>
  <conditionalFormatting sqref="O1428">
    <cfRule type="colorScale" priority="33239">
      <colorScale>
        <cfvo type="min" val="0"/>
        <cfvo type="percentile" val="50"/>
        <cfvo type="max" val="0"/>
        <color rgb="FF63BE7B"/>
        <color rgb="FFFFEB84"/>
        <color rgb="FFF8696B"/>
      </colorScale>
    </cfRule>
  </conditionalFormatting>
  <conditionalFormatting sqref="O1428">
    <cfRule type="expression" dxfId="16705" priority="33232">
      <formula>$O1428="połączone z innym zadaniem"</formula>
    </cfRule>
  </conditionalFormatting>
  <conditionalFormatting sqref="O1428">
    <cfRule type="expression" dxfId="16704" priority="33231">
      <formula>$O1428="połączone z innym zadaniem"</formula>
    </cfRule>
  </conditionalFormatting>
  <conditionalFormatting sqref="O1429">
    <cfRule type="expression" dxfId="16703" priority="33222">
      <formula>$O1429="połączone z innym zadaniem"</formula>
    </cfRule>
  </conditionalFormatting>
  <conditionalFormatting sqref="O1429">
    <cfRule type="expression" dxfId="16702" priority="33221">
      <formula>$O1429="połączone z innym zadaniem"</formula>
    </cfRule>
  </conditionalFormatting>
  <conditionalFormatting sqref="O1429">
    <cfRule type="colorScale" priority="33220">
      <colorScale>
        <cfvo type="min" val="0"/>
        <cfvo type="percentile" val="50"/>
        <cfvo type="max" val="0"/>
        <color rgb="FFF8696B"/>
        <color rgb="FFFFEB84"/>
        <color rgb="FF63BE7B"/>
      </colorScale>
    </cfRule>
  </conditionalFormatting>
  <conditionalFormatting sqref="O1429">
    <cfRule type="colorScale" priority="33219">
      <colorScale>
        <cfvo type="min" val="0"/>
        <cfvo type="percentile" val="50"/>
        <cfvo type="max" val="0"/>
        <color rgb="FF63BE7B"/>
        <color rgb="FFFFEB84"/>
        <color rgb="FFF8696B"/>
      </colorScale>
    </cfRule>
  </conditionalFormatting>
  <conditionalFormatting sqref="O1429">
    <cfRule type="expression" dxfId="16701" priority="33212">
      <formula>$O1429="połączone z innym zadaniem"</formula>
    </cfRule>
  </conditionalFormatting>
  <conditionalFormatting sqref="O1429">
    <cfRule type="expression" dxfId="16700" priority="33211">
      <formula>$O1429="połączone z innym zadaniem"</formula>
    </cfRule>
  </conditionalFormatting>
  <conditionalFormatting sqref="O1430">
    <cfRule type="expression" dxfId="16699" priority="33202">
      <formula>$O1430="połączone z innym zadaniem"</formula>
    </cfRule>
  </conditionalFormatting>
  <conditionalFormatting sqref="O1430">
    <cfRule type="expression" dxfId="16698" priority="33201">
      <formula>$O1430="połączone z innym zadaniem"</formula>
    </cfRule>
  </conditionalFormatting>
  <conditionalFormatting sqref="O1430">
    <cfRule type="colorScale" priority="33200">
      <colorScale>
        <cfvo type="min" val="0"/>
        <cfvo type="percentile" val="50"/>
        <cfvo type="max" val="0"/>
        <color rgb="FFF8696B"/>
        <color rgb="FFFFEB84"/>
        <color rgb="FF63BE7B"/>
      </colorScale>
    </cfRule>
  </conditionalFormatting>
  <conditionalFormatting sqref="O1430">
    <cfRule type="colorScale" priority="33199">
      <colorScale>
        <cfvo type="min" val="0"/>
        <cfvo type="percentile" val="50"/>
        <cfvo type="max" val="0"/>
        <color rgb="FF63BE7B"/>
        <color rgb="FFFFEB84"/>
        <color rgb="FFF8696B"/>
      </colorScale>
    </cfRule>
  </conditionalFormatting>
  <conditionalFormatting sqref="O1430">
    <cfRule type="expression" dxfId="16697" priority="33192">
      <formula>$O1430="połączone z innym zadaniem"</formula>
    </cfRule>
  </conditionalFormatting>
  <conditionalFormatting sqref="O1430">
    <cfRule type="expression" dxfId="16696" priority="33191">
      <formula>$O1430="połączone z innym zadaniem"</formula>
    </cfRule>
  </conditionalFormatting>
  <conditionalFormatting sqref="O1431">
    <cfRule type="expression" dxfId="16695" priority="33182">
      <formula>$O1431="połączone z innym zadaniem"</formula>
    </cfRule>
  </conditionalFormatting>
  <conditionalFormatting sqref="O1431">
    <cfRule type="expression" dxfId="16694" priority="33181">
      <formula>$O1431="połączone z innym zadaniem"</formula>
    </cfRule>
  </conditionalFormatting>
  <conditionalFormatting sqref="O1431">
    <cfRule type="colorScale" priority="33180">
      <colorScale>
        <cfvo type="min" val="0"/>
        <cfvo type="percentile" val="50"/>
        <cfvo type="max" val="0"/>
        <color rgb="FFF8696B"/>
        <color rgb="FFFFEB84"/>
        <color rgb="FF63BE7B"/>
      </colorScale>
    </cfRule>
  </conditionalFormatting>
  <conditionalFormatting sqref="O1431">
    <cfRule type="colorScale" priority="33179">
      <colorScale>
        <cfvo type="min" val="0"/>
        <cfvo type="percentile" val="50"/>
        <cfvo type="max" val="0"/>
        <color rgb="FF63BE7B"/>
        <color rgb="FFFFEB84"/>
        <color rgb="FFF8696B"/>
      </colorScale>
    </cfRule>
  </conditionalFormatting>
  <conditionalFormatting sqref="O1431">
    <cfRule type="expression" dxfId="16693" priority="33172">
      <formula>$O1431="połączone z innym zadaniem"</formula>
    </cfRule>
  </conditionalFormatting>
  <conditionalFormatting sqref="O1431">
    <cfRule type="expression" dxfId="16692" priority="33171">
      <formula>$O1431="połączone z innym zadaniem"</formula>
    </cfRule>
  </conditionalFormatting>
  <conditionalFormatting sqref="O1432">
    <cfRule type="expression" dxfId="16691" priority="33162">
      <formula>$O1432="połączone z innym zadaniem"</formula>
    </cfRule>
  </conditionalFormatting>
  <conditionalFormatting sqref="O1432">
    <cfRule type="expression" dxfId="16690" priority="33161">
      <formula>$O1432="połączone z innym zadaniem"</formula>
    </cfRule>
  </conditionalFormatting>
  <conditionalFormatting sqref="O1432">
    <cfRule type="colorScale" priority="33160">
      <colorScale>
        <cfvo type="min" val="0"/>
        <cfvo type="percentile" val="50"/>
        <cfvo type="max" val="0"/>
        <color rgb="FFF8696B"/>
        <color rgb="FFFFEB84"/>
        <color rgb="FF63BE7B"/>
      </colorScale>
    </cfRule>
  </conditionalFormatting>
  <conditionalFormatting sqref="O1432">
    <cfRule type="colorScale" priority="33159">
      <colorScale>
        <cfvo type="min" val="0"/>
        <cfvo type="percentile" val="50"/>
        <cfvo type="max" val="0"/>
        <color rgb="FF63BE7B"/>
        <color rgb="FFFFEB84"/>
        <color rgb="FFF8696B"/>
      </colorScale>
    </cfRule>
  </conditionalFormatting>
  <conditionalFormatting sqref="O1432">
    <cfRule type="expression" dxfId="16689" priority="33152">
      <formula>$O1432="połączone z innym zadaniem"</formula>
    </cfRule>
  </conditionalFormatting>
  <conditionalFormatting sqref="O1432">
    <cfRule type="expression" dxfId="16688" priority="33151">
      <formula>$O1432="połączone z innym zadaniem"</formula>
    </cfRule>
  </conditionalFormatting>
  <conditionalFormatting sqref="O1433">
    <cfRule type="expression" dxfId="16687" priority="33142">
      <formula>$O1433="połączone z innym zadaniem"</formula>
    </cfRule>
  </conditionalFormatting>
  <conditionalFormatting sqref="O1433">
    <cfRule type="expression" dxfId="16686" priority="33141">
      <formula>$O1433="połączone z innym zadaniem"</formula>
    </cfRule>
  </conditionalFormatting>
  <conditionalFormatting sqref="O1433">
    <cfRule type="colorScale" priority="33140">
      <colorScale>
        <cfvo type="min" val="0"/>
        <cfvo type="percentile" val="50"/>
        <cfvo type="max" val="0"/>
        <color rgb="FFF8696B"/>
        <color rgb="FFFFEB84"/>
        <color rgb="FF63BE7B"/>
      </colorScale>
    </cfRule>
  </conditionalFormatting>
  <conditionalFormatting sqref="O1433">
    <cfRule type="colorScale" priority="33139">
      <colorScale>
        <cfvo type="min" val="0"/>
        <cfvo type="percentile" val="50"/>
        <cfvo type="max" val="0"/>
        <color rgb="FF63BE7B"/>
        <color rgb="FFFFEB84"/>
        <color rgb="FFF8696B"/>
      </colorScale>
    </cfRule>
  </conditionalFormatting>
  <conditionalFormatting sqref="O1433">
    <cfRule type="expression" dxfId="16685" priority="33132">
      <formula>$O1433="połączone z innym zadaniem"</formula>
    </cfRule>
  </conditionalFormatting>
  <conditionalFormatting sqref="O1433">
    <cfRule type="expression" dxfId="16684" priority="33131">
      <formula>$O1433="połączone z innym zadaniem"</formula>
    </cfRule>
  </conditionalFormatting>
  <conditionalFormatting sqref="O1434:O1641">
    <cfRule type="colorScale" priority="72508">
      <colorScale>
        <cfvo type="min" val="0"/>
        <cfvo type="percentile" val="50"/>
        <cfvo type="max" val="0"/>
        <color rgb="FFF8696B"/>
        <color rgb="FFFFEB84"/>
        <color rgb="FF63BE7B"/>
      </colorScale>
    </cfRule>
  </conditionalFormatting>
  <conditionalFormatting sqref="O1434:O1641">
    <cfRule type="colorScale" priority="72509">
      <colorScale>
        <cfvo type="min" val="0"/>
        <cfvo type="percentile" val="50"/>
        <cfvo type="max" val="0"/>
        <color rgb="FF63BE7B"/>
        <color rgb="FFFFEB84"/>
        <color rgb="FFF8696B"/>
      </colorScale>
    </cfRule>
  </conditionalFormatting>
  <conditionalFormatting sqref="O1440:O1443">
    <cfRule type="expression" dxfId="16683" priority="33102">
      <formula>$O1440="połączone z innym zadaniem"</formula>
    </cfRule>
  </conditionalFormatting>
  <conditionalFormatting sqref="O1440:O1443">
    <cfRule type="expression" dxfId="16682" priority="33101">
      <formula>$O1440="połączone z innym zadaniem"</formula>
    </cfRule>
  </conditionalFormatting>
  <conditionalFormatting sqref="O1440:O1443">
    <cfRule type="colorScale" priority="33100">
      <colorScale>
        <cfvo type="min" val="0"/>
        <cfvo type="percentile" val="50"/>
        <cfvo type="max" val="0"/>
        <color rgb="FFF8696B"/>
        <color rgb="FFFFEB84"/>
        <color rgb="FF63BE7B"/>
      </colorScale>
    </cfRule>
  </conditionalFormatting>
  <conditionalFormatting sqref="O1440:O1443">
    <cfRule type="colorScale" priority="33099">
      <colorScale>
        <cfvo type="min" val="0"/>
        <cfvo type="percentile" val="50"/>
        <cfvo type="max" val="0"/>
        <color rgb="FF63BE7B"/>
        <color rgb="FFFFEB84"/>
        <color rgb="FFF8696B"/>
      </colorScale>
    </cfRule>
  </conditionalFormatting>
  <conditionalFormatting sqref="O1440:O1443">
    <cfRule type="expression" dxfId="16681" priority="33092">
      <formula>$O1440="połączone z innym zadaniem"</formula>
    </cfRule>
  </conditionalFormatting>
  <conditionalFormatting sqref="O1440:O1443">
    <cfRule type="expression" dxfId="16680" priority="33091">
      <formula>$O1440="połączone z innym zadaniem"</formula>
    </cfRule>
  </conditionalFormatting>
  <conditionalFormatting sqref="O1441:O1443">
    <cfRule type="expression" dxfId="16679" priority="33082">
      <formula>$O1441="połączone z innym zadaniem"</formula>
    </cfRule>
  </conditionalFormatting>
  <conditionalFormatting sqref="O1441:O1443">
    <cfRule type="expression" dxfId="16678" priority="33081">
      <formula>$O1441="połączone z innym zadaniem"</formula>
    </cfRule>
  </conditionalFormatting>
  <conditionalFormatting sqref="O1441:O1443">
    <cfRule type="colorScale" priority="33080">
      <colorScale>
        <cfvo type="min" val="0"/>
        <cfvo type="percentile" val="50"/>
        <cfvo type="max" val="0"/>
        <color rgb="FFF8696B"/>
        <color rgb="FFFFEB84"/>
        <color rgb="FF63BE7B"/>
      </colorScale>
    </cfRule>
  </conditionalFormatting>
  <conditionalFormatting sqref="O1441:O1443">
    <cfRule type="colorScale" priority="33079">
      <colorScale>
        <cfvo type="min" val="0"/>
        <cfvo type="percentile" val="50"/>
        <cfvo type="max" val="0"/>
        <color rgb="FF63BE7B"/>
        <color rgb="FFFFEB84"/>
        <color rgb="FFF8696B"/>
      </colorScale>
    </cfRule>
  </conditionalFormatting>
  <conditionalFormatting sqref="O1441:O1443">
    <cfRule type="expression" dxfId="16677" priority="33072">
      <formula>$O1441="połączone z innym zadaniem"</formula>
    </cfRule>
  </conditionalFormatting>
  <conditionalFormatting sqref="O1441:O1443">
    <cfRule type="expression" dxfId="16676" priority="33071">
      <formula>$O1441="połączone z innym zadaniem"</formula>
    </cfRule>
  </conditionalFormatting>
  <conditionalFormatting sqref="O1442">
    <cfRule type="expression" dxfId="16675" priority="33062">
      <formula>$O1442="połączone z innym zadaniem"</formula>
    </cfRule>
  </conditionalFormatting>
  <conditionalFormatting sqref="O1442">
    <cfRule type="expression" dxfId="16674" priority="33061">
      <formula>$O1442="połączone z innym zadaniem"</formula>
    </cfRule>
  </conditionalFormatting>
  <conditionalFormatting sqref="O1442">
    <cfRule type="colorScale" priority="33060">
      <colorScale>
        <cfvo type="min" val="0"/>
        <cfvo type="percentile" val="50"/>
        <cfvo type="max" val="0"/>
        <color rgb="FFF8696B"/>
        <color rgb="FFFFEB84"/>
        <color rgb="FF63BE7B"/>
      </colorScale>
    </cfRule>
  </conditionalFormatting>
  <conditionalFormatting sqref="O1442">
    <cfRule type="colorScale" priority="33059">
      <colorScale>
        <cfvo type="min" val="0"/>
        <cfvo type="percentile" val="50"/>
        <cfvo type="max" val="0"/>
        <color rgb="FF63BE7B"/>
        <color rgb="FFFFEB84"/>
        <color rgb="FFF8696B"/>
      </colorScale>
    </cfRule>
  </conditionalFormatting>
  <conditionalFormatting sqref="O1442">
    <cfRule type="expression" dxfId="16673" priority="33052">
      <formula>$O1442="połączone z innym zadaniem"</formula>
    </cfRule>
  </conditionalFormatting>
  <conditionalFormatting sqref="O1442">
    <cfRule type="expression" dxfId="16672" priority="33051">
      <formula>$O1442="połączone z innym zadaniem"</formula>
    </cfRule>
  </conditionalFormatting>
  <conditionalFormatting sqref="O1443">
    <cfRule type="expression" dxfId="16671" priority="33042">
      <formula>$O1443="połączone z innym zadaniem"</formula>
    </cfRule>
  </conditionalFormatting>
  <conditionalFormatting sqref="O1443">
    <cfRule type="expression" dxfId="16670" priority="33041">
      <formula>$O1443="połączone z innym zadaniem"</formula>
    </cfRule>
  </conditionalFormatting>
  <conditionalFormatting sqref="O1443">
    <cfRule type="colorScale" priority="33040">
      <colorScale>
        <cfvo type="min" val="0"/>
        <cfvo type="percentile" val="50"/>
        <cfvo type="max" val="0"/>
        <color rgb="FFF8696B"/>
        <color rgb="FFFFEB84"/>
        <color rgb="FF63BE7B"/>
      </colorScale>
    </cfRule>
  </conditionalFormatting>
  <conditionalFormatting sqref="O1443">
    <cfRule type="colorScale" priority="33039">
      <colorScale>
        <cfvo type="min" val="0"/>
        <cfvo type="percentile" val="50"/>
        <cfvo type="max" val="0"/>
        <color rgb="FF63BE7B"/>
        <color rgb="FFFFEB84"/>
        <color rgb="FFF8696B"/>
      </colorScale>
    </cfRule>
  </conditionalFormatting>
  <conditionalFormatting sqref="O1443">
    <cfRule type="expression" dxfId="16669" priority="33032">
      <formula>$O1443="połączone z innym zadaniem"</formula>
    </cfRule>
  </conditionalFormatting>
  <conditionalFormatting sqref="O1443">
    <cfRule type="expression" dxfId="16668" priority="33031">
      <formula>$O1443="połączone z innym zadaniem"</formula>
    </cfRule>
  </conditionalFormatting>
  <conditionalFormatting sqref="O1444:O1641">
    <cfRule type="expression" dxfId="16667" priority="33022">
      <formula>$O1444="połączone z innym zadaniem"</formula>
    </cfRule>
  </conditionalFormatting>
  <conditionalFormatting sqref="O1444:O1641">
    <cfRule type="expression" dxfId="16666" priority="33021">
      <formula>$O1444="połączone z innym zadaniem"</formula>
    </cfRule>
  </conditionalFormatting>
  <conditionalFormatting sqref="O1444:O1641">
    <cfRule type="colorScale" priority="33020">
      <colorScale>
        <cfvo type="min" val="0"/>
        <cfvo type="percentile" val="50"/>
        <cfvo type="max" val="0"/>
        <color rgb="FFF8696B"/>
        <color rgb="FFFFEB84"/>
        <color rgb="FF63BE7B"/>
      </colorScale>
    </cfRule>
  </conditionalFormatting>
  <conditionalFormatting sqref="O1444:O1641">
    <cfRule type="colorScale" priority="33019">
      <colorScale>
        <cfvo type="min" val="0"/>
        <cfvo type="percentile" val="50"/>
        <cfvo type="max" val="0"/>
        <color rgb="FF63BE7B"/>
        <color rgb="FFFFEB84"/>
        <color rgb="FFF8696B"/>
      </colorScale>
    </cfRule>
  </conditionalFormatting>
  <conditionalFormatting sqref="O1444:O1641">
    <cfRule type="expression" dxfId="16665" priority="33012">
      <formula>$O1444="połączone z innym zadaniem"</formula>
    </cfRule>
  </conditionalFormatting>
  <conditionalFormatting sqref="O1444:O1641">
    <cfRule type="expression" dxfId="16664" priority="33011">
      <formula>$O1444="połączone z innym zadaniem"</formula>
    </cfRule>
  </conditionalFormatting>
  <conditionalFormatting sqref="O1445">
    <cfRule type="expression" dxfId="16663" priority="33002">
      <formula>$O1445="połączone z innym zadaniem"</formula>
    </cfRule>
  </conditionalFormatting>
  <conditionalFormatting sqref="O1445">
    <cfRule type="expression" dxfId="16662" priority="33001">
      <formula>$O1445="połączone z innym zadaniem"</formula>
    </cfRule>
  </conditionalFormatting>
  <conditionalFormatting sqref="O1445">
    <cfRule type="colorScale" priority="33000">
      <colorScale>
        <cfvo type="min" val="0"/>
        <cfvo type="percentile" val="50"/>
        <cfvo type="max" val="0"/>
        <color rgb="FFF8696B"/>
        <color rgb="FFFFEB84"/>
        <color rgb="FF63BE7B"/>
      </colorScale>
    </cfRule>
  </conditionalFormatting>
  <conditionalFormatting sqref="O1445">
    <cfRule type="colorScale" priority="32999">
      <colorScale>
        <cfvo type="min" val="0"/>
        <cfvo type="percentile" val="50"/>
        <cfvo type="max" val="0"/>
        <color rgb="FF63BE7B"/>
        <color rgb="FFFFEB84"/>
        <color rgb="FFF8696B"/>
      </colorScale>
    </cfRule>
  </conditionalFormatting>
  <conditionalFormatting sqref="O1445">
    <cfRule type="expression" dxfId="16661" priority="32992">
      <formula>$O1445="połączone z innym zadaniem"</formula>
    </cfRule>
  </conditionalFormatting>
  <conditionalFormatting sqref="O1445">
    <cfRule type="expression" dxfId="16660" priority="32991">
      <formula>$O1445="połączone z innym zadaniem"</formula>
    </cfRule>
  </conditionalFormatting>
  <conditionalFormatting sqref="O1446:O1641">
    <cfRule type="expression" dxfId="16659" priority="32982">
      <formula>$O1446="połączone z innym zadaniem"</formula>
    </cfRule>
  </conditionalFormatting>
  <conditionalFormatting sqref="O1446:O1641">
    <cfRule type="expression" dxfId="16658" priority="32981">
      <formula>$O1446="połączone z innym zadaniem"</formula>
    </cfRule>
  </conditionalFormatting>
  <conditionalFormatting sqref="O1446:O1641">
    <cfRule type="colorScale" priority="32980">
      <colorScale>
        <cfvo type="min" val="0"/>
        <cfvo type="percentile" val="50"/>
        <cfvo type="max" val="0"/>
        <color rgb="FFF8696B"/>
        <color rgb="FFFFEB84"/>
        <color rgb="FF63BE7B"/>
      </colorScale>
    </cfRule>
  </conditionalFormatting>
  <conditionalFormatting sqref="O1446:O1641">
    <cfRule type="colorScale" priority="32979">
      <colorScale>
        <cfvo type="min" val="0"/>
        <cfvo type="percentile" val="50"/>
        <cfvo type="max" val="0"/>
        <color rgb="FF63BE7B"/>
        <color rgb="FFFFEB84"/>
        <color rgb="FFF8696B"/>
      </colorScale>
    </cfRule>
  </conditionalFormatting>
  <conditionalFormatting sqref="O1446:O1641">
    <cfRule type="expression" dxfId="16657" priority="32972">
      <formula>$O1446="połączone z innym zadaniem"</formula>
    </cfRule>
  </conditionalFormatting>
  <conditionalFormatting sqref="O1446:O1641">
    <cfRule type="expression" dxfId="16656" priority="32971">
      <formula>$O1446="połączone z innym zadaniem"</formula>
    </cfRule>
  </conditionalFormatting>
  <conditionalFormatting sqref="O1447:O1641">
    <cfRule type="expression" dxfId="16655" priority="32962">
      <formula>$O1447="połączone z innym zadaniem"</formula>
    </cfRule>
  </conditionalFormatting>
  <conditionalFormatting sqref="O1447:O1641">
    <cfRule type="expression" dxfId="16654" priority="32961">
      <formula>$O1447="połączone z innym zadaniem"</formula>
    </cfRule>
  </conditionalFormatting>
  <conditionalFormatting sqref="O1447:O1641">
    <cfRule type="colorScale" priority="32960">
      <colorScale>
        <cfvo type="min" val="0"/>
        <cfvo type="percentile" val="50"/>
        <cfvo type="max" val="0"/>
        <color rgb="FFF8696B"/>
        <color rgb="FFFFEB84"/>
        <color rgb="FF63BE7B"/>
      </colorScale>
    </cfRule>
  </conditionalFormatting>
  <conditionalFormatting sqref="O1447:O1641">
    <cfRule type="colorScale" priority="32959">
      <colorScale>
        <cfvo type="min" val="0"/>
        <cfvo type="percentile" val="50"/>
        <cfvo type="max" val="0"/>
        <color rgb="FF63BE7B"/>
        <color rgb="FFFFEB84"/>
        <color rgb="FFF8696B"/>
      </colorScale>
    </cfRule>
  </conditionalFormatting>
  <conditionalFormatting sqref="O1447:O1641">
    <cfRule type="expression" dxfId="16653" priority="32952">
      <formula>$O1447="połączone z innym zadaniem"</formula>
    </cfRule>
  </conditionalFormatting>
  <conditionalFormatting sqref="O1447:O1641">
    <cfRule type="expression" dxfId="16652" priority="32951">
      <formula>$O1447="połączone z innym zadaniem"</formula>
    </cfRule>
  </conditionalFormatting>
  <conditionalFormatting sqref="O1448">
    <cfRule type="expression" dxfId="16651" priority="32942">
      <formula>$O1448="połączone z innym zadaniem"</formula>
    </cfRule>
  </conditionalFormatting>
  <conditionalFormatting sqref="O1448">
    <cfRule type="expression" dxfId="16650" priority="32941">
      <formula>$O1448="połączone z innym zadaniem"</formula>
    </cfRule>
  </conditionalFormatting>
  <conditionalFormatting sqref="O1448">
    <cfRule type="colorScale" priority="32940">
      <colorScale>
        <cfvo type="min" val="0"/>
        <cfvo type="percentile" val="50"/>
        <cfvo type="max" val="0"/>
        <color rgb="FFF8696B"/>
        <color rgb="FFFFEB84"/>
        <color rgb="FF63BE7B"/>
      </colorScale>
    </cfRule>
  </conditionalFormatting>
  <conditionalFormatting sqref="O1448">
    <cfRule type="colorScale" priority="32939">
      <colorScale>
        <cfvo type="min" val="0"/>
        <cfvo type="percentile" val="50"/>
        <cfvo type="max" val="0"/>
        <color rgb="FF63BE7B"/>
        <color rgb="FFFFEB84"/>
        <color rgb="FFF8696B"/>
      </colorScale>
    </cfRule>
  </conditionalFormatting>
  <conditionalFormatting sqref="O1448">
    <cfRule type="expression" dxfId="16649" priority="32932">
      <formula>$O1448="połączone z innym zadaniem"</formula>
    </cfRule>
  </conditionalFormatting>
  <conditionalFormatting sqref="O1448">
    <cfRule type="expression" dxfId="16648" priority="32931">
      <formula>$O1448="połączone z innym zadaniem"</formula>
    </cfRule>
  </conditionalFormatting>
  <conditionalFormatting sqref="O1449:O1641">
    <cfRule type="expression" dxfId="16647" priority="32922">
      <formula>$O1449="połączone z innym zadaniem"</formula>
    </cfRule>
  </conditionalFormatting>
  <conditionalFormatting sqref="O1449:O1641">
    <cfRule type="expression" dxfId="16646" priority="32921">
      <formula>$O1449="połączone z innym zadaniem"</formula>
    </cfRule>
  </conditionalFormatting>
  <conditionalFormatting sqref="O1449:O1641">
    <cfRule type="colorScale" priority="32920">
      <colorScale>
        <cfvo type="min" val="0"/>
        <cfvo type="percentile" val="50"/>
        <cfvo type="max" val="0"/>
        <color rgb="FFF8696B"/>
        <color rgb="FFFFEB84"/>
        <color rgb="FF63BE7B"/>
      </colorScale>
    </cfRule>
  </conditionalFormatting>
  <conditionalFormatting sqref="O1449:O1641">
    <cfRule type="colorScale" priority="32919">
      <colorScale>
        <cfvo type="min" val="0"/>
        <cfvo type="percentile" val="50"/>
        <cfvo type="max" val="0"/>
        <color rgb="FF63BE7B"/>
        <color rgb="FFFFEB84"/>
        <color rgb="FFF8696B"/>
      </colorScale>
    </cfRule>
  </conditionalFormatting>
  <conditionalFormatting sqref="O1449:O1641">
    <cfRule type="expression" dxfId="16645" priority="32912">
      <formula>$O1449="połączone z innym zadaniem"</formula>
    </cfRule>
  </conditionalFormatting>
  <conditionalFormatting sqref="O1449:O1641">
    <cfRule type="expression" dxfId="16644" priority="32911">
      <formula>$O1449="połączone z innym zadaniem"</formula>
    </cfRule>
  </conditionalFormatting>
  <conditionalFormatting sqref="O1450:O1451">
    <cfRule type="expression" dxfId="16643" priority="32902">
      <formula>$O1450="połączone z innym zadaniem"</formula>
    </cfRule>
  </conditionalFormatting>
  <conditionalFormatting sqref="O1450:O1451">
    <cfRule type="expression" dxfId="16642" priority="32901">
      <formula>$O1450="połączone z innym zadaniem"</formula>
    </cfRule>
  </conditionalFormatting>
  <conditionalFormatting sqref="O1450:O1451">
    <cfRule type="colorScale" priority="32900">
      <colorScale>
        <cfvo type="min" val="0"/>
        <cfvo type="percentile" val="50"/>
        <cfvo type="max" val="0"/>
        <color rgb="FFF8696B"/>
        <color rgb="FFFFEB84"/>
        <color rgb="FF63BE7B"/>
      </colorScale>
    </cfRule>
  </conditionalFormatting>
  <conditionalFormatting sqref="O1450:O1451">
    <cfRule type="colorScale" priority="32899">
      <colorScale>
        <cfvo type="min" val="0"/>
        <cfvo type="percentile" val="50"/>
        <cfvo type="max" val="0"/>
        <color rgb="FF63BE7B"/>
        <color rgb="FFFFEB84"/>
        <color rgb="FFF8696B"/>
      </colorScale>
    </cfRule>
  </conditionalFormatting>
  <conditionalFormatting sqref="O1450:O1451">
    <cfRule type="expression" dxfId="16641" priority="32892">
      <formula>$O1450="połączone z innym zadaniem"</formula>
    </cfRule>
  </conditionalFormatting>
  <conditionalFormatting sqref="O1450:O1451">
    <cfRule type="expression" dxfId="16640" priority="32891">
      <formula>$O1450="połączone z innym zadaniem"</formula>
    </cfRule>
  </conditionalFormatting>
  <conditionalFormatting sqref="O1451">
    <cfRule type="expression" dxfId="16639" priority="32882">
      <formula>$O1451="połączone z innym zadaniem"</formula>
    </cfRule>
  </conditionalFormatting>
  <conditionalFormatting sqref="O1451">
    <cfRule type="expression" dxfId="16638" priority="32881">
      <formula>$O1451="połączone z innym zadaniem"</formula>
    </cfRule>
  </conditionalFormatting>
  <conditionalFormatting sqref="O1451">
    <cfRule type="colorScale" priority="32880">
      <colorScale>
        <cfvo type="min" val="0"/>
        <cfvo type="percentile" val="50"/>
        <cfvo type="max" val="0"/>
        <color rgb="FFF8696B"/>
        <color rgb="FFFFEB84"/>
        <color rgb="FF63BE7B"/>
      </colorScale>
    </cfRule>
  </conditionalFormatting>
  <conditionalFormatting sqref="O1451">
    <cfRule type="colorScale" priority="32879">
      <colorScale>
        <cfvo type="min" val="0"/>
        <cfvo type="percentile" val="50"/>
        <cfvo type="max" val="0"/>
        <color rgb="FF63BE7B"/>
        <color rgb="FFFFEB84"/>
        <color rgb="FFF8696B"/>
      </colorScale>
    </cfRule>
  </conditionalFormatting>
  <conditionalFormatting sqref="O1451">
    <cfRule type="expression" dxfId="16637" priority="32872">
      <formula>$O1451="połączone z innym zadaniem"</formula>
    </cfRule>
  </conditionalFormatting>
  <conditionalFormatting sqref="O1451">
    <cfRule type="expression" dxfId="16636" priority="32871">
      <formula>$O1451="połączone z innym zadaniem"</formula>
    </cfRule>
  </conditionalFormatting>
  <conditionalFormatting sqref="O1452:O1641">
    <cfRule type="expression" dxfId="16635" priority="32862">
      <formula>$O1452="połączone z innym zadaniem"</formula>
    </cfRule>
  </conditionalFormatting>
  <conditionalFormatting sqref="O1452:O1641">
    <cfRule type="expression" dxfId="16634" priority="32861">
      <formula>$O1452="połączone z innym zadaniem"</formula>
    </cfRule>
  </conditionalFormatting>
  <conditionalFormatting sqref="O1452:O1641">
    <cfRule type="colorScale" priority="32860">
      <colorScale>
        <cfvo type="min" val="0"/>
        <cfvo type="percentile" val="50"/>
        <cfvo type="max" val="0"/>
        <color rgb="FFF8696B"/>
        <color rgb="FFFFEB84"/>
        <color rgb="FF63BE7B"/>
      </colorScale>
    </cfRule>
  </conditionalFormatting>
  <conditionalFormatting sqref="O1452:O1641">
    <cfRule type="colorScale" priority="32859">
      <colorScale>
        <cfvo type="min" val="0"/>
        <cfvo type="percentile" val="50"/>
        <cfvo type="max" val="0"/>
        <color rgb="FF63BE7B"/>
        <color rgb="FFFFEB84"/>
        <color rgb="FFF8696B"/>
      </colorScale>
    </cfRule>
  </conditionalFormatting>
  <conditionalFormatting sqref="O1452:O1641">
    <cfRule type="expression" dxfId="16633" priority="32852">
      <formula>$O1452="połączone z innym zadaniem"</formula>
    </cfRule>
  </conditionalFormatting>
  <conditionalFormatting sqref="O1452:O1641">
    <cfRule type="expression" dxfId="16632" priority="32851">
      <formula>$O1452="połączone z innym zadaniem"</formula>
    </cfRule>
  </conditionalFormatting>
  <conditionalFormatting sqref="O1453:O1458">
    <cfRule type="expression" dxfId="16631" priority="32842">
      <formula>$O1453="połączone z innym zadaniem"</formula>
    </cfRule>
  </conditionalFormatting>
  <conditionalFormatting sqref="O1453:O1458">
    <cfRule type="expression" dxfId="16630" priority="32841">
      <formula>$O1453="połączone z innym zadaniem"</formula>
    </cfRule>
  </conditionalFormatting>
  <conditionalFormatting sqref="O1453:O1458">
    <cfRule type="colorScale" priority="32840">
      <colorScale>
        <cfvo type="min" val="0"/>
        <cfvo type="percentile" val="50"/>
        <cfvo type="max" val="0"/>
        <color rgb="FFF8696B"/>
        <color rgb="FFFFEB84"/>
        <color rgb="FF63BE7B"/>
      </colorScale>
    </cfRule>
  </conditionalFormatting>
  <conditionalFormatting sqref="O1453:O1458">
    <cfRule type="colorScale" priority="32839">
      <colorScale>
        <cfvo type="min" val="0"/>
        <cfvo type="percentile" val="50"/>
        <cfvo type="max" val="0"/>
        <color rgb="FF63BE7B"/>
        <color rgb="FFFFEB84"/>
        <color rgb="FFF8696B"/>
      </colorScale>
    </cfRule>
  </conditionalFormatting>
  <conditionalFormatting sqref="O1453:O1458">
    <cfRule type="expression" dxfId="16629" priority="32832">
      <formula>$O1453="połączone z innym zadaniem"</formula>
    </cfRule>
  </conditionalFormatting>
  <conditionalFormatting sqref="O1453:O1458">
    <cfRule type="expression" dxfId="16628" priority="32831">
      <formula>$O1453="połączone z innym zadaniem"</formula>
    </cfRule>
  </conditionalFormatting>
  <conditionalFormatting sqref="O1454:O1458">
    <cfRule type="expression" dxfId="16627" priority="32822">
      <formula>$O1454="połączone z innym zadaniem"</formula>
    </cfRule>
  </conditionalFormatting>
  <conditionalFormatting sqref="O1454:O1458">
    <cfRule type="expression" dxfId="16626" priority="32821">
      <formula>$O1454="połączone z innym zadaniem"</formula>
    </cfRule>
  </conditionalFormatting>
  <conditionalFormatting sqref="O1454:O1458">
    <cfRule type="colorScale" priority="32820">
      <colorScale>
        <cfvo type="min" val="0"/>
        <cfvo type="percentile" val="50"/>
        <cfvo type="max" val="0"/>
        <color rgb="FFF8696B"/>
        <color rgb="FFFFEB84"/>
        <color rgb="FF63BE7B"/>
      </colorScale>
    </cfRule>
  </conditionalFormatting>
  <conditionalFormatting sqref="O1454:O1458">
    <cfRule type="colorScale" priority="32819">
      <colorScale>
        <cfvo type="min" val="0"/>
        <cfvo type="percentile" val="50"/>
        <cfvo type="max" val="0"/>
        <color rgb="FF63BE7B"/>
        <color rgb="FFFFEB84"/>
        <color rgb="FFF8696B"/>
      </colorScale>
    </cfRule>
  </conditionalFormatting>
  <conditionalFormatting sqref="O1454:O1458">
    <cfRule type="expression" dxfId="16625" priority="32812">
      <formula>$O1454="połączone z innym zadaniem"</formula>
    </cfRule>
  </conditionalFormatting>
  <conditionalFormatting sqref="O1454:O1458">
    <cfRule type="expression" dxfId="16624" priority="32811">
      <formula>$O1454="połączone z innym zadaniem"</formula>
    </cfRule>
  </conditionalFormatting>
  <conditionalFormatting sqref="O1455">
    <cfRule type="expression" dxfId="16623" priority="32802">
      <formula>$O1455="połączone z innym zadaniem"</formula>
    </cfRule>
  </conditionalFormatting>
  <conditionalFormatting sqref="O1455">
    <cfRule type="expression" dxfId="16622" priority="32801">
      <formula>$O1455="połączone z innym zadaniem"</formula>
    </cfRule>
  </conditionalFormatting>
  <conditionalFormatting sqref="O1455">
    <cfRule type="colorScale" priority="32800">
      <colorScale>
        <cfvo type="min" val="0"/>
        <cfvo type="percentile" val="50"/>
        <cfvo type="max" val="0"/>
        <color rgb="FFF8696B"/>
        <color rgb="FFFFEB84"/>
        <color rgb="FF63BE7B"/>
      </colorScale>
    </cfRule>
  </conditionalFormatting>
  <conditionalFormatting sqref="O1455">
    <cfRule type="colorScale" priority="32799">
      <colorScale>
        <cfvo type="min" val="0"/>
        <cfvo type="percentile" val="50"/>
        <cfvo type="max" val="0"/>
        <color rgb="FF63BE7B"/>
        <color rgb="FFFFEB84"/>
        <color rgb="FFF8696B"/>
      </colorScale>
    </cfRule>
  </conditionalFormatting>
  <conditionalFormatting sqref="O1455">
    <cfRule type="expression" dxfId="16621" priority="32792">
      <formula>$O1455="połączone z innym zadaniem"</formula>
    </cfRule>
  </conditionalFormatting>
  <conditionalFormatting sqref="O1455">
    <cfRule type="expression" dxfId="16620" priority="32791">
      <formula>$O1455="połączone z innym zadaniem"</formula>
    </cfRule>
  </conditionalFormatting>
  <conditionalFormatting sqref="O1456">
    <cfRule type="expression" dxfId="16619" priority="32782">
      <formula>$O1456="połączone z innym zadaniem"</formula>
    </cfRule>
  </conditionalFormatting>
  <conditionalFormatting sqref="O1456">
    <cfRule type="expression" dxfId="16618" priority="32781">
      <formula>$O1456="połączone z innym zadaniem"</formula>
    </cfRule>
  </conditionalFormatting>
  <conditionalFormatting sqref="O1456">
    <cfRule type="colorScale" priority="32780">
      <colorScale>
        <cfvo type="min" val="0"/>
        <cfvo type="percentile" val="50"/>
        <cfvo type="max" val="0"/>
        <color rgb="FFF8696B"/>
        <color rgb="FFFFEB84"/>
        <color rgb="FF63BE7B"/>
      </colorScale>
    </cfRule>
  </conditionalFormatting>
  <conditionalFormatting sqref="O1456">
    <cfRule type="colorScale" priority="32779">
      <colorScale>
        <cfvo type="min" val="0"/>
        <cfvo type="percentile" val="50"/>
        <cfvo type="max" val="0"/>
        <color rgb="FF63BE7B"/>
        <color rgb="FFFFEB84"/>
        <color rgb="FFF8696B"/>
      </colorScale>
    </cfRule>
  </conditionalFormatting>
  <conditionalFormatting sqref="O1456">
    <cfRule type="expression" dxfId="16617" priority="32772">
      <formula>$O1456="połączone z innym zadaniem"</formula>
    </cfRule>
  </conditionalFormatting>
  <conditionalFormatting sqref="O1456">
    <cfRule type="expression" dxfId="16616" priority="32771">
      <formula>$O1456="połączone z innym zadaniem"</formula>
    </cfRule>
  </conditionalFormatting>
  <conditionalFormatting sqref="O1457">
    <cfRule type="expression" dxfId="16615" priority="32762">
      <formula>$O1457="połączone z innym zadaniem"</formula>
    </cfRule>
  </conditionalFormatting>
  <conditionalFormatting sqref="O1457">
    <cfRule type="expression" dxfId="16614" priority="32761">
      <formula>$O1457="połączone z innym zadaniem"</formula>
    </cfRule>
  </conditionalFormatting>
  <conditionalFormatting sqref="O1457">
    <cfRule type="colorScale" priority="32760">
      <colorScale>
        <cfvo type="min" val="0"/>
        <cfvo type="percentile" val="50"/>
        <cfvo type="max" val="0"/>
        <color rgb="FFF8696B"/>
        <color rgb="FFFFEB84"/>
        <color rgb="FF63BE7B"/>
      </colorScale>
    </cfRule>
  </conditionalFormatting>
  <conditionalFormatting sqref="O1457">
    <cfRule type="colorScale" priority="32759">
      <colorScale>
        <cfvo type="min" val="0"/>
        <cfvo type="percentile" val="50"/>
        <cfvo type="max" val="0"/>
        <color rgb="FF63BE7B"/>
        <color rgb="FFFFEB84"/>
        <color rgb="FFF8696B"/>
      </colorScale>
    </cfRule>
  </conditionalFormatting>
  <conditionalFormatting sqref="O1457">
    <cfRule type="expression" dxfId="16613" priority="32752">
      <formula>$O1457="połączone z innym zadaniem"</formula>
    </cfRule>
  </conditionalFormatting>
  <conditionalFormatting sqref="O1457">
    <cfRule type="expression" dxfId="16612" priority="32751">
      <formula>$O1457="połączone z innym zadaniem"</formula>
    </cfRule>
  </conditionalFormatting>
  <conditionalFormatting sqref="O1458">
    <cfRule type="expression" dxfId="16611" priority="32742">
      <formula>$O1458="połączone z innym zadaniem"</formula>
    </cfRule>
  </conditionalFormatting>
  <conditionalFormatting sqref="O1458">
    <cfRule type="expression" dxfId="16610" priority="32741">
      <formula>$O1458="połączone z innym zadaniem"</formula>
    </cfRule>
  </conditionalFormatting>
  <conditionalFormatting sqref="O1458">
    <cfRule type="colorScale" priority="32740">
      <colorScale>
        <cfvo type="min" val="0"/>
        <cfvo type="percentile" val="50"/>
        <cfvo type="max" val="0"/>
        <color rgb="FFF8696B"/>
        <color rgb="FFFFEB84"/>
        <color rgb="FF63BE7B"/>
      </colorScale>
    </cfRule>
  </conditionalFormatting>
  <conditionalFormatting sqref="O1458">
    <cfRule type="colorScale" priority="32739">
      <colorScale>
        <cfvo type="min" val="0"/>
        <cfvo type="percentile" val="50"/>
        <cfvo type="max" val="0"/>
        <color rgb="FF63BE7B"/>
        <color rgb="FFFFEB84"/>
        <color rgb="FFF8696B"/>
      </colorScale>
    </cfRule>
  </conditionalFormatting>
  <conditionalFormatting sqref="O1458">
    <cfRule type="expression" dxfId="16609" priority="32732">
      <formula>$O1458="połączone z innym zadaniem"</formula>
    </cfRule>
  </conditionalFormatting>
  <conditionalFormatting sqref="O1458">
    <cfRule type="expression" dxfId="16608" priority="32731">
      <formula>$O1458="połączone z innym zadaniem"</formula>
    </cfRule>
  </conditionalFormatting>
  <conditionalFormatting sqref="O1459:O1641">
    <cfRule type="expression" dxfId="16607" priority="32722">
      <formula>$O1459="połączone z innym zadaniem"</formula>
    </cfRule>
  </conditionalFormatting>
  <conditionalFormatting sqref="O1459:O1641">
    <cfRule type="expression" dxfId="16606" priority="32721">
      <formula>$O1459="połączone z innym zadaniem"</formula>
    </cfRule>
  </conditionalFormatting>
  <conditionalFormatting sqref="O1459:O1641">
    <cfRule type="colorScale" priority="32720">
      <colorScale>
        <cfvo type="min" val="0"/>
        <cfvo type="percentile" val="50"/>
        <cfvo type="max" val="0"/>
        <color rgb="FFF8696B"/>
        <color rgb="FFFFEB84"/>
        <color rgb="FF63BE7B"/>
      </colorScale>
    </cfRule>
  </conditionalFormatting>
  <conditionalFormatting sqref="O1459:O1641">
    <cfRule type="colorScale" priority="32719">
      <colorScale>
        <cfvo type="min" val="0"/>
        <cfvo type="percentile" val="50"/>
        <cfvo type="max" val="0"/>
        <color rgb="FF63BE7B"/>
        <color rgb="FFFFEB84"/>
        <color rgb="FFF8696B"/>
      </colorScale>
    </cfRule>
  </conditionalFormatting>
  <conditionalFormatting sqref="O1459:O1641">
    <cfRule type="expression" dxfId="16605" priority="32712">
      <formula>$O1459="połączone z innym zadaniem"</formula>
    </cfRule>
  </conditionalFormatting>
  <conditionalFormatting sqref="O1459:O1641">
    <cfRule type="expression" dxfId="16604" priority="32711">
      <formula>$O1459="połączone z innym zadaniem"</formula>
    </cfRule>
  </conditionalFormatting>
  <conditionalFormatting sqref="O1460">
    <cfRule type="expression" dxfId="16603" priority="32702">
      <formula>$O1460="połączone z innym zadaniem"</formula>
    </cfRule>
  </conditionalFormatting>
  <conditionalFormatting sqref="O1460">
    <cfRule type="expression" dxfId="16602" priority="32701">
      <formula>$O1460="połączone z innym zadaniem"</formula>
    </cfRule>
  </conditionalFormatting>
  <conditionalFormatting sqref="O1460">
    <cfRule type="colorScale" priority="32700">
      <colorScale>
        <cfvo type="min" val="0"/>
        <cfvo type="percentile" val="50"/>
        <cfvo type="max" val="0"/>
        <color rgb="FFF8696B"/>
        <color rgb="FFFFEB84"/>
        <color rgb="FF63BE7B"/>
      </colorScale>
    </cfRule>
  </conditionalFormatting>
  <conditionalFormatting sqref="O1460">
    <cfRule type="colorScale" priority="32699">
      <colorScale>
        <cfvo type="min" val="0"/>
        <cfvo type="percentile" val="50"/>
        <cfvo type="max" val="0"/>
        <color rgb="FF63BE7B"/>
        <color rgb="FFFFEB84"/>
        <color rgb="FFF8696B"/>
      </colorScale>
    </cfRule>
  </conditionalFormatting>
  <conditionalFormatting sqref="O1460">
    <cfRule type="expression" dxfId="16601" priority="32692">
      <formula>$O1460="połączone z innym zadaniem"</formula>
    </cfRule>
  </conditionalFormatting>
  <conditionalFormatting sqref="O1460">
    <cfRule type="expression" dxfId="16600" priority="32691">
      <formula>$O1460="połączone z innym zadaniem"</formula>
    </cfRule>
  </conditionalFormatting>
  <conditionalFormatting sqref="O1461:O1471">
    <cfRule type="expression" dxfId="16599" priority="32682">
      <formula>$O1461="połączone z innym zadaniem"</formula>
    </cfRule>
  </conditionalFormatting>
  <conditionalFormatting sqref="O1461:O1471">
    <cfRule type="expression" dxfId="16598" priority="32681">
      <formula>$O1461="połączone z innym zadaniem"</formula>
    </cfRule>
  </conditionalFormatting>
  <conditionalFormatting sqref="O1461:O1471">
    <cfRule type="colorScale" priority="32680">
      <colorScale>
        <cfvo type="min" val="0"/>
        <cfvo type="percentile" val="50"/>
        <cfvo type="max" val="0"/>
        <color rgb="FFF8696B"/>
        <color rgb="FFFFEB84"/>
        <color rgb="FF63BE7B"/>
      </colorScale>
    </cfRule>
  </conditionalFormatting>
  <conditionalFormatting sqref="O1461:O1471">
    <cfRule type="colorScale" priority="32679">
      <colorScale>
        <cfvo type="min" val="0"/>
        <cfvo type="percentile" val="50"/>
        <cfvo type="max" val="0"/>
        <color rgb="FF63BE7B"/>
        <color rgb="FFFFEB84"/>
        <color rgb="FFF8696B"/>
      </colorScale>
    </cfRule>
  </conditionalFormatting>
  <conditionalFormatting sqref="O1461:O1471">
    <cfRule type="expression" dxfId="16597" priority="32672">
      <formula>$O1461="połączone z innym zadaniem"</formula>
    </cfRule>
  </conditionalFormatting>
  <conditionalFormatting sqref="O1461:O1471">
    <cfRule type="expression" dxfId="16596" priority="32671">
      <formula>$O1461="połączone z innym zadaniem"</formula>
    </cfRule>
  </conditionalFormatting>
  <conditionalFormatting sqref="O1462">
    <cfRule type="expression" dxfId="16595" priority="32662">
      <formula>$O1462="połączone z innym zadaniem"</formula>
    </cfRule>
  </conditionalFormatting>
  <conditionalFormatting sqref="O1462">
    <cfRule type="expression" dxfId="16594" priority="32661">
      <formula>$O1462="połączone z innym zadaniem"</formula>
    </cfRule>
  </conditionalFormatting>
  <conditionalFormatting sqref="O1462">
    <cfRule type="colorScale" priority="32660">
      <colorScale>
        <cfvo type="min" val="0"/>
        <cfvo type="percentile" val="50"/>
        <cfvo type="max" val="0"/>
        <color rgb="FFF8696B"/>
        <color rgb="FFFFEB84"/>
        <color rgb="FF63BE7B"/>
      </colorScale>
    </cfRule>
  </conditionalFormatting>
  <conditionalFormatting sqref="O1462">
    <cfRule type="colorScale" priority="32659">
      <colorScale>
        <cfvo type="min" val="0"/>
        <cfvo type="percentile" val="50"/>
        <cfvo type="max" val="0"/>
        <color rgb="FF63BE7B"/>
        <color rgb="FFFFEB84"/>
        <color rgb="FFF8696B"/>
      </colorScale>
    </cfRule>
  </conditionalFormatting>
  <conditionalFormatting sqref="O1462">
    <cfRule type="expression" dxfId="16593" priority="32652">
      <formula>$O1462="połączone z innym zadaniem"</formula>
    </cfRule>
  </conditionalFormatting>
  <conditionalFormatting sqref="O1462">
    <cfRule type="expression" dxfId="16592" priority="32651">
      <formula>$O1462="połączone z innym zadaniem"</formula>
    </cfRule>
  </conditionalFormatting>
  <conditionalFormatting sqref="O1463">
    <cfRule type="expression" dxfId="16591" priority="32648">
      <formula>$O1463="połączone z innym zadaniem"</formula>
    </cfRule>
  </conditionalFormatting>
  <conditionalFormatting sqref="O1463">
    <cfRule type="expression" dxfId="16590" priority="32647">
      <formula>$O1463="połączone z innym zadaniem"</formula>
    </cfRule>
  </conditionalFormatting>
  <conditionalFormatting sqref="O1463">
    <cfRule type="colorScale" priority="32646">
      <colorScale>
        <cfvo type="min" val="0"/>
        <cfvo type="percentile" val="50"/>
        <cfvo type="max" val="0"/>
        <color rgb="FFF8696B"/>
        <color rgb="FFFFEB84"/>
        <color rgb="FF63BE7B"/>
      </colorScale>
    </cfRule>
  </conditionalFormatting>
  <conditionalFormatting sqref="O1463">
    <cfRule type="colorScale" priority="32645">
      <colorScale>
        <cfvo type="min" val="0"/>
        <cfvo type="percentile" val="50"/>
        <cfvo type="max" val="0"/>
        <color rgb="FF63BE7B"/>
        <color rgb="FFFFEB84"/>
        <color rgb="FFF8696B"/>
      </colorScale>
    </cfRule>
  </conditionalFormatting>
  <conditionalFormatting sqref="O1463">
    <cfRule type="expression" dxfId="16589" priority="32638">
      <formula>$O1463="połączone z innym zadaniem"</formula>
    </cfRule>
  </conditionalFormatting>
  <conditionalFormatting sqref="O1463">
    <cfRule type="expression" dxfId="16588" priority="32637">
      <formula>$O1463="połączone z innym zadaniem"</formula>
    </cfRule>
  </conditionalFormatting>
  <conditionalFormatting sqref="O1464">
    <cfRule type="expression" dxfId="16587" priority="32634">
      <formula>$O1464="połączone z innym zadaniem"</formula>
    </cfRule>
  </conditionalFormatting>
  <conditionalFormatting sqref="O1464">
    <cfRule type="expression" dxfId="16586" priority="32633">
      <formula>$O1464="połączone z innym zadaniem"</formula>
    </cfRule>
  </conditionalFormatting>
  <conditionalFormatting sqref="O1464">
    <cfRule type="colorScale" priority="32632">
      <colorScale>
        <cfvo type="min" val="0"/>
        <cfvo type="percentile" val="50"/>
        <cfvo type="max" val="0"/>
        <color rgb="FFF8696B"/>
        <color rgb="FFFFEB84"/>
        <color rgb="FF63BE7B"/>
      </colorScale>
    </cfRule>
  </conditionalFormatting>
  <conditionalFormatting sqref="O1464">
    <cfRule type="colorScale" priority="32631">
      <colorScale>
        <cfvo type="min" val="0"/>
        <cfvo type="percentile" val="50"/>
        <cfvo type="max" val="0"/>
        <color rgb="FF63BE7B"/>
        <color rgb="FFFFEB84"/>
        <color rgb="FFF8696B"/>
      </colorScale>
    </cfRule>
  </conditionalFormatting>
  <conditionalFormatting sqref="O1464">
    <cfRule type="expression" dxfId="16585" priority="32624">
      <formula>$O1464="połączone z innym zadaniem"</formula>
    </cfRule>
  </conditionalFormatting>
  <conditionalFormatting sqref="O1464">
    <cfRule type="expression" dxfId="16584" priority="32623">
      <formula>$O1464="połączone z innym zadaniem"</formula>
    </cfRule>
  </conditionalFormatting>
  <conditionalFormatting sqref="O1465">
    <cfRule type="expression" dxfId="16583" priority="32620">
      <formula>$O1465="połączone z innym zadaniem"</formula>
    </cfRule>
  </conditionalFormatting>
  <conditionalFormatting sqref="O1465">
    <cfRule type="expression" dxfId="16582" priority="32619">
      <formula>$O1465="połączone z innym zadaniem"</formula>
    </cfRule>
  </conditionalFormatting>
  <conditionalFormatting sqref="O1465">
    <cfRule type="colorScale" priority="32618">
      <colorScale>
        <cfvo type="min" val="0"/>
        <cfvo type="percentile" val="50"/>
        <cfvo type="max" val="0"/>
        <color rgb="FFF8696B"/>
        <color rgb="FFFFEB84"/>
        <color rgb="FF63BE7B"/>
      </colorScale>
    </cfRule>
  </conditionalFormatting>
  <conditionalFormatting sqref="O1465">
    <cfRule type="colorScale" priority="32617">
      <colorScale>
        <cfvo type="min" val="0"/>
        <cfvo type="percentile" val="50"/>
        <cfvo type="max" val="0"/>
        <color rgb="FF63BE7B"/>
        <color rgb="FFFFEB84"/>
        <color rgb="FFF8696B"/>
      </colorScale>
    </cfRule>
  </conditionalFormatting>
  <conditionalFormatting sqref="O1465">
    <cfRule type="expression" dxfId="16581" priority="32610">
      <formula>$O1465="połączone z innym zadaniem"</formula>
    </cfRule>
  </conditionalFormatting>
  <conditionalFormatting sqref="O1465">
    <cfRule type="expression" dxfId="16580" priority="32609">
      <formula>$O1465="połączone z innym zadaniem"</formula>
    </cfRule>
  </conditionalFormatting>
  <conditionalFormatting sqref="O1466">
    <cfRule type="expression" dxfId="16579" priority="32606">
      <formula>$O1466="połączone z innym zadaniem"</formula>
    </cfRule>
  </conditionalFormatting>
  <conditionalFormatting sqref="O1466">
    <cfRule type="expression" dxfId="16578" priority="32605">
      <formula>$O1466="połączone z innym zadaniem"</formula>
    </cfRule>
  </conditionalFormatting>
  <conditionalFormatting sqref="O1466">
    <cfRule type="colorScale" priority="32604">
      <colorScale>
        <cfvo type="min" val="0"/>
        <cfvo type="percentile" val="50"/>
        <cfvo type="max" val="0"/>
        <color rgb="FFF8696B"/>
        <color rgb="FFFFEB84"/>
        <color rgb="FF63BE7B"/>
      </colorScale>
    </cfRule>
  </conditionalFormatting>
  <conditionalFormatting sqref="O1466">
    <cfRule type="colorScale" priority="32603">
      <colorScale>
        <cfvo type="min" val="0"/>
        <cfvo type="percentile" val="50"/>
        <cfvo type="max" val="0"/>
        <color rgb="FF63BE7B"/>
        <color rgb="FFFFEB84"/>
        <color rgb="FFF8696B"/>
      </colorScale>
    </cfRule>
  </conditionalFormatting>
  <conditionalFormatting sqref="O1466">
    <cfRule type="expression" dxfId="16577" priority="32596">
      <formula>$O1466="połączone z innym zadaniem"</formula>
    </cfRule>
  </conditionalFormatting>
  <conditionalFormatting sqref="O1466">
    <cfRule type="expression" dxfId="16576" priority="32595">
      <formula>$O1466="połączone z innym zadaniem"</formula>
    </cfRule>
  </conditionalFormatting>
  <conditionalFormatting sqref="O1467">
    <cfRule type="expression" dxfId="16575" priority="32592">
      <formula>$O1467="połączone z innym zadaniem"</formula>
    </cfRule>
  </conditionalFormatting>
  <conditionalFormatting sqref="O1467">
    <cfRule type="expression" dxfId="16574" priority="32591">
      <formula>$O1467="połączone z innym zadaniem"</formula>
    </cfRule>
  </conditionalFormatting>
  <conditionalFormatting sqref="O1467">
    <cfRule type="colorScale" priority="32590">
      <colorScale>
        <cfvo type="min" val="0"/>
        <cfvo type="percentile" val="50"/>
        <cfvo type="max" val="0"/>
        <color rgb="FFF8696B"/>
        <color rgb="FFFFEB84"/>
        <color rgb="FF63BE7B"/>
      </colorScale>
    </cfRule>
  </conditionalFormatting>
  <conditionalFormatting sqref="O1467">
    <cfRule type="colorScale" priority="32589">
      <colorScale>
        <cfvo type="min" val="0"/>
        <cfvo type="percentile" val="50"/>
        <cfvo type="max" val="0"/>
        <color rgb="FF63BE7B"/>
        <color rgb="FFFFEB84"/>
        <color rgb="FFF8696B"/>
      </colorScale>
    </cfRule>
  </conditionalFormatting>
  <conditionalFormatting sqref="O1467">
    <cfRule type="expression" dxfId="16573" priority="32582">
      <formula>$O1467="połączone z innym zadaniem"</formula>
    </cfRule>
  </conditionalFormatting>
  <conditionalFormatting sqref="O1467">
    <cfRule type="expression" dxfId="16572" priority="32581">
      <formula>$O1467="połączone z innym zadaniem"</formula>
    </cfRule>
  </conditionalFormatting>
  <conditionalFormatting sqref="O1468:O1471">
    <cfRule type="expression" dxfId="16571" priority="32578">
      <formula>$O1468="połączone z innym zadaniem"</formula>
    </cfRule>
  </conditionalFormatting>
  <conditionalFormatting sqref="O1468:O1471">
    <cfRule type="expression" dxfId="16570" priority="32577">
      <formula>$O1468="połączone z innym zadaniem"</formula>
    </cfRule>
  </conditionalFormatting>
  <conditionalFormatting sqref="O1468:O1471">
    <cfRule type="colorScale" priority="32576">
      <colorScale>
        <cfvo type="min" val="0"/>
        <cfvo type="percentile" val="50"/>
        <cfvo type="max" val="0"/>
        <color rgb="FFF8696B"/>
        <color rgb="FFFFEB84"/>
        <color rgb="FF63BE7B"/>
      </colorScale>
    </cfRule>
  </conditionalFormatting>
  <conditionalFormatting sqref="O1468:O1471">
    <cfRule type="colorScale" priority="32575">
      <colorScale>
        <cfvo type="min" val="0"/>
        <cfvo type="percentile" val="50"/>
        <cfvo type="max" val="0"/>
        <color rgb="FF63BE7B"/>
        <color rgb="FFFFEB84"/>
        <color rgb="FFF8696B"/>
      </colorScale>
    </cfRule>
  </conditionalFormatting>
  <conditionalFormatting sqref="O1468:O1471">
    <cfRule type="expression" dxfId="16569" priority="32568">
      <formula>$O1468="połączone z innym zadaniem"</formula>
    </cfRule>
  </conditionalFormatting>
  <conditionalFormatting sqref="O1468:O1471">
    <cfRule type="expression" dxfId="16568" priority="32567">
      <formula>$O1468="połączone z innym zadaniem"</formula>
    </cfRule>
  </conditionalFormatting>
  <conditionalFormatting sqref="O1469">
    <cfRule type="expression" dxfId="16567" priority="32564">
      <formula>$O1469="połączone z innym zadaniem"</formula>
    </cfRule>
  </conditionalFormatting>
  <conditionalFormatting sqref="O1469">
    <cfRule type="expression" dxfId="16566" priority="32563">
      <formula>$O1469="połączone z innym zadaniem"</formula>
    </cfRule>
  </conditionalFormatting>
  <conditionalFormatting sqref="O1469">
    <cfRule type="colorScale" priority="32562">
      <colorScale>
        <cfvo type="min" val="0"/>
        <cfvo type="percentile" val="50"/>
        <cfvo type="max" val="0"/>
        <color rgb="FFF8696B"/>
        <color rgb="FFFFEB84"/>
        <color rgb="FF63BE7B"/>
      </colorScale>
    </cfRule>
  </conditionalFormatting>
  <conditionalFormatting sqref="O1469">
    <cfRule type="colorScale" priority="32561">
      <colorScale>
        <cfvo type="min" val="0"/>
        <cfvo type="percentile" val="50"/>
        <cfvo type="max" val="0"/>
        <color rgb="FF63BE7B"/>
        <color rgb="FFFFEB84"/>
        <color rgb="FFF8696B"/>
      </colorScale>
    </cfRule>
  </conditionalFormatting>
  <conditionalFormatting sqref="O1469">
    <cfRule type="expression" dxfId="16565" priority="32554">
      <formula>$O1469="połączone z innym zadaniem"</formula>
    </cfRule>
  </conditionalFormatting>
  <conditionalFormatting sqref="O1469">
    <cfRule type="expression" dxfId="16564" priority="32553">
      <formula>$O1469="połączone z innym zadaniem"</formula>
    </cfRule>
  </conditionalFormatting>
  <conditionalFormatting sqref="O1470">
    <cfRule type="expression" dxfId="16563" priority="32550">
      <formula>$O1470="połączone z innym zadaniem"</formula>
    </cfRule>
  </conditionalFormatting>
  <conditionalFormatting sqref="O1470">
    <cfRule type="expression" dxfId="16562" priority="32549">
      <formula>$O1470="połączone z innym zadaniem"</formula>
    </cfRule>
  </conditionalFormatting>
  <conditionalFormatting sqref="O1470">
    <cfRule type="colorScale" priority="32548">
      <colorScale>
        <cfvo type="min" val="0"/>
        <cfvo type="percentile" val="50"/>
        <cfvo type="max" val="0"/>
        <color rgb="FFF8696B"/>
        <color rgb="FFFFEB84"/>
        <color rgb="FF63BE7B"/>
      </colorScale>
    </cfRule>
  </conditionalFormatting>
  <conditionalFormatting sqref="O1470">
    <cfRule type="colorScale" priority="32547">
      <colorScale>
        <cfvo type="min" val="0"/>
        <cfvo type="percentile" val="50"/>
        <cfvo type="max" val="0"/>
        <color rgb="FF63BE7B"/>
        <color rgb="FFFFEB84"/>
        <color rgb="FFF8696B"/>
      </colorScale>
    </cfRule>
  </conditionalFormatting>
  <conditionalFormatting sqref="O1470">
    <cfRule type="expression" dxfId="16561" priority="32540">
      <formula>$O1470="połączone z innym zadaniem"</formula>
    </cfRule>
  </conditionalFormatting>
  <conditionalFormatting sqref="O1470">
    <cfRule type="expression" dxfId="16560" priority="32539">
      <formula>$O1470="połączone z innym zadaniem"</formula>
    </cfRule>
  </conditionalFormatting>
  <conditionalFormatting sqref="O1471">
    <cfRule type="expression" dxfId="16559" priority="32536">
      <formula>$O1471="połączone z innym zadaniem"</formula>
    </cfRule>
  </conditionalFormatting>
  <conditionalFormatting sqref="O1471">
    <cfRule type="expression" dxfId="16558" priority="32535">
      <formula>$O1471="połączone z innym zadaniem"</formula>
    </cfRule>
  </conditionalFormatting>
  <conditionalFormatting sqref="O1471">
    <cfRule type="colorScale" priority="32534">
      <colorScale>
        <cfvo type="min" val="0"/>
        <cfvo type="percentile" val="50"/>
        <cfvo type="max" val="0"/>
        <color rgb="FFF8696B"/>
        <color rgb="FFFFEB84"/>
        <color rgb="FF63BE7B"/>
      </colorScale>
    </cfRule>
  </conditionalFormatting>
  <conditionalFormatting sqref="O1471">
    <cfRule type="colorScale" priority="32533">
      <colorScale>
        <cfvo type="min" val="0"/>
        <cfvo type="percentile" val="50"/>
        <cfvo type="max" val="0"/>
        <color rgb="FF63BE7B"/>
        <color rgb="FFFFEB84"/>
        <color rgb="FFF8696B"/>
      </colorScale>
    </cfRule>
  </conditionalFormatting>
  <conditionalFormatting sqref="O1471">
    <cfRule type="expression" dxfId="16557" priority="32526">
      <formula>$O1471="połączone z innym zadaniem"</formula>
    </cfRule>
  </conditionalFormatting>
  <conditionalFormatting sqref="O1471">
    <cfRule type="expression" dxfId="16556" priority="32525">
      <formula>$O1471="połączone z innym zadaniem"</formula>
    </cfRule>
  </conditionalFormatting>
  <conditionalFormatting sqref="O1472">
    <cfRule type="expression" dxfId="16555" priority="32522">
      <formula>$O1472="połączone z innym zadaniem"</formula>
    </cfRule>
  </conditionalFormatting>
  <conditionalFormatting sqref="O1472">
    <cfRule type="expression" dxfId="16554" priority="32521">
      <formula>$O1472="połączone z innym zadaniem"</formula>
    </cfRule>
  </conditionalFormatting>
  <conditionalFormatting sqref="O1472">
    <cfRule type="colorScale" priority="32520">
      <colorScale>
        <cfvo type="min" val="0"/>
        <cfvo type="percentile" val="50"/>
        <cfvo type="max" val="0"/>
        <color rgb="FFF8696B"/>
        <color rgb="FFFFEB84"/>
        <color rgb="FF63BE7B"/>
      </colorScale>
    </cfRule>
  </conditionalFormatting>
  <conditionalFormatting sqref="O1472">
    <cfRule type="colorScale" priority="32519">
      <colorScale>
        <cfvo type="min" val="0"/>
        <cfvo type="percentile" val="50"/>
        <cfvo type="max" val="0"/>
        <color rgb="FF63BE7B"/>
        <color rgb="FFFFEB84"/>
        <color rgb="FFF8696B"/>
      </colorScale>
    </cfRule>
  </conditionalFormatting>
  <conditionalFormatting sqref="O1472">
    <cfRule type="expression" dxfId="16553" priority="32512">
      <formula>$O1472="połączone z innym zadaniem"</formula>
    </cfRule>
  </conditionalFormatting>
  <conditionalFormatting sqref="O1472">
    <cfRule type="expression" dxfId="16552" priority="32511">
      <formula>$O1472="połączone z innym zadaniem"</formula>
    </cfRule>
  </conditionalFormatting>
  <conditionalFormatting sqref="O1473">
    <cfRule type="expression" dxfId="16551" priority="32508">
      <formula>$O1473="połączone z innym zadaniem"</formula>
    </cfRule>
  </conditionalFormatting>
  <conditionalFormatting sqref="O1473">
    <cfRule type="expression" dxfId="16550" priority="32507">
      <formula>$O1473="połączone z innym zadaniem"</formula>
    </cfRule>
  </conditionalFormatting>
  <conditionalFormatting sqref="O1473">
    <cfRule type="colorScale" priority="32506">
      <colorScale>
        <cfvo type="min" val="0"/>
        <cfvo type="percentile" val="50"/>
        <cfvo type="max" val="0"/>
        <color rgb="FFF8696B"/>
        <color rgb="FFFFEB84"/>
        <color rgb="FF63BE7B"/>
      </colorScale>
    </cfRule>
  </conditionalFormatting>
  <conditionalFormatting sqref="O1473">
    <cfRule type="colorScale" priority="32505">
      <colorScale>
        <cfvo type="min" val="0"/>
        <cfvo type="percentile" val="50"/>
        <cfvo type="max" val="0"/>
        <color rgb="FF63BE7B"/>
        <color rgb="FFFFEB84"/>
        <color rgb="FFF8696B"/>
      </colorScale>
    </cfRule>
  </conditionalFormatting>
  <conditionalFormatting sqref="O1473">
    <cfRule type="expression" dxfId="16549" priority="32498">
      <formula>$O1473="połączone z innym zadaniem"</formula>
    </cfRule>
  </conditionalFormatting>
  <conditionalFormatting sqref="O1473">
    <cfRule type="expression" dxfId="16548" priority="32497">
      <formula>$O1473="połączone z innym zadaniem"</formula>
    </cfRule>
  </conditionalFormatting>
  <conditionalFormatting sqref="O1474">
    <cfRule type="expression" dxfId="16547" priority="32494">
      <formula>$O1474="połączone z innym zadaniem"</formula>
    </cfRule>
  </conditionalFormatting>
  <conditionalFormatting sqref="O1474">
    <cfRule type="expression" dxfId="16546" priority="32493">
      <formula>$O1474="połączone z innym zadaniem"</formula>
    </cfRule>
  </conditionalFormatting>
  <conditionalFormatting sqref="O1474">
    <cfRule type="colorScale" priority="32492">
      <colorScale>
        <cfvo type="min" val="0"/>
        <cfvo type="percentile" val="50"/>
        <cfvo type="max" val="0"/>
        <color rgb="FFF8696B"/>
        <color rgb="FFFFEB84"/>
        <color rgb="FF63BE7B"/>
      </colorScale>
    </cfRule>
  </conditionalFormatting>
  <conditionalFormatting sqref="O1474">
    <cfRule type="colorScale" priority="32491">
      <colorScale>
        <cfvo type="min" val="0"/>
        <cfvo type="percentile" val="50"/>
        <cfvo type="max" val="0"/>
        <color rgb="FF63BE7B"/>
        <color rgb="FFFFEB84"/>
        <color rgb="FFF8696B"/>
      </colorScale>
    </cfRule>
  </conditionalFormatting>
  <conditionalFormatting sqref="O1474">
    <cfRule type="expression" dxfId="16545" priority="32484">
      <formula>$O1474="połączone z innym zadaniem"</formula>
    </cfRule>
  </conditionalFormatting>
  <conditionalFormatting sqref="O1474">
    <cfRule type="expression" dxfId="16544" priority="32483">
      <formula>$O1474="połączone z innym zadaniem"</formula>
    </cfRule>
  </conditionalFormatting>
  <conditionalFormatting sqref="O1475">
    <cfRule type="expression" dxfId="16543" priority="32480">
      <formula>$O1475="połączone z innym zadaniem"</formula>
    </cfRule>
  </conditionalFormatting>
  <conditionalFormatting sqref="O1475">
    <cfRule type="expression" dxfId="16542" priority="32479">
      <formula>$O1475="połączone z innym zadaniem"</formula>
    </cfRule>
  </conditionalFormatting>
  <conditionalFormatting sqref="O1475">
    <cfRule type="colorScale" priority="32478">
      <colorScale>
        <cfvo type="min" val="0"/>
        <cfvo type="percentile" val="50"/>
        <cfvo type="max" val="0"/>
        <color rgb="FFF8696B"/>
        <color rgb="FFFFEB84"/>
        <color rgb="FF63BE7B"/>
      </colorScale>
    </cfRule>
  </conditionalFormatting>
  <conditionalFormatting sqref="O1475">
    <cfRule type="colorScale" priority="32477">
      <colorScale>
        <cfvo type="min" val="0"/>
        <cfvo type="percentile" val="50"/>
        <cfvo type="max" val="0"/>
        <color rgb="FF63BE7B"/>
        <color rgb="FFFFEB84"/>
        <color rgb="FFF8696B"/>
      </colorScale>
    </cfRule>
  </conditionalFormatting>
  <conditionalFormatting sqref="O1475">
    <cfRule type="expression" dxfId="16541" priority="32470">
      <formula>$O1475="połączone z innym zadaniem"</formula>
    </cfRule>
  </conditionalFormatting>
  <conditionalFormatting sqref="O1475">
    <cfRule type="expression" dxfId="16540" priority="32469">
      <formula>$O1475="połączone z innym zadaniem"</formula>
    </cfRule>
  </conditionalFormatting>
  <conditionalFormatting sqref="O1476">
    <cfRule type="expression" dxfId="16539" priority="32466">
      <formula>$O1476="połączone z innym zadaniem"</formula>
    </cfRule>
  </conditionalFormatting>
  <conditionalFormatting sqref="O1476">
    <cfRule type="expression" dxfId="16538" priority="32465">
      <formula>$O1476="połączone z innym zadaniem"</formula>
    </cfRule>
  </conditionalFormatting>
  <conditionalFormatting sqref="O1476">
    <cfRule type="colorScale" priority="32464">
      <colorScale>
        <cfvo type="min" val="0"/>
        <cfvo type="percentile" val="50"/>
        <cfvo type="max" val="0"/>
        <color rgb="FFF8696B"/>
        <color rgb="FFFFEB84"/>
        <color rgb="FF63BE7B"/>
      </colorScale>
    </cfRule>
  </conditionalFormatting>
  <conditionalFormatting sqref="O1476">
    <cfRule type="colorScale" priority="32463">
      <colorScale>
        <cfvo type="min" val="0"/>
        <cfvo type="percentile" val="50"/>
        <cfvo type="max" val="0"/>
        <color rgb="FF63BE7B"/>
        <color rgb="FFFFEB84"/>
        <color rgb="FFF8696B"/>
      </colorScale>
    </cfRule>
  </conditionalFormatting>
  <conditionalFormatting sqref="O1476">
    <cfRule type="expression" dxfId="16537" priority="32456">
      <formula>$O1476="połączone z innym zadaniem"</formula>
    </cfRule>
  </conditionalFormatting>
  <conditionalFormatting sqref="O1476">
    <cfRule type="expression" dxfId="16536" priority="32455">
      <formula>$O1476="połączone z innym zadaniem"</formula>
    </cfRule>
  </conditionalFormatting>
  <conditionalFormatting sqref="O1477">
    <cfRule type="expression" dxfId="16535" priority="32452">
      <formula>$O1477="połączone z innym zadaniem"</formula>
    </cfRule>
  </conditionalFormatting>
  <conditionalFormatting sqref="O1477">
    <cfRule type="expression" dxfId="16534" priority="32451">
      <formula>$O1477="połączone z innym zadaniem"</formula>
    </cfRule>
  </conditionalFormatting>
  <conditionalFormatting sqref="O1477">
    <cfRule type="colorScale" priority="32450">
      <colorScale>
        <cfvo type="min" val="0"/>
        <cfvo type="percentile" val="50"/>
        <cfvo type="max" val="0"/>
        <color rgb="FFF8696B"/>
        <color rgb="FFFFEB84"/>
        <color rgb="FF63BE7B"/>
      </colorScale>
    </cfRule>
  </conditionalFormatting>
  <conditionalFormatting sqref="O1477">
    <cfRule type="colorScale" priority="32449">
      <colorScale>
        <cfvo type="min" val="0"/>
        <cfvo type="percentile" val="50"/>
        <cfvo type="max" val="0"/>
        <color rgb="FF63BE7B"/>
        <color rgb="FFFFEB84"/>
        <color rgb="FFF8696B"/>
      </colorScale>
    </cfRule>
  </conditionalFormatting>
  <conditionalFormatting sqref="O1477">
    <cfRule type="expression" dxfId="16533" priority="32442">
      <formula>$O1477="połączone z innym zadaniem"</formula>
    </cfRule>
  </conditionalFormatting>
  <conditionalFormatting sqref="O1477">
    <cfRule type="expression" dxfId="16532" priority="32441">
      <formula>$O1477="połączone z innym zadaniem"</formula>
    </cfRule>
  </conditionalFormatting>
  <conditionalFormatting sqref="O1478">
    <cfRule type="expression" dxfId="16531" priority="32438">
      <formula>$O1478="połączone z innym zadaniem"</formula>
    </cfRule>
  </conditionalFormatting>
  <conditionalFormatting sqref="O1478">
    <cfRule type="expression" dxfId="16530" priority="32437">
      <formula>$O1478="połączone z innym zadaniem"</formula>
    </cfRule>
  </conditionalFormatting>
  <conditionalFormatting sqref="O1478">
    <cfRule type="colorScale" priority="32436">
      <colorScale>
        <cfvo type="min" val="0"/>
        <cfvo type="percentile" val="50"/>
        <cfvo type="max" val="0"/>
        <color rgb="FFF8696B"/>
        <color rgb="FFFFEB84"/>
        <color rgb="FF63BE7B"/>
      </colorScale>
    </cfRule>
  </conditionalFormatting>
  <conditionalFormatting sqref="O1478">
    <cfRule type="colorScale" priority="32435">
      <colorScale>
        <cfvo type="min" val="0"/>
        <cfvo type="percentile" val="50"/>
        <cfvo type="max" val="0"/>
        <color rgb="FF63BE7B"/>
        <color rgb="FFFFEB84"/>
        <color rgb="FFF8696B"/>
      </colorScale>
    </cfRule>
  </conditionalFormatting>
  <conditionalFormatting sqref="O1478">
    <cfRule type="expression" dxfId="16529" priority="32428">
      <formula>$O1478="połączone z innym zadaniem"</formula>
    </cfRule>
  </conditionalFormatting>
  <conditionalFormatting sqref="O1478">
    <cfRule type="expression" dxfId="16528" priority="32427">
      <formula>$O1478="połączone z innym zadaniem"</formula>
    </cfRule>
  </conditionalFormatting>
  <conditionalFormatting sqref="O1479">
    <cfRule type="expression" dxfId="16527" priority="32424">
      <formula>$O1479="połączone z innym zadaniem"</formula>
    </cfRule>
  </conditionalFormatting>
  <conditionalFormatting sqref="O1479">
    <cfRule type="expression" dxfId="16526" priority="32423">
      <formula>$O1479="połączone z innym zadaniem"</formula>
    </cfRule>
  </conditionalFormatting>
  <conditionalFormatting sqref="O1479">
    <cfRule type="colorScale" priority="32422">
      <colorScale>
        <cfvo type="min" val="0"/>
        <cfvo type="percentile" val="50"/>
        <cfvo type="max" val="0"/>
        <color rgb="FFF8696B"/>
        <color rgb="FFFFEB84"/>
        <color rgb="FF63BE7B"/>
      </colorScale>
    </cfRule>
  </conditionalFormatting>
  <conditionalFormatting sqref="O1479">
    <cfRule type="colorScale" priority="32421">
      <colorScale>
        <cfvo type="min" val="0"/>
        <cfvo type="percentile" val="50"/>
        <cfvo type="max" val="0"/>
        <color rgb="FF63BE7B"/>
        <color rgb="FFFFEB84"/>
        <color rgb="FFF8696B"/>
      </colorScale>
    </cfRule>
  </conditionalFormatting>
  <conditionalFormatting sqref="O1479">
    <cfRule type="expression" dxfId="16525" priority="32414">
      <formula>$O1479="połączone z innym zadaniem"</formula>
    </cfRule>
  </conditionalFormatting>
  <conditionalFormatting sqref="O1479">
    <cfRule type="expression" dxfId="16524" priority="32413">
      <formula>$O1479="połączone z innym zadaniem"</formula>
    </cfRule>
  </conditionalFormatting>
  <conditionalFormatting sqref="O1480">
    <cfRule type="expression" dxfId="16523" priority="32410">
      <formula>$O1480="połączone z innym zadaniem"</formula>
    </cfRule>
  </conditionalFormatting>
  <conditionalFormatting sqref="O1480">
    <cfRule type="expression" dxfId="16522" priority="32409">
      <formula>$O1480="połączone z innym zadaniem"</formula>
    </cfRule>
  </conditionalFormatting>
  <conditionalFormatting sqref="O1480">
    <cfRule type="colorScale" priority="32408">
      <colorScale>
        <cfvo type="min" val="0"/>
        <cfvo type="percentile" val="50"/>
        <cfvo type="max" val="0"/>
        <color rgb="FFF8696B"/>
        <color rgb="FFFFEB84"/>
        <color rgb="FF63BE7B"/>
      </colorScale>
    </cfRule>
  </conditionalFormatting>
  <conditionalFormatting sqref="O1480">
    <cfRule type="colorScale" priority="32407">
      <colorScale>
        <cfvo type="min" val="0"/>
        <cfvo type="percentile" val="50"/>
        <cfvo type="max" val="0"/>
        <color rgb="FF63BE7B"/>
        <color rgb="FFFFEB84"/>
        <color rgb="FFF8696B"/>
      </colorScale>
    </cfRule>
  </conditionalFormatting>
  <conditionalFormatting sqref="O1480">
    <cfRule type="expression" dxfId="16521" priority="32400">
      <formula>$O1480="połączone z innym zadaniem"</formula>
    </cfRule>
  </conditionalFormatting>
  <conditionalFormatting sqref="O1480">
    <cfRule type="expression" dxfId="16520" priority="32399">
      <formula>$O1480="połączone z innym zadaniem"</formula>
    </cfRule>
  </conditionalFormatting>
  <conditionalFormatting sqref="O1481">
    <cfRule type="expression" dxfId="16519" priority="32396">
      <formula>$O1481="połączone z innym zadaniem"</formula>
    </cfRule>
  </conditionalFormatting>
  <conditionalFormatting sqref="O1481">
    <cfRule type="expression" dxfId="16518" priority="32395">
      <formula>$O1481="połączone z innym zadaniem"</formula>
    </cfRule>
  </conditionalFormatting>
  <conditionalFormatting sqref="O1481">
    <cfRule type="colorScale" priority="32394">
      <colorScale>
        <cfvo type="min" val="0"/>
        <cfvo type="percentile" val="50"/>
        <cfvo type="max" val="0"/>
        <color rgb="FFF8696B"/>
        <color rgb="FFFFEB84"/>
        <color rgb="FF63BE7B"/>
      </colorScale>
    </cfRule>
  </conditionalFormatting>
  <conditionalFormatting sqref="O1481">
    <cfRule type="colorScale" priority="32393">
      <colorScale>
        <cfvo type="min" val="0"/>
        <cfvo type="percentile" val="50"/>
        <cfvo type="max" val="0"/>
        <color rgb="FF63BE7B"/>
        <color rgb="FFFFEB84"/>
        <color rgb="FFF8696B"/>
      </colorScale>
    </cfRule>
  </conditionalFormatting>
  <conditionalFormatting sqref="O1481">
    <cfRule type="expression" dxfId="16517" priority="32386">
      <formula>$O1481="połączone z innym zadaniem"</formula>
    </cfRule>
  </conditionalFormatting>
  <conditionalFormatting sqref="O1481">
    <cfRule type="expression" dxfId="16516" priority="32385">
      <formula>$O1481="połączone z innym zadaniem"</formula>
    </cfRule>
  </conditionalFormatting>
  <conditionalFormatting sqref="O1482">
    <cfRule type="expression" dxfId="16515" priority="32382">
      <formula>$O1482="połączone z innym zadaniem"</formula>
    </cfRule>
  </conditionalFormatting>
  <conditionalFormatting sqref="O1482">
    <cfRule type="expression" dxfId="16514" priority="32381">
      <formula>$O1482="połączone z innym zadaniem"</formula>
    </cfRule>
  </conditionalFormatting>
  <conditionalFormatting sqref="O1482">
    <cfRule type="colorScale" priority="32380">
      <colorScale>
        <cfvo type="min" val="0"/>
        <cfvo type="percentile" val="50"/>
        <cfvo type="max" val="0"/>
        <color rgb="FFF8696B"/>
        <color rgb="FFFFEB84"/>
        <color rgb="FF63BE7B"/>
      </colorScale>
    </cfRule>
  </conditionalFormatting>
  <conditionalFormatting sqref="O1482">
    <cfRule type="colorScale" priority="32379">
      <colorScale>
        <cfvo type="min" val="0"/>
        <cfvo type="percentile" val="50"/>
        <cfvo type="max" val="0"/>
        <color rgb="FF63BE7B"/>
        <color rgb="FFFFEB84"/>
        <color rgb="FFF8696B"/>
      </colorScale>
    </cfRule>
  </conditionalFormatting>
  <conditionalFormatting sqref="O1482">
    <cfRule type="expression" dxfId="16513" priority="32372">
      <formula>$O1482="połączone z innym zadaniem"</formula>
    </cfRule>
  </conditionalFormatting>
  <conditionalFormatting sqref="O1482">
    <cfRule type="expression" dxfId="16512" priority="32371">
      <formula>$O1482="połączone z innym zadaniem"</formula>
    </cfRule>
  </conditionalFormatting>
  <conditionalFormatting sqref="O1483">
    <cfRule type="expression" dxfId="16511" priority="32368">
      <formula>$O1483="połączone z innym zadaniem"</formula>
    </cfRule>
  </conditionalFormatting>
  <conditionalFormatting sqref="O1483">
    <cfRule type="expression" dxfId="16510" priority="32367">
      <formula>$O1483="połączone z innym zadaniem"</formula>
    </cfRule>
  </conditionalFormatting>
  <conditionalFormatting sqref="O1483">
    <cfRule type="colorScale" priority="32366">
      <colorScale>
        <cfvo type="min" val="0"/>
        <cfvo type="percentile" val="50"/>
        <cfvo type="max" val="0"/>
        <color rgb="FFF8696B"/>
        <color rgb="FFFFEB84"/>
        <color rgb="FF63BE7B"/>
      </colorScale>
    </cfRule>
  </conditionalFormatting>
  <conditionalFormatting sqref="O1483">
    <cfRule type="colorScale" priority="32365">
      <colorScale>
        <cfvo type="min" val="0"/>
        <cfvo type="percentile" val="50"/>
        <cfvo type="max" val="0"/>
        <color rgb="FF63BE7B"/>
        <color rgb="FFFFEB84"/>
        <color rgb="FFF8696B"/>
      </colorScale>
    </cfRule>
  </conditionalFormatting>
  <conditionalFormatting sqref="O1483">
    <cfRule type="expression" dxfId="16509" priority="32358">
      <formula>$O1483="połączone z innym zadaniem"</formula>
    </cfRule>
  </conditionalFormatting>
  <conditionalFormatting sqref="O1483">
    <cfRule type="expression" dxfId="16508" priority="32357">
      <formula>$O1483="połączone z innym zadaniem"</formula>
    </cfRule>
  </conditionalFormatting>
  <conditionalFormatting sqref="O1484:O1490">
    <cfRule type="expression" dxfId="16507" priority="32354">
      <formula>$O1484="połączone z innym zadaniem"</formula>
    </cfRule>
  </conditionalFormatting>
  <conditionalFormatting sqref="O1484:O1490">
    <cfRule type="expression" dxfId="16506" priority="32353">
      <formula>$O1484="połączone z innym zadaniem"</formula>
    </cfRule>
  </conditionalFormatting>
  <conditionalFormatting sqref="O1484:O1490">
    <cfRule type="colorScale" priority="32352">
      <colorScale>
        <cfvo type="min" val="0"/>
        <cfvo type="percentile" val="50"/>
        <cfvo type="max" val="0"/>
        <color rgb="FFF8696B"/>
        <color rgb="FFFFEB84"/>
        <color rgb="FF63BE7B"/>
      </colorScale>
    </cfRule>
  </conditionalFormatting>
  <conditionalFormatting sqref="O1484:O1490">
    <cfRule type="colorScale" priority="32351">
      <colorScale>
        <cfvo type="min" val="0"/>
        <cfvo type="percentile" val="50"/>
        <cfvo type="max" val="0"/>
        <color rgb="FF63BE7B"/>
        <color rgb="FFFFEB84"/>
        <color rgb="FFF8696B"/>
      </colorScale>
    </cfRule>
  </conditionalFormatting>
  <conditionalFormatting sqref="O1484:O1490">
    <cfRule type="expression" dxfId="16505" priority="32344">
      <formula>$O1484="połączone z innym zadaniem"</formula>
    </cfRule>
  </conditionalFormatting>
  <conditionalFormatting sqref="O1484:O1490">
    <cfRule type="expression" dxfId="16504" priority="32343">
      <formula>$O1484="połączone z innym zadaniem"</formula>
    </cfRule>
  </conditionalFormatting>
  <conditionalFormatting sqref="O1485">
    <cfRule type="expression" dxfId="16503" priority="32340">
      <formula>$O1485="połączone z innym zadaniem"</formula>
    </cfRule>
  </conditionalFormatting>
  <conditionalFormatting sqref="O1485">
    <cfRule type="expression" dxfId="16502" priority="32339">
      <formula>$O1485="połączone z innym zadaniem"</formula>
    </cfRule>
  </conditionalFormatting>
  <conditionalFormatting sqref="O1485">
    <cfRule type="colorScale" priority="32338">
      <colorScale>
        <cfvo type="min" val="0"/>
        <cfvo type="percentile" val="50"/>
        <cfvo type="max" val="0"/>
        <color rgb="FFF8696B"/>
        <color rgb="FFFFEB84"/>
        <color rgb="FF63BE7B"/>
      </colorScale>
    </cfRule>
  </conditionalFormatting>
  <conditionalFormatting sqref="O1485">
    <cfRule type="colorScale" priority="32337">
      <colorScale>
        <cfvo type="min" val="0"/>
        <cfvo type="percentile" val="50"/>
        <cfvo type="max" val="0"/>
        <color rgb="FF63BE7B"/>
        <color rgb="FFFFEB84"/>
        <color rgb="FFF8696B"/>
      </colorScale>
    </cfRule>
  </conditionalFormatting>
  <conditionalFormatting sqref="O1485">
    <cfRule type="expression" dxfId="16501" priority="32330">
      <formula>$O1485="połączone z innym zadaniem"</formula>
    </cfRule>
  </conditionalFormatting>
  <conditionalFormatting sqref="O1485">
    <cfRule type="expression" dxfId="16500" priority="32329">
      <formula>$O1485="połączone z innym zadaniem"</formula>
    </cfRule>
  </conditionalFormatting>
  <conditionalFormatting sqref="O1486">
    <cfRule type="expression" dxfId="16499" priority="32326">
      <formula>$O1486="połączone z innym zadaniem"</formula>
    </cfRule>
  </conditionalFormatting>
  <conditionalFormatting sqref="O1486">
    <cfRule type="expression" dxfId="16498" priority="32325">
      <formula>$O1486="połączone z innym zadaniem"</formula>
    </cfRule>
  </conditionalFormatting>
  <conditionalFormatting sqref="O1486">
    <cfRule type="colorScale" priority="32324">
      <colorScale>
        <cfvo type="min" val="0"/>
        <cfvo type="percentile" val="50"/>
        <cfvo type="max" val="0"/>
        <color rgb="FFF8696B"/>
        <color rgb="FFFFEB84"/>
        <color rgb="FF63BE7B"/>
      </colorScale>
    </cfRule>
  </conditionalFormatting>
  <conditionalFormatting sqref="O1486">
    <cfRule type="colorScale" priority="32323">
      <colorScale>
        <cfvo type="min" val="0"/>
        <cfvo type="percentile" val="50"/>
        <cfvo type="max" val="0"/>
        <color rgb="FF63BE7B"/>
        <color rgb="FFFFEB84"/>
        <color rgb="FFF8696B"/>
      </colorScale>
    </cfRule>
  </conditionalFormatting>
  <conditionalFormatting sqref="O1486">
    <cfRule type="expression" dxfId="16497" priority="32316">
      <formula>$O1486="połączone z innym zadaniem"</formula>
    </cfRule>
  </conditionalFormatting>
  <conditionalFormatting sqref="O1486">
    <cfRule type="expression" dxfId="16496" priority="32315">
      <formula>$O1486="połączone z innym zadaniem"</formula>
    </cfRule>
  </conditionalFormatting>
  <conditionalFormatting sqref="O1487">
    <cfRule type="expression" dxfId="16495" priority="32312">
      <formula>$O1487="połączone z innym zadaniem"</formula>
    </cfRule>
  </conditionalFormatting>
  <conditionalFormatting sqref="O1487">
    <cfRule type="expression" dxfId="16494" priority="32311">
      <formula>$O1487="połączone z innym zadaniem"</formula>
    </cfRule>
  </conditionalFormatting>
  <conditionalFormatting sqref="O1487">
    <cfRule type="colorScale" priority="32310">
      <colorScale>
        <cfvo type="min" val="0"/>
        <cfvo type="percentile" val="50"/>
        <cfvo type="max" val="0"/>
        <color rgb="FFF8696B"/>
        <color rgb="FFFFEB84"/>
        <color rgb="FF63BE7B"/>
      </colorScale>
    </cfRule>
  </conditionalFormatting>
  <conditionalFormatting sqref="O1487">
    <cfRule type="colorScale" priority="32309">
      <colorScale>
        <cfvo type="min" val="0"/>
        <cfvo type="percentile" val="50"/>
        <cfvo type="max" val="0"/>
        <color rgb="FF63BE7B"/>
        <color rgb="FFFFEB84"/>
        <color rgb="FFF8696B"/>
      </colorScale>
    </cfRule>
  </conditionalFormatting>
  <conditionalFormatting sqref="O1487">
    <cfRule type="expression" dxfId="16493" priority="32302">
      <formula>$O1487="połączone z innym zadaniem"</formula>
    </cfRule>
  </conditionalFormatting>
  <conditionalFormatting sqref="O1487">
    <cfRule type="expression" dxfId="16492" priority="32301">
      <formula>$O1487="połączone z innym zadaniem"</formula>
    </cfRule>
  </conditionalFormatting>
  <conditionalFormatting sqref="O1488:O1490">
    <cfRule type="expression" dxfId="16491" priority="32298">
      <formula>$O1488="połączone z innym zadaniem"</formula>
    </cfRule>
  </conditionalFormatting>
  <conditionalFormatting sqref="O1488:O1490">
    <cfRule type="expression" dxfId="16490" priority="32297">
      <formula>$O1488="połączone z innym zadaniem"</formula>
    </cfRule>
  </conditionalFormatting>
  <conditionalFormatting sqref="O1488:O1490">
    <cfRule type="colorScale" priority="32296">
      <colorScale>
        <cfvo type="min" val="0"/>
        <cfvo type="percentile" val="50"/>
        <cfvo type="max" val="0"/>
        <color rgb="FFF8696B"/>
        <color rgb="FFFFEB84"/>
        <color rgb="FF63BE7B"/>
      </colorScale>
    </cfRule>
  </conditionalFormatting>
  <conditionalFormatting sqref="O1488:O1490">
    <cfRule type="colorScale" priority="32295">
      <colorScale>
        <cfvo type="min" val="0"/>
        <cfvo type="percentile" val="50"/>
        <cfvo type="max" val="0"/>
        <color rgb="FF63BE7B"/>
        <color rgb="FFFFEB84"/>
        <color rgb="FFF8696B"/>
      </colorScale>
    </cfRule>
  </conditionalFormatting>
  <conditionalFormatting sqref="O1488:O1490">
    <cfRule type="expression" dxfId="16489" priority="32288">
      <formula>$O1488="połączone z innym zadaniem"</formula>
    </cfRule>
  </conditionalFormatting>
  <conditionalFormatting sqref="O1488:O1490">
    <cfRule type="expression" dxfId="16488" priority="32287">
      <formula>$O1488="połączone z innym zadaniem"</formula>
    </cfRule>
  </conditionalFormatting>
  <conditionalFormatting sqref="O1489:O1641">
    <cfRule type="expression" dxfId="16487" priority="32284">
      <formula>$O1489="połączone z innym zadaniem"</formula>
    </cfRule>
  </conditionalFormatting>
  <conditionalFormatting sqref="O1489:O1641">
    <cfRule type="expression" dxfId="16486" priority="32283">
      <formula>$O1489="połączone z innym zadaniem"</formula>
    </cfRule>
  </conditionalFormatting>
  <conditionalFormatting sqref="O1489:O1641">
    <cfRule type="colorScale" priority="32282">
      <colorScale>
        <cfvo type="min" val="0"/>
        <cfvo type="percentile" val="50"/>
        <cfvo type="max" val="0"/>
        <color rgb="FFF8696B"/>
        <color rgb="FFFFEB84"/>
        <color rgb="FF63BE7B"/>
      </colorScale>
    </cfRule>
  </conditionalFormatting>
  <conditionalFormatting sqref="O1489:O1641">
    <cfRule type="colorScale" priority="32281">
      <colorScale>
        <cfvo type="min" val="0"/>
        <cfvo type="percentile" val="50"/>
        <cfvo type="max" val="0"/>
        <color rgb="FF63BE7B"/>
        <color rgb="FFFFEB84"/>
        <color rgb="FFF8696B"/>
      </colorScale>
    </cfRule>
  </conditionalFormatting>
  <conditionalFormatting sqref="O1489:O1641">
    <cfRule type="expression" dxfId="16485" priority="32274">
      <formula>$O1489="połączone z innym zadaniem"</formula>
    </cfRule>
  </conditionalFormatting>
  <conditionalFormatting sqref="O1489:O1641">
    <cfRule type="expression" dxfId="16484" priority="32273">
      <formula>$O1489="połączone z innym zadaniem"</formula>
    </cfRule>
  </conditionalFormatting>
  <conditionalFormatting sqref="X1492:X1495">
    <cfRule type="expression" dxfId="16483" priority="32269">
      <formula>W1492="WSKAŹNIK SPECYFICZNY"</formula>
    </cfRule>
  </conditionalFormatting>
  <conditionalFormatting sqref="O1492:AB1495">
    <cfRule type="expression" dxfId="16482" priority="32268">
      <formula>$O1492="połączone z innym zadaniem"</formula>
    </cfRule>
  </conditionalFormatting>
  <conditionalFormatting sqref="O1492:O1495">
    <cfRule type="expression" dxfId="16481" priority="32267">
      <formula>$O1492="połączone z innym zadaniem"</formula>
    </cfRule>
  </conditionalFormatting>
  <conditionalFormatting sqref="O1492:O1495">
    <cfRule type="colorScale" priority="32266">
      <colorScale>
        <cfvo type="min" val="0"/>
        <cfvo type="percentile" val="50"/>
        <cfvo type="max" val="0"/>
        <color rgb="FFF8696B"/>
        <color rgb="FFFFEB84"/>
        <color rgb="FF63BE7B"/>
      </colorScale>
    </cfRule>
  </conditionalFormatting>
  <conditionalFormatting sqref="O1492:O1495">
    <cfRule type="colorScale" priority="32265">
      <colorScale>
        <cfvo type="min" val="0"/>
        <cfvo type="percentile" val="50"/>
        <cfvo type="max" val="0"/>
        <color rgb="FF63BE7B"/>
        <color rgb="FFFFEB84"/>
        <color rgb="FFF8696B"/>
      </colorScale>
    </cfRule>
  </conditionalFormatting>
  <conditionalFormatting sqref="P1492:P1495">
    <cfRule type="colorScale" priority="32264">
      <colorScale>
        <cfvo type="min" val="0"/>
        <cfvo type="percentile" val="50"/>
        <cfvo type="max" val="0"/>
        <color rgb="FFF8696B"/>
        <color rgb="FFFFEB84"/>
        <color rgb="FF63BE7B"/>
      </colorScale>
    </cfRule>
  </conditionalFormatting>
  <conditionalFormatting sqref="P1492:P1495">
    <cfRule type="colorScale" priority="32260">
      <colorScale>
        <cfvo type="min" val="0"/>
        <cfvo type="percentile" val="50"/>
        <cfvo type="max" val="0"/>
        <color rgb="FF63BE7B"/>
        <color rgb="FFFFEB84"/>
        <color rgb="FFF8696B"/>
      </colorScale>
    </cfRule>
  </conditionalFormatting>
  <conditionalFormatting sqref="O1492:O1495">
    <cfRule type="expression" dxfId="16480" priority="32251">
      <formula>$O1492="połączone z innym zadaniem"</formula>
    </cfRule>
  </conditionalFormatting>
  <conditionalFormatting sqref="O1492:O1495">
    <cfRule type="expression" dxfId="16479" priority="32250">
      <formula>$O1492="połączone z innym zadaniem"</formula>
    </cfRule>
  </conditionalFormatting>
  <conditionalFormatting sqref="X1493">
    <cfRule type="expression" dxfId="16478" priority="32246">
      <formula>W1493="WSKAŹNIK SPECYFICZNY"</formula>
    </cfRule>
  </conditionalFormatting>
  <conditionalFormatting sqref="O1493:AB1493">
    <cfRule type="expression" dxfId="16477" priority="32245">
      <formula>$O1493="połączone z innym zadaniem"</formula>
    </cfRule>
  </conditionalFormatting>
  <conditionalFormatting sqref="O1493">
    <cfRule type="expression" dxfId="16476" priority="32244">
      <formula>$O1493="połączone z innym zadaniem"</formula>
    </cfRule>
  </conditionalFormatting>
  <conditionalFormatting sqref="O1493">
    <cfRule type="colorScale" priority="32243">
      <colorScale>
        <cfvo type="min" val="0"/>
        <cfvo type="percentile" val="50"/>
        <cfvo type="max" val="0"/>
        <color rgb="FFF8696B"/>
        <color rgb="FFFFEB84"/>
        <color rgb="FF63BE7B"/>
      </colorScale>
    </cfRule>
  </conditionalFormatting>
  <conditionalFormatting sqref="O1493">
    <cfRule type="colorScale" priority="32242">
      <colorScale>
        <cfvo type="min" val="0"/>
        <cfvo type="percentile" val="50"/>
        <cfvo type="max" val="0"/>
        <color rgb="FF63BE7B"/>
        <color rgb="FFFFEB84"/>
        <color rgb="FFF8696B"/>
      </colorScale>
    </cfRule>
  </conditionalFormatting>
  <conditionalFormatting sqref="P1493">
    <cfRule type="colorScale" priority="32241">
      <colorScale>
        <cfvo type="min" val="0"/>
        <cfvo type="percentile" val="50"/>
        <cfvo type="max" val="0"/>
        <color rgb="FFF8696B"/>
        <color rgb="FFFFEB84"/>
        <color rgb="FF63BE7B"/>
      </colorScale>
    </cfRule>
  </conditionalFormatting>
  <conditionalFormatting sqref="P1493">
    <cfRule type="colorScale" priority="32237">
      <colorScale>
        <cfvo type="min" val="0"/>
        <cfvo type="percentile" val="50"/>
        <cfvo type="max" val="0"/>
        <color rgb="FF63BE7B"/>
        <color rgb="FFFFEB84"/>
        <color rgb="FFF8696B"/>
      </colorScale>
    </cfRule>
  </conditionalFormatting>
  <conditionalFormatting sqref="O1493">
    <cfRule type="expression" dxfId="16475" priority="32228">
      <formula>$O1493="połączone z innym zadaniem"</formula>
    </cfRule>
  </conditionalFormatting>
  <conditionalFormatting sqref="O1493">
    <cfRule type="expression" dxfId="16474" priority="32227">
      <formula>$O1493="połączone z innym zadaniem"</formula>
    </cfRule>
  </conditionalFormatting>
  <conditionalFormatting sqref="X1494:X1495">
    <cfRule type="expression" dxfId="16473" priority="32223">
      <formula>W1494="WSKAŹNIK SPECYFICZNY"</formula>
    </cfRule>
  </conditionalFormatting>
  <conditionalFormatting sqref="O1494:AB1495">
    <cfRule type="expression" dxfId="16472" priority="32222">
      <formula>$O1494="połączone z innym zadaniem"</formula>
    </cfRule>
  </conditionalFormatting>
  <conditionalFormatting sqref="O1494:O1495">
    <cfRule type="expression" dxfId="16471" priority="32221">
      <formula>$O1494="połączone z innym zadaniem"</formula>
    </cfRule>
  </conditionalFormatting>
  <conditionalFormatting sqref="O1494:O1495">
    <cfRule type="colorScale" priority="32220">
      <colorScale>
        <cfvo type="min" val="0"/>
        <cfvo type="percentile" val="50"/>
        <cfvo type="max" val="0"/>
        <color rgb="FFF8696B"/>
        <color rgb="FFFFEB84"/>
        <color rgb="FF63BE7B"/>
      </colorScale>
    </cfRule>
  </conditionalFormatting>
  <conditionalFormatting sqref="O1494:O1495">
    <cfRule type="colorScale" priority="32219">
      <colorScale>
        <cfvo type="min" val="0"/>
        <cfvo type="percentile" val="50"/>
        <cfvo type="max" val="0"/>
        <color rgb="FF63BE7B"/>
        <color rgb="FFFFEB84"/>
        <color rgb="FFF8696B"/>
      </colorScale>
    </cfRule>
  </conditionalFormatting>
  <conditionalFormatting sqref="P1494:P1495">
    <cfRule type="colorScale" priority="32218">
      <colorScale>
        <cfvo type="min" val="0"/>
        <cfvo type="percentile" val="50"/>
        <cfvo type="max" val="0"/>
        <color rgb="FFF8696B"/>
        <color rgb="FFFFEB84"/>
        <color rgb="FF63BE7B"/>
      </colorScale>
    </cfRule>
  </conditionalFormatting>
  <conditionalFormatting sqref="P1494:P1495">
    <cfRule type="colorScale" priority="32214">
      <colorScale>
        <cfvo type="min" val="0"/>
        <cfvo type="percentile" val="50"/>
        <cfvo type="max" val="0"/>
        <color rgb="FF63BE7B"/>
        <color rgb="FFFFEB84"/>
        <color rgb="FFF8696B"/>
      </colorScale>
    </cfRule>
  </conditionalFormatting>
  <conditionalFormatting sqref="O1494:O1495">
    <cfRule type="expression" dxfId="16470" priority="32205">
      <formula>$O1494="połączone z innym zadaniem"</formula>
    </cfRule>
  </conditionalFormatting>
  <conditionalFormatting sqref="O1494:O1495">
    <cfRule type="expression" dxfId="16469" priority="32204">
      <formula>$O1494="połączone z innym zadaniem"</formula>
    </cfRule>
  </conditionalFormatting>
  <conditionalFormatting sqref="X1495">
    <cfRule type="expression" dxfId="16468" priority="32200">
      <formula>W1495="WSKAŹNIK SPECYFICZNY"</formula>
    </cfRule>
  </conditionalFormatting>
  <conditionalFormatting sqref="O1495:AB1495">
    <cfRule type="expression" dxfId="16467" priority="32199">
      <formula>$O1495="połączone z innym zadaniem"</formula>
    </cfRule>
  </conditionalFormatting>
  <conditionalFormatting sqref="O1495">
    <cfRule type="expression" dxfId="16466" priority="32198">
      <formula>$O1495="połączone z innym zadaniem"</formula>
    </cfRule>
  </conditionalFormatting>
  <conditionalFormatting sqref="O1495">
    <cfRule type="colorScale" priority="32197">
      <colorScale>
        <cfvo type="min" val="0"/>
        <cfvo type="percentile" val="50"/>
        <cfvo type="max" val="0"/>
        <color rgb="FFF8696B"/>
        <color rgb="FFFFEB84"/>
        <color rgb="FF63BE7B"/>
      </colorScale>
    </cfRule>
  </conditionalFormatting>
  <conditionalFormatting sqref="O1495">
    <cfRule type="colorScale" priority="32196">
      <colorScale>
        <cfvo type="min" val="0"/>
        <cfvo type="percentile" val="50"/>
        <cfvo type="max" val="0"/>
        <color rgb="FF63BE7B"/>
        <color rgb="FFFFEB84"/>
        <color rgb="FFF8696B"/>
      </colorScale>
    </cfRule>
  </conditionalFormatting>
  <conditionalFormatting sqref="P1495">
    <cfRule type="colorScale" priority="32195">
      <colorScale>
        <cfvo type="min" val="0"/>
        <cfvo type="percentile" val="50"/>
        <cfvo type="max" val="0"/>
        <color rgb="FFF8696B"/>
        <color rgb="FFFFEB84"/>
        <color rgb="FF63BE7B"/>
      </colorScale>
    </cfRule>
  </conditionalFormatting>
  <conditionalFormatting sqref="P1495">
    <cfRule type="colorScale" priority="32191">
      <colorScale>
        <cfvo type="min" val="0"/>
        <cfvo type="percentile" val="50"/>
        <cfvo type="max" val="0"/>
        <color rgb="FF63BE7B"/>
        <color rgb="FFFFEB84"/>
        <color rgb="FFF8696B"/>
      </colorScale>
    </cfRule>
  </conditionalFormatting>
  <conditionalFormatting sqref="O1495">
    <cfRule type="expression" dxfId="16465" priority="32182">
      <formula>$O1495="połączone z innym zadaniem"</formula>
    </cfRule>
  </conditionalFormatting>
  <conditionalFormatting sqref="O1495">
    <cfRule type="expression" dxfId="16464" priority="32181">
      <formula>$O1495="połączone z innym zadaniem"</formula>
    </cfRule>
  </conditionalFormatting>
  <conditionalFormatting sqref="X1496:X1641">
    <cfRule type="expression" dxfId="16463" priority="32177">
      <formula>W1496="WSKAŹNIK SPECYFICZNY"</formula>
    </cfRule>
  </conditionalFormatting>
  <conditionalFormatting sqref="O1496:AB1641">
    <cfRule type="expression" dxfId="16462" priority="32176">
      <formula>$O1496="połączone z innym zadaniem"</formula>
    </cfRule>
  </conditionalFormatting>
  <conditionalFormatting sqref="O1496:O1641">
    <cfRule type="expression" dxfId="16461" priority="32175">
      <formula>$O1496="połączone z innym zadaniem"</formula>
    </cfRule>
  </conditionalFormatting>
  <conditionalFormatting sqref="O1496:O1641">
    <cfRule type="colorScale" priority="32174">
      <colorScale>
        <cfvo type="min" val="0"/>
        <cfvo type="percentile" val="50"/>
        <cfvo type="max" val="0"/>
        <color rgb="FFF8696B"/>
        <color rgb="FFFFEB84"/>
        <color rgb="FF63BE7B"/>
      </colorScale>
    </cfRule>
  </conditionalFormatting>
  <conditionalFormatting sqref="O1496:O1641">
    <cfRule type="colorScale" priority="32173">
      <colorScale>
        <cfvo type="min" val="0"/>
        <cfvo type="percentile" val="50"/>
        <cfvo type="max" val="0"/>
        <color rgb="FF63BE7B"/>
        <color rgb="FFFFEB84"/>
        <color rgb="FFF8696B"/>
      </colorScale>
    </cfRule>
  </conditionalFormatting>
  <conditionalFormatting sqref="P1496:P1641">
    <cfRule type="colorScale" priority="32172">
      <colorScale>
        <cfvo type="min" val="0"/>
        <cfvo type="percentile" val="50"/>
        <cfvo type="max" val="0"/>
        <color rgb="FFF8696B"/>
        <color rgb="FFFFEB84"/>
        <color rgb="FF63BE7B"/>
      </colorScale>
    </cfRule>
  </conditionalFormatting>
  <conditionalFormatting sqref="P1496:P1641">
    <cfRule type="colorScale" priority="32168">
      <colorScale>
        <cfvo type="min" val="0"/>
        <cfvo type="percentile" val="50"/>
        <cfvo type="max" val="0"/>
        <color rgb="FF63BE7B"/>
        <color rgb="FFFFEB84"/>
        <color rgb="FFF8696B"/>
      </colorScale>
    </cfRule>
  </conditionalFormatting>
  <conditionalFormatting sqref="O1496:O1641">
    <cfRule type="expression" dxfId="16460" priority="32159">
      <formula>$O1496="połączone z innym zadaniem"</formula>
    </cfRule>
  </conditionalFormatting>
  <conditionalFormatting sqref="O1496:O1641">
    <cfRule type="expression" dxfId="16459" priority="32158">
      <formula>$O1496="połączone z innym zadaniem"</formula>
    </cfRule>
  </conditionalFormatting>
  <conditionalFormatting sqref="X1497:X1510">
    <cfRule type="expression" dxfId="16458" priority="32154">
      <formula>W1497="WSKAŹNIK SPECYFICZNY"</formula>
    </cfRule>
  </conditionalFormatting>
  <conditionalFormatting sqref="O1497:AB1510">
    <cfRule type="expression" dxfId="16457" priority="32153">
      <formula>$O1497="połączone z innym zadaniem"</formula>
    </cfRule>
  </conditionalFormatting>
  <conditionalFormatting sqref="O1497:O1510">
    <cfRule type="expression" dxfId="16456" priority="32152">
      <formula>$O1497="połączone z innym zadaniem"</formula>
    </cfRule>
  </conditionalFormatting>
  <conditionalFormatting sqref="O1497:O1510">
    <cfRule type="colorScale" priority="32151">
      <colorScale>
        <cfvo type="min" val="0"/>
        <cfvo type="percentile" val="50"/>
        <cfvo type="max" val="0"/>
        <color rgb="FFF8696B"/>
        <color rgb="FFFFEB84"/>
        <color rgb="FF63BE7B"/>
      </colorScale>
    </cfRule>
  </conditionalFormatting>
  <conditionalFormatting sqref="O1497:O1510">
    <cfRule type="colorScale" priority="32150">
      <colorScale>
        <cfvo type="min" val="0"/>
        <cfvo type="percentile" val="50"/>
        <cfvo type="max" val="0"/>
        <color rgb="FF63BE7B"/>
        <color rgb="FFFFEB84"/>
        <color rgb="FFF8696B"/>
      </colorScale>
    </cfRule>
  </conditionalFormatting>
  <conditionalFormatting sqref="P1497:P1510">
    <cfRule type="colorScale" priority="32149">
      <colorScale>
        <cfvo type="min" val="0"/>
        <cfvo type="percentile" val="50"/>
        <cfvo type="max" val="0"/>
        <color rgb="FFF8696B"/>
        <color rgb="FFFFEB84"/>
        <color rgb="FF63BE7B"/>
      </colorScale>
    </cfRule>
  </conditionalFormatting>
  <conditionalFormatting sqref="P1497:P1510">
    <cfRule type="colorScale" priority="32145">
      <colorScale>
        <cfvo type="min" val="0"/>
        <cfvo type="percentile" val="50"/>
        <cfvo type="max" val="0"/>
        <color rgb="FF63BE7B"/>
        <color rgb="FFFFEB84"/>
        <color rgb="FFF8696B"/>
      </colorScale>
    </cfRule>
  </conditionalFormatting>
  <conditionalFormatting sqref="O1497:O1510">
    <cfRule type="expression" dxfId="16455" priority="32136">
      <formula>$O1497="połączone z innym zadaniem"</formula>
    </cfRule>
  </conditionalFormatting>
  <conditionalFormatting sqref="O1497:O1510">
    <cfRule type="expression" dxfId="16454" priority="32135">
      <formula>$O1497="połączone z innym zadaniem"</formula>
    </cfRule>
  </conditionalFormatting>
  <conditionalFormatting sqref="O1498">
    <cfRule type="expression" dxfId="16453" priority="32132">
      <formula>$O1498="połączone z innym zadaniem"</formula>
    </cfRule>
  </conditionalFormatting>
  <conditionalFormatting sqref="O1498">
    <cfRule type="expression" dxfId="16452" priority="32131">
      <formula>$O1498="połączone z innym zadaniem"</formula>
    </cfRule>
  </conditionalFormatting>
  <conditionalFormatting sqref="O1498">
    <cfRule type="colorScale" priority="32130">
      <colorScale>
        <cfvo type="min" val="0"/>
        <cfvo type="percentile" val="50"/>
        <cfvo type="max" val="0"/>
        <color rgb="FFF8696B"/>
        <color rgb="FFFFEB84"/>
        <color rgb="FF63BE7B"/>
      </colorScale>
    </cfRule>
  </conditionalFormatting>
  <conditionalFormatting sqref="O1498">
    <cfRule type="colorScale" priority="32129">
      <colorScale>
        <cfvo type="min" val="0"/>
        <cfvo type="percentile" val="50"/>
        <cfvo type="max" val="0"/>
        <color rgb="FF63BE7B"/>
        <color rgb="FFFFEB84"/>
        <color rgb="FFF8696B"/>
      </colorScale>
    </cfRule>
  </conditionalFormatting>
  <conditionalFormatting sqref="O1498">
    <cfRule type="expression" dxfId="16451" priority="32122">
      <formula>$O1498="połączone z innym zadaniem"</formula>
    </cfRule>
  </conditionalFormatting>
  <conditionalFormatting sqref="O1498">
    <cfRule type="expression" dxfId="16450" priority="32121">
      <formula>$O1498="połączone z innym zadaniem"</formula>
    </cfRule>
  </conditionalFormatting>
  <conditionalFormatting sqref="O1499">
    <cfRule type="expression" dxfId="16449" priority="32118">
      <formula>$O1499="połączone z innym zadaniem"</formula>
    </cfRule>
  </conditionalFormatting>
  <conditionalFormatting sqref="O1499">
    <cfRule type="expression" dxfId="16448" priority="32117">
      <formula>$O1499="połączone z innym zadaniem"</formula>
    </cfRule>
  </conditionalFormatting>
  <conditionalFormatting sqref="O1499">
    <cfRule type="colorScale" priority="32116">
      <colorScale>
        <cfvo type="min" val="0"/>
        <cfvo type="percentile" val="50"/>
        <cfvo type="max" val="0"/>
        <color rgb="FFF8696B"/>
        <color rgb="FFFFEB84"/>
        <color rgb="FF63BE7B"/>
      </colorScale>
    </cfRule>
  </conditionalFormatting>
  <conditionalFormatting sqref="O1499">
    <cfRule type="colorScale" priority="32115">
      <colorScale>
        <cfvo type="min" val="0"/>
        <cfvo type="percentile" val="50"/>
        <cfvo type="max" val="0"/>
        <color rgb="FF63BE7B"/>
        <color rgb="FFFFEB84"/>
        <color rgb="FFF8696B"/>
      </colorScale>
    </cfRule>
  </conditionalFormatting>
  <conditionalFormatting sqref="O1499">
    <cfRule type="expression" dxfId="16447" priority="32108">
      <formula>$O1499="połączone z innym zadaniem"</formula>
    </cfRule>
  </conditionalFormatting>
  <conditionalFormatting sqref="O1499">
    <cfRule type="expression" dxfId="16446" priority="32107">
      <formula>$O1499="połączone z innym zadaniem"</formula>
    </cfRule>
  </conditionalFormatting>
  <conditionalFormatting sqref="O1500">
    <cfRule type="expression" dxfId="16445" priority="32104">
      <formula>$O1500="połączone z innym zadaniem"</formula>
    </cfRule>
  </conditionalFormatting>
  <conditionalFormatting sqref="O1500">
    <cfRule type="expression" dxfId="16444" priority="32103">
      <formula>$O1500="połączone z innym zadaniem"</formula>
    </cfRule>
  </conditionalFormatting>
  <conditionalFormatting sqref="O1500">
    <cfRule type="colorScale" priority="32102">
      <colorScale>
        <cfvo type="min" val="0"/>
        <cfvo type="percentile" val="50"/>
        <cfvo type="max" val="0"/>
        <color rgb="FFF8696B"/>
        <color rgb="FFFFEB84"/>
        <color rgb="FF63BE7B"/>
      </colorScale>
    </cfRule>
  </conditionalFormatting>
  <conditionalFormatting sqref="O1500">
    <cfRule type="colorScale" priority="32101">
      <colorScale>
        <cfvo type="min" val="0"/>
        <cfvo type="percentile" val="50"/>
        <cfvo type="max" val="0"/>
        <color rgb="FF63BE7B"/>
        <color rgb="FFFFEB84"/>
        <color rgb="FFF8696B"/>
      </colorScale>
    </cfRule>
  </conditionalFormatting>
  <conditionalFormatting sqref="O1500">
    <cfRule type="expression" dxfId="16443" priority="32094">
      <formula>$O1500="połączone z innym zadaniem"</formula>
    </cfRule>
  </conditionalFormatting>
  <conditionalFormatting sqref="O1500">
    <cfRule type="expression" dxfId="16442" priority="32093">
      <formula>$O1500="połączone z innym zadaniem"</formula>
    </cfRule>
  </conditionalFormatting>
  <conditionalFormatting sqref="O1501">
    <cfRule type="expression" dxfId="16441" priority="32090">
      <formula>$O1501="połączone z innym zadaniem"</formula>
    </cfRule>
  </conditionalFormatting>
  <conditionalFormatting sqref="O1501">
    <cfRule type="expression" dxfId="16440" priority="32089">
      <formula>$O1501="połączone z innym zadaniem"</formula>
    </cfRule>
  </conditionalFormatting>
  <conditionalFormatting sqref="O1501">
    <cfRule type="colorScale" priority="32088">
      <colorScale>
        <cfvo type="min" val="0"/>
        <cfvo type="percentile" val="50"/>
        <cfvo type="max" val="0"/>
        <color rgb="FFF8696B"/>
        <color rgb="FFFFEB84"/>
        <color rgb="FF63BE7B"/>
      </colorScale>
    </cfRule>
  </conditionalFormatting>
  <conditionalFormatting sqref="O1501">
    <cfRule type="colorScale" priority="32087">
      <colorScale>
        <cfvo type="min" val="0"/>
        <cfvo type="percentile" val="50"/>
        <cfvo type="max" val="0"/>
        <color rgb="FF63BE7B"/>
        <color rgb="FFFFEB84"/>
        <color rgb="FFF8696B"/>
      </colorScale>
    </cfRule>
  </conditionalFormatting>
  <conditionalFormatting sqref="O1501">
    <cfRule type="expression" dxfId="16439" priority="32080">
      <formula>$O1501="połączone z innym zadaniem"</formula>
    </cfRule>
  </conditionalFormatting>
  <conditionalFormatting sqref="O1501">
    <cfRule type="expression" dxfId="16438" priority="32079">
      <formula>$O1501="połączone z innym zadaniem"</formula>
    </cfRule>
  </conditionalFormatting>
  <conditionalFormatting sqref="O1502">
    <cfRule type="expression" dxfId="16437" priority="32076">
      <formula>$O1502="połączone z innym zadaniem"</formula>
    </cfRule>
  </conditionalFormatting>
  <conditionalFormatting sqref="O1502">
    <cfRule type="expression" dxfId="16436" priority="32075">
      <formula>$O1502="połączone z innym zadaniem"</formula>
    </cfRule>
  </conditionalFormatting>
  <conditionalFormatting sqref="O1502">
    <cfRule type="colorScale" priority="32074">
      <colorScale>
        <cfvo type="min" val="0"/>
        <cfvo type="percentile" val="50"/>
        <cfvo type="max" val="0"/>
        <color rgb="FFF8696B"/>
        <color rgb="FFFFEB84"/>
        <color rgb="FF63BE7B"/>
      </colorScale>
    </cfRule>
  </conditionalFormatting>
  <conditionalFormatting sqref="O1502">
    <cfRule type="colorScale" priority="32073">
      <colorScale>
        <cfvo type="min" val="0"/>
        <cfvo type="percentile" val="50"/>
        <cfvo type="max" val="0"/>
        <color rgb="FF63BE7B"/>
        <color rgb="FFFFEB84"/>
        <color rgb="FFF8696B"/>
      </colorScale>
    </cfRule>
  </conditionalFormatting>
  <conditionalFormatting sqref="O1502">
    <cfRule type="expression" dxfId="16435" priority="32066">
      <formula>$O1502="połączone z innym zadaniem"</formula>
    </cfRule>
  </conditionalFormatting>
  <conditionalFormatting sqref="O1502">
    <cfRule type="expression" dxfId="16434" priority="32065">
      <formula>$O1502="połączone z innym zadaniem"</formula>
    </cfRule>
  </conditionalFormatting>
  <conditionalFormatting sqref="O1503">
    <cfRule type="expression" dxfId="16433" priority="32062">
      <formula>$O1503="połączone z innym zadaniem"</formula>
    </cfRule>
  </conditionalFormatting>
  <conditionalFormatting sqref="O1503">
    <cfRule type="expression" dxfId="16432" priority="32061">
      <formula>$O1503="połączone z innym zadaniem"</formula>
    </cfRule>
  </conditionalFormatting>
  <conditionalFormatting sqref="O1503">
    <cfRule type="colorScale" priority="32060">
      <colorScale>
        <cfvo type="min" val="0"/>
        <cfvo type="percentile" val="50"/>
        <cfvo type="max" val="0"/>
        <color rgb="FFF8696B"/>
        <color rgb="FFFFEB84"/>
        <color rgb="FF63BE7B"/>
      </colorScale>
    </cfRule>
  </conditionalFormatting>
  <conditionalFormatting sqref="O1503">
    <cfRule type="colorScale" priority="32059">
      <colorScale>
        <cfvo type="min" val="0"/>
        <cfvo type="percentile" val="50"/>
        <cfvo type="max" val="0"/>
        <color rgb="FF63BE7B"/>
        <color rgb="FFFFEB84"/>
        <color rgb="FFF8696B"/>
      </colorScale>
    </cfRule>
  </conditionalFormatting>
  <conditionalFormatting sqref="O1503">
    <cfRule type="expression" dxfId="16431" priority="32052">
      <formula>$O1503="połączone z innym zadaniem"</formula>
    </cfRule>
  </conditionalFormatting>
  <conditionalFormatting sqref="O1503">
    <cfRule type="expression" dxfId="16430" priority="32051">
      <formula>$O1503="połączone z innym zadaniem"</formula>
    </cfRule>
  </conditionalFormatting>
  <conditionalFormatting sqref="O1504">
    <cfRule type="expression" dxfId="16429" priority="32048">
      <formula>$O1504="połączone z innym zadaniem"</formula>
    </cfRule>
  </conditionalFormatting>
  <conditionalFormatting sqref="O1504">
    <cfRule type="expression" dxfId="16428" priority="32047">
      <formula>$O1504="połączone z innym zadaniem"</formula>
    </cfRule>
  </conditionalFormatting>
  <conditionalFormatting sqref="O1504">
    <cfRule type="colorScale" priority="32046">
      <colorScale>
        <cfvo type="min" val="0"/>
        <cfvo type="percentile" val="50"/>
        <cfvo type="max" val="0"/>
        <color rgb="FFF8696B"/>
        <color rgb="FFFFEB84"/>
        <color rgb="FF63BE7B"/>
      </colorScale>
    </cfRule>
  </conditionalFormatting>
  <conditionalFormatting sqref="O1504">
    <cfRule type="colorScale" priority="32045">
      <colorScale>
        <cfvo type="min" val="0"/>
        <cfvo type="percentile" val="50"/>
        <cfvo type="max" val="0"/>
        <color rgb="FF63BE7B"/>
        <color rgb="FFFFEB84"/>
        <color rgb="FFF8696B"/>
      </colorScale>
    </cfRule>
  </conditionalFormatting>
  <conditionalFormatting sqref="O1504">
    <cfRule type="expression" dxfId="16427" priority="32038">
      <formula>$O1504="połączone z innym zadaniem"</formula>
    </cfRule>
  </conditionalFormatting>
  <conditionalFormatting sqref="O1504">
    <cfRule type="expression" dxfId="16426" priority="32037">
      <formula>$O1504="połączone z innym zadaniem"</formula>
    </cfRule>
  </conditionalFormatting>
  <conditionalFormatting sqref="O1505">
    <cfRule type="expression" dxfId="16425" priority="32034">
      <formula>$O1505="połączone z innym zadaniem"</formula>
    </cfRule>
  </conditionalFormatting>
  <conditionalFormatting sqref="O1505">
    <cfRule type="expression" dxfId="16424" priority="32033">
      <formula>$O1505="połączone z innym zadaniem"</formula>
    </cfRule>
  </conditionalFormatting>
  <conditionalFormatting sqref="O1505">
    <cfRule type="colorScale" priority="32032">
      <colorScale>
        <cfvo type="min" val="0"/>
        <cfvo type="percentile" val="50"/>
        <cfvo type="max" val="0"/>
        <color rgb="FFF8696B"/>
        <color rgb="FFFFEB84"/>
        <color rgb="FF63BE7B"/>
      </colorScale>
    </cfRule>
  </conditionalFormatting>
  <conditionalFormatting sqref="O1505">
    <cfRule type="colorScale" priority="32031">
      <colorScale>
        <cfvo type="min" val="0"/>
        <cfvo type="percentile" val="50"/>
        <cfvo type="max" val="0"/>
        <color rgb="FF63BE7B"/>
        <color rgb="FFFFEB84"/>
        <color rgb="FFF8696B"/>
      </colorScale>
    </cfRule>
  </conditionalFormatting>
  <conditionalFormatting sqref="O1505">
    <cfRule type="expression" dxfId="16423" priority="32024">
      <formula>$O1505="połączone z innym zadaniem"</formula>
    </cfRule>
  </conditionalFormatting>
  <conditionalFormatting sqref="O1505">
    <cfRule type="expression" dxfId="16422" priority="32023">
      <formula>$O1505="połączone z innym zadaniem"</formula>
    </cfRule>
  </conditionalFormatting>
  <conditionalFormatting sqref="O1506">
    <cfRule type="expression" dxfId="16421" priority="32020">
      <formula>$O1506="połączone z innym zadaniem"</formula>
    </cfRule>
  </conditionalFormatting>
  <conditionalFormatting sqref="O1506">
    <cfRule type="expression" dxfId="16420" priority="32019">
      <formula>$O1506="połączone z innym zadaniem"</formula>
    </cfRule>
  </conditionalFormatting>
  <conditionalFormatting sqref="O1506">
    <cfRule type="colorScale" priority="32018">
      <colorScale>
        <cfvo type="min" val="0"/>
        <cfvo type="percentile" val="50"/>
        <cfvo type="max" val="0"/>
        <color rgb="FFF8696B"/>
        <color rgb="FFFFEB84"/>
        <color rgb="FF63BE7B"/>
      </colorScale>
    </cfRule>
  </conditionalFormatting>
  <conditionalFormatting sqref="O1506">
    <cfRule type="colorScale" priority="32017">
      <colorScale>
        <cfvo type="min" val="0"/>
        <cfvo type="percentile" val="50"/>
        <cfvo type="max" val="0"/>
        <color rgb="FF63BE7B"/>
        <color rgb="FFFFEB84"/>
        <color rgb="FFF8696B"/>
      </colorScale>
    </cfRule>
  </conditionalFormatting>
  <conditionalFormatting sqref="O1506">
    <cfRule type="expression" dxfId="16419" priority="32010">
      <formula>$O1506="połączone z innym zadaniem"</formula>
    </cfRule>
  </conditionalFormatting>
  <conditionalFormatting sqref="O1506">
    <cfRule type="expression" dxfId="16418" priority="32009">
      <formula>$O1506="połączone z innym zadaniem"</formula>
    </cfRule>
  </conditionalFormatting>
  <conditionalFormatting sqref="O1507:O1508">
    <cfRule type="expression" dxfId="16417" priority="32006">
      <formula>$O1507="połączone z innym zadaniem"</formula>
    </cfRule>
  </conditionalFormatting>
  <conditionalFormatting sqref="O1507:O1508">
    <cfRule type="expression" dxfId="16416" priority="32005">
      <formula>$O1507="połączone z innym zadaniem"</formula>
    </cfRule>
  </conditionalFormatting>
  <conditionalFormatting sqref="O1507:O1508">
    <cfRule type="colorScale" priority="32004">
      <colorScale>
        <cfvo type="min" val="0"/>
        <cfvo type="percentile" val="50"/>
        <cfvo type="max" val="0"/>
        <color rgb="FFF8696B"/>
        <color rgb="FFFFEB84"/>
        <color rgb="FF63BE7B"/>
      </colorScale>
    </cfRule>
  </conditionalFormatting>
  <conditionalFormatting sqref="O1507:O1508">
    <cfRule type="colorScale" priority="32003">
      <colorScale>
        <cfvo type="min" val="0"/>
        <cfvo type="percentile" val="50"/>
        <cfvo type="max" val="0"/>
        <color rgb="FF63BE7B"/>
        <color rgb="FFFFEB84"/>
        <color rgb="FFF8696B"/>
      </colorScale>
    </cfRule>
  </conditionalFormatting>
  <conditionalFormatting sqref="O1507:O1508">
    <cfRule type="expression" dxfId="16415" priority="31996">
      <formula>$O1507="połączone z innym zadaniem"</formula>
    </cfRule>
  </conditionalFormatting>
  <conditionalFormatting sqref="O1507:O1508">
    <cfRule type="expression" dxfId="16414" priority="31995">
      <formula>$O1507="połączone z innym zadaniem"</formula>
    </cfRule>
  </conditionalFormatting>
  <conditionalFormatting sqref="O1508">
    <cfRule type="expression" dxfId="16413" priority="31992">
      <formula>$O1508="połączone z innym zadaniem"</formula>
    </cfRule>
  </conditionalFormatting>
  <conditionalFormatting sqref="O1508">
    <cfRule type="expression" dxfId="16412" priority="31991">
      <formula>$O1508="połączone z innym zadaniem"</formula>
    </cfRule>
  </conditionalFormatting>
  <conditionalFormatting sqref="O1508">
    <cfRule type="colorScale" priority="31990">
      <colorScale>
        <cfvo type="min" val="0"/>
        <cfvo type="percentile" val="50"/>
        <cfvo type="max" val="0"/>
        <color rgb="FFF8696B"/>
        <color rgb="FFFFEB84"/>
        <color rgb="FF63BE7B"/>
      </colorScale>
    </cfRule>
  </conditionalFormatting>
  <conditionalFormatting sqref="O1508">
    <cfRule type="colorScale" priority="31989">
      <colorScale>
        <cfvo type="min" val="0"/>
        <cfvo type="percentile" val="50"/>
        <cfvo type="max" val="0"/>
        <color rgb="FF63BE7B"/>
        <color rgb="FFFFEB84"/>
        <color rgb="FFF8696B"/>
      </colorScale>
    </cfRule>
  </conditionalFormatting>
  <conditionalFormatting sqref="O1508">
    <cfRule type="expression" dxfId="16411" priority="31982">
      <formula>$O1508="połączone z innym zadaniem"</formula>
    </cfRule>
  </conditionalFormatting>
  <conditionalFormatting sqref="O1508">
    <cfRule type="expression" dxfId="16410" priority="31981">
      <formula>$O1508="połączone z innym zadaniem"</formula>
    </cfRule>
  </conditionalFormatting>
  <conditionalFormatting sqref="O1509">
    <cfRule type="expression" dxfId="16409" priority="31978">
      <formula>$O1509="połączone z innym zadaniem"</formula>
    </cfRule>
  </conditionalFormatting>
  <conditionalFormatting sqref="O1509">
    <cfRule type="expression" dxfId="16408" priority="31977">
      <formula>$O1509="połączone z innym zadaniem"</formula>
    </cfRule>
  </conditionalFormatting>
  <conditionalFormatting sqref="O1509">
    <cfRule type="colorScale" priority="31976">
      <colorScale>
        <cfvo type="min" val="0"/>
        <cfvo type="percentile" val="50"/>
        <cfvo type="max" val="0"/>
        <color rgb="FFF8696B"/>
        <color rgb="FFFFEB84"/>
        <color rgb="FF63BE7B"/>
      </colorScale>
    </cfRule>
  </conditionalFormatting>
  <conditionalFormatting sqref="O1509">
    <cfRule type="colorScale" priority="31975">
      <colorScale>
        <cfvo type="min" val="0"/>
        <cfvo type="percentile" val="50"/>
        <cfvo type="max" val="0"/>
        <color rgb="FF63BE7B"/>
        <color rgb="FFFFEB84"/>
        <color rgb="FFF8696B"/>
      </colorScale>
    </cfRule>
  </conditionalFormatting>
  <conditionalFormatting sqref="O1509">
    <cfRule type="expression" dxfId="16407" priority="31968">
      <formula>$O1509="połączone z innym zadaniem"</formula>
    </cfRule>
  </conditionalFormatting>
  <conditionalFormatting sqref="O1509">
    <cfRule type="expression" dxfId="16406" priority="31967">
      <formula>$O1509="połączone z innym zadaniem"</formula>
    </cfRule>
  </conditionalFormatting>
  <conditionalFormatting sqref="O1510">
    <cfRule type="expression" dxfId="16405" priority="31964">
      <formula>$O1510="połączone z innym zadaniem"</formula>
    </cfRule>
  </conditionalFormatting>
  <conditionalFormatting sqref="O1510">
    <cfRule type="expression" dxfId="16404" priority="31963">
      <formula>$O1510="połączone z innym zadaniem"</formula>
    </cfRule>
  </conditionalFormatting>
  <conditionalFormatting sqref="O1510">
    <cfRule type="colorScale" priority="31962">
      <colorScale>
        <cfvo type="min" val="0"/>
        <cfvo type="percentile" val="50"/>
        <cfvo type="max" val="0"/>
        <color rgb="FFF8696B"/>
        <color rgb="FFFFEB84"/>
        <color rgb="FF63BE7B"/>
      </colorScale>
    </cfRule>
  </conditionalFormatting>
  <conditionalFormatting sqref="O1510">
    <cfRule type="colorScale" priority="31961">
      <colorScale>
        <cfvo type="min" val="0"/>
        <cfvo type="percentile" val="50"/>
        <cfvo type="max" val="0"/>
        <color rgb="FF63BE7B"/>
        <color rgb="FFFFEB84"/>
        <color rgb="FFF8696B"/>
      </colorScale>
    </cfRule>
  </conditionalFormatting>
  <conditionalFormatting sqref="O1510">
    <cfRule type="expression" dxfId="16403" priority="31954">
      <formula>$O1510="połączone z innym zadaniem"</formula>
    </cfRule>
  </conditionalFormatting>
  <conditionalFormatting sqref="O1510">
    <cfRule type="expression" dxfId="16402" priority="31953">
      <formula>$O1510="połączone z innym zadaniem"</formula>
    </cfRule>
  </conditionalFormatting>
  <conditionalFormatting sqref="O1511">
    <cfRule type="expression" dxfId="16401" priority="31950">
      <formula>$O1511="połączone z innym zadaniem"</formula>
    </cfRule>
  </conditionalFormatting>
  <conditionalFormatting sqref="O1511">
    <cfRule type="expression" dxfId="16400" priority="31949">
      <formula>$O1511="połączone z innym zadaniem"</formula>
    </cfRule>
  </conditionalFormatting>
  <conditionalFormatting sqref="O1511">
    <cfRule type="colorScale" priority="31948">
      <colorScale>
        <cfvo type="min" val="0"/>
        <cfvo type="percentile" val="50"/>
        <cfvo type="max" val="0"/>
        <color rgb="FFF8696B"/>
        <color rgb="FFFFEB84"/>
        <color rgb="FF63BE7B"/>
      </colorScale>
    </cfRule>
  </conditionalFormatting>
  <conditionalFormatting sqref="O1511">
    <cfRule type="colorScale" priority="31947">
      <colorScale>
        <cfvo type="min" val="0"/>
        <cfvo type="percentile" val="50"/>
        <cfvo type="max" val="0"/>
        <color rgb="FF63BE7B"/>
        <color rgb="FFFFEB84"/>
        <color rgb="FFF8696B"/>
      </colorScale>
    </cfRule>
  </conditionalFormatting>
  <conditionalFormatting sqref="O1511">
    <cfRule type="expression" dxfId="16399" priority="31940">
      <formula>$O1511="połączone z innym zadaniem"</formula>
    </cfRule>
  </conditionalFormatting>
  <conditionalFormatting sqref="O1511">
    <cfRule type="expression" dxfId="16398" priority="31939">
      <formula>$O1511="połączone z innym zadaniem"</formula>
    </cfRule>
  </conditionalFormatting>
  <conditionalFormatting sqref="O1512:O1515">
    <cfRule type="expression" dxfId="16397" priority="31936">
      <formula>$O1512="połączone z innym zadaniem"</formula>
    </cfRule>
  </conditionalFormatting>
  <conditionalFormatting sqref="O1512:O1515">
    <cfRule type="expression" dxfId="16396" priority="31935">
      <formula>$O1512="połączone z innym zadaniem"</formula>
    </cfRule>
  </conditionalFormatting>
  <conditionalFormatting sqref="O1512:O1515">
    <cfRule type="colorScale" priority="31934">
      <colorScale>
        <cfvo type="min" val="0"/>
        <cfvo type="percentile" val="50"/>
        <cfvo type="max" val="0"/>
        <color rgb="FFF8696B"/>
        <color rgb="FFFFEB84"/>
        <color rgb="FF63BE7B"/>
      </colorScale>
    </cfRule>
  </conditionalFormatting>
  <conditionalFormatting sqref="O1512:O1515">
    <cfRule type="colorScale" priority="31933">
      <colorScale>
        <cfvo type="min" val="0"/>
        <cfvo type="percentile" val="50"/>
        <cfvo type="max" val="0"/>
        <color rgb="FF63BE7B"/>
        <color rgb="FFFFEB84"/>
        <color rgb="FFF8696B"/>
      </colorScale>
    </cfRule>
  </conditionalFormatting>
  <conditionalFormatting sqref="O1512:O1515">
    <cfRule type="expression" dxfId="16395" priority="31926">
      <formula>$O1512="połączone z innym zadaniem"</formula>
    </cfRule>
  </conditionalFormatting>
  <conditionalFormatting sqref="O1512:O1515">
    <cfRule type="expression" dxfId="16394" priority="31925">
      <formula>$O1512="połączone z innym zadaniem"</formula>
    </cfRule>
  </conditionalFormatting>
  <conditionalFormatting sqref="O1513">
    <cfRule type="expression" dxfId="16393" priority="31922">
      <formula>$O1513="połączone z innym zadaniem"</formula>
    </cfRule>
  </conditionalFormatting>
  <conditionalFormatting sqref="O1513">
    <cfRule type="expression" dxfId="16392" priority="31921">
      <formula>$O1513="połączone z innym zadaniem"</formula>
    </cfRule>
  </conditionalFormatting>
  <conditionalFormatting sqref="O1513">
    <cfRule type="colorScale" priority="31920">
      <colorScale>
        <cfvo type="min" val="0"/>
        <cfvo type="percentile" val="50"/>
        <cfvo type="max" val="0"/>
        <color rgb="FFF8696B"/>
        <color rgb="FFFFEB84"/>
        <color rgb="FF63BE7B"/>
      </colorScale>
    </cfRule>
  </conditionalFormatting>
  <conditionalFormatting sqref="O1513">
    <cfRule type="colorScale" priority="31919">
      <colorScale>
        <cfvo type="min" val="0"/>
        <cfvo type="percentile" val="50"/>
        <cfvo type="max" val="0"/>
        <color rgb="FF63BE7B"/>
        <color rgb="FFFFEB84"/>
        <color rgb="FFF8696B"/>
      </colorScale>
    </cfRule>
  </conditionalFormatting>
  <conditionalFormatting sqref="O1513">
    <cfRule type="expression" dxfId="16391" priority="31912">
      <formula>$O1513="połączone z innym zadaniem"</formula>
    </cfRule>
  </conditionalFormatting>
  <conditionalFormatting sqref="O1513">
    <cfRule type="expression" dxfId="16390" priority="31911">
      <formula>$O1513="połączone z innym zadaniem"</formula>
    </cfRule>
  </conditionalFormatting>
  <conditionalFormatting sqref="O1514">
    <cfRule type="expression" dxfId="16389" priority="31908">
      <formula>$O1514="połączone z innym zadaniem"</formula>
    </cfRule>
  </conditionalFormatting>
  <conditionalFormatting sqref="O1514">
    <cfRule type="expression" dxfId="16388" priority="31907">
      <formula>$O1514="połączone z innym zadaniem"</formula>
    </cfRule>
  </conditionalFormatting>
  <conditionalFormatting sqref="O1514">
    <cfRule type="colorScale" priority="31906">
      <colorScale>
        <cfvo type="min" val="0"/>
        <cfvo type="percentile" val="50"/>
        <cfvo type="max" val="0"/>
        <color rgb="FFF8696B"/>
        <color rgb="FFFFEB84"/>
        <color rgb="FF63BE7B"/>
      </colorScale>
    </cfRule>
  </conditionalFormatting>
  <conditionalFormatting sqref="O1514">
    <cfRule type="colorScale" priority="31905">
      <colorScale>
        <cfvo type="min" val="0"/>
        <cfvo type="percentile" val="50"/>
        <cfvo type="max" val="0"/>
        <color rgb="FF63BE7B"/>
        <color rgb="FFFFEB84"/>
        <color rgb="FFF8696B"/>
      </colorScale>
    </cfRule>
  </conditionalFormatting>
  <conditionalFormatting sqref="O1514">
    <cfRule type="expression" dxfId="16387" priority="31898">
      <formula>$O1514="połączone z innym zadaniem"</formula>
    </cfRule>
  </conditionalFormatting>
  <conditionalFormatting sqref="O1514">
    <cfRule type="expression" dxfId="16386" priority="31897">
      <formula>$O1514="połączone z innym zadaniem"</formula>
    </cfRule>
  </conditionalFormatting>
  <conditionalFormatting sqref="O1515">
    <cfRule type="expression" dxfId="16385" priority="31894">
      <formula>$O1515="połączone z innym zadaniem"</formula>
    </cfRule>
  </conditionalFormatting>
  <conditionalFormatting sqref="O1515">
    <cfRule type="expression" dxfId="16384" priority="31893">
      <formula>$O1515="połączone z innym zadaniem"</formula>
    </cfRule>
  </conditionalFormatting>
  <conditionalFormatting sqref="O1515">
    <cfRule type="colorScale" priority="31892">
      <colorScale>
        <cfvo type="min" val="0"/>
        <cfvo type="percentile" val="50"/>
        <cfvo type="max" val="0"/>
        <color rgb="FFF8696B"/>
        <color rgb="FFFFEB84"/>
        <color rgb="FF63BE7B"/>
      </colorScale>
    </cfRule>
  </conditionalFormatting>
  <conditionalFormatting sqref="O1515">
    <cfRule type="colorScale" priority="31891">
      <colorScale>
        <cfvo type="min" val="0"/>
        <cfvo type="percentile" val="50"/>
        <cfvo type="max" val="0"/>
        <color rgb="FF63BE7B"/>
        <color rgb="FFFFEB84"/>
        <color rgb="FFF8696B"/>
      </colorScale>
    </cfRule>
  </conditionalFormatting>
  <conditionalFormatting sqref="O1515">
    <cfRule type="expression" dxfId="16383" priority="31884">
      <formula>$O1515="połączone z innym zadaniem"</formula>
    </cfRule>
  </conditionalFormatting>
  <conditionalFormatting sqref="O1515">
    <cfRule type="expression" dxfId="16382" priority="31883">
      <formula>$O1515="połączone z innym zadaniem"</formula>
    </cfRule>
  </conditionalFormatting>
  <conditionalFormatting sqref="O1516:O1641">
    <cfRule type="expression" dxfId="16381" priority="31880">
      <formula>$O1516="połączone z innym zadaniem"</formula>
    </cfRule>
  </conditionalFormatting>
  <conditionalFormatting sqref="O1516:O1641">
    <cfRule type="expression" dxfId="16380" priority="31879">
      <formula>$O1516="połączone z innym zadaniem"</formula>
    </cfRule>
  </conditionalFormatting>
  <conditionalFormatting sqref="O1516:O1641">
    <cfRule type="colorScale" priority="31878">
      <colorScale>
        <cfvo type="min" val="0"/>
        <cfvo type="percentile" val="50"/>
        <cfvo type="max" val="0"/>
        <color rgb="FFF8696B"/>
        <color rgb="FFFFEB84"/>
        <color rgb="FF63BE7B"/>
      </colorScale>
    </cfRule>
  </conditionalFormatting>
  <conditionalFormatting sqref="O1516:O1641">
    <cfRule type="colorScale" priority="31877">
      <colorScale>
        <cfvo type="min" val="0"/>
        <cfvo type="percentile" val="50"/>
        <cfvo type="max" val="0"/>
        <color rgb="FF63BE7B"/>
        <color rgb="FFFFEB84"/>
        <color rgb="FFF8696B"/>
      </colorScale>
    </cfRule>
  </conditionalFormatting>
  <conditionalFormatting sqref="O1516:O1641">
    <cfRule type="expression" dxfId="16379" priority="31870">
      <formula>$O1516="połączone z innym zadaniem"</formula>
    </cfRule>
  </conditionalFormatting>
  <conditionalFormatting sqref="O1516:O1641">
    <cfRule type="expression" dxfId="16378" priority="31869">
      <formula>$O1516="połączone z innym zadaniem"</formula>
    </cfRule>
  </conditionalFormatting>
  <conditionalFormatting sqref="O1517:O1518">
    <cfRule type="expression" dxfId="16377" priority="31866">
      <formula>$O1517="połączone z innym zadaniem"</formula>
    </cfRule>
  </conditionalFormatting>
  <conditionalFormatting sqref="O1517:O1518">
    <cfRule type="expression" dxfId="16376" priority="31865">
      <formula>$O1517="połączone z innym zadaniem"</formula>
    </cfRule>
  </conditionalFormatting>
  <conditionalFormatting sqref="O1517:O1518">
    <cfRule type="colorScale" priority="31864">
      <colorScale>
        <cfvo type="min" val="0"/>
        <cfvo type="percentile" val="50"/>
        <cfvo type="max" val="0"/>
        <color rgb="FFF8696B"/>
        <color rgb="FFFFEB84"/>
        <color rgb="FF63BE7B"/>
      </colorScale>
    </cfRule>
  </conditionalFormatting>
  <conditionalFormatting sqref="O1517:O1518">
    <cfRule type="colorScale" priority="31863">
      <colorScale>
        <cfvo type="min" val="0"/>
        <cfvo type="percentile" val="50"/>
        <cfvo type="max" val="0"/>
        <color rgb="FF63BE7B"/>
        <color rgb="FFFFEB84"/>
        <color rgb="FFF8696B"/>
      </colorScale>
    </cfRule>
  </conditionalFormatting>
  <conditionalFormatting sqref="O1517:O1518">
    <cfRule type="expression" dxfId="16375" priority="31856">
      <formula>$O1517="połączone z innym zadaniem"</formula>
    </cfRule>
  </conditionalFormatting>
  <conditionalFormatting sqref="O1517:O1518">
    <cfRule type="expression" dxfId="16374" priority="31855">
      <formula>$O1517="połączone z innym zadaniem"</formula>
    </cfRule>
  </conditionalFormatting>
  <conditionalFormatting sqref="X1519">
    <cfRule type="expression" dxfId="16373" priority="31851">
      <formula>W1519="WSKAŹNIK SPECYFICZNY"</formula>
    </cfRule>
  </conditionalFormatting>
  <conditionalFormatting sqref="O1519:AB1519">
    <cfRule type="expression" dxfId="16372" priority="31850">
      <formula>$O1519="połączone z innym zadaniem"</formula>
    </cfRule>
  </conditionalFormatting>
  <conditionalFormatting sqref="O1519">
    <cfRule type="expression" dxfId="16371" priority="31849">
      <formula>$O1519="połączone z innym zadaniem"</formula>
    </cfRule>
  </conditionalFormatting>
  <conditionalFormatting sqref="O1519">
    <cfRule type="colorScale" priority="31848">
      <colorScale>
        <cfvo type="min" val="0"/>
        <cfvo type="percentile" val="50"/>
        <cfvo type="max" val="0"/>
        <color rgb="FFF8696B"/>
        <color rgb="FFFFEB84"/>
        <color rgb="FF63BE7B"/>
      </colorScale>
    </cfRule>
  </conditionalFormatting>
  <conditionalFormatting sqref="O1519">
    <cfRule type="colorScale" priority="31847">
      <colorScale>
        <cfvo type="min" val="0"/>
        <cfvo type="percentile" val="50"/>
        <cfvo type="max" val="0"/>
        <color rgb="FF63BE7B"/>
        <color rgb="FFFFEB84"/>
        <color rgb="FFF8696B"/>
      </colorScale>
    </cfRule>
  </conditionalFormatting>
  <conditionalFormatting sqref="P1519">
    <cfRule type="colorScale" priority="31846">
      <colorScale>
        <cfvo type="min" val="0"/>
        <cfvo type="percentile" val="50"/>
        <cfvo type="max" val="0"/>
        <color rgb="FFF8696B"/>
        <color rgb="FFFFEB84"/>
        <color rgb="FF63BE7B"/>
      </colorScale>
    </cfRule>
  </conditionalFormatting>
  <conditionalFormatting sqref="P1519">
    <cfRule type="colorScale" priority="31842">
      <colorScale>
        <cfvo type="min" val="0"/>
        <cfvo type="percentile" val="50"/>
        <cfvo type="max" val="0"/>
        <color rgb="FF63BE7B"/>
        <color rgb="FFFFEB84"/>
        <color rgb="FFF8696B"/>
      </colorScale>
    </cfRule>
  </conditionalFormatting>
  <conditionalFormatting sqref="O1519">
    <cfRule type="expression" dxfId="16370" priority="31833">
      <formula>$O1519="połączone z innym zadaniem"</formula>
    </cfRule>
  </conditionalFormatting>
  <conditionalFormatting sqref="O1519">
    <cfRule type="expression" dxfId="16369" priority="31832">
      <formula>$O1519="połączone z innym zadaniem"</formula>
    </cfRule>
  </conditionalFormatting>
  <conditionalFormatting sqref="X1520:X1641">
    <cfRule type="expression" dxfId="16368" priority="31828">
      <formula>W1520="WSKAŹNIK SPECYFICZNY"</formula>
    </cfRule>
  </conditionalFormatting>
  <conditionalFormatting sqref="O1520:AB1641">
    <cfRule type="expression" dxfId="16367" priority="31827">
      <formula>$O1520="połączone z innym zadaniem"</formula>
    </cfRule>
  </conditionalFormatting>
  <conditionalFormatting sqref="O1520:O1641">
    <cfRule type="expression" dxfId="16366" priority="31826">
      <formula>$O1520="połączone z innym zadaniem"</formula>
    </cfRule>
  </conditionalFormatting>
  <conditionalFormatting sqref="O1520:O1641">
    <cfRule type="colorScale" priority="31825">
      <colorScale>
        <cfvo type="min" val="0"/>
        <cfvo type="percentile" val="50"/>
        <cfvo type="max" val="0"/>
        <color rgb="FFF8696B"/>
        <color rgb="FFFFEB84"/>
        <color rgb="FF63BE7B"/>
      </colorScale>
    </cfRule>
  </conditionalFormatting>
  <conditionalFormatting sqref="O1520:O1641">
    <cfRule type="colorScale" priority="31824">
      <colorScale>
        <cfvo type="min" val="0"/>
        <cfvo type="percentile" val="50"/>
        <cfvo type="max" val="0"/>
        <color rgb="FF63BE7B"/>
        <color rgb="FFFFEB84"/>
        <color rgb="FFF8696B"/>
      </colorScale>
    </cfRule>
  </conditionalFormatting>
  <conditionalFormatting sqref="P1520:P1641">
    <cfRule type="colorScale" priority="31823">
      <colorScale>
        <cfvo type="min" val="0"/>
        <cfvo type="percentile" val="50"/>
        <cfvo type="max" val="0"/>
        <color rgb="FFF8696B"/>
        <color rgb="FFFFEB84"/>
        <color rgb="FF63BE7B"/>
      </colorScale>
    </cfRule>
  </conditionalFormatting>
  <conditionalFormatting sqref="P1520:P1641">
    <cfRule type="colorScale" priority="31819">
      <colorScale>
        <cfvo type="min" val="0"/>
        <cfvo type="percentile" val="50"/>
        <cfvo type="max" val="0"/>
        <color rgb="FF63BE7B"/>
        <color rgb="FFFFEB84"/>
        <color rgb="FFF8696B"/>
      </colorScale>
    </cfRule>
  </conditionalFormatting>
  <conditionalFormatting sqref="O1520:O1641">
    <cfRule type="expression" dxfId="16365" priority="31810">
      <formula>$O1520="połączone z innym zadaniem"</formula>
    </cfRule>
  </conditionalFormatting>
  <conditionalFormatting sqref="O1520:O1641">
    <cfRule type="expression" dxfId="16364" priority="31809">
      <formula>$O1520="połączone z innym zadaniem"</formula>
    </cfRule>
  </conditionalFormatting>
  <conditionalFormatting sqref="X1521">
    <cfRule type="expression" dxfId="16363" priority="31805">
      <formula>W1521="WSKAŹNIK SPECYFICZNY"</formula>
    </cfRule>
  </conditionalFormatting>
  <conditionalFormatting sqref="O1521:AB1521">
    <cfRule type="expression" dxfId="16362" priority="31804">
      <formula>$O1521="połączone z innym zadaniem"</formula>
    </cfRule>
  </conditionalFormatting>
  <conditionalFormatting sqref="O1521">
    <cfRule type="expression" dxfId="16361" priority="31803">
      <formula>$O1521="połączone z innym zadaniem"</formula>
    </cfRule>
  </conditionalFormatting>
  <conditionalFormatting sqref="O1521">
    <cfRule type="colorScale" priority="31802">
      <colorScale>
        <cfvo type="min" val="0"/>
        <cfvo type="percentile" val="50"/>
        <cfvo type="max" val="0"/>
        <color rgb="FFF8696B"/>
        <color rgb="FFFFEB84"/>
        <color rgb="FF63BE7B"/>
      </colorScale>
    </cfRule>
  </conditionalFormatting>
  <conditionalFormatting sqref="O1521">
    <cfRule type="colorScale" priority="31801">
      <colorScale>
        <cfvo type="min" val="0"/>
        <cfvo type="percentile" val="50"/>
        <cfvo type="max" val="0"/>
        <color rgb="FF63BE7B"/>
        <color rgb="FFFFEB84"/>
        <color rgb="FFF8696B"/>
      </colorScale>
    </cfRule>
  </conditionalFormatting>
  <conditionalFormatting sqref="P1521">
    <cfRule type="colorScale" priority="31800">
      <colorScale>
        <cfvo type="min" val="0"/>
        <cfvo type="percentile" val="50"/>
        <cfvo type="max" val="0"/>
        <color rgb="FFF8696B"/>
        <color rgb="FFFFEB84"/>
        <color rgb="FF63BE7B"/>
      </colorScale>
    </cfRule>
  </conditionalFormatting>
  <conditionalFormatting sqref="P1521">
    <cfRule type="colorScale" priority="31796">
      <colorScale>
        <cfvo type="min" val="0"/>
        <cfvo type="percentile" val="50"/>
        <cfvo type="max" val="0"/>
        <color rgb="FF63BE7B"/>
        <color rgb="FFFFEB84"/>
        <color rgb="FFF8696B"/>
      </colorScale>
    </cfRule>
  </conditionalFormatting>
  <conditionalFormatting sqref="O1521">
    <cfRule type="expression" dxfId="16360" priority="31787">
      <formula>$O1521="połączone z innym zadaniem"</formula>
    </cfRule>
  </conditionalFormatting>
  <conditionalFormatting sqref="O1521">
    <cfRule type="expression" dxfId="16359" priority="31786">
      <formula>$O1521="połączone z innym zadaniem"</formula>
    </cfRule>
  </conditionalFormatting>
  <conditionalFormatting sqref="X1522">
    <cfRule type="expression" dxfId="16358" priority="31782">
      <formula>W1522="WSKAŹNIK SPECYFICZNY"</formula>
    </cfRule>
  </conditionalFormatting>
  <conditionalFormatting sqref="O1522:AB1522">
    <cfRule type="expression" dxfId="16357" priority="31781">
      <formula>$O1522="połączone z innym zadaniem"</formula>
    </cfRule>
  </conditionalFormatting>
  <conditionalFormatting sqref="O1522">
    <cfRule type="expression" dxfId="16356" priority="31780">
      <formula>$O1522="połączone z innym zadaniem"</formula>
    </cfRule>
  </conditionalFormatting>
  <conditionalFormatting sqref="O1522">
    <cfRule type="colorScale" priority="31779">
      <colorScale>
        <cfvo type="min" val="0"/>
        <cfvo type="percentile" val="50"/>
        <cfvo type="max" val="0"/>
        <color rgb="FFF8696B"/>
        <color rgb="FFFFEB84"/>
        <color rgb="FF63BE7B"/>
      </colorScale>
    </cfRule>
  </conditionalFormatting>
  <conditionalFormatting sqref="O1522">
    <cfRule type="colorScale" priority="31778">
      <colorScale>
        <cfvo type="min" val="0"/>
        <cfvo type="percentile" val="50"/>
        <cfvo type="max" val="0"/>
        <color rgb="FF63BE7B"/>
        <color rgb="FFFFEB84"/>
        <color rgb="FFF8696B"/>
      </colorScale>
    </cfRule>
  </conditionalFormatting>
  <conditionalFormatting sqref="P1522">
    <cfRule type="colorScale" priority="31777">
      <colorScale>
        <cfvo type="min" val="0"/>
        <cfvo type="percentile" val="50"/>
        <cfvo type="max" val="0"/>
        <color rgb="FFF8696B"/>
        <color rgb="FFFFEB84"/>
        <color rgb="FF63BE7B"/>
      </colorScale>
    </cfRule>
  </conditionalFormatting>
  <conditionalFormatting sqref="P1522">
    <cfRule type="colorScale" priority="31773">
      <colorScale>
        <cfvo type="min" val="0"/>
        <cfvo type="percentile" val="50"/>
        <cfvo type="max" val="0"/>
        <color rgb="FF63BE7B"/>
        <color rgb="FFFFEB84"/>
        <color rgb="FFF8696B"/>
      </colorScale>
    </cfRule>
  </conditionalFormatting>
  <conditionalFormatting sqref="O1522">
    <cfRule type="expression" dxfId="16355" priority="31764">
      <formula>$O1522="połączone z innym zadaniem"</formula>
    </cfRule>
  </conditionalFormatting>
  <conditionalFormatting sqref="O1522">
    <cfRule type="expression" dxfId="16354" priority="31763">
      <formula>$O1522="połączone z innym zadaniem"</formula>
    </cfRule>
  </conditionalFormatting>
  <conditionalFormatting sqref="X1523">
    <cfRule type="expression" dxfId="16353" priority="31759">
      <formula>W1523="WSKAŹNIK SPECYFICZNY"</formula>
    </cfRule>
  </conditionalFormatting>
  <conditionalFormatting sqref="O1523:AB1523">
    <cfRule type="expression" dxfId="16352" priority="31758">
      <formula>$O1523="połączone z innym zadaniem"</formula>
    </cfRule>
  </conditionalFormatting>
  <conditionalFormatting sqref="O1523">
    <cfRule type="expression" dxfId="16351" priority="31757">
      <formula>$O1523="połączone z innym zadaniem"</formula>
    </cfRule>
  </conditionalFormatting>
  <conditionalFormatting sqref="O1523">
    <cfRule type="colorScale" priority="31756">
      <colorScale>
        <cfvo type="min" val="0"/>
        <cfvo type="percentile" val="50"/>
        <cfvo type="max" val="0"/>
        <color rgb="FFF8696B"/>
        <color rgb="FFFFEB84"/>
        <color rgb="FF63BE7B"/>
      </colorScale>
    </cfRule>
  </conditionalFormatting>
  <conditionalFormatting sqref="O1523">
    <cfRule type="colorScale" priority="31755">
      <colorScale>
        <cfvo type="min" val="0"/>
        <cfvo type="percentile" val="50"/>
        <cfvo type="max" val="0"/>
        <color rgb="FF63BE7B"/>
        <color rgb="FFFFEB84"/>
        <color rgb="FFF8696B"/>
      </colorScale>
    </cfRule>
  </conditionalFormatting>
  <conditionalFormatting sqref="P1523">
    <cfRule type="colorScale" priority="31754">
      <colorScale>
        <cfvo type="min" val="0"/>
        <cfvo type="percentile" val="50"/>
        <cfvo type="max" val="0"/>
        <color rgb="FFF8696B"/>
        <color rgb="FFFFEB84"/>
        <color rgb="FF63BE7B"/>
      </colorScale>
    </cfRule>
  </conditionalFormatting>
  <conditionalFormatting sqref="P1523">
    <cfRule type="colorScale" priority="31750">
      <colorScale>
        <cfvo type="min" val="0"/>
        <cfvo type="percentile" val="50"/>
        <cfvo type="max" val="0"/>
        <color rgb="FF63BE7B"/>
        <color rgb="FFFFEB84"/>
        <color rgb="FFF8696B"/>
      </colorScale>
    </cfRule>
  </conditionalFormatting>
  <conditionalFormatting sqref="O1523">
    <cfRule type="expression" dxfId="16350" priority="31741">
      <formula>$O1523="połączone z innym zadaniem"</formula>
    </cfRule>
  </conditionalFormatting>
  <conditionalFormatting sqref="O1523">
    <cfRule type="expression" dxfId="16349" priority="31740">
      <formula>$O1523="połączone z innym zadaniem"</formula>
    </cfRule>
  </conditionalFormatting>
  <conditionalFormatting sqref="X1524">
    <cfRule type="expression" dxfId="16348" priority="31736">
      <formula>W1524="WSKAŹNIK SPECYFICZNY"</formula>
    </cfRule>
  </conditionalFormatting>
  <conditionalFormatting sqref="O1524:AB1524">
    <cfRule type="expression" dxfId="16347" priority="31735">
      <formula>$O1524="połączone z innym zadaniem"</formula>
    </cfRule>
  </conditionalFormatting>
  <conditionalFormatting sqref="O1524">
    <cfRule type="expression" dxfId="16346" priority="31734">
      <formula>$O1524="połączone z innym zadaniem"</formula>
    </cfRule>
  </conditionalFormatting>
  <conditionalFormatting sqref="O1524">
    <cfRule type="colorScale" priority="31733">
      <colorScale>
        <cfvo type="min" val="0"/>
        <cfvo type="percentile" val="50"/>
        <cfvo type="max" val="0"/>
        <color rgb="FFF8696B"/>
        <color rgb="FFFFEB84"/>
        <color rgb="FF63BE7B"/>
      </colorScale>
    </cfRule>
  </conditionalFormatting>
  <conditionalFormatting sqref="O1524">
    <cfRule type="colorScale" priority="31732">
      <colorScale>
        <cfvo type="min" val="0"/>
        <cfvo type="percentile" val="50"/>
        <cfvo type="max" val="0"/>
        <color rgb="FF63BE7B"/>
        <color rgb="FFFFEB84"/>
        <color rgb="FFF8696B"/>
      </colorScale>
    </cfRule>
  </conditionalFormatting>
  <conditionalFormatting sqref="P1524">
    <cfRule type="colorScale" priority="31731">
      <colorScale>
        <cfvo type="min" val="0"/>
        <cfvo type="percentile" val="50"/>
        <cfvo type="max" val="0"/>
        <color rgb="FFF8696B"/>
        <color rgb="FFFFEB84"/>
        <color rgb="FF63BE7B"/>
      </colorScale>
    </cfRule>
  </conditionalFormatting>
  <conditionalFormatting sqref="P1524">
    <cfRule type="colorScale" priority="31727">
      <colorScale>
        <cfvo type="min" val="0"/>
        <cfvo type="percentile" val="50"/>
        <cfvo type="max" val="0"/>
        <color rgb="FF63BE7B"/>
        <color rgb="FFFFEB84"/>
        <color rgb="FFF8696B"/>
      </colorScale>
    </cfRule>
  </conditionalFormatting>
  <conditionalFormatting sqref="O1524">
    <cfRule type="expression" dxfId="16345" priority="31718">
      <formula>$O1524="połączone z innym zadaniem"</formula>
    </cfRule>
  </conditionalFormatting>
  <conditionalFormatting sqref="O1524">
    <cfRule type="expression" dxfId="16344" priority="31717">
      <formula>$O1524="połączone z innym zadaniem"</formula>
    </cfRule>
  </conditionalFormatting>
  <conditionalFormatting sqref="X1525">
    <cfRule type="expression" dxfId="16343" priority="31713">
      <formula>W1525="WSKAŹNIK SPECYFICZNY"</formula>
    </cfRule>
  </conditionalFormatting>
  <conditionalFormatting sqref="O1525:AB1525">
    <cfRule type="expression" dxfId="16342" priority="31712">
      <formula>$O1525="połączone z innym zadaniem"</formula>
    </cfRule>
  </conditionalFormatting>
  <conditionalFormatting sqref="O1525">
    <cfRule type="expression" dxfId="16341" priority="31711">
      <formula>$O1525="połączone z innym zadaniem"</formula>
    </cfRule>
  </conditionalFormatting>
  <conditionalFormatting sqref="O1525">
    <cfRule type="colorScale" priority="31710">
      <colorScale>
        <cfvo type="min" val="0"/>
        <cfvo type="percentile" val="50"/>
        <cfvo type="max" val="0"/>
        <color rgb="FFF8696B"/>
        <color rgb="FFFFEB84"/>
        <color rgb="FF63BE7B"/>
      </colorScale>
    </cfRule>
  </conditionalFormatting>
  <conditionalFormatting sqref="O1525">
    <cfRule type="colorScale" priority="31709">
      <colorScale>
        <cfvo type="min" val="0"/>
        <cfvo type="percentile" val="50"/>
        <cfvo type="max" val="0"/>
        <color rgb="FF63BE7B"/>
        <color rgb="FFFFEB84"/>
        <color rgb="FFF8696B"/>
      </colorScale>
    </cfRule>
  </conditionalFormatting>
  <conditionalFormatting sqref="P1525">
    <cfRule type="colorScale" priority="31708">
      <colorScale>
        <cfvo type="min" val="0"/>
        <cfvo type="percentile" val="50"/>
        <cfvo type="max" val="0"/>
        <color rgb="FFF8696B"/>
        <color rgb="FFFFEB84"/>
        <color rgb="FF63BE7B"/>
      </colorScale>
    </cfRule>
  </conditionalFormatting>
  <conditionalFormatting sqref="P1525">
    <cfRule type="colorScale" priority="31704">
      <colorScale>
        <cfvo type="min" val="0"/>
        <cfvo type="percentile" val="50"/>
        <cfvo type="max" val="0"/>
        <color rgb="FF63BE7B"/>
        <color rgb="FFFFEB84"/>
        <color rgb="FFF8696B"/>
      </colorScale>
    </cfRule>
  </conditionalFormatting>
  <conditionalFormatting sqref="O1525">
    <cfRule type="expression" dxfId="16340" priority="31695">
      <formula>$O1525="połączone z innym zadaniem"</formula>
    </cfRule>
  </conditionalFormatting>
  <conditionalFormatting sqref="O1525">
    <cfRule type="expression" dxfId="16339" priority="31694">
      <formula>$O1525="połączone z innym zadaniem"</formula>
    </cfRule>
  </conditionalFormatting>
  <conditionalFormatting sqref="X1526">
    <cfRule type="expression" dxfId="16338" priority="31690">
      <formula>W1526="WSKAŹNIK SPECYFICZNY"</formula>
    </cfRule>
  </conditionalFormatting>
  <conditionalFormatting sqref="O1526:AB1526">
    <cfRule type="expression" dxfId="16337" priority="31689">
      <formula>$O1526="połączone z innym zadaniem"</formula>
    </cfRule>
  </conditionalFormatting>
  <conditionalFormatting sqref="O1526">
    <cfRule type="expression" dxfId="16336" priority="31688">
      <formula>$O1526="połączone z innym zadaniem"</formula>
    </cfRule>
  </conditionalFormatting>
  <conditionalFormatting sqref="O1526">
    <cfRule type="colorScale" priority="31687">
      <colorScale>
        <cfvo type="min" val="0"/>
        <cfvo type="percentile" val="50"/>
        <cfvo type="max" val="0"/>
        <color rgb="FFF8696B"/>
        <color rgb="FFFFEB84"/>
        <color rgb="FF63BE7B"/>
      </colorScale>
    </cfRule>
  </conditionalFormatting>
  <conditionalFormatting sqref="O1526">
    <cfRule type="colorScale" priority="31686">
      <colorScale>
        <cfvo type="min" val="0"/>
        <cfvo type="percentile" val="50"/>
        <cfvo type="max" val="0"/>
        <color rgb="FF63BE7B"/>
        <color rgb="FFFFEB84"/>
        <color rgb="FFF8696B"/>
      </colorScale>
    </cfRule>
  </conditionalFormatting>
  <conditionalFormatting sqref="P1526">
    <cfRule type="colorScale" priority="31685">
      <colorScale>
        <cfvo type="min" val="0"/>
        <cfvo type="percentile" val="50"/>
        <cfvo type="max" val="0"/>
        <color rgb="FFF8696B"/>
        <color rgb="FFFFEB84"/>
        <color rgb="FF63BE7B"/>
      </colorScale>
    </cfRule>
  </conditionalFormatting>
  <conditionalFormatting sqref="P1526">
    <cfRule type="colorScale" priority="31681">
      <colorScale>
        <cfvo type="min" val="0"/>
        <cfvo type="percentile" val="50"/>
        <cfvo type="max" val="0"/>
        <color rgb="FF63BE7B"/>
        <color rgb="FFFFEB84"/>
        <color rgb="FFF8696B"/>
      </colorScale>
    </cfRule>
  </conditionalFormatting>
  <conditionalFormatting sqref="O1526">
    <cfRule type="expression" dxfId="16335" priority="31672">
      <formula>$O1526="połączone z innym zadaniem"</formula>
    </cfRule>
  </conditionalFormatting>
  <conditionalFormatting sqref="O1526">
    <cfRule type="expression" dxfId="16334" priority="31671">
      <formula>$O1526="połączone z innym zadaniem"</formula>
    </cfRule>
  </conditionalFormatting>
  <conditionalFormatting sqref="X1527">
    <cfRule type="expression" dxfId="16333" priority="31667">
      <formula>W1527="WSKAŹNIK SPECYFICZNY"</formula>
    </cfRule>
  </conditionalFormatting>
  <conditionalFormatting sqref="O1527:AB1527">
    <cfRule type="expression" dxfId="16332" priority="31666">
      <formula>$O1527="połączone z innym zadaniem"</formula>
    </cfRule>
  </conditionalFormatting>
  <conditionalFormatting sqref="O1527">
    <cfRule type="expression" dxfId="16331" priority="31665">
      <formula>$O1527="połączone z innym zadaniem"</formula>
    </cfRule>
  </conditionalFormatting>
  <conditionalFormatting sqref="O1527">
    <cfRule type="colorScale" priority="31664">
      <colorScale>
        <cfvo type="min" val="0"/>
        <cfvo type="percentile" val="50"/>
        <cfvo type="max" val="0"/>
        <color rgb="FFF8696B"/>
        <color rgb="FFFFEB84"/>
        <color rgb="FF63BE7B"/>
      </colorScale>
    </cfRule>
  </conditionalFormatting>
  <conditionalFormatting sqref="O1527">
    <cfRule type="colorScale" priority="31663">
      <colorScale>
        <cfvo type="min" val="0"/>
        <cfvo type="percentile" val="50"/>
        <cfvo type="max" val="0"/>
        <color rgb="FF63BE7B"/>
        <color rgb="FFFFEB84"/>
        <color rgb="FFF8696B"/>
      </colorScale>
    </cfRule>
  </conditionalFormatting>
  <conditionalFormatting sqref="P1527">
    <cfRule type="colorScale" priority="31662">
      <colorScale>
        <cfvo type="min" val="0"/>
        <cfvo type="percentile" val="50"/>
        <cfvo type="max" val="0"/>
        <color rgb="FFF8696B"/>
        <color rgb="FFFFEB84"/>
        <color rgb="FF63BE7B"/>
      </colorScale>
    </cfRule>
  </conditionalFormatting>
  <conditionalFormatting sqref="P1527">
    <cfRule type="colorScale" priority="31658">
      <colorScale>
        <cfvo type="min" val="0"/>
        <cfvo type="percentile" val="50"/>
        <cfvo type="max" val="0"/>
        <color rgb="FF63BE7B"/>
        <color rgb="FFFFEB84"/>
        <color rgb="FFF8696B"/>
      </colorScale>
    </cfRule>
  </conditionalFormatting>
  <conditionalFormatting sqref="O1527">
    <cfRule type="expression" dxfId="16330" priority="31649">
      <formula>$O1527="połączone z innym zadaniem"</formula>
    </cfRule>
  </conditionalFormatting>
  <conditionalFormatting sqref="O1527">
    <cfRule type="expression" dxfId="16329" priority="31648">
      <formula>$O1527="połączone z innym zadaniem"</formula>
    </cfRule>
  </conditionalFormatting>
  <conditionalFormatting sqref="X1528">
    <cfRule type="expression" dxfId="16328" priority="31644">
      <formula>W1528="WSKAŹNIK SPECYFICZNY"</formula>
    </cfRule>
  </conditionalFormatting>
  <conditionalFormatting sqref="O1528:AB1528">
    <cfRule type="expression" dxfId="16327" priority="31643">
      <formula>$O1528="połączone z innym zadaniem"</formula>
    </cfRule>
  </conditionalFormatting>
  <conditionalFormatting sqref="O1528">
    <cfRule type="expression" dxfId="16326" priority="31642">
      <formula>$O1528="połączone z innym zadaniem"</formula>
    </cfRule>
  </conditionalFormatting>
  <conditionalFormatting sqref="O1528">
    <cfRule type="colorScale" priority="31641">
      <colorScale>
        <cfvo type="min" val="0"/>
        <cfvo type="percentile" val="50"/>
        <cfvo type="max" val="0"/>
        <color rgb="FFF8696B"/>
        <color rgb="FFFFEB84"/>
        <color rgb="FF63BE7B"/>
      </colorScale>
    </cfRule>
  </conditionalFormatting>
  <conditionalFormatting sqref="O1528">
    <cfRule type="colorScale" priority="31640">
      <colorScale>
        <cfvo type="min" val="0"/>
        <cfvo type="percentile" val="50"/>
        <cfvo type="max" val="0"/>
        <color rgb="FF63BE7B"/>
        <color rgb="FFFFEB84"/>
        <color rgb="FFF8696B"/>
      </colorScale>
    </cfRule>
  </conditionalFormatting>
  <conditionalFormatting sqref="P1528">
    <cfRule type="colorScale" priority="31639">
      <colorScale>
        <cfvo type="min" val="0"/>
        <cfvo type="percentile" val="50"/>
        <cfvo type="max" val="0"/>
        <color rgb="FFF8696B"/>
        <color rgb="FFFFEB84"/>
        <color rgb="FF63BE7B"/>
      </colorScale>
    </cfRule>
  </conditionalFormatting>
  <conditionalFormatting sqref="P1528">
    <cfRule type="colorScale" priority="31635">
      <colorScale>
        <cfvo type="min" val="0"/>
        <cfvo type="percentile" val="50"/>
        <cfvo type="max" val="0"/>
        <color rgb="FF63BE7B"/>
        <color rgb="FFFFEB84"/>
        <color rgb="FFF8696B"/>
      </colorScale>
    </cfRule>
  </conditionalFormatting>
  <conditionalFormatting sqref="O1528">
    <cfRule type="expression" dxfId="16325" priority="31626">
      <formula>$O1528="połączone z innym zadaniem"</formula>
    </cfRule>
  </conditionalFormatting>
  <conditionalFormatting sqref="O1528">
    <cfRule type="expression" dxfId="16324" priority="31625">
      <formula>$O1528="połączone z innym zadaniem"</formula>
    </cfRule>
  </conditionalFormatting>
  <conditionalFormatting sqref="X1529:X1641">
    <cfRule type="expression" dxfId="16323" priority="31621">
      <formula>W1529="WSKAŹNIK SPECYFICZNY"</formula>
    </cfRule>
  </conditionalFormatting>
  <conditionalFormatting sqref="O1529:AB1641">
    <cfRule type="expression" dxfId="16322" priority="31620">
      <formula>$O1529="połączone z innym zadaniem"</formula>
    </cfRule>
  </conditionalFormatting>
  <conditionalFormatting sqref="O1529:O1641">
    <cfRule type="expression" dxfId="16321" priority="31619">
      <formula>$O1529="połączone z innym zadaniem"</formula>
    </cfRule>
  </conditionalFormatting>
  <conditionalFormatting sqref="O1529:O1641">
    <cfRule type="colorScale" priority="31618">
      <colorScale>
        <cfvo type="min" val="0"/>
        <cfvo type="percentile" val="50"/>
        <cfvo type="max" val="0"/>
        <color rgb="FFF8696B"/>
        <color rgb="FFFFEB84"/>
        <color rgb="FF63BE7B"/>
      </colorScale>
    </cfRule>
  </conditionalFormatting>
  <conditionalFormatting sqref="O1529:O1641">
    <cfRule type="colorScale" priority="31617">
      <colorScale>
        <cfvo type="min" val="0"/>
        <cfvo type="percentile" val="50"/>
        <cfvo type="max" val="0"/>
        <color rgb="FF63BE7B"/>
        <color rgb="FFFFEB84"/>
        <color rgb="FFF8696B"/>
      </colorScale>
    </cfRule>
  </conditionalFormatting>
  <conditionalFormatting sqref="P1529:P1641">
    <cfRule type="colorScale" priority="31616">
      <colorScale>
        <cfvo type="min" val="0"/>
        <cfvo type="percentile" val="50"/>
        <cfvo type="max" val="0"/>
        <color rgb="FFF8696B"/>
        <color rgb="FFFFEB84"/>
        <color rgb="FF63BE7B"/>
      </colorScale>
    </cfRule>
  </conditionalFormatting>
  <conditionalFormatting sqref="P1529:P1641">
    <cfRule type="colorScale" priority="31612">
      <colorScale>
        <cfvo type="min" val="0"/>
        <cfvo type="percentile" val="50"/>
        <cfvo type="max" val="0"/>
        <color rgb="FF63BE7B"/>
        <color rgb="FFFFEB84"/>
        <color rgb="FFF8696B"/>
      </colorScale>
    </cfRule>
  </conditionalFormatting>
  <conditionalFormatting sqref="O1529:O1641">
    <cfRule type="expression" dxfId="16320" priority="31603">
      <formula>$O1529="połączone z innym zadaniem"</formula>
    </cfRule>
  </conditionalFormatting>
  <conditionalFormatting sqref="O1529:O1641">
    <cfRule type="expression" dxfId="16319" priority="31602">
      <formula>$O1529="połączone z innym zadaniem"</formula>
    </cfRule>
  </conditionalFormatting>
  <conditionalFormatting sqref="X1530:X1641">
    <cfRule type="expression" dxfId="16318" priority="31598">
      <formula>W1530="WSKAŹNIK SPECYFICZNY"</formula>
    </cfRule>
  </conditionalFormatting>
  <conditionalFormatting sqref="O1530:AB1641">
    <cfRule type="expression" dxfId="16317" priority="31597">
      <formula>$O1530="połączone z innym zadaniem"</formula>
    </cfRule>
  </conditionalFormatting>
  <conditionalFormatting sqref="O1530:O1641">
    <cfRule type="expression" dxfId="16316" priority="31596">
      <formula>$O1530="połączone z innym zadaniem"</formula>
    </cfRule>
  </conditionalFormatting>
  <conditionalFormatting sqref="O1530:O1641">
    <cfRule type="colorScale" priority="31595">
      <colorScale>
        <cfvo type="min" val="0"/>
        <cfvo type="percentile" val="50"/>
        <cfvo type="max" val="0"/>
        <color rgb="FFF8696B"/>
        <color rgb="FFFFEB84"/>
        <color rgb="FF63BE7B"/>
      </colorScale>
    </cfRule>
  </conditionalFormatting>
  <conditionalFormatting sqref="O1530:O1641">
    <cfRule type="colorScale" priority="31594">
      <colorScale>
        <cfvo type="min" val="0"/>
        <cfvo type="percentile" val="50"/>
        <cfvo type="max" val="0"/>
        <color rgb="FF63BE7B"/>
        <color rgb="FFFFEB84"/>
        <color rgb="FFF8696B"/>
      </colorScale>
    </cfRule>
  </conditionalFormatting>
  <conditionalFormatting sqref="P1530:P1641">
    <cfRule type="colorScale" priority="31593">
      <colorScale>
        <cfvo type="min" val="0"/>
        <cfvo type="percentile" val="50"/>
        <cfvo type="max" val="0"/>
        <color rgb="FFF8696B"/>
        <color rgb="FFFFEB84"/>
        <color rgb="FF63BE7B"/>
      </colorScale>
    </cfRule>
  </conditionalFormatting>
  <conditionalFormatting sqref="P1530:P1641">
    <cfRule type="colorScale" priority="31589">
      <colorScale>
        <cfvo type="min" val="0"/>
        <cfvo type="percentile" val="50"/>
        <cfvo type="max" val="0"/>
        <color rgb="FF63BE7B"/>
        <color rgb="FFFFEB84"/>
        <color rgb="FFF8696B"/>
      </colorScale>
    </cfRule>
  </conditionalFormatting>
  <conditionalFormatting sqref="O1530:O1641">
    <cfRule type="expression" dxfId="16315" priority="31580">
      <formula>$O1530="połączone z innym zadaniem"</formula>
    </cfRule>
  </conditionalFormatting>
  <conditionalFormatting sqref="O1530:O1641">
    <cfRule type="expression" dxfId="16314" priority="31579">
      <formula>$O1530="połączone z innym zadaniem"</formula>
    </cfRule>
  </conditionalFormatting>
  <conditionalFormatting sqref="X1531:X1641">
    <cfRule type="expression" dxfId="16313" priority="31575">
      <formula>W1531="WSKAŹNIK SPECYFICZNY"</formula>
    </cfRule>
  </conditionalFormatting>
  <conditionalFormatting sqref="O1531:AB1641">
    <cfRule type="expression" dxfId="16312" priority="31574">
      <formula>$O1531="połączone z innym zadaniem"</formula>
    </cfRule>
  </conditionalFormatting>
  <conditionalFormatting sqref="O1531:O1641">
    <cfRule type="expression" dxfId="16311" priority="31573">
      <formula>$O1531="połączone z innym zadaniem"</formula>
    </cfRule>
  </conditionalFormatting>
  <conditionalFormatting sqref="O1531:O1641">
    <cfRule type="colorScale" priority="31572">
      <colorScale>
        <cfvo type="min" val="0"/>
        <cfvo type="percentile" val="50"/>
        <cfvo type="max" val="0"/>
        <color rgb="FFF8696B"/>
        <color rgb="FFFFEB84"/>
        <color rgb="FF63BE7B"/>
      </colorScale>
    </cfRule>
  </conditionalFormatting>
  <conditionalFormatting sqref="O1531:O1641">
    <cfRule type="colorScale" priority="31571">
      <colorScale>
        <cfvo type="min" val="0"/>
        <cfvo type="percentile" val="50"/>
        <cfvo type="max" val="0"/>
        <color rgb="FF63BE7B"/>
        <color rgb="FFFFEB84"/>
        <color rgb="FFF8696B"/>
      </colorScale>
    </cfRule>
  </conditionalFormatting>
  <conditionalFormatting sqref="P1531:P1641">
    <cfRule type="colorScale" priority="31570">
      <colorScale>
        <cfvo type="min" val="0"/>
        <cfvo type="percentile" val="50"/>
        <cfvo type="max" val="0"/>
        <color rgb="FFF8696B"/>
        <color rgb="FFFFEB84"/>
        <color rgb="FF63BE7B"/>
      </colorScale>
    </cfRule>
  </conditionalFormatting>
  <conditionalFormatting sqref="P1531:P1641">
    <cfRule type="colorScale" priority="31566">
      <colorScale>
        <cfvo type="min" val="0"/>
        <cfvo type="percentile" val="50"/>
        <cfvo type="max" val="0"/>
        <color rgb="FF63BE7B"/>
        <color rgb="FFFFEB84"/>
        <color rgb="FFF8696B"/>
      </colorScale>
    </cfRule>
  </conditionalFormatting>
  <conditionalFormatting sqref="O1531:O1641">
    <cfRule type="expression" dxfId="16310" priority="31557">
      <formula>$O1531="połączone z innym zadaniem"</formula>
    </cfRule>
  </conditionalFormatting>
  <conditionalFormatting sqref="O1531:O1641">
    <cfRule type="expression" dxfId="16309" priority="31556">
      <formula>$O1531="połączone z innym zadaniem"</formula>
    </cfRule>
  </conditionalFormatting>
  <conditionalFormatting sqref="X1532:X1641">
    <cfRule type="expression" dxfId="16308" priority="31552">
      <formula>W1532="WSKAŹNIK SPECYFICZNY"</formula>
    </cfRule>
  </conditionalFormatting>
  <conditionalFormatting sqref="O1532:AB1641">
    <cfRule type="expression" dxfId="16307" priority="31551">
      <formula>$O1532="połączone z innym zadaniem"</formula>
    </cfRule>
  </conditionalFormatting>
  <conditionalFormatting sqref="O1532:O1641">
    <cfRule type="expression" dxfId="16306" priority="31550">
      <formula>$O1532="połączone z innym zadaniem"</formula>
    </cfRule>
  </conditionalFormatting>
  <conditionalFormatting sqref="O1532:O1641">
    <cfRule type="colorScale" priority="31549">
      <colorScale>
        <cfvo type="min" val="0"/>
        <cfvo type="percentile" val="50"/>
        <cfvo type="max" val="0"/>
        <color rgb="FFF8696B"/>
        <color rgb="FFFFEB84"/>
        <color rgb="FF63BE7B"/>
      </colorScale>
    </cfRule>
  </conditionalFormatting>
  <conditionalFormatting sqref="O1532:O1641">
    <cfRule type="colorScale" priority="31548">
      <colorScale>
        <cfvo type="min" val="0"/>
        <cfvo type="percentile" val="50"/>
        <cfvo type="max" val="0"/>
        <color rgb="FF63BE7B"/>
        <color rgb="FFFFEB84"/>
        <color rgb="FFF8696B"/>
      </colorScale>
    </cfRule>
  </conditionalFormatting>
  <conditionalFormatting sqref="P1532:P1641">
    <cfRule type="colorScale" priority="31547">
      <colorScale>
        <cfvo type="min" val="0"/>
        <cfvo type="percentile" val="50"/>
        <cfvo type="max" val="0"/>
        <color rgb="FFF8696B"/>
        <color rgb="FFFFEB84"/>
        <color rgb="FF63BE7B"/>
      </colorScale>
    </cfRule>
  </conditionalFormatting>
  <conditionalFormatting sqref="P1532:P1641">
    <cfRule type="colorScale" priority="31543">
      <colorScale>
        <cfvo type="min" val="0"/>
        <cfvo type="percentile" val="50"/>
        <cfvo type="max" val="0"/>
        <color rgb="FF63BE7B"/>
        <color rgb="FFFFEB84"/>
        <color rgb="FFF8696B"/>
      </colorScale>
    </cfRule>
  </conditionalFormatting>
  <conditionalFormatting sqref="O1532:O1536">
    <cfRule type="expression" dxfId="16305" priority="31534">
      <formula>$O1532="połączone z innym zadaniem"</formula>
    </cfRule>
  </conditionalFormatting>
  <conditionalFormatting sqref="O1532:O1536">
    <cfRule type="expression" dxfId="16304" priority="31533">
      <formula>$O1532="połączone z innym zadaniem"</formula>
    </cfRule>
  </conditionalFormatting>
  <conditionalFormatting sqref="O1532:O1536">
    <cfRule type="colorScale" priority="31532">
      <colorScale>
        <cfvo type="min" val="0"/>
        <cfvo type="percentile" val="50"/>
        <cfvo type="max" val="0"/>
        <color rgb="FFF8696B"/>
        <color rgb="FFFFEB84"/>
        <color rgb="FF63BE7B"/>
      </colorScale>
    </cfRule>
  </conditionalFormatting>
  <conditionalFormatting sqref="O1532:O1536">
    <cfRule type="colorScale" priority="31531">
      <colorScale>
        <cfvo type="min" val="0"/>
        <cfvo type="percentile" val="50"/>
        <cfvo type="max" val="0"/>
        <color rgb="FF63BE7B"/>
        <color rgb="FFFFEB84"/>
        <color rgb="FFF8696B"/>
      </colorScale>
    </cfRule>
  </conditionalFormatting>
  <conditionalFormatting sqref="O1537">
    <cfRule type="expression" dxfId="16303" priority="31530">
      <formula>$O1537="połączone z innym zadaniem"</formula>
    </cfRule>
  </conditionalFormatting>
  <conditionalFormatting sqref="O1537">
    <cfRule type="expression" dxfId="16302" priority="31529">
      <formula>$O1537="połączone z innym zadaniem"</formula>
    </cfRule>
  </conditionalFormatting>
  <conditionalFormatting sqref="O1537">
    <cfRule type="colorScale" priority="31528">
      <colorScale>
        <cfvo type="min" val="0"/>
        <cfvo type="percentile" val="50"/>
        <cfvo type="max" val="0"/>
        <color rgb="FFF8696B"/>
        <color rgb="FFFFEB84"/>
        <color rgb="FF63BE7B"/>
      </colorScale>
    </cfRule>
  </conditionalFormatting>
  <conditionalFormatting sqref="O1537">
    <cfRule type="colorScale" priority="31527">
      <colorScale>
        <cfvo type="min" val="0"/>
        <cfvo type="percentile" val="50"/>
        <cfvo type="max" val="0"/>
        <color rgb="FF63BE7B"/>
        <color rgb="FFFFEB84"/>
        <color rgb="FFF8696B"/>
      </colorScale>
    </cfRule>
  </conditionalFormatting>
  <conditionalFormatting sqref="O1538:O1539">
    <cfRule type="expression" dxfId="16301" priority="31526">
      <formula>$O1538="połączone z innym zadaniem"</formula>
    </cfRule>
  </conditionalFormatting>
  <conditionalFormatting sqref="O1538:O1539">
    <cfRule type="expression" dxfId="16300" priority="31525">
      <formula>$O1538="połączone z innym zadaniem"</formula>
    </cfRule>
  </conditionalFormatting>
  <conditionalFormatting sqref="O1538:O1539">
    <cfRule type="colorScale" priority="31524">
      <colorScale>
        <cfvo type="min" val="0"/>
        <cfvo type="percentile" val="50"/>
        <cfvo type="max" val="0"/>
        <color rgb="FFF8696B"/>
        <color rgb="FFFFEB84"/>
        <color rgb="FF63BE7B"/>
      </colorScale>
    </cfRule>
  </conditionalFormatting>
  <conditionalFormatting sqref="O1538:O1539">
    <cfRule type="colorScale" priority="31523">
      <colorScale>
        <cfvo type="min" val="0"/>
        <cfvo type="percentile" val="50"/>
        <cfvo type="max" val="0"/>
        <color rgb="FF63BE7B"/>
        <color rgb="FFFFEB84"/>
        <color rgb="FFF8696B"/>
      </colorScale>
    </cfRule>
  </conditionalFormatting>
  <conditionalFormatting sqref="O1540:O1547">
    <cfRule type="expression" dxfId="16299" priority="31522">
      <formula>$O1540="połączone z innym zadaniem"</formula>
    </cfRule>
  </conditionalFormatting>
  <conditionalFormatting sqref="O1540:O1547">
    <cfRule type="expression" dxfId="16298" priority="31521">
      <formula>$O1540="połączone z innym zadaniem"</formula>
    </cfRule>
  </conditionalFormatting>
  <conditionalFormatting sqref="O1540:O1547">
    <cfRule type="colorScale" priority="31520">
      <colorScale>
        <cfvo type="min" val="0"/>
        <cfvo type="percentile" val="50"/>
        <cfvo type="max" val="0"/>
        <color rgb="FFF8696B"/>
        <color rgb="FFFFEB84"/>
        <color rgb="FF63BE7B"/>
      </colorScale>
    </cfRule>
  </conditionalFormatting>
  <conditionalFormatting sqref="O1540:O1547">
    <cfRule type="colorScale" priority="31519">
      <colorScale>
        <cfvo type="min" val="0"/>
        <cfvo type="percentile" val="50"/>
        <cfvo type="max" val="0"/>
        <color rgb="FF63BE7B"/>
        <color rgb="FFFFEB84"/>
        <color rgb="FFF8696B"/>
      </colorScale>
    </cfRule>
  </conditionalFormatting>
  <conditionalFormatting sqref="O1548">
    <cfRule type="expression" dxfId="16297" priority="31518">
      <formula>$O1548="połączone z innym zadaniem"</formula>
    </cfRule>
  </conditionalFormatting>
  <conditionalFormatting sqref="O1548">
    <cfRule type="expression" dxfId="16296" priority="31517">
      <formula>$O1548="połączone z innym zadaniem"</formula>
    </cfRule>
  </conditionalFormatting>
  <conditionalFormatting sqref="O1548">
    <cfRule type="colorScale" priority="31516">
      <colorScale>
        <cfvo type="min" val="0"/>
        <cfvo type="percentile" val="50"/>
        <cfvo type="max" val="0"/>
        <color rgb="FFF8696B"/>
        <color rgb="FFFFEB84"/>
        <color rgb="FF63BE7B"/>
      </colorScale>
    </cfRule>
  </conditionalFormatting>
  <conditionalFormatting sqref="O1548">
    <cfRule type="colorScale" priority="31515">
      <colorScale>
        <cfvo type="min" val="0"/>
        <cfvo type="percentile" val="50"/>
        <cfvo type="max" val="0"/>
        <color rgb="FF63BE7B"/>
        <color rgb="FFFFEB84"/>
        <color rgb="FFF8696B"/>
      </colorScale>
    </cfRule>
  </conditionalFormatting>
  <conditionalFormatting sqref="O1549:O1554">
    <cfRule type="expression" dxfId="16295" priority="31514">
      <formula>$O1549="połączone z innym zadaniem"</formula>
    </cfRule>
  </conditionalFormatting>
  <conditionalFormatting sqref="O1549:O1554">
    <cfRule type="expression" dxfId="16294" priority="31513">
      <formula>$O1549="połączone z innym zadaniem"</formula>
    </cfRule>
  </conditionalFormatting>
  <conditionalFormatting sqref="O1549:O1554">
    <cfRule type="colorScale" priority="31512">
      <colorScale>
        <cfvo type="min" val="0"/>
        <cfvo type="percentile" val="50"/>
        <cfvo type="max" val="0"/>
        <color rgb="FFF8696B"/>
        <color rgb="FFFFEB84"/>
        <color rgb="FF63BE7B"/>
      </colorScale>
    </cfRule>
  </conditionalFormatting>
  <conditionalFormatting sqref="O1549:O1554">
    <cfRule type="colorScale" priority="31511">
      <colorScale>
        <cfvo type="min" val="0"/>
        <cfvo type="percentile" val="50"/>
        <cfvo type="max" val="0"/>
        <color rgb="FF63BE7B"/>
        <color rgb="FFFFEB84"/>
        <color rgb="FFF8696B"/>
      </colorScale>
    </cfRule>
  </conditionalFormatting>
  <conditionalFormatting sqref="O1555">
    <cfRule type="expression" dxfId="16293" priority="31510">
      <formula>$O1555="połączone z innym zadaniem"</formula>
    </cfRule>
  </conditionalFormatting>
  <conditionalFormatting sqref="O1555">
    <cfRule type="expression" dxfId="16292" priority="31509">
      <formula>$O1555="połączone z innym zadaniem"</formula>
    </cfRule>
  </conditionalFormatting>
  <conditionalFormatting sqref="O1555">
    <cfRule type="colorScale" priority="31508">
      <colorScale>
        <cfvo type="min" val="0"/>
        <cfvo type="percentile" val="50"/>
        <cfvo type="max" val="0"/>
        <color rgb="FFF8696B"/>
        <color rgb="FFFFEB84"/>
        <color rgb="FF63BE7B"/>
      </colorScale>
    </cfRule>
  </conditionalFormatting>
  <conditionalFormatting sqref="O1555">
    <cfRule type="colorScale" priority="31507">
      <colorScale>
        <cfvo type="min" val="0"/>
        <cfvo type="percentile" val="50"/>
        <cfvo type="max" val="0"/>
        <color rgb="FF63BE7B"/>
        <color rgb="FFFFEB84"/>
        <color rgb="FFF8696B"/>
      </colorScale>
    </cfRule>
  </conditionalFormatting>
  <conditionalFormatting sqref="O1556:O1558">
    <cfRule type="expression" dxfId="16291" priority="31506">
      <formula>$O1556="połączone z innym zadaniem"</formula>
    </cfRule>
  </conditionalFormatting>
  <conditionalFormatting sqref="O1556:O1558">
    <cfRule type="expression" dxfId="16290" priority="31505">
      <formula>$O1556="połączone z innym zadaniem"</formula>
    </cfRule>
  </conditionalFormatting>
  <conditionalFormatting sqref="O1556:O1558">
    <cfRule type="colorScale" priority="31504">
      <colorScale>
        <cfvo type="min" val="0"/>
        <cfvo type="percentile" val="50"/>
        <cfvo type="max" val="0"/>
        <color rgb="FFF8696B"/>
        <color rgb="FFFFEB84"/>
        <color rgb="FF63BE7B"/>
      </colorScale>
    </cfRule>
  </conditionalFormatting>
  <conditionalFormatting sqref="O1556:O1558">
    <cfRule type="colorScale" priority="31503">
      <colorScale>
        <cfvo type="min" val="0"/>
        <cfvo type="percentile" val="50"/>
        <cfvo type="max" val="0"/>
        <color rgb="FF63BE7B"/>
        <color rgb="FFFFEB84"/>
        <color rgb="FFF8696B"/>
      </colorScale>
    </cfRule>
  </conditionalFormatting>
  <conditionalFormatting sqref="O1559:O1641">
    <cfRule type="expression" dxfId="16289" priority="31502">
      <formula>$O1559="połączone z innym zadaniem"</formula>
    </cfRule>
  </conditionalFormatting>
  <conditionalFormatting sqref="O1559:O1641">
    <cfRule type="expression" dxfId="16288" priority="31501">
      <formula>$O1559="połączone z innym zadaniem"</formula>
    </cfRule>
  </conditionalFormatting>
  <conditionalFormatting sqref="O1559:O1641">
    <cfRule type="colorScale" priority="31500">
      <colorScale>
        <cfvo type="min" val="0"/>
        <cfvo type="percentile" val="50"/>
        <cfvo type="max" val="0"/>
        <color rgb="FFF8696B"/>
        <color rgb="FFFFEB84"/>
        <color rgb="FF63BE7B"/>
      </colorScale>
    </cfRule>
  </conditionalFormatting>
  <conditionalFormatting sqref="O1559:O1641">
    <cfRule type="colorScale" priority="31499">
      <colorScale>
        <cfvo type="min" val="0"/>
        <cfvo type="percentile" val="50"/>
        <cfvo type="max" val="0"/>
        <color rgb="FF63BE7B"/>
        <color rgb="FFFFEB84"/>
        <color rgb="FFF8696B"/>
      </colorScale>
    </cfRule>
  </conditionalFormatting>
  <conditionalFormatting sqref="O1560">
    <cfRule type="expression" dxfId="16287" priority="31498">
      <formula>$O1560="połączone z innym zadaniem"</formula>
    </cfRule>
  </conditionalFormatting>
  <conditionalFormatting sqref="O1560">
    <cfRule type="expression" dxfId="16286" priority="31497">
      <formula>$O1560="połączone z innym zadaniem"</formula>
    </cfRule>
  </conditionalFormatting>
  <conditionalFormatting sqref="O1560">
    <cfRule type="colorScale" priority="31496">
      <colorScale>
        <cfvo type="min" val="0"/>
        <cfvo type="percentile" val="50"/>
        <cfvo type="max" val="0"/>
        <color rgb="FFF8696B"/>
        <color rgb="FFFFEB84"/>
        <color rgb="FF63BE7B"/>
      </colorScale>
    </cfRule>
  </conditionalFormatting>
  <conditionalFormatting sqref="O1560">
    <cfRule type="colorScale" priority="31495">
      <colorScale>
        <cfvo type="min" val="0"/>
        <cfvo type="percentile" val="50"/>
        <cfvo type="max" val="0"/>
        <color rgb="FF63BE7B"/>
        <color rgb="FFFFEB84"/>
        <color rgb="FFF8696B"/>
      </colorScale>
    </cfRule>
  </conditionalFormatting>
  <conditionalFormatting sqref="O1560">
    <cfRule type="expression" dxfId="16285" priority="31488">
      <formula>$O1560="połączone z innym zadaniem"</formula>
    </cfRule>
  </conditionalFormatting>
  <conditionalFormatting sqref="O1560">
    <cfRule type="expression" dxfId="16284" priority="31487">
      <formula>$O1560="połączone z innym zadaniem"</formula>
    </cfRule>
  </conditionalFormatting>
  <conditionalFormatting sqref="O1561">
    <cfRule type="expression" dxfId="16283" priority="31484">
      <formula>$O1561="połączone z innym zadaniem"</formula>
    </cfRule>
  </conditionalFormatting>
  <conditionalFormatting sqref="O1561">
    <cfRule type="expression" dxfId="16282" priority="31483">
      <formula>$O1561="połączone z innym zadaniem"</formula>
    </cfRule>
  </conditionalFormatting>
  <conditionalFormatting sqref="O1561">
    <cfRule type="colorScale" priority="31482">
      <colorScale>
        <cfvo type="min" val="0"/>
        <cfvo type="percentile" val="50"/>
        <cfvo type="max" val="0"/>
        <color rgb="FFF8696B"/>
        <color rgb="FFFFEB84"/>
        <color rgb="FF63BE7B"/>
      </colorScale>
    </cfRule>
  </conditionalFormatting>
  <conditionalFormatting sqref="O1561">
    <cfRule type="colorScale" priority="31481">
      <colorScale>
        <cfvo type="min" val="0"/>
        <cfvo type="percentile" val="50"/>
        <cfvo type="max" val="0"/>
        <color rgb="FF63BE7B"/>
        <color rgb="FFFFEB84"/>
        <color rgb="FFF8696B"/>
      </colorScale>
    </cfRule>
  </conditionalFormatting>
  <conditionalFormatting sqref="O1561">
    <cfRule type="expression" dxfId="16281" priority="31474">
      <formula>$O1561="połączone z innym zadaniem"</formula>
    </cfRule>
  </conditionalFormatting>
  <conditionalFormatting sqref="O1561">
    <cfRule type="expression" dxfId="16280" priority="31473">
      <formula>$O1561="połączone z innym zadaniem"</formula>
    </cfRule>
  </conditionalFormatting>
  <conditionalFormatting sqref="O1562">
    <cfRule type="expression" dxfId="16279" priority="31470">
      <formula>$O1562="połączone z innym zadaniem"</formula>
    </cfRule>
  </conditionalFormatting>
  <conditionalFormatting sqref="O1562">
    <cfRule type="expression" dxfId="16278" priority="31469">
      <formula>$O1562="połączone z innym zadaniem"</formula>
    </cfRule>
  </conditionalFormatting>
  <conditionalFormatting sqref="O1562">
    <cfRule type="colorScale" priority="31468">
      <colorScale>
        <cfvo type="min" val="0"/>
        <cfvo type="percentile" val="50"/>
        <cfvo type="max" val="0"/>
        <color rgb="FFF8696B"/>
        <color rgb="FFFFEB84"/>
        <color rgb="FF63BE7B"/>
      </colorScale>
    </cfRule>
  </conditionalFormatting>
  <conditionalFormatting sqref="O1562">
    <cfRule type="colorScale" priority="31467">
      <colorScale>
        <cfvo type="min" val="0"/>
        <cfvo type="percentile" val="50"/>
        <cfvo type="max" val="0"/>
        <color rgb="FF63BE7B"/>
        <color rgb="FFFFEB84"/>
        <color rgb="FFF8696B"/>
      </colorScale>
    </cfRule>
  </conditionalFormatting>
  <conditionalFormatting sqref="O1562">
    <cfRule type="expression" dxfId="16277" priority="31460">
      <formula>$O1562="połączone z innym zadaniem"</formula>
    </cfRule>
  </conditionalFormatting>
  <conditionalFormatting sqref="O1562">
    <cfRule type="expression" dxfId="16276" priority="31459">
      <formula>$O1562="połączone z innym zadaniem"</formula>
    </cfRule>
  </conditionalFormatting>
  <conditionalFormatting sqref="O1563">
    <cfRule type="expression" dxfId="16275" priority="31456">
      <formula>$O1563="połączone z innym zadaniem"</formula>
    </cfRule>
  </conditionalFormatting>
  <conditionalFormatting sqref="O1563">
    <cfRule type="expression" dxfId="16274" priority="31455">
      <formula>$O1563="połączone z innym zadaniem"</formula>
    </cfRule>
  </conditionalFormatting>
  <conditionalFormatting sqref="O1563">
    <cfRule type="colorScale" priority="31454">
      <colorScale>
        <cfvo type="min" val="0"/>
        <cfvo type="percentile" val="50"/>
        <cfvo type="max" val="0"/>
        <color rgb="FFF8696B"/>
        <color rgb="FFFFEB84"/>
        <color rgb="FF63BE7B"/>
      </colorScale>
    </cfRule>
  </conditionalFormatting>
  <conditionalFormatting sqref="O1563">
    <cfRule type="colorScale" priority="31453">
      <colorScale>
        <cfvo type="min" val="0"/>
        <cfvo type="percentile" val="50"/>
        <cfvo type="max" val="0"/>
        <color rgb="FF63BE7B"/>
        <color rgb="FFFFEB84"/>
        <color rgb="FFF8696B"/>
      </colorScale>
    </cfRule>
  </conditionalFormatting>
  <conditionalFormatting sqref="O1563">
    <cfRule type="expression" dxfId="16273" priority="31446">
      <formula>$O1563="połączone z innym zadaniem"</formula>
    </cfRule>
  </conditionalFormatting>
  <conditionalFormatting sqref="O1563">
    <cfRule type="expression" dxfId="16272" priority="31445">
      <formula>$O1563="połączone z innym zadaniem"</formula>
    </cfRule>
  </conditionalFormatting>
  <conditionalFormatting sqref="O1564">
    <cfRule type="expression" dxfId="16271" priority="31442">
      <formula>$O1564="połączone z innym zadaniem"</formula>
    </cfRule>
  </conditionalFormatting>
  <conditionalFormatting sqref="O1564">
    <cfRule type="expression" dxfId="16270" priority="31441">
      <formula>$O1564="połączone z innym zadaniem"</formula>
    </cfRule>
  </conditionalFormatting>
  <conditionalFormatting sqref="O1564">
    <cfRule type="colorScale" priority="31440">
      <colorScale>
        <cfvo type="min" val="0"/>
        <cfvo type="percentile" val="50"/>
        <cfvo type="max" val="0"/>
        <color rgb="FFF8696B"/>
        <color rgb="FFFFEB84"/>
        <color rgb="FF63BE7B"/>
      </colorScale>
    </cfRule>
  </conditionalFormatting>
  <conditionalFormatting sqref="O1564">
    <cfRule type="colorScale" priority="31439">
      <colorScale>
        <cfvo type="min" val="0"/>
        <cfvo type="percentile" val="50"/>
        <cfvo type="max" val="0"/>
        <color rgb="FF63BE7B"/>
        <color rgb="FFFFEB84"/>
        <color rgb="FFF8696B"/>
      </colorScale>
    </cfRule>
  </conditionalFormatting>
  <conditionalFormatting sqref="O1564">
    <cfRule type="expression" dxfId="16269" priority="31432">
      <formula>$O1564="połączone z innym zadaniem"</formula>
    </cfRule>
  </conditionalFormatting>
  <conditionalFormatting sqref="O1564">
    <cfRule type="expression" dxfId="16268" priority="31431">
      <formula>$O1564="połączone z innym zadaniem"</formula>
    </cfRule>
  </conditionalFormatting>
  <conditionalFormatting sqref="O1565">
    <cfRule type="expression" dxfId="16267" priority="31428">
      <formula>$O1565="połączone z innym zadaniem"</formula>
    </cfRule>
  </conditionalFormatting>
  <conditionalFormatting sqref="O1565">
    <cfRule type="expression" dxfId="16266" priority="31427">
      <formula>$O1565="połączone z innym zadaniem"</formula>
    </cfRule>
  </conditionalFormatting>
  <conditionalFormatting sqref="O1565">
    <cfRule type="colorScale" priority="31426">
      <colorScale>
        <cfvo type="min" val="0"/>
        <cfvo type="percentile" val="50"/>
        <cfvo type="max" val="0"/>
        <color rgb="FFF8696B"/>
        <color rgb="FFFFEB84"/>
        <color rgb="FF63BE7B"/>
      </colorScale>
    </cfRule>
  </conditionalFormatting>
  <conditionalFormatting sqref="O1565">
    <cfRule type="colorScale" priority="31425">
      <colorScale>
        <cfvo type="min" val="0"/>
        <cfvo type="percentile" val="50"/>
        <cfvo type="max" val="0"/>
        <color rgb="FF63BE7B"/>
        <color rgb="FFFFEB84"/>
        <color rgb="FFF8696B"/>
      </colorScale>
    </cfRule>
  </conditionalFormatting>
  <conditionalFormatting sqref="O1565">
    <cfRule type="expression" dxfId="16265" priority="31418">
      <formula>$O1565="połączone z innym zadaniem"</formula>
    </cfRule>
  </conditionalFormatting>
  <conditionalFormatting sqref="O1565">
    <cfRule type="expression" dxfId="16264" priority="31417">
      <formula>$O1565="połączone z innym zadaniem"</formula>
    </cfRule>
  </conditionalFormatting>
  <conditionalFormatting sqref="O1566">
    <cfRule type="expression" dxfId="16263" priority="31414">
      <formula>$O1566="połączone z innym zadaniem"</formula>
    </cfRule>
  </conditionalFormatting>
  <conditionalFormatting sqref="O1566">
    <cfRule type="expression" dxfId="16262" priority="31413">
      <formula>$O1566="połączone z innym zadaniem"</formula>
    </cfRule>
  </conditionalFormatting>
  <conditionalFormatting sqref="O1566">
    <cfRule type="colorScale" priority="31412">
      <colorScale>
        <cfvo type="min" val="0"/>
        <cfvo type="percentile" val="50"/>
        <cfvo type="max" val="0"/>
        <color rgb="FFF8696B"/>
        <color rgb="FFFFEB84"/>
        <color rgb="FF63BE7B"/>
      </colorScale>
    </cfRule>
  </conditionalFormatting>
  <conditionalFormatting sqref="O1566">
    <cfRule type="colorScale" priority="31411">
      <colorScale>
        <cfvo type="min" val="0"/>
        <cfvo type="percentile" val="50"/>
        <cfvo type="max" val="0"/>
        <color rgb="FF63BE7B"/>
        <color rgb="FFFFEB84"/>
        <color rgb="FFF8696B"/>
      </colorScale>
    </cfRule>
  </conditionalFormatting>
  <conditionalFormatting sqref="O1566">
    <cfRule type="expression" dxfId="16261" priority="31404">
      <formula>$O1566="połączone z innym zadaniem"</formula>
    </cfRule>
  </conditionalFormatting>
  <conditionalFormatting sqref="O1566">
    <cfRule type="expression" dxfId="16260" priority="31403">
      <formula>$O1566="połączone z innym zadaniem"</formula>
    </cfRule>
  </conditionalFormatting>
  <conditionalFormatting sqref="O1567">
    <cfRule type="expression" dxfId="16259" priority="31400">
      <formula>$O1567="połączone z innym zadaniem"</formula>
    </cfRule>
  </conditionalFormatting>
  <conditionalFormatting sqref="O1567">
    <cfRule type="expression" dxfId="16258" priority="31399">
      <formula>$O1567="połączone z innym zadaniem"</formula>
    </cfRule>
  </conditionalFormatting>
  <conditionalFormatting sqref="O1567">
    <cfRule type="colorScale" priority="31398">
      <colorScale>
        <cfvo type="min" val="0"/>
        <cfvo type="percentile" val="50"/>
        <cfvo type="max" val="0"/>
        <color rgb="FFF8696B"/>
        <color rgb="FFFFEB84"/>
        <color rgb="FF63BE7B"/>
      </colorScale>
    </cfRule>
  </conditionalFormatting>
  <conditionalFormatting sqref="O1567">
    <cfRule type="colorScale" priority="31397">
      <colorScale>
        <cfvo type="min" val="0"/>
        <cfvo type="percentile" val="50"/>
        <cfvo type="max" val="0"/>
        <color rgb="FF63BE7B"/>
        <color rgb="FFFFEB84"/>
        <color rgb="FFF8696B"/>
      </colorScale>
    </cfRule>
  </conditionalFormatting>
  <conditionalFormatting sqref="O1567">
    <cfRule type="expression" dxfId="16257" priority="31390">
      <formula>$O1567="połączone z innym zadaniem"</formula>
    </cfRule>
  </conditionalFormatting>
  <conditionalFormatting sqref="O1567">
    <cfRule type="expression" dxfId="16256" priority="31389">
      <formula>$O1567="połączone z innym zadaniem"</formula>
    </cfRule>
  </conditionalFormatting>
  <conditionalFormatting sqref="O1568">
    <cfRule type="expression" dxfId="16255" priority="31386">
      <formula>$O1568="połączone z innym zadaniem"</formula>
    </cfRule>
  </conditionalFormatting>
  <conditionalFormatting sqref="O1568">
    <cfRule type="expression" dxfId="16254" priority="31385">
      <formula>$O1568="połączone z innym zadaniem"</formula>
    </cfRule>
  </conditionalFormatting>
  <conditionalFormatting sqref="O1568">
    <cfRule type="colorScale" priority="31384">
      <colorScale>
        <cfvo type="min" val="0"/>
        <cfvo type="percentile" val="50"/>
        <cfvo type="max" val="0"/>
        <color rgb="FFF8696B"/>
        <color rgb="FFFFEB84"/>
        <color rgb="FF63BE7B"/>
      </colorScale>
    </cfRule>
  </conditionalFormatting>
  <conditionalFormatting sqref="O1568">
    <cfRule type="colorScale" priority="31383">
      <colorScale>
        <cfvo type="min" val="0"/>
        <cfvo type="percentile" val="50"/>
        <cfvo type="max" val="0"/>
        <color rgb="FF63BE7B"/>
        <color rgb="FFFFEB84"/>
        <color rgb="FFF8696B"/>
      </colorScale>
    </cfRule>
  </conditionalFormatting>
  <conditionalFormatting sqref="O1568">
    <cfRule type="expression" dxfId="16253" priority="31376">
      <formula>$O1568="połączone z innym zadaniem"</formula>
    </cfRule>
  </conditionalFormatting>
  <conditionalFormatting sqref="O1568">
    <cfRule type="expression" dxfId="16252" priority="31375">
      <formula>$O1568="połączone z innym zadaniem"</formula>
    </cfRule>
  </conditionalFormatting>
  <conditionalFormatting sqref="O1569">
    <cfRule type="expression" dxfId="16251" priority="31372">
      <formula>$O1569="połączone z innym zadaniem"</formula>
    </cfRule>
  </conditionalFormatting>
  <conditionalFormatting sqref="O1569">
    <cfRule type="expression" dxfId="16250" priority="31371">
      <formula>$O1569="połączone z innym zadaniem"</formula>
    </cfRule>
  </conditionalFormatting>
  <conditionalFormatting sqref="O1569">
    <cfRule type="colorScale" priority="31370">
      <colorScale>
        <cfvo type="min" val="0"/>
        <cfvo type="percentile" val="50"/>
        <cfvo type="max" val="0"/>
        <color rgb="FFF8696B"/>
        <color rgb="FFFFEB84"/>
        <color rgb="FF63BE7B"/>
      </colorScale>
    </cfRule>
  </conditionalFormatting>
  <conditionalFormatting sqref="O1569">
    <cfRule type="colorScale" priority="31369">
      <colorScale>
        <cfvo type="min" val="0"/>
        <cfvo type="percentile" val="50"/>
        <cfvo type="max" val="0"/>
        <color rgb="FF63BE7B"/>
        <color rgb="FFFFEB84"/>
        <color rgb="FFF8696B"/>
      </colorScale>
    </cfRule>
  </conditionalFormatting>
  <conditionalFormatting sqref="O1569">
    <cfRule type="expression" dxfId="16249" priority="31362">
      <formula>$O1569="połączone z innym zadaniem"</formula>
    </cfRule>
  </conditionalFormatting>
  <conditionalFormatting sqref="O1569">
    <cfRule type="expression" dxfId="16248" priority="31361">
      <formula>$O1569="połączone z innym zadaniem"</formula>
    </cfRule>
  </conditionalFormatting>
  <conditionalFormatting sqref="O1570">
    <cfRule type="expression" dxfId="16247" priority="31358">
      <formula>$O1570="połączone z innym zadaniem"</formula>
    </cfRule>
  </conditionalFormatting>
  <conditionalFormatting sqref="O1570">
    <cfRule type="expression" dxfId="16246" priority="31357">
      <formula>$O1570="połączone z innym zadaniem"</formula>
    </cfRule>
  </conditionalFormatting>
  <conditionalFormatting sqref="O1570">
    <cfRule type="colorScale" priority="31356">
      <colorScale>
        <cfvo type="min" val="0"/>
        <cfvo type="percentile" val="50"/>
        <cfvo type="max" val="0"/>
        <color rgb="FFF8696B"/>
        <color rgb="FFFFEB84"/>
        <color rgb="FF63BE7B"/>
      </colorScale>
    </cfRule>
  </conditionalFormatting>
  <conditionalFormatting sqref="O1570">
    <cfRule type="colorScale" priority="31355">
      <colorScale>
        <cfvo type="min" val="0"/>
        <cfvo type="percentile" val="50"/>
        <cfvo type="max" val="0"/>
        <color rgb="FF63BE7B"/>
        <color rgb="FFFFEB84"/>
        <color rgb="FFF8696B"/>
      </colorScale>
    </cfRule>
  </conditionalFormatting>
  <conditionalFormatting sqref="O1570">
    <cfRule type="expression" dxfId="16245" priority="31348">
      <formula>$O1570="połączone z innym zadaniem"</formula>
    </cfRule>
  </conditionalFormatting>
  <conditionalFormatting sqref="O1570">
    <cfRule type="expression" dxfId="16244" priority="31347">
      <formula>$O1570="połączone z innym zadaniem"</formula>
    </cfRule>
  </conditionalFormatting>
  <conditionalFormatting sqref="O1571">
    <cfRule type="expression" dxfId="16243" priority="31344">
      <formula>$O1571="połączone z innym zadaniem"</formula>
    </cfRule>
  </conditionalFormatting>
  <conditionalFormatting sqref="O1571">
    <cfRule type="expression" dxfId="16242" priority="31343">
      <formula>$O1571="połączone z innym zadaniem"</formula>
    </cfRule>
  </conditionalFormatting>
  <conditionalFormatting sqref="O1571">
    <cfRule type="colorScale" priority="31342">
      <colorScale>
        <cfvo type="min" val="0"/>
        <cfvo type="percentile" val="50"/>
        <cfvo type="max" val="0"/>
        <color rgb="FFF8696B"/>
        <color rgb="FFFFEB84"/>
        <color rgb="FF63BE7B"/>
      </colorScale>
    </cfRule>
  </conditionalFormatting>
  <conditionalFormatting sqref="O1571">
    <cfRule type="colorScale" priority="31341">
      <colorScale>
        <cfvo type="min" val="0"/>
        <cfvo type="percentile" val="50"/>
        <cfvo type="max" val="0"/>
        <color rgb="FF63BE7B"/>
        <color rgb="FFFFEB84"/>
        <color rgb="FFF8696B"/>
      </colorScale>
    </cfRule>
  </conditionalFormatting>
  <conditionalFormatting sqref="O1572">
    <cfRule type="expression" dxfId="16241" priority="31334">
      <formula>$O1572="połączone z innym zadaniem"</formula>
    </cfRule>
  </conditionalFormatting>
  <conditionalFormatting sqref="O1572">
    <cfRule type="expression" dxfId="16240" priority="31333">
      <formula>$O1572="połączone z innym zadaniem"</formula>
    </cfRule>
  </conditionalFormatting>
  <conditionalFormatting sqref="O1572">
    <cfRule type="colorScale" priority="31332">
      <colorScale>
        <cfvo type="min" val="0"/>
        <cfvo type="percentile" val="50"/>
        <cfvo type="max" val="0"/>
        <color rgb="FFF8696B"/>
        <color rgb="FFFFEB84"/>
        <color rgb="FF63BE7B"/>
      </colorScale>
    </cfRule>
  </conditionalFormatting>
  <conditionalFormatting sqref="O1572">
    <cfRule type="colorScale" priority="31331">
      <colorScale>
        <cfvo type="min" val="0"/>
        <cfvo type="percentile" val="50"/>
        <cfvo type="max" val="0"/>
        <color rgb="FF63BE7B"/>
        <color rgb="FFFFEB84"/>
        <color rgb="FFF8696B"/>
      </colorScale>
    </cfRule>
  </conditionalFormatting>
  <conditionalFormatting sqref="O1572">
    <cfRule type="expression" dxfId="16239" priority="31324">
      <formula>$O1572="połączone z innym zadaniem"</formula>
    </cfRule>
  </conditionalFormatting>
  <conditionalFormatting sqref="O1572">
    <cfRule type="expression" dxfId="16238" priority="31323">
      <formula>$O1572="połączone z innym zadaniem"</formula>
    </cfRule>
  </conditionalFormatting>
  <conditionalFormatting sqref="O1573">
    <cfRule type="expression" dxfId="16237" priority="31320">
      <formula>$O1573="połączone z innym zadaniem"</formula>
    </cfRule>
  </conditionalFormatting>
  <conditionalFormatting sqref="O1573">
    <cfRule type="expression" dxfId="16236" priority="31319">
      <formula>$O1573="połączone z innym zadaniem"</formula>
    </cfRule>
  </conditionalFormatting>
  <conditionalFormatting sqref="O1573">
    <cfRule type="colorScale" priority="31318">
      <colorScale>
        <cfvo type="min" val="0"/>
        <cfvo type="percentile" val="50"/>
        <cfvo type="max" val="0"/>
        <color rgb="FFF8696B"/>
        <color rgb="FFFFEB84"/>
        <color rgb="FF63BE7B"/>
      </colorScale>
    </cfRule>
  </conditionalFormatting>
  <conditionalFormatting sqref="O1573">
    <cfRule type="colorScale" priority="31317">
      <colorScale>
        <cfvo type="min" val="0"/>
        <cfvo type="percentile" val="50"/>
        <cfvo type="max" val="0"/>
        <color rgb="FF63BE7B"/>
        <color rgb="FFFFEB84"/>
        <color rgb="FFF8696B"/>
      </colorScale>
    </cfRule>
  </conditionalFormatting>
  <conditionalFormatting sqref="O1573">
    <cfRule type="expression" dxfId="16235" priority="31310">
      <formula>$O1573="połączone z innym zadaniem"</formula>
    </cfRule>
  </conditionalFormatting>
  <conditionalFormatting sqref="O1573">
    <cfRule type="expression" dxfId="16234" priority="31309">
      <formula>$O1573="połączone z innym zadaniem"</formula>
    </cfRule>
  </conditionalFormatting>
  <conditionalFormatting sqref="O1574">
    <cfRule type="expression" dxfId="16233" priority="31306">
      <formula>$O1574="połączone z innym zadaniem"</formula>
    </cfRule>
  </conditionalFormatting>
  <conditionalFormatting sqref="O1574">
    <cfRule type="expression" dxfId="16232" priority="31305">
      <formula>$O1574="połączone z innym zadaniem"</formula>
    </cfRule>
  </conditionalFormatting>
  <conditionalFormatting sqref="O1574">
    <cfRule type="colorScale" priority="31304">
      <colorScale>
        <cfvo type="min" val="0"/>
        <cfvo type="percentile" val="50"/>
        <cfvo type="max" val="0"/>
        <color rgb="FFF8696B"/>
        <color rgb="FFFFEB84"/>
        <color rgb="FF63BE7B"/>
      </colorScale>
    </cfRule>
  </conditionalFormatting>
  <conditionalFormatting sqref="O1574">
    <cfRule type="colorScale" priority="31303">
      <colorScale>
        <cfvo type="min" val="0"/>
        <cfvo type="percentile" val="50"/>
        <cfvo type="max" val="0"/>
        <color rgb="FF63BE7B"/>
        <color rgb="FFFFEB84"/>
        <color rgb="FFF8696B"/>
      </colorScale>
    </cfRule>
  </conditionalFormatting>
  <conditionalFormatting sqref="O1574">
    <cfRule type="expression" dxfId="16231" priority="31296">
      <formula>$O1574="połączone z innym zadaniem"</formula>
    </cfRule>
  </conditionalFormatting>
  <conditionalFormatting sqref="O1574">
    <cfRule type="expression" dxfId="16230" priority="31295">
      <formula>$O1574="połączone z innym zadaniem"</formula>
    </cfRule>
  </conditionalFormatting>
  <conditionalFormatting sqref="O1575">
    <cfRule type="expression" dxfId="16229" priority="31292">
      <formula>$O1575="połączone z innym zadaniem"</formula>
    </cfRule>
  </conditionalFormatting>
  <conditionalFormatting sqref="O1575">
    <cfRule type="expression" dxfId="16228" priority="31291">
      <formula>$O1575="połączone z innym zadaniem"</formula>
    </cfRule>
  </conditionalFormatting>
  <conditionalFormatting sqref="O1575">
    <cfRule type="colorScale" priority="31290">
      <colorScale>
        <cfvo type="min" val="0"/>
        <cfvo type="percentile" val="50"/>
        <cfvo type="max" val="0"/>
        <color rgb="FFF8696B"/>
        <color rgb="FFFFEB84"/>
        <color rgb="FF63BE7B"/>
      </colorScale>
    </cfRule>
  </conditionalFormatting>
  <conditionalFormatting sqref="O1575">
    <cfRule type="colorScale" priority="31289">
      <colorScale>
        <cfvo type="min" val="0"/>
        <cfvo type="percentile" val="50"/>
        <cfvo type="max" val="0"/>
        <color rgb="FF63BE7B"/>
        <color rgb="FFFFEB84"/>
        <color rgb="FFF8696B"/>
      </colorScale>
    </cfRule>
  </conditionalFormatting>
  <conditionalFormatting sqref="O1575">
    <cfRule type="expression" dxfId="16227" priority="31282">
      <formula>$O1575="połączone z innym zadaniem"</formula>
    </cfRule>
  </conditionalFormatting>
  <conditionalFormatting sqref="O1575">
    <cfRule type="expression" dxfId="16226" priority="31281">
      <formula>$O1575="połączone z innym zadaniem"</formula>
    </cfRule>
  </conditionalFormatting>
  <conditionalFormatting sqref="O1576">
    <cfRule type="expression" dxfId="16225" priority="31278">
      <formula>$O1576="połączone z innym zadaniem"</formula>
    </cfRule>
  </conditionalFormatting>
  <conditionalFormatting sqref="O1576">
    <cfRule type="expression" dxfId="16224" priority="31277">
      <formula>$O1576="połączone z innym zadaniem"</formula>
    </cfRule>
  </conditionalFormatting>
  <conditionalFormatting sqref="O1576">
    <cfRule type="colorScale" priority="31276">
      <colorScale>
        <cfvo type="min" val="0"/>
        <cfvo type="percentile" val="50"/>
        <cfvo type="max" val="0"/>
        <color rgb="FFF8696B"/>
        <color rgb="FFFFEB84"/>
        <color rgb="FF63BE7B"/>
      </colorScale>
    </cfRule>
  </conditionalFormatting>
  <conditionalFormatting sqref="O1576">
    <cfRule type="colorScale" priority="31275">
      <colorScale>
        <cfvo type="min" val="0"/>
        <cfvo type="percentile" val="50"/>
        <cfvo type="max" val="0"/>
        <color rgb="FF63BE7B"/>
        <color rgb="FFFFEB84"/>
        <color rgb="FFF8696B"/>
      </colorScale>
    </cfRule>
  </conditionalFormatting>
  <conditionalFormatting sqref="O1576">
    <cfRule type="expression" dxfId="16223" priority="31268">
      <formula>$O1576="połączone z innym zadaniem"</formula>
    </cfRule>
  </conditionalFormatting>
  <conditionalFormatting sqref="O1576">
    <cfRule type="expression" dxfId="16222" priority="31267">
      <formula>$O1576="połączone z innym zadaniem"</formula>
    </cfRule>
  </conditionalFormatting>
  <conditionalFormatting sqref="O1577">
    <cfRule type="expression" dxfId="16221" priority="31264">
      <formula>$O1577="połączone z innym zadaniem"</formula>
    </cfRule>
  </conditionalFormatting>
  <conditionalFormatting sqref="O1577">
    <cfRule type="expression" dxfId="16220" priority="31263">
      <formula>$O1577="połączone z innym zadaniem"</formula>
    </cfRule>
  </conditionalFormatting>
  <conditionalFormatting sqref="O1577">
    <cfRule type="colorScale" priority="31262">
      <colorScale>
        <cfvo type="min" val="0"/>
        <cfvo type="percentile" val="50"/>
        <cfvo type="max" val="0"/>
        <color rgb="FFF8696B"/>
        <color rgb="FFFFEB84"/>
        <color rgb="FF63BE7B"/>
      </colorScale>
    </cfRule>
  </conditionalFormatting>
  <conditionalFormatting sqref="O1577">
    <cfRule type="colorScale" priority="31261">
      <colorScale>
        <cfvo type="min" val="0"/>
        <cfvo type="percentile" val="50"/>
        <cfvo type="max" val="0"/>
        <color rgb="FF63BE7B"/>
        <color rgb="FFFFEB84"/>
        <color rgb="FFF8696B"/>
      </colorScale>
    </cfRule>
  </conditionalFormatting>
  <conditionalFormatting sqref="O1577">
    <cfRule type="expression" dxfId="16219" priority="31254">
      <formula>$O1577="połączone z innym zadaniem"</formula>
    </cfRule>
  </conditionalFormatting>
  <conditionalFormatting sqref="O1577">
    <cfRule type="expression" dxfId="16218" priority="31253">
      <formula>$O1577="połączone z innym zadaniem"</formula>
    </cfRule>
  </conditionalFormatting>
  <conditionalFormatting sqref="O1578">
    <cfRule type="expression" dxfId="16217" priority="31250">
      <formula>$O1578="połączone z innym zadaniem"</formula>
    </cfRule>
  </conditionalFormatting>
  <conditionalFormatting sqref="O1578">
    <cfRule type="expression" dxfId="16216" priority="31249">
      <formula>$O1578="połączone z innym zadaniem"</formula>
    </cfRule>
  </conditionalFormatting>
  <conditionalFormatting sqref="O1578">
    <cfRule type="colorScale" priority="31248">
      <colorScale>
        <cfvo type="min" val="0"/>
        <cfvo type="percentile" val="50"/>
        <cfvo type="max" val="0"/>
        <color rgb="FFF8696B"/>
        <color rgb="FFFFEB84"/>
        <color rgb="FF63BE7B"/>
      </colorScale>
    </cfRule>
  </conditionalFormatting>
  <conditionalFormatting sqref="O1578">
    <cfRule type="colorScale" priority="31247">
      <colorScale>
        <cfvo type="min" val="0"/>
        <cfvo type="percentile" val="50"/>
        <cfvo type="max" val="0"/>
        <color rgb="FF63BE7B"/>
        <color rgb="FFFFEB84"/>
        <color rgb="FFF8696B"/>
      </colorScale>
    </cfRule>
  </conditionalFormatting>
  <conditionalFormatting sqref="O1578">
    <cfRule type="expression" dxfId="16215" priority="31240">
      <formula>$O1578="połączone z innym zadaniem"</formula>
    </cfRule>
  </conditionalFormatting>
  <conditionalFormatting sqref="O1578">
    <cfRule type="expression" dxfId="16214" priority="31239">
      <formula>$O1578="połączone z innym zadaniem"</formula>
    </cfRule>
  </conditionalFormatting>
  <conditionalFormatting sqref="O1579">
    <cfRule type="expression" dxfId="16213" priority="31236">
      <formula>$O1579="połączone z innym zadaniem"</formula>
    </cfRule>
  </conditionalFormatting>
  <conditionalFormatting sqref="O1579">
    <cfRule type="expression" dxfId="16212" priority="31235">
      <formula>$O1579="połączone z innym zadaniem"</formula>
    </cfRule>
  </conditionalFormatting>
  <conditionalFormatting sqref="O1579">
    <cfRule type="colorScale" priority="31234">
      <colorScale>
        <cfvo type="min" val="0"/>
        <cfvo type="percentile" val="50"/>
        <cfvo type="max" val="0"/>
        <color rgb="FFF8696B"/>
        <color rgb="FFFFEB84"/>
        <color rgb="FF63BE7B"/>
      </colorScale>
    </cfRule>
  </conditionalFormatting>
  <conditionalFormatting sqref="O1579">
    <cfRule type="colorScale" priority="31233">
      <colorScale>
        <cfvo type="min" val="0"/>
        <cfvo type="percentile" val="50"/>
        <cfvo type="max" val="0"/>
        <color rgb="FF63BE7B"/>
        <color rgb="FFFFEB84"/>
        <color rgb="FFF8696B"/>
      </colorScale>
    </cfRule>
  </conditionalFormatting>
  <conditionalFormatting sqref="O1579">
    <cfRule type="expression" dxfId="16211" priority="31226">
      <formula>$O1579="połączone z innym zadaniem"</formula>
    </cfRule>
  </conditionalFormatting>
  <conditionalFormatting sqref="O1579">
    <cfRule type="expression" dxfId="16210" priority="31225">
      <formula>$O1579="połączone z innym zadaniem"</formula>
    </cfRule>
  </conditionalFormatting>
  <conditionalFormatting sqref="O1580">
    <cfRule type="expression" dxfId="16209" priority="31222">
      <formula>$O1580="połączone z innym zadaniem"</formula>
    </cfRule>
  </conditionalFormatting>
  <conditionalFormatting sqref="O1580">
    <cfRule type="expression" dxfId="16208" priority="31221">
      <formula>$O1580="połączone z innym zadaniem"</formula>
    </cfRule>
  </conditionalFormatting>
  <conditionalFormatting sqref="O1580">
    <cfRule type="colorScale" priority="31220">
      <colorScale>
        <cfvo type="min" val="0"/>
        <cfvo type="percentile" val="50"/>
        <cfvo type="max" val="0"/>
        <color rgb="FFF8696B"/>
        <color rgb="FFFFEB84"/>
        <color rgb="FF63BE7B"/>
      </colorScale>
    </cfRule>
  </conditionalFormatting>
  <conditionalFormatting sqref="O1580">
    <cfRule type="colorScale" priority="31219">
      <colorScale>
        <cfvo type="min" val="0"/>
        <cfvo type="percentile" val="50"/>
        <cfvo type="max" val="0"/>
        <color rgb="FF63BE7B"/>
        <color rgb="FFFFEB84"/>
        <color rgb="FFF8696B"/>
      </colorScale>
    </cfRule>
  </conditionalFormatting>
  <conditionalFormatting sqref="O1580">
    <cfRule type="expression" dxfId="16207" priority="31212">
      <formula>$O1580="połączone z innym zadaniem"</formula>
    </cfRule>
  </conditionalFormatting>
  <conditionalFormatting sqref="O1580">
    <cfRule type="expression" dxfId="16206" priority="31211">
      <formula>$O1580="połączone z innym zadaniem"</formula>
    </cfRule>
  </conditionalFormatting>
  <conditionalFormatting sqref="O1581">
    <cfRule type="expression" dxfId="16205" priority="31208">
      <formula>$O1581="połączone z innym zadaniem"</formula>
    </cfRule>
  </conditionalFormatting>
  <conditionalFormatting sqref="O1581">
    <cfRule type="expression" dxfId="16204" priority="31207">
      <formula>$O1581="połączone z innym zadaniem"</formula>
    </cfRule>
  </conditionalFormatting>
  <conditionalFormatting sqref="O1581">
    <cfRule type="colorScale" priority="31206">
      <colorScale>
        <cfvo type="min" val="0"/>
        <cfvo type="percentile" val="50"/>
        <cfvo type="max" val="0"/>
        <color rgb="FFF8696B"/>
        <color rgb="FFFFEB84"/>
        <color rgb="FF63BE7B"/>
      </colorScale>
    </cfRule>
  </conditionalFormatting>
  <conditionalFormatting sqref="O1581">
    <cfRule type="colorScale" priority="31205">
      <colorScale>
        <cfvo type="min" val="0"/>
        <cfvo type="percentile" val="50"/>
        <cfvo type="max" val="0"/>
        <color rgb="FF63BE7B"/>
        <color rgb="FFFFEB84"/>
        <color rgb="FFF8696B"/>
      </colorScale>
    </cfRule>
  </conditionalFormatting>
  <conditionalFormatting sqref="O1581">
    <cfRule type="expression" dxfId="16203" priority="31198">
      <formula>$O1581="połączone z innym zadaniem"</formula>
    </cfRule>
  </conditionalFormatting>
  <conditionalFormatting sqref="O1581">
    <cfRule type="expression" dxfId="16202" priority="31197">
      <formula>$O1581="połączone z innym zadaniem"</formula>
    </cfRule>
  </conditionalFormatting>
  <conditionalFormatting sqref="O1582">
    <cfRule type="expression" dxfId="16201" priority="31194">
      <formula>$O1582="połączone z innym zadaniem"</formula>
    </cfRule>
  </conditionalFormatting>
  <conditionalFormatting sqref="O1582">
    <cfRule type="expression" dxfId="16200" priority="31193">
      <formula>$O1582="połączone z innym zadaniem"</formula>
    </cfRule>
  </conditionalFormatting>
  <conditionalFormatting sqref="O1582">
    <cfRule type="colorScale" priority="31192">
      <colorScale>
        <cfvo type="min" val="0"/>
        <cfvo type="percentile" val="50"/>
        <cfvo type="max" val="0"/>
        <color rgb="FFF8696B"/>
        <color rgb="FFFFEB84"/>
        <color rgb="FF63BE7B"/>
      </colorScale>
    </cfRule>
  </conditionalFormatting>
  <conditionalFormatting sqref="O1582">
    <cfRule type="colorScale" priority="31191">
      <colorScale>
        <cfvo type="min" val="0"/>
        <cfvo type="percentile" val="50"/>
        <cfvo type="max" val="0"/>
        <color rgb="FF63BE7B"/>
        <color rgb="FFFFEB84"/>
        <color rgb="FFF8696B"/>
      </colorScale>
    </cfRule>
  </conditionalFormatting>
  <conditionalFormatting sqref="O1582">
    <cfRule type="expression" dxfId="16199" priority="31184">
      <formula>$O1582="połączone z innym zadaniem"</formula>
    </cfRule>
  </conditionalFormatting>
  <conditionalFormatting sqref="O1582">
    <cfRule type="expression" dxfId="16198" priority="31183">
      <formula>$O1582="połączone z innym zadaniem"</formula>
    </cfRule>
  </conditionalFormatting>
  <conditionalFormatting sqref="O1583">
    <cfRule type="expression" dxfId="16197" priority="31180">
      <formula>$O1583="połączone z innym zadaniem"</formula>
    </cfRule>
  </conditionalFormatting>
  <conditionalFormatting sqref="O1583">
    <cfRule type="expression" dxfId="16196" priority="31179">
      <formula>$O1583="połączone z innym zadaniem"</formula>
    </cfRule>
  </conditionalFormatting>
  <conditionalFormatting sqref="O1583">
    <cfRule type="colorScale" priority="31178">
      <colorScale>
        <cfvo type="min" val="0"/>
        <cfvo type="percentile" val="50"/>
        <cfvo type="max" val="0"/>
        <color rgb="FFF8696B"/>
        <color rgb="FFFFEB84"/>
        <color rgb="FF63BE7B"/>
      </colorScale>
    </cfRule>
  </conditionalFormatting>
  <conditionalFormatting sqref="O1583">
    <cfRule type="colorScale" priority="31177">
      <colorScale>
        <cfvo type="min" val="0"/>
        <cfvo type="percentile" val="50"/>
        <cfvo type="max" val="0"/>
        <color rgb="FF63BE7B"/>
        <color rgb="FFFFEB84"/>
        <color rgb="FFF8696B"/>
      </colorScale>
    </cfRule>
  </conditionalFormatting>
  <conditionalFormatting sqref="O1583">
    <cfRule type="expression" dxfId="16195" priority="31170">
      <formula>$O1583="połączone z innym zadaniem"</formula>
    </cfRule>
  </conditionalFormatting>
  <conditionalFormatting sqref="O1583">
    <cfRule type="expression" dxfId="16194" priority="31169">
      <formula>$O1583="połączone z innym zadaniem"</formula>
    </cfRule>
  </conditionalFormatting>
  <conditionalFormatting sqref="O1584">
    <cfRule type="expression" dxfId="16193" priority="31166">
      <formula>$O1584="połączone z innym zadaniem"</formula>
    </cfRule>
  </conditionalFormatting>
  <conditionalFormatting sqref="O1584">
    <cfRule type="expression" dxfId="16192" priority="31165">
      <formula>$O1584="połączone z innym zadaniem"</formula>
    </cfRule>
  </conditionalFormatting>
  <conditionalFormatting sqref="O1584">
    <cfRule type="colorScale" priority="31164">
      <colorScale>
        <cfvo type="min" val="0"/>
        <cfvo type="percentile" val="50"/>
        <cfvo type="max" val="0"/>
        <color rgb="FFF8696B"/>
        <color rgb="FFFFEB84"/>
        <color rgb="FF63BE7B"/>
      </colorScale>
    </cfRule>
  </conditionalFormatting>
  <conditionalFormatting sqref="O1584">
    <cfRule type="colorScale" priority="31163">
      <colorScale>
        <cfvo type="min" val="0"/>
        <cfvo type="percentile" val="50"/>
        <cfvo type="max" val="0"/>
        <color rgb="FF63BE7B"/>
        <color rgb="FFFFEB84"/>
        <color rgb="FFF8696B"/>
      </colorScale>
    </cfRule>
  </conditionalFormatting>
  <conditionalFormatting sqref="O1584">
    <cfRule type="expression" dxfId="16191" priority="31156">
      <formula>$O1584="połączone z innym zadaniem"</formula>
    </cfRule>
  </conditionalFormatting>
  <conditionalFormatting sqref="O1584">
    <cfRule type="expression" dxfId="16190" priority="31155">
      <formula>$O1584="połączone z innym zadaniem"</formula>
    </cfRule>
  </conditionalFormatting>
  <conditionalFormatting sqref="O1585">
    <cfRule type="expression" dxfId="16189" priority="31152">
      <formula>$O1585="połączone z innym zadaniem"</formula>
    </cfRule>
  </conditionalFormatting>
  <conditionalFormatting sqref="O1585">
    <cfRule type="expression" dxfId="16188" priority="31151">
      <formula>$O1585="połączone z innym zadaniem"</formula>
    </cfRule>
  </conditionalFormatting>
  <conditionalFormatting sqref="O1585">
    <cfRule type="colorScale" priority="31150">
      <colorScale>
        <cfvo type="min" val="0"/>
        <cfvo type="percentile" val="50"/>
        <cfvo type="max" val="0"/>
        <color rgb="FFF8696B"/>
        <color rgb="FFFFEB84"/>
        <color rgb="FF63BE7B"/>
      </colorScale>
    </cfRule>
  </conditionalFormatting>
  <conditionalFormatting sqref="O1585">
    <cfRule type="colorScale" priority="31149">
      <colorScale>
        <cfvo type="min" val="0"/>
        <cfvo type="percentile" val="50"/>
        <cfvo type="max" val="0"/>
        <color rgb="FF63BE7B"/>
        <color rgb="FFFFEB84"/>
        <color rgb="FFF8696B"/>
      </colorScale>
    </cfRule>
  </conditionalFormatting>
  <conditionalFormatting sqref="O1585">
    <cfRule type="expression" dxfId="16187" priority="31142">
      <formula>$O1585="połączone z innym zadaniem"</formula>
    </cfRule>
  </conditionalFormatting>
  <conditionalFormatting sqref="O1585">
    <cfRule type="expression" dxfId="16186" priority="31141">
      <formula>$O1585="połączone z innym zadaniem"</formula>
    </cfRule>
  </conditionalFormatting>
  <conditionalFormatting sqref="O1586">
    <cfRule type="expression" dxfId="16185" priority="31138">
      <formula>$O1586="połączone z innym zadaniem"</formula>
    </cfRule>
  </conditionalFormatting>
  <conditionalFormatting sqref="O1586">
    <cfRule type="expression" dxfId="16184" priority="31137">
      <formula>$O1586="połączone z innym zadaniem"</formula>
    </cfRule>
  </conditionalFormatting>
  <conditionalFormatting sqref="O1586">
    <cfRule type="colorScale" priority="31136">
      <colorScale>
        <cfvo type="min" val="0"/>
        <cfvo type="percentile" val="50"/>
        <cfvo type="max" val="0"/>
        <color rgb="FFF8696B"/>
        <color rgb="FFFFEB84"/>
        <color rgb="FF63BE7B"/>
      </colorScale>
    </cfRule>
  </conditionalFormatting>
  <conditionalFormatting sqref="O1586">
    <cfRule type="colorScale" priority="31135">
      <colorScale>
        <cfvo type="min" val="0"/>
        <cfvo type="percentile" val="50"/>
        <cfvo type="max" val="0"/>
        <color rgb="FF63BE7B"/>
        <color rgb="FFFFEB84"/>
        <color rgb="FFF8696B"/>
      </colorScale>
    </cfRule>
  </conditionalFormatting>
  <conditionalFormatting sqref="O1586">
    <cfRule type="expression" dxfId="16183" priority="31128">
      <formula>$O1586="połączone z innym zadaniem"</formula>
    </cfRule>
  </conditionalFormatting>
  <conditionalFormatting sqref="O1586">
    <cfRule type="expression" dxfId="16182" priority="31127">
      <formula>$O1586="połączone z innym zadaniem"</formula>
    </cfRule>
  </conditionalFormatting>
  <conditionalFormatting sqref="O1587:P1587">
    <cfRule type="expression" dxfId="16181" priority="31124">
      <formula>$O1587="połączone z innym zadaniem"</formula>
    </cfRule>
  </conditionalFormatting>
  <conditionalFormatting sqref="O1587">
    <cfRule type="expression" dxfId="16180" priority="31123">
      <formula>$O1587="połączone z innym zadaniem"</formula>
    </cfRule>
  </conditionalFormatting>
  <conditionalFormatting sqref="O1587">
    <cfRule type="colorScale" priority="31122">
      <colorScale>
        <cfvo type="min" val="0"/>
        <cfvo type="percentile" val="50"/>
        <cfvo type="max" val="0"/>
        <color rgb="FFF8696B"/>
        <color rgb="FFFFEB84"/>
        <color rgb="FF63BE7B"/>
      </colorScale>
    </cfRule>
  </conditionalFormatting>
  <conditionalFormatting sqref="O1587">
    <cfRule type="colorScale" priority="31121">
      <colorScale>
        <cfvo type="min" val="0"/>
        <cfvo type="percentile" val="50"/>
        <cfvo type="max" val="0"/>
        <color rgb="FF63BE7B"/>
        <color rgb="FFFFEB84"/>
        <color rgb="FFF8696B"/>
      </colorScale>
    </cfRule>
  </conditionalFormatting>
  <conditionalFormatting sqref="P1587">
    <cfRule type="colorScale" priority="31120">
      <colorScale>
        <cfvo type="min" val="0"/>
        <cfvo type="percentile" val="50"/>
        <cfvo type="max" val="0"/>
        <color rgb="FFF8696B"/>
        <color rgb="FFFFEB84"/>
        <color rgb="FF63BE7B"/>
      </colorScale>
    </cfRule>
  </conditionalFormatting>
  <conditionalFormatting sqref="P1587">
    <cfRule type="colorScale" priority="31116">
      <colorScale>
        <cfvo type="min" val="0"/>
        <cfvo type="percentile" val="50"/>
        <cfvo type="max" val="0"/>
        <color rgb="FF63BE7B"/>
        <color rgb="FFFFEB84"/>
        <color rgb="FFF8696B"/>
      </colorScale>
    </cfRule>
  </conditionalFormatting>
  <conditionalFormatting sqref="O1587">
    <cfRule type="expression" dxfId="16179" priority="31107">
      <formula>$O1587="połączone z innym zadaniem"</formula>
    </cfRule>
  </conditionalFormatting>
  <conditionalFormatting sqref="O1587">
    <cfRule type="expression" dxfId="16178" priority="31106">
      <formula>$O1587="połączone z innym zadaniem"</formula>
    </cfRule>
  </conditionalFormatting>
  <conditionalFormatting sqref="O1588">
    <cfRule type="expression" dxfId="16177" priority="31103">
      <formula>$O1588="połączone z innym zadaniem"</formula>
    </cfRule>
  </conditionalFormatting>
  <conditionalFormatting sqref="O1588">
    <cfRule type="expression" dxfId="16176" priority="31102">
      <formula>$O1588="połączone z innym zadaniem"</formula>
    </cfRule>
  </conditionalFormatting>
  <conditionalFormatting sqref="O1588">
    <cfRule type="colorScale" priority="31101">
      <colorScale>
        <cfvo type="min" val="0"/>
        <cfvo type="percentile" val="50"/>
        <cfvo type="max" val="0"/>
        <color rgb="FFF8696B"/>
        <color rgb="FFFFEB84"/>
        <color rgb="FF63BE7B"/>
      </colorScale>
    </cfRule>
  </conditionalFormatting>
  <conditionalFormatting sqref="O1588">
    <cfRule type="colorScale" priority="31100">
      <colorScale>
        <cfvo type="min" val="0"/>
        <cfvo type="percentile" val="50"/>
        <cfvo type="max" val="0"/>
        <color rgb="FF63BE7B"/>
        <color rgb="FFFFEB84"/>
        <color rgb="FFF8696B"/>
      </colorScale>
    </cfRule>
  </conditionalFormatting>
  <conditionalFormatting sqref="O1588">
    <cfRule type="expression" dxfId="16175" priority="31093">
      <formula>$O1588="połączone z innym zadaniem"</formula>
    </cfRule>
  </conditionalFormatting>
  <conditionalFormatting sqref="O1588">
    <cfRule type="expression" dxfId="16174" priority="31092">
      <formula>$O1588="połączone z innym zadaniem"</formula>
    </cfRule>
  </conditionalFormatting>
  <conditionalFormatting sqref="O1589">
    <cfRule type="expression" dxfId="16173" priority="31089">
      <formula>$O1589="połączone z innym zadaniem"</formula>
    </cfRule>
  </conditionalFormatting>
  <conditionalFormatting sqref="O1589">
    <cfRule type="expression" dxfId="16172" priority="31088">
      <formula>$O1589="połączone z innym zadaniem"</formula>
    </cfRule>
  </conditionalFormatting>
  <conditionalFormatting sqref="O1589">
    <cfRule type="colorScale" priority="31087">
      <colorScale>
        <cfvo type="min" val="0"/>
        <cfvo type="percentile" val="50"/>
        <cfvo type="max" val="0"/>
        <color rgb="FFF8696B"/>
        <color rgb="FFFFEB84"/>
        <color rgb="FF63BE7B"/>
      </colorScale>
    </cfRule>
  </conditionalFormatting>
  <conditionalFormatting sqref="O1589">
    <cfRule type="colorScale" priority="31086">
      <colorScale>
        <cfvo type="min" val="0"/>
        <cfvo type="percentile" val="50"/>
        <cfvo type="max" val="0"/>
        <color rgb="FF63BE7B"/>
        <color rgb="FFFFEB84"/>
        <color rgb="FFF8696B"/>
      </colorScale>
    </cfRule>
  </conditionalFormatting>
  <conditionalFormatting sqref="O1589">
    <cfRule type="expression" dxfId="16171" priority="31079">
      <formula>$O1589="połączone z innym zadaniem"</formula>
    </cfRule>
  </conditionalFormatting>
  <conditionalFormatting sqref="O1589">
    <cfRule type="expression" dxfId="16170" priority="31078">
      <formula>$O1589="połączone z innym zadaniem"</formula>
    </cfRule>
  </conditionalFormatting>
  <conditionalFormatting sqref="O1590">
    <cfRule type="expression" dxfId="16169" priority="31075">
      <formula>$O1590="połączone z innym zadaniem"</formula>
    </cfRule>
  </conditionalFormatting>
  <conditionalFormatting sqref="O1590">
    <cfRule type="expression" dxfId="16168" priority="31074">
      <formula>$O1590="połączone z innym zadaniem"</formula>
    </cfRule>
  </conditionalFormatting>
  <conditionalFormatting sqref="O1590">
    <cfRule type="colorScale" priority="31073">
      <colorScale>
        <cfvo type="min" val="0"/>
        <cfvo type="percentile" val="50"/>
        <cfvo type="max" val="0"/>
        <color rgb="FFF8696B"/>
        <color rgb="FFFFEB84"/>
        <color rgb="FF63BE7B"/>
      </colorScale>
    </cfRule>
  </conditionalFormatting>
  <conditionalFormatting sqref="O1590">
    <cfRule type="colorScale" priority="31072">
      <colorScale>
        <cfvo type="min" val="0"/>
        <cfvo type="percentile" val="50"/>
        <cfvo type="max" val="0"/>
        <color rgb="FF63BE7B"/>
        <color rgb="FFFFEB84"/>
        <color rgb="FFF8696B"/>
      </colorScale>
    </cfRule>
  </conditionalFormatting>
  <conditionalFormatting sqref="O1590">
    <cfRule type="expression" dxfId="16167" priority="31065">
      <formula>$O1590="połączone z innym zadaniem"</formula>
    </cfRule>
  </conditionalFormatting>
  <conditionalFormatting sqref="O1590">
    <cfRule type="expression" dxfId="16166" priority="31064">
      <formula>$O1590="połączone z innym zadaniem"</formula>
    </cfRule>
  </conditionalFormatting>
  <conditionalFormatting sqref="O1591">
    <cfRule type="expression" dxfId="16165" priority="31061">
      <formula>$O1591="połączone z innym zadaniem"</formula>
    </cfRule>
  </conditionalFormatting>
  <conditionalFormatting sqref="O1591">
    <cfRule type="expression" dxfId="16164" priority="31060">
      <formula>$O1591="połączone z innym zadaniem"</formula>
    </cfRule>
  </conditionalFormatting>
  <conditionalFormatting sqref="O1591">
    <cfRule type="colorScale" priority="31059">
      <colorScale>
        <cfvo type="min" val="0"/>
        <cfvo type="percentile" val="50"/>
        <cfvo type="max" val="0"/>
        <color rgb="FFF8696B"/>
        <color rgb="FFFFEB84"/>
        <color rgb="FF63BE7B"/>
      </colorScale>
    </cfRule>
  </conditionalFormatting>
  <conditionalFormatting sqref="O1591">
    <cfRule type="colorScale" priority="31058">
      <colorScale>
        <cfvo type="min" val="0"/>
        <cfvo type="percentile" val="50"/>
        <cfvo type="max" val="0"/>
        <color rgb="FF63BE7B"/>
        <color rgb="FFFFEB84"/>
        <color rgb="FFF8696B"/>
      </colorScale>
    </cfRule>
  </conditionalFormatting>
  <conditionalFormatting sqref="O1591">
    <cfRule type="expression" dxfId="16163" priority="31051">
      <formula>$O1591="połączone z innym zadaniem"</formula>
    </cfRule>
  </conditionalFormatting>
  <conditionalFormatting sqref="O1591">
    <cfRule type="expression" dxfId="16162" priority="31050">
      <formula>$O1591="połączone z innym zadaniem"</formula>
    </cfRule>
  </conditionalFormatting>
  <conditionalFormatting sqref="O1592">
    <cfRule type="expression" dxfId="16161" priority="31047">
      <formula>$O1592="połączone z innym zadaniem"</formula>
    </cfRule>
  </conditionalFormatting>
  <conditionalFormatting sqref="O1592">
    <cfRule type="expression" dxfId="16160" priority="31046">
      <formula>$O1592="połączone z innym zadaniem"</formula>
    </cfRule>
  </conditionalFormatting>
  <conditionalFormatting sqref="O1592">
    <cfRule type="colorScale" priority="31045">
      <colorScale>
        <cfvo type="min" val="0"/>
        <cfvo type="percentile" val="50"/>
        <cfvo type="max" val="0"/>
        <color rgb="FFF8696B"/>
        <color rgb="FFFFEB84"/>
        <color rgb="FF63BE7B"/>
      </colorScale>
    </cfRule>
  </conditionalFormatting>
  <conditionalFormatting sqref="O1592">
    <cfRule type="colorScale" priority="31044">
      <colorScale>
        <cfvo type="min" val="0"/>
        <cfvo type="percentile" val="50"/>
        <cfvo type="max" val="0"/>
        <color rgb="FF63BE7B"/>
        <color rgb="FFFFEB84"/>
        <color rgb="FFF8696B"/>
      </colorScale>
    </cfRule>
  </conditionalFormatting>
  <conditionalFormatting sqref="O1592">
    <cfRule type="expression" dxfId="16159" priority="31037">
      <formula>$O1592="połączone z innym zadaniem"</formula>
    </cfRule>
  </conditionalFormatting>
  <conditionalFormatting sqref="O1592">
    <cfRule type="expression" dxfId="16158" priority="31036">
      <formula>$O1592="połączone z innym zadaniem"</formula>
    </cfRule>
  </conditionalFormatting>
  <conditionalFormatting sqref="O1593">
    <cfRule type="expression" dxfId="16157" priority="31033">
      <formula>$O1593="połączone z innym zadaniem"</formula>
    </cfRule>
  </conditionalFormatting>
  <conditionalFormatting sqref="O1593">
    <cfRule type="expression" dxfId="16156" priority="31032">
      <formula>$O1593="połączone z innym zadaniem"</formula>
    </cfRule>
  </conditionalFormatting>
  <conditionalFormatting sqref="O1593">
    <cfRule type="colorScale" priority="31031">
      <colorScale>
        <cfvo type="min" val="0"/>
        <cfvo type="percentile" val="50"/>
        <cfvo type="max" val="0"/>
        <color rgb="FFF8696B"/>
        <color rgb="FFFFEB84"/>
        <color rgb="FF63BE7B"/>
      </colorScale>
    </cfRule>
  </conditionalFormatting>
  <conditionalFormatting sqref="O1593">
    <cfRule type="colorScale" priority="31030">
      <colorScale>
        <cfvo type="min" val="0"/>
        <cfvo type="percentile" val="50"/>
        <cfvo type="max" val="0"/>
        <color rgb="FF63BE7B"/>
        <color rgb="FFFFEB84"/>
        <color rgb="FFF8696B"/>
      </colorScale>
    </cfRule>
  </conditionalFormatting>
  <conditionalFormatting sqref="O1593">
    <cfRule type="expression" dxfId="16155" priority="31023">
      <formula>$O1593="połączone z innym zadaniem"</formula>
    </cfRule>
  </conditionalFormatting>
  <conditionalFormatting sqref="O1593">
    <cfRule type="expression" dxfId="16154" priority="31022">
      <formula>$O1593="połączone z innym zadaniem"</formula>
    </cfRule>
  </conditionalFormatting>
  <conditionalFormatting sqref="O1594">
    <cfRule type="expression" dxfId="16153" priority="31019">
      <formula>$O1594="połączone z innym zadaniem"</formula>
    </cfRule>
  </conditionalFormatting>
  <conditionalFormatting sqref="O1594">
    <cfRule type="expression" dxfId="16152" priority="31018">
      <formula>$O1594="połączone z innym zadaniem"</formula>
    </cfRule>
  </conditionalFormatting>
  <conditionalFormatting sqref="O1594">
    <cfRule type="colorScale" priority="31017">
      <colorScale>
        <cfvo type="min" val="0"/>
        <cfvo type="percentile" val="50"/>
        <cfvo type="max" val="0"/>
        <color rgb="FFF8696B"/>
        <color rgb="FFFFEB84"/>
        <color rgb="FF63BE7B"/>
      </colorScale>
    </cfRule>
  </conditionalFormatting>
  <conditionalFormatting sqref="O1594">
    <cfRule type="colorScale" priority="31016">
      <colorScale>
        <cfvo type="min" val="0"/>
        <cfvo type="percentile" val="50"/>
        <cfvo type="max" val="0"/>
        <color rgb="FF63BE7B"/>
        <color rgb="FFFFEB84"/>
        <color rgb="FFF8696B"/>
      </colorScale>
    </cfRule>
  </conditionalFormatting>
  <conditionalFormatting sqref="O1594">
    <cfRule type="expression" dxfId="16151" priority="31009">
      <formula>$O1594="połączone z innym zadaniem"</formula>
    </cfRule>
  </conditionalFormatting>
  <conditionalFormatting sqref="O1594">
    <cfRule type="expression" dxfId="16150" priority="31008">
      <formula>$O1594="połączone z innym zadaniem"</formula>
    </cfRule>
  </conditionalFormatting>
  <conditionalFormatting sqref="O1595">
    <cfRule type="expression" dxfId="16149" priority="31005">
      <formula>$O1595="połączone z innym zadaniem"</formula>
    </cfRule>
  </conditionalFormatting>
  <conditionalFormatting sqref="O1595">
    <cfRule type="colorScale" priority="31004">
      <colorScale>
        <cfvo type="min" val="0"/>
        <cfvo type="percentile" val="50"/>
        <cfvo type="max" val="0"/>
        <color rgb="FFF8696B"/>
        <color rgb="FFFFEB84"/>
        <color rgb="FF63BE7B"/>
      </colorScale>
    </cfRule>
  </conditionalFormatting>
  <conditionalFormatting sqref="O1595">
    <cfRule type="colorScale" priority="31003">
      <colorScale>
        <cfvo type="min" val="0"/>
        <cfvo type="percentile" val="50"/>
        <cfvo type="max" val="0"/>
        <color rgb="FF63BE7B"/>
        <color rgb="FFFFEB84"/>
        <color rgb="FFF8696B"/>
      </colorScale>
    </cfRule>
  </conditionalFormatting>
  <conditionalFormatting sqref="O1596">
    <cfRule type="expression" dxfId="16148" priority="30994">
      <formula>$O1596="połączone z innym zadaniem"</formula>
    </cfRule>
  </conditionalFormatting>
  <conditionalFormatting sqref="O1596">
    <cfRule type="expression" dxfId="16147" priority="30993">
      <formula>$O1596="połączone z innym zadaniem"</formula>
    </cfRule>
  </conditionalFormatting>
  <conditionalFormatting sqref="O1596">
    <cfRule type="colorScale" priority="30992">
      <colorScale>
        <cfvo type="min" val="0"/>
        <cfvo type="percentile" val="50"/>
        <cfvo type="max" val="0"/>
        <color rgb="FFF8696B"/>
        <color rgb="FFFFEB84"/>
        <color rgb="FF63BE7B"/>
      </colorScale>
    </cfRule>
  </conditionalFormatting>
  <conditionalFormatting sqref="O1596">
    <cfRule type="colorScale" priority="30991">
      <colorScale>
        <cfvo type="min" val="0"/>
        <cfvo type="percentile" val="50"/>
        <cfvo type="max" val="0"/>
        <color rgb="FF63BE7B"/>
        <color rgb="FFFFEB84"/>
        <color rgb="FFF8696B"/>
      </colorScale>
    </cfRule>
  </conditionalFormatting>
  <conditionalFormatting sqref="O1597">
    <cfRule type="expression" dxfId="16146" priority="30982">
      <formula>$O1597="połączone z innym zadaniem"</formula>
    </cfRule>
  </conditionalFormatting>
  <conditionalFormatting sqref="O1597">
    <cfRule type="expression" dxfId="16145" priority="30981">
      <formula>$O1597="połączone z innym zadaniem"</formula>
    </cfRule>
  </conditionalFormatting>
  <conditionalFormatting sqref="O1597">
    <cfRule type="colorScale" priority="30980">
      <colorScale>
        <cfvo type="min" val="0"/>
        <cfvo type="percentile" val="50"/>
        <cfvo type="max" val="0"/>
        <color rgb="FFF8696B"/>
        <color rgb="FFFFEB84"/>
        <color rgb="FF63BE7B"/>
      </colorScale>
    </cfRule>
  </conditionalFormatting>
  <conditionalFormatting sqref="O1597">
    <cfRule type="colorScale" priority="30979">
      <colorScale>
        <cfvo type="min" val="0"/>
        <cfvo type="percentile" val="50"/>
        <cfvo type="max" val="0"/>
        <color rgb="FF63BE7B"/>
        <color rgb="FFFFEB84"/>
        <color rgb="FFF8696B"/>
      </colorScale>
    </cfRule>
  </conditionalFormatting>
  <conditionalFormatting sqref="O1598">
    <cfRule type="expression" dxfId="16144" priority="30970">
      <formula>$O1598="połączone z innym zadaniem"</formula>
    </cfRule>
  </conditionalFormatting>
  <conditionalFormatting sqref="O1598">
    <cfRule type="expression" dxfId="16143" priority="30969">
      <formula>$O1598="połączone z innym zadaniem"</formula>
    </cfRule>
  </conditionalFormatting>
  <conditionalFormatting sqref="O1598">
    <cfRule type="colorScale" priority="30968">
      <colorScale>
        <cfvo type="min" val="0"/>
        <cfvo type="percentile" val="50"/>
        <cfvo type="max" val="0"/>
        <color rgb="FFF8696B"/>
        <color rgb="FFFFEB84"/>
        <color rgb="FF63BE7B"/>
      </colorScale>
    </cfRule>
  </conditionalFormatting>
  <conditionalFormatting sqref="O1598">
    <cfRule type="colorScale" priority="30967">
      <colorScale>
        <cfvo type="min" val="0"/>
        <cfvo type="percentile" val="50"/>
        <cfvo type="max" val="0"/>
        <color rgb="FF63BE7B"/>
        <color rgb="FFFFEB84"/>
        <color rgb="FFF8696B"/>
      </colorScale>
    </cfRule>
  </conditionalFormatting>
  <conditionalFormatting sqref="O1599">
    <cfRule type="expression" dxfId="16142" priority="30958">
      <formula>$O1599="połączone z innym zadaniem"</formula>
    </cfRule>
  </conditionalFormatting>
  <conditionalFormatting sqref="O1599">
    <cfRule type="expression" dxfId="16141" priority="30957">
      <formula>$O1599="połączone z innym zadaniem"</formula>
    </cfRule>
  </conditionalFormatting>
  <conditionalFormatting sqref="O1599">
    <cfRule type="colorScale" priority="30956">
      <colorScale>
        <cfvo type="min" val="0"/>
        <cfvo type="percentile" val="50"/>
        <cfvo type="max" val="0"/>
        <color rgb="FFF8696B"/>
        <color rgb="FFFFEB84"/>
        <color rgb="FF63BE7B"/>
      </colorScale>
    </cfRule>
  </conditionalFormatting>
  <conditionalFormatting sqref="O1599">
    <cfRule type="colorScale" priority="30955">
      <colorScale>
        <cfvo type="min" val="0"/>
        <cfvo type="percentile" val="50"/>
        <cfvo type="max" val="0"/>
        <color rgb="FF63BE7B"/>
        <color rgb="FFFFEB84"/>
        <color rgb="FFF8696B"/>
      </colorScale>
    </cfRule>
  </conditionalFormatting>
  <conditionalFormatting sqref="O1600">
    <cfRule type="expression" dxfId="16140" priority="30946">
      <formula>$O1600="połączone z innym zadaniem"</formula>
    </cfRule>
  </conditionalFormatting>
  <conditionalFormatting sqref="O1600">
    <cfRule type="expression" dxfId="16139" priority="30945">
      <formula>$O1600="połączone z innym zadaniem"</formula>
    </cfRule>
  </conditionalFormatting>
  <conditionalFormatting sqref="O1600">
    <cfRule type="colorScale" priority="30944">
      <colorScale>
        <cfvo type="min" val="0"/>
        <cfvo type="percentile" val="50"/>
        <cfvo type="max" val="0"/>
        <color rgb="FFF8696B"/>
        <color rgb="FFFFEB84"/>
        <color rgb="FF63BE7B"/>
      </colorScale>
    </cfRule>
  </conditionalFormatting>
  <conditionalFormatting sqref="O1600">
    <cfRule type="colorScale" priority="30943">
      <colorScale>
        <cfvo type="min" val="0"/>
        <cfvo type="percentile" val="50"/>
        <cfvo type="max" val="0"/>
        <color rgb="FF63BE7B"/>
        <color rgb="FFFFEB84"/>
        <color rgb="FFF8696B"/>
      </colorScale>
    </cfRule>
  </conditionalFormatting>
  <conditionalFormatting sqref="O1601">
    <cfRule type="expression" dxfId="16138" priority="30934">
      <formula>$O1601="połączone z innym zadaniem"</formula>
    </cfRule>
  </conditionalFormatting>
  <conditionalFormatting sqref="O1601">
    <cfRule type="expression" dxfId="16137" priority="30933">
      <formula>$O1601="połączone z innym zadaniem"</formula>
    </cfRule>
  </conditionalFormatting>
  <conditionalFormatting sqref="O1601">
    <cfRule type="colorScale" priority="30932">
      <colorScale>
        <cfvo type="min" val="0"/>
        <cfvo type="percentile" val="50"/>
        <cfvo type="max" val="0"/>
        <color rgb="FFF8696B"/>
        <color rgb="FFFFEB84"/>
        <color rgb="FF63BE7B"/>
      </colorScale>
    </cfRule>
  </conditionalFormatting>
  <conditionalFormatting sqref="O1601">
    <cfRule type="colorScale" priority="30931">
      <colorScale>
        <cfvo type="min" val="0"/>
        <cfvo type="percentile" val="50"/>
        <cfvo type="max" val="0"/>
        <color rgb="FF63BE7B"/>
        <color rgb="FFFFEB84"/>
        <color rgb="FFF8696B"/>
      </colorScale>
    </cfRule>
  </conditionalFormatting>
  <conditionalFormatting sqref="O1602">
    <cfRule type="expression" dxfId="16136" priority="30922">
      <formula>$O1602="połączone z innym zadaniem"</formula>
    </cfRule>
  </conditionalFormatting>
  <conditionalFormatting sqref="O1602">
    <cfRule type="expression" dxfId="16135" priority="30921">
      <formula>$O1602="połączone z innym zadaniem"</formula>
    </cfRule>
  </conditionalFormatting>
  <conditionalFormatting sqref="O1602">
    <cfRule type="colorScale" priority="30920">
      <colorScale>
        <cfvo type="min" val="0"/>
        <cfvo type="percentile" val="50"/>
        <cfvo type="max" val="0"/>
        <color rgb="FFF8696B"/>
        <color rgb="FFFFEB84"/>
        <color rgb="FF63BE7B"/>
      </colorScale>
    </cfRule>
  </conditionalFormatting>
  <conditionalFormatting sqref="O1602">
    <cfRule type="colorScale" priority="30919">
      <colorScale>
        <cfvo type="min" val="0"/>
        <cfvo type="percentile" val="50"/>
        <cfvo type="max" val="0"/>
        <color rgb="FF63BE7B"/>
        <color rgb="FFFFEB84"/>
        <color rgb="FFF8696B"/>
      </colorScale>
    </cfRule>
  </conditionalFormatting>
  <conditionalFormatting sqref="O1603">
    <cfRule type="expression" dxfId="16134" priority="30910">
      <formula>$O1603="połączone z innym zadaniem"</formula>
    </cfRule>
  </conditionalFormatting>
  <conditionalFormatting sqref="O1603">
    <cfRule type="expression" dxfId="16133" priority="30909">
      <formula>$O1603="połączone z innym zadaniem"</formula>
    </cfRule>
  </conditionalFormatting>
  <conditionalFormatting sqref="O1603">
    <cfRule type="colorScale" priority="30908">
      <colorScale>
        <cfvo type="min" val="0"/>
        <cfvo type="percentile" val="50"/>
        <cfvo type="max" val="0"/>
        <color rgb="FFF8696B"/>
        <color rgb="FFFFEB84"/>
        <color rgb="FF63BE7B"/>
      </colorScale>
    </cfRule>
  </conditionalFormatting>
  <conditionalFormatting sqref="O1603">
    <cfRule type="colorScale" priority="30907">
      <colorScale>
        <cfvo type="min" val="0"/>
        <cfvo type="percentile" val="50"/>
        <cfvo type="max" val="0"/>
        <color rgb="FF63BE7B"/>
        <color rgb="FFFFEB84"/>
        <color rgb="FFF8696B"/>
      </colorScale>
    </cfRule>
  </conditionalFormatting>
  <conditionalFormatting sqref="O1604">
    <cfRule type="expression" dxfId="16132" priority="30898">
      <formula>$O1604="połączone z innym zadaniem"</formula>
    </cfRule>
  </conditionalFormatting>
  <conditionalFormatting sqref="O1604">
    <cfRule type="expression" dxfId="16131" priority="30897">
      <formula>$O1604="połączone z innym zadaniem"</formula>
    </cfRule>
  </conditionalFormatting>
  <conditionalFormatting sqref="O1604">
    <cfRule type="colorScale" priority="30896">
      <colorScale>
        <cfvo type="min" val="0"/>
        <cfvo type="percentile" val="50"/>
        <cfvo type="max" val="0"/>
        <color rgb="FFF8696B"/>
        <color rgb="FFFFEB84"/>
        <color rgb="FF63BE7B"/>
      </colorScale>
    </cfRule>
  </conditionalFormatting>
  <conditionalFormatting sqref="O1604">
    <cfRule type="colorScale" priority="30895">
      <colorScale>
        <cfvo type="min" val="0"/>
        <cfvo type="percentile" val="50"/>
        <cfvo type="max" val="0"/>
        <color rgb="FF63BE7B"/>
        <color rgb="FFFFEB84"/>
        <color rgb="FFF8696B"/>
      </colorScale>
    </cfRule>
  </conditionalFormatting>
  <conditionalFormatting sqref="O1605">
    <cfRule type="expression" dxfId="16130" priority="30886">
      <formula>$O1605="połączone z innym zadaniem"</formula>
    </cfRule>
  </conditionalFormatting>
  <conditionalFormatting sqref="O1605">
    <cfRule type="expression" dxfId="16129" priority="30885">
      <formula>$O1605="połączone z innym zadaniem"</formula>
    </cfRule>
  </conditionalFormatting>
  <conditionalFormatting sqref="O1605">
    <cfRule type="colorScale" priority="30884">
      <colorScale>
        <cfvo type="min" val="0"/>
        <cfvo type="percentile" val="50"/>
        <cfvo type="max" val="0"/>
        <color rgb="FFF8696B"/>
        <color rgb="FFFFEB84"/>
        <color rgb="FF63BE7B"/>
      </colorScale>
    </cfRule>
  </conditionalFormatting>
  <conditionalFormatting sqref="O1605">
    <cfRule type="colorScale" priority="30883">
      <colorScale>
        <cfvo type="min" val="0"/>
        <cfvo type="percentile" val="50"/>
        <cfvo type="max" val="0"/>
        <color rgb="FF63BE7B"/>
        <color rgb="FFFFEB84"/>
        <color rgb="FFF8696B"/>
      </colorScale>
    </cfRule>
  </conditionalFormatting>
  <conditionalFormatting sqref="O1606">
    <cfRule type="expression" dxfId="16128" priority="30874">
      <formula>$O1606="połączone z innym zadaniem"</formula>
    </cfRule>
  </conditionalFormatting>
  <conditionalFormatting sqref="O1606">
    <cfRule type="expression" dxfId="16127" priority="30873">
      <formula>$O1606="połączone z innym zadaniem"</formula>
    </cfRule>
  </conditionalFormatting>
  <conditionalFormatting sqref="O1606">
    <cfRule type="colorScale" priority="30872">
      <colorScale>
        <cfvo type="min" val="0"/>
        <cfvo type="percentile" val="50"/>
        <cfvo type="max" val="0"/>
        <color rgb="FFF8696B"/>
        <color rgb="FFFFEB84"/>
        <color rgb="FF63BE7B"/>
      </colorScale>
    </cfRule>
  </conditionalFormatting>
  <conditionalFormatting sqref="O1606">
    <cfRule type="colorScale" priority="30871">
      <colorScale>
        <cfvo type="min" val="0"/>
        <cfvo type="percentile" val="50"/>
        <cfvo type="max" val="0"/>
        <color rgb="FF63BE7B"/>
        <color rgb="FFFFEB84"/>
        <color rgb="FFF8696B"/>
      </colorScale>
    </cfRule>
  </conditionalFormatting>
  <conditionalFormatting sqref="O1607">
    <cfRule type="expression" dxfId="16126" priority="30862">
      <formula>$O1607="połączone z innym zadaniem"</formula>
    </cfRule>
  </conditionalFormatting>
  <conditionalFormatting sqref="O1607">
    <cfRule type="expression" dxfId="16125" priority="30861">
      <formula>$O1607="połączone z innym zadaniem"</formula>
    </cfRule>
  </conditionalFormatting>
  <conditionalFormatting sqref="O1607">
    <cfRule type="colorScale" priority="30860">
      <colorScale>
        <cfvo type="min" val="0"/>
        <cfvo type="percentile" val="50"/>
        <cfvo type="max" val="0"/>
        <color rgb="FFF8696B"/>
        <color rgb="FFFFEB84"/>
        <color rgb="FF63BE7B"/>
      </colorScale>
    </cfRule>
  </conditionalFormatting>
  <conditionalFormatting sqref="O1607">
    <cfRule type="colorScale" priority="30859">
      <colorScale>
        <cfvo type="min" val="0"/>
        <cfvo type="percentile" val="50"/>
        <cfvo type="max" val="0"/>
        <color rgb="FF63BE7B"/>
        <color rgb="FFFFEB84"/>
        <color rgb="FFF8696B"/>
      </colorScale>
    </cfRule>
  </conditionalFormatting>
  <conditionalFormatting sqref="O1608">
    <cfRule type="expression" dxfId="16124" priority="30850">
      <formula>$O1608="połączone z innym zadaniem"</formula>
    </cfRule>
  </conditionalFormatting>
  <conditionalFormatting sqref="O1608">
    <cfRule type="expression" dxfId="16123" priority="30849">
      <formula>$O1608="połączone z innym zadaniem"</formula>
    </cfRule>
  </conditionalFormatting>
  <conditionalFormatting sqref="O1608">
    <cfRule type="colorScale" priority="30848">
      <colorScale>
        <cfvo type="min" val="0"/>
        <cfvo type="percentile" val="50"/>
        <cfvo type="max" val="0"/>
        <color rgb="FFF8696B"/>
        <color rgb="FFFFEB84"/>
        <color rgb="FF63BE7B"/>
      </colorScale>
    </cfRule>
  </conditionalFormatting>
  <conditionalFormatting sqref="O1608">
    <cfRule type="colorScale" priority="30847">
      <colorScale>
        <cfvo type="min" val="0"/>
        <cfvo type="percentile" val="50"/>
        <cfvo type="max" val="0"/>
        <color rgb="FF63BE7B"/>
        <color rgb="FFFFEB84"/>
        <color rgb="FFF8696B"/>
      </colorScale>
    </cfRule>
  </conditionalFormatting>
  <conditionalFormatting sqref="O1609">
    <cfRule type="expression" dxfId="16122" priority="30838">
      <formula>$O1609="połączone z innym zadaniem"</formula>
    </cfRule>
  </conditionalFormatting>
  <conditionalFormatting sqref="O1609">
    <cfRule type="expression" dxfId="16121" priority="30837">
      <formula>$O1609="połączone z innym zadaniem"</formula>
    </cfRule>
  </conditionalFormatting>
  <conditionalFormatting sqref="O1609">
    <cfRule type="colorScale" priority="30836">
      <colorScale>
        <cfvo type="min" val="0"/>
        <cfvo type="percentile" val="50"/>
        <cfvo type="max" val="0"/>
        <color rgb="FFF8696B"/>
        <color rgb="FFFFEB84"/>
        <color rgb="FF63BE7B"/>
      </colorScale>
    </cfRule>
  </conditionalFormatting>
  <conditionalFormatting sqref="O1609">
    <cfRule type="colorScale" priority="30835">
      <colorScale>
        <cfvo type="min" val="0"/>
        <cfvo type="percentile" val="50"/>
        <cfvo type="max" val="0"/>
        <color rgb="FF63BE7B"/>
        <color rgb="FFFFEB84"/>
        <color rgb="FFF8696B"/>
      </colorScale>
    </cfRule>
  </conditionalFormatting>
  <conditionalFormatting sqref="O1610">
    <cfRule type="expression" dxfId="16120" priority="30826">
      <formula>$O1610="połączone z innym zadaniem"</formula>
    </cfRule>
  </conditionalFormatting>
  <conditionalFormatting sqref="O1610">
    <cfRule type="expression" dxfId="16119" priority="30825">
      <formula>$O1610="połączone z innym zadaniem"</formula>
    </cfRule>
  </conditionalFormatting>
  <conditionalFormatting sqref="O1610">
    <cfRule type="colorScale" priority="30824">
      <colorScale>
        <cfvo type="min" val="0"/>
        <cfvo type="percentile" val="50"/>
        <cfvo type="max" val="0"/>
        <color rgb="FFF8696B"/>
        <color rgb="FFFFEB84"/>
        <color rgb="FF63BE7B"/>
      </colorScale>
    </cfRule>
  </conditionalFormatting>
  <conditionalFormatting sqref="O1610">
    <cfRule type="colorScale" priority="30823">
      <colorScale>
        <cfvo type="min" val="0"/>
        <cfvo type="percentile" val="50"/>
        <cfvo type="max" val="0"/>
        <color rgb="FF63BE7B"/>
        <color rgb="FFFFEB84"/>
        <color rgb="FFF8696B"/>
      </colorScale>
    </cfRule>
  </conditionalFormatting>
  <conditionalFormatting sqref="O1611">
    <cfRule type="expression" dxfId="16118" priority="30816">
      <formula>$O1611="połączone z innym zadaniem"</formula>
    </cfRule>
  </conditionalFormatting>
  <conditionalFormatting sqref="O1611">
    <cfRule type="expression" dxfId="16117" priority="30815">
      <formula>$O1611="połączone z innym zadaniem"</formula>
    </cfRule>
  </conditionalFormatting>
  <conditionalFormatting sqref="O1611">
    <cfRule type="colorScale" priority="30814">
      <colorScale>
        <cfvo type="min" val="0"/>
        <cfvo type="percentile" val="50"/>
        <cfvo type="max" val="0"/>
        <color rgb="FFF8696B"/>
        <color rgb="FFFFEB84"/>
        <color rgb="FF63BE7B"/>
      </colorScale>
    </cfRule>
  </conditionalFormatting>
  <conditionalFormatting sqref="O1611">
    <cfRule type="colorScale" priority="30813">
      <colorScale>
        <cfvo type="min" val="0"/>
        <cfvo type="percentile" val="50"/>
        <cfvo type="max" val="0"/>
        <color rgb="FF63BE7B"/>
        <color rgb="FFFFEB84"/>
        <color rgb="FFF8696B"/>
      </colorScale>
    </cfRule>
  </conditionalFormatting>
  <conditionalFormatting sqref="O1612">
    <cfRule type="expression" dxfId="16116" priority="30806">
      <formula>$O1612="połączone z innym zadaniem"</formula>
    </cfRule>
  </conditionalFormatting>
  <conditionalFormatting sqref="O1612">
    <cfRule type="expression" dxfId="16115" priority="30805">
      <formula>$O1612="połączone z innym zadaniem"</formula>
    </cfRule>
  </conditionalFormatting>
  <conditionalFormatting sqref="O1612">
    <cfRule type="colorScale" priority="30804">
      <colorScale>
        <cfvo type="min" val="0"/>
        <cfvo type="percentile" val="50"/>
        <cfvo type="max" val="0"/>
        <color rgb="FFF8696B"/>
        <color rgb="FFFFEB84"/>
        <color rgb="FF63BE7B"/>
      </colorScale>
    </cfRule>
  </conditionalFormatting>
  <conditionalFormatting sqref="O1612">
    <cfRule type="colorScale" priority="30803">
      <colorScale>
        <cfvo type="min" val="0"/>
        <cfvo type="percentile" val="50"/>
        <cfvo type="max" val="0"/>
        <color rgb="FF63BE7B"/>
        <color rgb="FFFFEB84"/>
        <color rgb="FFF8696B"/>
      </colorScale>
    </cfRule>
  </conditionalFormatting>
  <conditionalFormatting sqref="O1613">
    <cfRule type="expression" dxfId="16114" priority="30796">
      <formula>$O1613="połączone z innym zadaniem"</formula>
    </cfRule>
  </conditionalFormatting>
  <conditionalFormatting sqref="O1613">
    <cfRule type="expression" dxfId="16113" priority="30795">
      <formula>$O1613="połączone z innym zadaniem"</formula>
    </cfRule>
  </conditionalFormatting>
  <conditionalFormatting sqref="O1613">
    <cfRule type="colorScale" priority="30794">
      <colorScale>
        <cfvo type="min" val="0"/>
        <cfvo type="percentile" val="50"/>
        <cfvo type="max" val="0"/>
        <color rgb="FFF8696B"/>
        <color rgb="FFFFEB84"/>
        <color rgb="FF63BE7B"/>
      </colorScale>
    </cfRule>
  </conditionalFormatting>
  <conditionalFormatting sqref="O1613">
    <cfRule type="colorScale" priority="30793">
      <colorScale>
        <cfvo type="min" val="0"/>
        <cfvo type="percentile" val="50"/>
        <cfvo type="max" val="0"/>
        <color rgb="FF63BE7B"/>
        <color rgb="FFFFEB84"/>
        <color rgb="FFF8696B"/>
      </colorScale>
    </cfRule>
  </conditionalFormatting>
  <conditionalFormatting sqref="O1614">
    <cfRule type="expression" dxfId="16112" priority="30784">
      <formula>$O1614="połączone z innym zadaniem"</formula>
    </cfRule>
  </conditionalFormatting>
  <conditionalFormatting sqref="O1614">
    <cfRule type="expression" dxfId="16111" priority="30783">
      <formula>$O1614="połączone z innym zadaniem"</formula>
    </cfRule>
  </conditionalFormatting>
  <conditionalFormatting sqref="O1614">
    <cfRule type="colorScale" priority="30782">
      <colorScale>
        <cfvo type="min" val="0"/>
        <cfvo type="percentile" val="50"/>
        <cfvo type="max" val="0"/>
        <color rgb="FFF8696B"/>
        <color rgb="FFFFEB84"/>
        <color rgb="FF63BE7B"/>
      </colorScale>
    </cfRule>
  </conditionalFormatting>
  <conditionalFormatting sqref="O1614">
    <cfRule type="colorScale" priority="30781">
      <colorScale>
        <cfvo type="min" val="0"/>
        <cfvo type="percentile" val="50"/>
        <cfvo type="max" val="0"/>
        <color rgb="FF63BE7B"/>
        <color rgb="FFFFEB84"/>
        <color rgb="FFF8696B"/>
      </colorScale>
    </cfRule>
  </conditionalFormatting>
  <conditionalFormatting sqref="O1615">
    <cfRule type="expression" dxfId="16110" priority="30772">
      <formula>$O1615="połączone z innym zadaniem"</formula>
    </cfRule>
  </conditionalFormatting>
  <conditionalFormatting sqref="O1615">
    <cfRule type="expression" dxfId="16109" priority="30771">
      <formula>$O1615="połączone z innym zadaniem"</formula>
    </cfRule>
  </conditionalFormatting>
  <conditionalFormatting sqref="O1615">
    <cfRule type="colorScale" priority="30770">
      <colorScale>
        <cfvo type="min" val="0"/>
        <cfvo type="percentile" val="50"/>
        <cfvo type="max" val="0"/>
        <color rgb="FFF8696B"/>
        <color rgb="FFFFEB84"/>
        <color rgb="FF63BE7B"/>
      </colorScale>
    </cfRule>
  </conditionalFormatting>
  <conditionalFormatting sqref="O1615">
    <cfRule type="colorScale" priority="30769">
      <colorScale>
        <cfvo type="min" val="0"/>
        <cfvo type="percentile" val="50"/>
        <cfvo type="max" val="0"/>
        <color rgb="FF63BE7B"/>
        <color rgb="FFFFEB84"/>
        <color rgb="FFF8696B"/>
      </colorScale>
    </cfRule>
  </conditionalFormatting>
  <conditionalFormatting sqref="O1616">
    <cfRule type="expression" dxfId="16108" priority="30760">
      <formula>$O1616="połączone z innym zadaniem"</formula>
    </cfRule>
  </conditionalFormatting>
  <conditionalFormatting sqref="O1616">
    <cfRule type="expression" dxfId="16107" priority="30759">
      <formula>$O1616="połączone z innym zadaniem"</formula>
    </cfRule>
  </conditionalFormatting>
  <conditionalFormatting sqref="O1616">
    <cfRule type="colorScale" priority="30758">
      <colorScale>
        <cfvo type="min" val="0"/>
        <cfvo type="percentile" val="50"/>
        <cfvo type="max" val="0"/>
        <color rgb="FFF8696B"/>
        <color rgb="FFFFEB84"/>
        <color rgb="FF63BE7B"/>
      </colorScale>
    </cfRule>
  </conditionalFormatting>
  <conditionalFormatting sqref="O1616">
    <cfRule type="colorScale" priority="30757">
      <colorScale>
        <cfvo type="min" val="0"/>
        <cfvo type="percentile" val="50"/>
        <cfvo type="max" val="0"/>
        <color rgb="FF63BE7B"/>
        <color rgb="FFFFEB84"/>
        <color rgb="FFF8696B"/>
      </colorScale>
    </cfRule>
  </conditionalFormatting>
  <conditionalFormatting sqref="O1617">
    <cfRule type="expression" dxfId="16106" priority="30748">
      <formula>$O1617="połączone z innym zadaniem"</formula>
    </cfRule>
  </conditionalFormatting>
  <conditionalFormatting sqref="O1617">
    <cfRule type="expression" dxfId="16105" priority="30747">
      <formula>$O1617="połączone z innym zadaniem"</formula>
    </cfRule>
  </conditionalFormatting>
  <conditionalFormatting sqref="O1617">
    <cfRule type="colorScale" priority="30746">
      <colorScale>
        <cfvo type="min" val="0"/>
        <cfvo type="percentile" val="50"/>
        <cfvo type="max" val="0"/>
        <color rgb="FFF8696B"/>
        <color rgb="FFFFEB84"/>
        <color rgb="FF63BE7B"/>
      </colorScale>
    </cfRule>
  </conditionalFormatting>
  <conditionalFormatting sqref="O1617">
    <cfRule type="colorScale" priority="30745">
      <colorScale>
        <cfvo type="min" val="0"/>
        <cfvo type="percentile" val="50"/>
        <cfvo type="max" val="0"/>
        <color rgb="FF63BE7B"/>
        <color rgb="FFFFEB84"/>
        <color rgb="FFF8696B"/>
      </colorScale>
    </cfRule>
  </conditionalFormatting>
  <conditionalFormatting sqref="O1618">
    <cfRule type="expression" dxfId="16104" priority="30738">
      <formula>$O1618="połączone z innym zadaniem"</formula>
    </cfRule>
  </conditionalFormatting>
  <conditionalFormatting sqref="O1618">
    <cfRule type="expression" dxfId="16103" priority="30737">
      <formula>$O1618="połączone z innym zadaniem"</formula>
    </cfRule>
  </conditionalFormatting>
  <conditionalFormatting sqref="O1618">
    <cfRule type="colorScale" priority="30736">
      <colorScale>
        <cfvo type="min" val="0"/>
        <cfvo type="percentile" val="50"/>
        <cfvo type="max" val="0"/>
        <color rgb="FFF8696B"/>
        <color rgb="FFFFEB84"/>
        <color rgb="FF63BE7B"/>
      </colorScale>
    </cfRule>
  </conditionalFormatting>
  <conditionalFormatting sqref="O1618">
    <cfRule type="colorScale" priority="30735">
      <colorScale>
        <cfvo type="min" val="0"/>
        <cfvo type="percentile" val="50"/>
        <cfvo type="max" val="0"/>
        <color rgb="FF63BE7B"/>
        <color rgb="FFFFEB84"/>
        <color rgb="FFF8696B"/>
      </colorScale>
    </cfRule>
  </conditionalFormatting>
  <conditionalFormatting sqref="O1619">
    <cfRule type="expression" dxfId="16102" priority="30726">
      <formula>$O1619="połączone z innym zadaniem"</formula>
    </cfRule>
  </conditionalFormatting>
  <conditionalFormatting sqref="O1619">
    <cfRule type="expression" dxfId="16101" priority="30725">
      <formula>$O1619="połączone z innym zadaniem"</formula>
    </cfRule>
  </conditionalFormatting>
  <conditionalFormatting sqref="O1619">
    <cfRule type="colorScale" priority="30724">
      <colorScale>
        <cfvo type="min" val="0"/>
        <cfvo type="percentile" val="50"/>
        <cfvo type="max" val="0"/>
        <color rgb="FFF8696B"/>
        <color rgb="FFFFEB84"/>
        <color rgb="FF63BE7B"/>
      </colorScale>
    </cfRule>
  </conditionalFormatting>
  <conditionalFormatting sqref="O1619">
    <cfRule type="colorScale" priority="30723">
      <colorScale>
        <cfvo type="min" val="0"/>
        <cfvo type="percentile" val="50"/>
        <cfvo type="max" val="0"/>
        <color rgb="FF63BE7B"/>
        <color rgb="FFFFEB84"/>
        <color rgb="FFF8696B"/>
      </colorScale>
    </cfRule>
  </conditionalFormatting>
  <conditionalFormatting sqref="O1620">
    <cfRule type="expression" dxfId="16100" priority="30714">
      <formula>$O1620="połączone z innym zadaniem"</formula>
    </cfRule>
  </conditionalFormatting>
  <conditionalFormatting sqref="O1620">
    <cfRule type="expression" dxfId="16099" priority="30713">
      <formula>$O1620="połączone z innym zadaniem"</formula>
    </cfRule>
  </conditionalFormatting>
  <conditionalFormatting sqref="O1620">
    <cfRule type="colorScale" priority="30712">
      <colorScale>
        <cfvo type="min" val="0"/>
        <cfvo type="percentile" val="50"/>
        <cfvo type="max" val="0"/>
        <color rgb="FFF8696B"/>
        <color rgb="FFFFEB84"/>
        <color rgb="FF63BE7B"/>
      </colorScale>
    </cfRule>
  </conditionalFormatting>
  <conditionalFormatting sqref="O1620">
    <cfRule type="colorScale" priority="30711">
      <colorScale>
        <cfvo type="min" val="0"/>
        <cfvo type="percentile" val="50"/>
        <cfvo type="max" val="0"/>
        <color rgb="FF63BE7B"/>
        <color rgb="FFFFEB84"/>
        <color rgb="FFF8696B"/>
      </colorScale>
    </cfRule>
  </conditionalFormatting>
  <conditionalFormatting sqref="O1621">
    <cfRule type="expression" dxfId="16098" priority="30702">
      <formula>$O1621="połączone z innym zadaniem"</formula>
    </cfRule>
  </conditionalFormatting>
  <conditionalFormatting sqref="O1621">
    <cfRule type="expression" dxfId="16097" priority="30701">
      <formula>$O1621="połączone z innym zadaniem"</formula>
    </cfRule>
  </conditionalFormatting>
  <conditionalFormatting sqref="O1621">
    <cfRule type="colorScale" priority="30700">
      <colorScale>
        <cfvo type="min" val="0"/>
        <cfvo type="percentile" val="50"/>
        <cfvo type="max" val="0"/>
        <color rgb="FFF8696B"/>
        <color rgb="FFFFEB84"/>
        <color rgb="FF63BE7B"/>
      </colorScale>
    </cfRule>
  </conditionalFormatting>
  <conditionalFormatting sqref="O1621">
    <cfRule type="colorScale" priority="30699">
      <colorScale>
        <cfvo type="min" val="0"/>
        <cfvo type="percentile" val="50"/>
        <cfvo type="max" val="0"/>
        <color rgb="FF63BE7B"/>
        <color rgb="FFFFEB84"/>
        <color rgb="FFF8696B"/>
      </colorScale>
    </cfRule>
  </conditionalFormatting>
  <conditionalFormatting sqref="O1622">
    <cfRule type="expression" dxfId="16096" priority="30690">
      <formula>$O1622="połączone z innym zadaniem"</formula>
    </cfRule>
  </conditionalFormatting>
  <conditionalFormatting sqref="O1622">
    <cfRule type="expression" dxfId="16095" priority="30689">
      <formula>$O1622="połączone z innym zadaniem"</formula>
    </cfRule>
  </conditionalFormatting>
  <conditionalFormatting sqref="O1622">
    <cfRule type="colorScale" priority="30688">
      <colorScale>
        <cfvo type="min" val="0"/>
        <cfvo type="percentile" val="50"/>
        <cfvo type="max" val="0"/>
        <color rgb="FFF8696B"/>
        <color rgb="FFFFEB84"/>
        <color rgb="FF63BE7B"/>
      </colorScale>
    </cfRule>
  </conditionalFormatting>
  <conditionalFormatting sqref="O1622">
    <cfRule type="colorScale" priority="30687">
      <colorScale>
        <cfvo type="min" val="0"/>
        <cfvo type="percentile" val="50"/>
        <cfvo type="max" val="0"/>
        <color rgb="FF63BE7B"/>
        <color rgb="FFFFEB84"/>
        <color rgb="FFF8696B"/>
      </colorScale>
    </cfRule>
  </conditionalFormatting>
  <conditionalFormatting sqref="O1623">
    <cfRule type="expression" dxfId="16094" priority="30680">
      <formula>$O1623="połączone z innym zadaniem"</formula>
    </cfRule>
  </conditionalFormatting>
  <conditionalFormatting sqref="O1623">
    <cfRule type="expression" dxfId="16093" priority="30679">
      <formula>$O1623="połączone z innym zadaniem"</formula>
    </cfRule>
  </conditionalFormatting>
  <conditionalFormatting sqref="O1623">
    <cfRule type="colorScale" priority="30678">
      <colorScale>
        <cfvo type="min" val="0"/>
        <cfvo type="percentile" val="50"/>
        <cfvo type="max" val="0"/>
        <color rgb="FFF8696B"/>
        <color rgb="FFFFEB84"/>
        <color rgb="FF63BE7B"/>
      </colorScale>
    </cfRule>
  </conditionalFormatting>
  <conditionalFormatting sqref="O1623">
    <cfRule type="colorScale" priority="30677">
      <colorScale>
        <cfvo type="min" val="0"/>
        <cfvo type="percentile" val="50"/>
        <cfvo type="max" val="0"/>
        <color rgb="FF63BE7B"/>
        <color rgb="FFFFEB84"/>
        <color rgb="FFF8696B"/>
      </colorScale>
    </cfRule>
  </conditionalFormatting>
  <conditionalFormatting sqref="O1624">
    <cfRule type="expression" dxfId="16092" priority="30668">
      <formula>$O1624="połączone z innym zadaniem"</formula>
    </cfRule>
  </conditionalFormatting>
  <conditionalFormatting sqref="O1624">
    <cfRule type="expression" dxfId="16091" priority="30667">
      <formula>$O1624="połączone z innym zadaniem"</formula>
    </cfRule>
  </conditionalFormatting>
  <conditionalFormatting sqref="O1624">
    <cfRule type="colorScale" priority="30666">
      <colorScale>
        <cfvo type="min" val="0"/>
        <cfvo type="percentile" val="50"/>
        <cfvo type="max" val="0"/>
        <color rgb="FFF8696B"/>
        <color rgb="FFFFEB84"/>
        <color rgb="FF63BE7B"/>
      </colorScale>
    </cfRule>
  </conditionalFormatting>
  <conditionalFormatting sqref="O1624">
    <cfRule type="colorScale" priority="30665">
      <colorScale>
        <cfvo type="min" val="0"/>
        <cfvo type="percentile" val="50"/>
        <cfvo type="max" val="0"/>
        <color rgb="FF63BE7B"/>
        <color rgb="FFFFEB84"/>
        <color rgb="FFF8696B"/>
      </colorScale>
    </cfRule>
  </conditionalFormatting>
  <conditionalFormatting sqref="O1625:O1626">
    <cfRule type="expression" dxfId="16090" priority="30656">
      <formula>$O1625="połączone z innym zadaniem"</formula>
    </cfRule>
  </conditionalFormatting>
  <conditionalFormatting sqref="O1625:O1626">
    <cfRule type="expression" dxfId="16089" priority="30655">
      <formula>$O1625="połączone z innym zadaniem"</formula>
    </cfRule>
  </conditionalFormatting>
  <conditionalFormatting sqref="O1625:O1626">
    <cfRule type="colorScale" priority="30654">
      <colorScale>
        <cfvo type="min" val="0"/>
        <cfvo type="percentile" val="50"/>
        <cfvo type="max" val="0"/>
        <color rgb="FFF8696B"/>
        <color rgb="FFFFEB84"/>
        <color rgb="FF63BE7B"/>
      </colorScale>
    </cfRule>
  </conditionalFormatting>
  <conditionalFormatting sqref="O1625:O1626">
    <cfRule type="colorScale" priority="30653">
      <colorScale>
        <cfvo type="min" val="0"/>
        <cfvo type="percentile" val="50"/>
        <cfvo type="max" val="0"/>
        <color rgb="FF63BE7B"/>
        <color rgb="FFFFEB84"/>
        <color rgb="FFF8696B"/>
      </colorScale>
    </cfRule>
  </conditionalFormatting>
  <conditionalFormatting sqref="O1627">
    <cfRule type="expression" dxfId="16088" priority="30644">
      <formula>$O1627="połączone z innym zadaniem"</formula>
    </cfRule>
  </conditionalFormatting>
  <conditionalFormatting sqref="O1627">
    <cfRule type="expression" dxfId="16087" priority="30643">
      <formula>$O1627="połączone z innym zadaniem"</formula>
    </cfRule>
  </conditionalFormatting>
  <conditionalFormatting sqref="O1627">
    <cfRule type="colorScale" priority="30642">
      <colorScale>
        <cfvo type="min" val="0"/>
        <cfvo type="percentile" val="50"/>
        <cfvo type="max" val="0"/>
        <color rgb="FFF8696B"/>
        <color rgb="FFFFEB84"/>
        <color rgb="FF63BE7B"/>
      </colorScale>
    </cfRule>
  </conditionalFormatting>
  <conditionalFormatting sqref="O1627">
    <cfRule type="colorScale" priority="30641">
      <colorScale>
        <cfvo type="min" val="0"/>
        <cfvo type="percentile" val="50"/>
        <cfvo type="max" val="0"/>
        <color rgb="FF63BE7B"/>
        <color rgb="FFFFEB84"/>
        <color rgb="FFF8696B"/>
      </colorScale>
    </cfRule>
  </conditionalFormatting>
  <conditionalFormatting sqref="O1628">
    <cfRule type="expression" dxfId="16086" priority="30632">
      <formula>$O1628="połączone z innym zadaniem"</formula>
    </cfRule>
  </conditionalFormatting>
  <conditionalFormatting sqref="O1628">
    <cfRule type="expression" dxfId="16085" priority="30631">
      <formula>$O1628="połączone z innym zadaniem"</formula>
    </cfRule>
  </conditionalFormatting>
  <conditionalFormatting sqref="O1628">
    <cfRule type="colorScale" priority="30630">
      <colorScale>
        <cfvo type="min" val="0"/>
        <cfvo type="percentile" val="50"/>
        <cfvo type="max" val="0"/>
        <color rgb="FFF8696B"/>
        <color rgb="FFFFEB84"/>
        <color rgb="FF63BE7B"/>
      </colorScale>
    </cfRule>
  </conditionalFormatting>
  <conditionalFormatting sqref="O1628">
    <cfRule type="colorScale" priority="30629">
      <colorScale>
        <cfvo type="min" val="0"/>
        <cfvo type="percentile" val="50"/>
        <cfvo type="max" val="0"/>
        <color rgb="FF63BE7B"/>
        <color rgb="FFFFEB84"/>
        <color rgb="FFF8696B"/>
      </colorScale>
    </cfRule>
  </conditionalFormatting>
  <conditionalFormatting sqref="O1629">
    <cfRule type="expression" dxfId="16084" priority="30620">
      <formula>$O1629="połączone z innym zadaniem"</formula>
    </cfRule>
  </conditionalFormatting>
  <conditionalFormatting sqref="O1629">
    <cfRule type="expression" dxfId="16083" priority="30619">
      <formula>$O1629="połączone z innym zadaniem"</formula>
    </cfRule>
  </conditionalFormatting>
  <conditionalFormatting sqref="O1629">
    <cfRule type="colorScale" priority="30618">
      <colorScale>
        <cfvo type="min" val="0"/>
        <cfvo type="percentile" val="50"/>
        <cfvo type="max" val="0"/>
        <color rgb="FFF8696B"/>
        <color rgb="FFFFEB84"/>
        <color rgb="FF63BE7B"/>
      </colorScale>
    </cfRule>
  </conditionalFormatting>
  <conditionalFormatting sqref="O1629">
    <cfRule type="colorScale" priority="30617">
      <colorScale>
        <cfvo type="min" val="0"/>
        <cfvo type="percentile" val="50"/>
        <cfvo type="max" val="0"/>
        <color rgb="FF63BE7B"/>
        <color rgb="FFFFEB84"/>
        <color rgb="FFF8696B"/>
      </colorScale>
    </cfRule>
  </conditionalFormatting>
  <conditionalFormatting sqref="O1630">
    <cfRule type="expression" dxfId="16082" priority="30608">
      <formula>$O1630="połączone z innym zadaniem"</formula>
    </cfRule>
  </conditionalFormatting>
  <conditionalFormatting sqref="O1630">
    <cfRule type="expression" dxfId="16081" priority="30607">
      <formula>$O1630="połączone z innym zadaniem"</formula>
    </cfRule>
  </conditionalFormatting>
  <conditionalFormatting sqref="O1630">
    <cfRule type="colorScale" priority="30606">
      <colorScale>
        <cfvo type="min" val="0"/>
        <cfvo type="percentile" val="50"/>
        <cfvo type="max" val="0"/>
        <color rgb="FFF8696B"/>
        <color rgb="FFFFEB84"/>
        <color rgb="FF63BE7B"/>
      </colorScale>
    </cfRule>
  </conditionalFormatting>
  <conditionalFormatting sqref="O1630">
    <cfRule type="colorScale" priority="30605">
      <colorScale>
        <cfvo type="min" val="0"/>
        <cfvo type="percentile" val="50"/>
        <cfvo type="max" val="0"/>
        <color rgb="FF63BE7B"/>
        <color rgb="FFFFEB84"/>
        <color rgb="FFF8696B"/>
      </colorScale>
    </cfRule>
  </conditionalFormatting>
  <conditionalFormatting sqref="O1631">
    <cfRule type="expression" dxfId="16080" priority="30596">
      <formula>$O1631="połączone z innym zadaniem"</formula>
    </cfRule>
  </conditionalFormatting>
  <conditionalFormatting sqref="O1631">
    <cfRule type="expression" dxfId="16079" priority="30595">
      <formula>$O1631="połączone z innym zadaniem"</formula>
    </cfRule>
  </conditionalFormatting>
  <conditionalFormatting sqref="O1631">
    <cfRule type="colorScale" priority="30594">
      <colorScale>
        <cfvo type="min" val="0"/>
        <cfvo type="percentile" val="50"/>
        <cfvo type="max" val="0"/>
        <color rgb="FFF8696B"/>
        <color rgb="FFFFEB84"/>
        <color rgb="FF63BE7B"/>
      </colorScale>
    </cfRule>
  </conditionalFormatting>
  <conditionalFormatting sqref="O1631">
    <cfRule type="colorScale" priority="30593">
      <colorScale>
        <cfvo type="min" val="0"/>
        <cfvo type="percentile" val="50"/>
        <cfvo type="max" val="0"/>
        <color rgb="FF63BE7B"/>
        <color rgb="FFFFEB84"/>
        <color rgb="FFF8696B"/>
      </colorScale>
    </cfRule>
  </conditionalFormatting>
  <conditionalFormatting sqref="O1632">
    <cfRule type="expression" dxfId="16078" priority="30584">
      <formula>$O1632="połączone z innym zadaniem"</formula>
    </cfRule>
  </conditionalFormatting>
  <conditionalFormatting sqref="O1632">
    <cfRule type="expression" dxfId="16077" priority="30583">
      <formula>$O1632="połączone z innym zadaniem"</formula>
    </cfRule>
  </conditionalFormatting>
  <conditionalFormatting sqref="O1632">
    <cfRule type="colorScale" priority="30582">
      <colorScale>
        <cfvo type="min" val="0"/>
        <cfvo type="percentile" val="50"/>
        <cfvo type="max" val="0"/>
        <color rgb="FFF8696B"/>
        <color rgb="FFFFEB84"/>
        <color rgb="FF63BE7B"/>
      </colorScale>
    </cfRule>
  </conditionalFormatting>
  <conditionalFormatting sqref="O1632">
    <cfRule type="colorScale" priority="30581">
      <colorScale>
        <cfvo type="min" val="0"/>
        <cfvo type="percentile" val="50"/>
        <cfvo type="max" val="0"/>
        <color rgb="FF63BE7B"/>
        <color rgb="FFFFEB84"/>
        <color rgb="FFF8696B"/>
      </colorScale>
    </cfRule>
  </conditionalFormatting>
  <conditionalFormatting sqref="O1633">
    <cfRule type="expression" dxfId="16076" priority="30572">
      <formula>$O1633="połączone z innym zadaniem"</formula>
    </cfRule>
  </conditionalFormatting>
  <conditionalFormatting sqref="O1633">
    <cfRule type="expression" dxfId="16075" priority="30571">
      <formula>$O1633="połączone z innym zadaniem"</formula>
    </cfRule>
  </conditionalFormatting>
  <conditionalFormatting sqref="O1633">
    <cfRule type="colorScale" priority="30570">
      <colorScale>
        <cfvo type="min" val="0"/>
        <cfvo type="percentile" val="50"/>
        <cfvo type="max" val="0"/>
        <color rgb="FFF8696B"/>
        <color rgb="FFFFEB84"/>
        <color rgb="FF63BE7B"/>
      </colorScale>
    </cfRule>
  </conditionalFormatting>
  <conditionalFormatting sqref="O1633">
    <cfRule type="colorScale" priority="30569">
      <colorScale>
        <cfvo type="min" val="0"/>
        <cfvo type="percentile" val="50"/>
        <cfvo type="max" val="0"/>
        <color rgb="FF63BE7B"/>
        <color rgb="FFFFEB84"/>
        <color rgb="FFF8696B"/>
      </colorScale>
    </cfRule>
  </conditionalFormatting>
  <conditionalFormatting sqref="O1634">
    <cfRule type="expression" dxfId="16074" priority="30560">
      <formula>$O1634="połączone z innym zadaniem"</formula>
    </cfRule>
  </conditionalFormatting>
  <conditionalFormatting sqref="O1634">
    <cfRule type="expression" dxfId="16073" priority="30559">
      <formula>$O1634="połączone z innym zadaniem"</formula>
    </cfRule>
  </conditionalFormatting>
  <conditionalFormatting sqref="O1634">
    <cfRule type="colorScale" priority="30558">
      <colorScale>
        <cfvo type="min" val="0"/>
        <cfvo type="percentile" val="50"/>
        <cfvo type="max" val="0"/>
        <color rgb="FFF8696B"/>
        <color rgb="FFFFEB84"/>
        <color rgb="FF63BE7B"/>
      </colorScale>
    </cfRule>
  </conditionalFormatting>
  <conditionalFormatting sqref="O1634">
    <cfRule type="colorScale" priority="30557">
      <colorScale>
        <cfvo type="min" val="0"/>
        <cfvo type="percentile" val="50"/>
        <cfvo type="max" val="0"/>
        <color rgb="FF63BE7B"/>
        <color rgb="FFFFEB84"/>
        <color rgb="FFF8696B"/>
      </colorScale>
    </cfRule>
  </conditionalFormatting>
  <conditionalFormatting sqref="O1635">
    <cfRule type="expression" dxfId="16072" priority="30548">
      <formula>$O1635="połączone z innym zadaniem"</formula>
    </cfRule>
  </conditionalFormatting>
  <conditionalFormatting sqref="O1635">
    <cfRule type="expression" dxfId="16071" priority="30547">
      <formula>$O1635="połączone z innym zadaniem"</formula>
    </cfRule>
  </conditionalFormatting>
  <conditionalFormatting sqref="O1635">
    <cfRule type="colorScale" priority="30546">
      <colorScale>
        <cfvo type="min" val="0"/>
        <cfvo type="percentile" val="50"/>
        <cfvo type="max" val="0"/>
        <color rgb="FFF8696B"/>
        <color rgb="FFFFEB84"/>
        <color rgb="FF63BE7B"/>
      </colorScale>
    </cfRule>
  </conditionalFormatting>
  <conditionalFormatting sqref="O1635">
    <cfRule type="colorScale" priority="30545">
      <colorScale>
        <cfvo type="min" val="0"/>
        <cfvo type="percentile" val="50"/>
        <cfvo type="max" val="0"/>
        <color rgb="FF63BE7B"/>
        <color rgb="FFFFEB84"/>
        <color rgb="FFF8696B"/>
      </colorScale>
    </cfRule>
  </conditionalFormatting>
  <conditionalFormatting sqref="O1636">
    <cfRule type="expression" dxfId="16070" priority="30536">
      <formula>$O1636="połączone z innym zadaniem"</formula>
    </cfRule>
  </conditionalFormatting>
  <conditionalFormatting sqref="O1636">
    <cfRule type="expression" dxfId="16069" priority="30535">
      <formula>$O1636="połączone z innym zadaniem"</formula>
    </cfRule>
  </conditionalFormatting>
  <conditionalFormatting sqref="O1636">
    <cfRule type="colorScale" priority="30534">
      <colorScale>
        <cfvo type="min" val="0"/>
        <cfvo type="percentile" val="50"/>
        <cfvo type="max" val="0"/>
        <color rgb="FFF8696B"/>
        <color rgb="FFFFEB84"/>
        <color rgb="FF63BE7B"/>
      </colorScale>
    </cfRule>
  </conditionalFormatting>
  <conditionalFormatting sqref="O1636">
    <cfRule type="colorScale" priority="30533">
      <colorScale>
        <cfvo type="min" val="0"/>
        <cfvo type="percentile" val="50"/>
        <cfvo type="max" val="0"/>
        <color rgb="FF63BE7B"/>
        <color rgb="FFFFEB84"/>
        <color rgb="FFF8696B"/>
      </colorScale>
    </cfRule>
  </conditionalFormatting>
  <conditionalFormatting sqref="O1637">
    <cfRule type="expression" dxfId="16068" priority="30524">
      <formula>$O1637="połączone z innym zadaniem"</formula>
    </cfRule>
  </conditionalFormatting>
  <conditionalFormatting sqref="O1637">
    <cfRule type="expression" dxfId="16067" priority="30523">
      <formula>$O1637="połączone z innym zadaniem"</formula>
    </cfRule>
  </conditionalFormatting>
  <conditionalFormatting sqref="O1637">
    <cfRule type="colorScale" priority="30522">
      <colorScale>
        <cfvo type="min" val="0"/>
        <cfvo type="percentile" val="50"/>
        <cfvo type="max" val="0"/>
        <color rgb="FFF8696B"/>
        <color rgb="FFFFEB84"/>
        <color rgb="FF63BE7B"/>
      </colorScale>
    </cfRule>
  </conditionalFormatting>
  <conditionalFormatting sqref="O1637">
    <cfRule type="colorScale" priority="30521">
      <colorScale>
        <cfvo type="min" val="0"/>
        <cfvo type="percentile" val="50"/>
        <cfvo type="max" val="0"/>
        <color rgb="FF63BE7B"/>
        <color rgb="FFFFEB84"/>
        <color rgb="FFF8696B"/>
      </colorScale>
    </cfRule>
  </conditionalFormatting>
  <conditionalFormatting sqref="O1638:O1640">
    <cfRule type="expression" dxfId="16066" priority="30512">
      <formula>$O1638="połączone z innym zadaniem"</formula>
    </cfRule>
  </conditionalFormatting>
  <conditionalFormatting sqref="O1638:O1640">
    <cfRule type="expression" dxfId="16065" priority="30511">
      <formula>$O1638="połączone z innym zadaniem"</formula>
    </cfRule>
  </conditionalFormatting>
  <conditionalFormatting sqref="O1638:O1640">
    <cfRule type="colorScale" priority="30510">
      <colorScale>
        <cfvo type="min" val="0"/>
        <cfvo type="percentile" val="50"/>
        <cfvo type="max" val="0"/>
        <color rgb="FFF8696B"/>
        <color rgb="FFFFEB84"/>
        <color rgb="FF63BE7B"/>
      </colorScale>
    </cfRule>
  </conditionalFormatting>
  <conditionalFormatting sqref="O1638:O1640">
    <cfRule type="colorScale" priority="30509">
      <colorScale>
        <cfvo type="min" val="0"/>
        <cfvo type="percentile" val="50"/>
        <cfvo type="max" val="0"/>
        <color rgb="FF63BE7B"/>
        <color rgb="FFFFEB84"/>
        <color rgb="FFF8696B"/>
      </colorScale>
    </cfRule>
  </conditionalFormatting>
  <conditionalFormatting sqref="O1626">
    <cfRule type="expression" dxfId="16064" priority="30500">
      <formula>$O1626="połączone z innym zadaniem"</formula>
    </cfRule>
  </conditionalFormatting>
  <conditionalFormatting sqref="O1626">
    <cfRule type="expression" dxfId="16063" priority="30499">
      <formula>$O1626="połączone z innym zadaniem"</formula>
    </cfRule>
  </conditionalFormatting>
  <conditionalFormatting sqref="O1626">
    <cfRule type="colorScale" priority="30498">
      <colorScale>
        <cfvo type="min" val="0"/>
        <cfvo type="percentile" val="50"/>
        <cfvo type="max" val="0"/>
        <color rgb="FFF8696B"/>
        <color rgb="FFFFEB84"/>
        <color rgb="FF63BE7B"/>
      </colorScale>
    </cfRule>
  </conditionalFormatting>
  <conditionalFormatting sqref="O1626">
    <cfRule type="colorScale" priority="30497">
      <colorScale>
        <cfvo type="min" val="0"/>
        <cfvo type="percentile" val="50"/>
        <cfvo type="max" val="0"/>
        <color rgb="FF63BE7B"/>
        <color rgb="FFFFEB84"/>
        <color rgb="FFF8696B"/>
      </colorScale>
    </cfRule>
  </conditionalFormatting>
  <conditionalFormatting sqref="P1642:P1643">
    <cfRule type="colorScale" priority="30488">
      <colorScale>
        <cfvo type="min" val="0"/>
        <cfvo type="percentile" val="50"/>
        <cfvo type="max" val="0"/>
        <color rgb="FFF8696B"/>
        <color rgb="FFFFEB84"/>
        <color rgb="FF63BE7B"/>
      </colorScale>
    </cfRule>
  </conditionalFormatting>
  <conditionalFormatting sqref="O1642:O1643">
    <cfRule type="colorScale" priority="30487">
      <colorScale>
        <cfvo type="min" val="0"/>
        <cfvo type="percentile" val="50"/>
        <cfvo type="max" val="0"/>
        <color rgb="FFF8696B"/>
        <color rgb="FFFFEB84"/>
        <color rgb="FF63BE7B"/>
      </colorScale>
    </cfRule>
  </conditionalFormatting>
  <conditionalFormatting sqref="O1642:O1643">
    <cfRule type="colorScale" priority="30486">
      <colorScale>
        <cfvo type="min" val="0"/>
        <cfvo type="percentile" val="50"/>
        <cfvo type="max" val="0"/>
        <color rgb="FF63BE7B"/>
        <color rgb="FFFFEB84"/>
        <color rgb="FFF8696B"/>
      </colorScale>
    </cfRule>
  </conditionalFormatting>
  <conditionalFormatting sqref="O1642:O1643">
    <cfRule type="expression" dxfId="16062" priority="30485">
      <formula>$O1642="połączone z innym zadaniem"</formula>
    </cfRule>
  </conditionalFormatting>
  <conditionalFormatting sqref="O1642:O1643">
    <cfRule type="expression" dxfId="16061" priority="30484">
      <formula>$O1642="połączone z innym zadaniem"</formula>
    </cfRule>
  </conditionalFormatting>
  <conditionalFormatting sqref="O1642:O1643">
    <cfRule type="expression" dxfId="16060" priority="30481">
      <formula>$O1642="połączone z innym zadaniem"</formula>
    </cfRule>
  </conditionalFormatting>
  <conditionalFormatting sqref="O1642:O1643">
    <cfRule type="expression" dxfId="16059" priority="30480">
      <formula>$O1642="połączone z innym zadaniem"</formula>
    </cfRule>
  </conditionalFormatting>
  <conditionalFormatting sqref="O1642:O1643">
    <cfRule type="expression" dxfId="16058" priority="30479">
      <formula>$O1642="połączone z innym zadaniem"</formula>
    </cfRule>
  </conditionalFormatting>
  <conditionalFormatting sqref="O1642:O1643">
    <cfRule type="expression" dxfId="16057" priority="30478">
      <formula>$O1642="połączone z innym zadaniem"</formula>
    </cfRule>
  </conditionalFormatting>
  <conditionalFormatting sqref="O1642:O1643">
    <cfRule type="expression" dxfId="16056" priority="30475">
      <formula>$O1642="połączone z innym zadaniem"</formula>
    </cfRule>
  </conditionalFormatting>
  <conditionalFormatting sqref="O1642:O1643">
    <cfRule type="expression" dxfId="16055" priority="30474">
      <formula>$O1642="połączone z innym zadaniem"</formula>
    </cfRule>
  </conditionalFormatting>
  <conditionalFormatting sqref="O1642:O1643">
    <cfRule type="expression" dxfId="16054" priority="30473">
      <formula>$O1642="połączone z innym zadaniem"</formula>
    </cfRule>
  </conditionalFormatting>
  <conditionalFormatting sqref="O1642:O1643">
    <cfRule type="expression" dxfId="16053" priority="30472">
      <formula>$O1642="połączone z innym zadaniem"</formula>
    </cfRule>
  </conditionalFormatting>
  <conditionalFormatting sqref="O1642:O1643">
    <cfRule type="expression" dxfId="16052" priority="30469">
      <formula>$O1642="połączone z innym zadaniem"</formula>
    </cfRule>
  </conditionalFormatting>
  <conditionalFormatting sqref="O1642:O1643">
    <cfRule type="expression" dxfId="16051" priority="30468">
      <formula>$O1642="połączone z innym zadaniem"</formula>
    </cfRule>
  </conditionalFormatting>
  <conditionalFormatting sqref="O1642:O1643">
    <cfRule type="expression" dxfId="16050" priority="30467">
      <formula>$O1642="połączone z innym zadaniem"</formula>
    </cfRule>
  </conditionalFormatting>
  <conditionalFormatting sqref="O1642:O1643">
    <cfRule type="expression" dxfId="16049" priority="30466">
      <formula>$O1642="połączone z innym zadaniem"</formula>
    </cfRule>
  </conditionalFormatting>
  <conditionalFormatting sqref="O1642:O1643">
    <cfRule type="expression" dxfId="16048" priority="30463">
      <formula>$O1642="połączone z innym zadaniem"</formula>
    </cfRule>
  </conditionalFormatting>
  <conditionalFormatting sqref="O1642:O1643">
    <cfRule type="expression" dxfId="16047" priority="30462">
      <formula>$O1642="połączone z innym zadaniem"</formula>
    </cfRule>
  </conditionalFormatting>
  <conditionalFormatting sqref="O1642:O1643">
    <cfRule type="expression" dxfId="16046" priority="30461">
      <formula>$O1642="połączone z innym zadaniem"</formula>
    </cfRule>
  </conditionalFormatting>
  <conditionalFormatting sqref="O1642:O1643">
    <cfRule type="expression" dxfId="16045" priority="30460">
      <formula>$O1642="połączone z innym zadaniem"</formula>
    </cfRule>
  </conditionalFormatting>
  <conditionalFormatting sqref="O1642:O1643">
    <cfRule type="expression" dxfId="16044" priority="30457">
      <formula>$O1642="połączone z innym zadaniem"</formula>
    </cfRule>
  </conditionalFormatting>
  <conditionalFormatting sqref="O1642:O1643">
    <cfRule type="expression" dxfId="16043" priority="30456">
      <formula>$O1642="połączone z innym zadaniem"</formula>
    </cfRule>
  </conditionalFormatting>
  <conditionalFormatting sqref="O1642:O1643">
    <cfRule type="expression" dxfId="16042" priority="30455">
      <formula>$O1642="połączone z innym zadaniem"</formula>
    </cfRule>
  </conditionalFormatting>
  <conditionalFormatting sqref="O1642:O1643">
    <cfRule type="expression" dxfId="16041" priority="30454">
      <formula>$O1642="połączone z innym zadaniem"</formula>
    </cfRule>
  </conditionalFormatting>
  <conditionalFormatting sqref="O1642:O1643">
    <cfRule type="expression" dxfId="16040" priority="30451">
      <formula>$O1642="połączone z innym zadaniem"</formula>
    </cfRule>
  </conditionalFormatting>
  <conditionalFormatting sqref="O1642:O1643">
    <cfRule type="expression" dxfId="16039" priority="30450">
      <formula>$O1642="połączone z innym zadaniem"</formula>
    </cfRule>
  </conditionalFormatting>
  <conditionalFormatting sqref="O1642:O1643">
    <cfRule type="expression" dxfId="16038" priority="30449">
      <formula>$O1642="połączone z innym zadaniem"</formula>
    </cfRule>
  </conditionalFormatting>
  <conditionalFormatting sqref="O1642:O1643">
    <cfRule type="expression" dxfId="16037" priority="30448">
      <formula>$O1642="połączone z innym zadaniem"</formula>
    </cfRule>
  </conditionalFormatting>
  <conditionalFormatting sqref="O1642:O1643">
    <cfRule type="expression" dxfId="16036" priority="30445">
      <formula>$O1642="połączone z innym zadaniem"</formula>
    </cfRule>
  </conditionalFormatting>
  <conditionalFormatting sqref="O1642:O1643">
    <cfRule type="expression" dxfId="16035" priority="30444">
      <formula>$O1642="połączone z innym zadaniem"</formula>
    </cfRule>
  </conditionalFormatting>
  <conditionalFormatting sqref="X1642:X1643">
    <cfRule type="expression" dxfId="16034" priority="30443">
      <formula>W1642="WSKAŹNIK SPECYFICZNY"</formula>
    </cfRule>
  </conditionalFormatting>
  <conditionalFormatting sqref="O1642:AB1643">
    <cfRule type="expression" dxfId="16033" priority="30442">
      <formula>$O1642="połączone z innym zadaniem"</formula>
    </cfRule>
  </conditionalFormatting>
  <conditionalFormatting sqref="O1642:O1643">
    <cfRule type="expression" dxfId="16032" priority="30441">
      <formula>$O1642="połączone z innym zadaniem"</formula>
    </cfRule>
  </conditionalFormatting>
  <conditionalFormatting sqref="P1642:P1643">
    <cfRule type="colorScale" priority="30437">
      <colorScale>
        <cfvo type="min" val="0"/>
        <cfvo type="percentile" val="50"/>
        <cfvo type="max" val="0"/>
        <color rgb="FF63BE7B"/>
        <color rgb="FFFFEB84"/>
        <color rgb="FFF8696B"/>
      </colorScale>
    </cfRule>
  </conditionalFormatting>
  <conditionalFormatting sqref="O1642:O1643">
    <cfRule type="expression" dxfId="16031" priority="30436">
      <formula>$O1642="połączone z innym zadaniem"</formula>
    </cfRule>
  </conditionalFormatting>
  <conditionalFormatting sqref="O1642:O1643">
    <cfRule type="expression" dxfId="16030" priority="30435">
      <formula>$O1642="połączone z innym zadaniem"</formula>
    </cfRule>
  </conditionalFormatting>
  <conditionalFormatting sqref="O1642:O1643">
    <cfRule type="expression" dxfId="16029" priority="30434">
      <formula>$O1642="połączone z innym zadaniem"</formula>
    </cfRule>
  </conditionalFormatting>
  <conditionalFormatting sqref="O1642:O1643">
    <cfRule type="expression" dxfId="16028" priority="30433">
      <formula>$O1642="połączone z innym zadaniem"</formula>
    </cfRule>
  </conditionalFormatting>
  <conditionalFormatting sqref="O1642:O1643">
    <cfRule type="expression" dxfId="16027" priority="30430">
      <formula>$O1642="połączone z innym zadaniem"</formula>
    </cfRule>
  </conditionalFormatting>
  <conditionalFormatting sqref="O1642:O1643">
    <cfRule type="expression" dxfId="16026" priority="30429">
      <formula>$O1642="połączone z innym zadaniem"</formula>
    </cfRule>
  </conditionalFormatting>
  <conditionalFormatting sqref="X1642:X1643">
    <cfRule type="expression" dxfId="16025" priority="30428">
      <formula>W1642="WSKAŹNIK SPECYFICZNY"</formula>
    </cfRule>
  </conditionalFormatting>
  <conditionalFormatting sqref="O1642:AB1643">
    <cfRule type="expression" dxfId="16024" priority="30427">
      <formula>$O1642="połączone z innym zadaniem"</formula>
    </cfRule>
  </conditionalFormatting>
  <conditionalFormatting sqref="O1642:O1643">
    <cfRule type="expression" dxfId="16023" priority="30426">
      <formula>$O1642="połączone z innym zadaniem"</formula>
    </cfRule>
  </conditionalFormatting>
  <conditionalFormatting sqref="O1642:O1643">
    <cfRule type="expression" dxfId="16022" priority="30421">
      <formula>$O1642="połączone z innym zadaniem"</formula>
    </cfRule>
  </conditionalFormatting>
  <conditionalFormatting sqref="O1642:O1643">
    <cfRule type="expression" dxfId="16021" priority="30420">
      <formula>$O1642="połączone z innym zadaniem"</formula>
    </cfRule>
  </conditionalFormatting>
  <conditionalFormatting sqref="X1642:X1643">
    <cfRule type="expression" dxfId="16020" priority="30419">
      <formula>W1642="WSKAŹNIK SPECYFICZNY"</formula>
    </cfRule>
  </conditionalFormatting>
  <conditionalFormatting sqref="O1642:AB1643">
    <cfRule type="expression" dxfId="16019" priority="30418">
      <formula>$O1642="połączone z innym zadaniem"</formula>
    </cfRule>
  </conditionalFormatting>
  <conditionalFormatting sqref="O1642:O1643">
    <cfRule type="expression" dxfId="16018" priority="30417">
      <formula>$O1642="połączone z innym zadaniem"</formula>
    </cfRule>
  </conditionalFormatting>
  <conditionalFormatting sqref="O1642:O1643">
    <cfRule type="expression" dxfId="16017" priority="30412">
      <formula>$O1642="połączone z innym zadaniem"</formula>
    </cfRule>
  </conditionalFormatting>
  <conditionalFormatting sqref="O1642:O1643">
    <cfRule type="expression" dxfId="16016" priority="30411">
      <formula>$O1642="połączone z innym zadaniem"</formula>
    </cfRule>
  </conditionalFormatting>
  <conditionalFormatting sqref="X1642:X1643">
    <cfRule type="expression" dxfId="16015" priority="30410">
      <formula>W1642="WSKAŹNIK SPECYFICZNY"</formula>
    </cfRule>
  </conditionalFormatting>
  <conditionalFormatting sqref="O1642:AB1643">
    <cfRule type="expression" dxfId="16014" priority="30409">
      <formula>$O1642="połączone z innym zadaniem"</formula>
    </cfRule>
  </conditionalFormatting>
  <conditionalFormatting sqref="O1642:O1643">
    <cfRule type="expression" dxfId="16013" priority="30408">
      <formula>$O1642="połączone z innym zadaniem"</formula>
    </cfRule>
  </conditionalFormatting>
  <conditionalFormatting sqref="O1642:O1643">
    <cfRule type="expression" dxfId="16012" priority="30403">
      <formula>$O1642="połączone z innym zadaniem"</formula>
    </cfRule>
  </conditionalFormatting>
  <conditionalFormatting sqref="O1642:O1643">
    <cfRule type="expression" dxfId="16011" priority="30402">
      <formula>$O1642="połączone z innym zadaniem"</formula>
    </cfRule>
  </conditionalFormatting>
  <conditionalFormatting sqref="X1642:X1643">
    <cfRule type="expression" dxfId="16010" priority="30401">
      <formula>W1642="WSKAŹNIK SPECYFICZNY"</formula>
    </cfRule>
  </conditionalFormatting>
  <conditionalFormatting sqref="O1642:AB1643">
    <cfRule type="expression" dxfId="16009" priority="30400">
      <formula>$O1642="połączone z innym zadaniem"</formula>
    </cfRule>
  </conditionalFormatting>
  <conditionalFormatting sqref="O1642:O1643">
    <cfRule type="expression" dxfId="16008" priority="30399">
      <formula>$O1642="połączone z innym zadaniem"</formula>
    </cfRule>
  </conditionalFormatting>
  <conditionalFormatting sqref="O1642:O1643">
    <cfRule type="expression" dxfId="16007" priority="30394">
      <formula>$O1642="połączone z innym zadaniem"</formula>
    </cfRule>
  </conditionalFormatting>
  <conditionalFormatting sqref="O1642:O1643">
    <cfRule type="expression" dxfId="16006" priority="30393">
      <formula>$O1642="połączone z innym zadaniem"</formula>
    </cfRule>
  </conditionalFormatting>
  <conditionalFormatting sqref="X1642:X1643">
    <cfRule type="expression" dxfId="16005" priority="30392">
      <formula>W1642="WSKAŹNIK SPECYFICZNY"</formula>
    </cfRule>
  </conditionalFormatting>
  <conditionalFormatting sqref="O1642:AB1643">
    <cfRule type="expression" dxfId="16004" priority="30391">
      <formula>$O1642="połączone z innym zadaniem"</formula>
    </cfRule>
  </conditionalFormatting>
  <conditionalFormatting sqref="O1642:O1643">
    <cfRule type="expression" dxfId="16003" priority="30390">
      <formula>$O1642="połączone z innym zadaniem"</formula>
    </cfRule>
  </conditionalFormatting>
  <conditionalFormatting sqref="O1642:O1643">
    <cfRule type="expression" dxfId="16002" priority="30385">
      <formula>$O1642="połączone z innym zadaniem"</formula>
    </cfRule>
  </conditionalFormatting>
  <conditionalFormatting sqref="O1642:O1643">
    <cfRule type="expression" dxfId="16001" priority="30384">
      <formula>$O1642="połączone z innym zadaniem"</formula>
    </cfRule>
  </conditionalFormatting>
  <conditionalFormatting sqref="O1642">
    <cfRule type="expression" dxfId="16000" priority="30381">
      <formula>$O1642="połączone z innym zadaniem"</formula>
    </cfRule>
  </conditionalFormatting>
  <conditionalFormatting sqref="O1642">
    <cfRule type="expression" dxfId="15999" priority="30380">
      <formula>$O1642="połączone z innym zadaniem"</formula>
    </cfRule>
  </conditionalFormatting>
  <conditionalFormatting sqref="O1642">
    <cfRule type="colorScale" priority="30379">
      <colorScale>
        <cfvo type="min" val="0"/>
        <cfvo type="percentile" val="50"/>
        <cfvo type="max" val="0"/>
        <color rgb="FFF8696B"/>
        <color rgb="FFFFEB84"/>
        <color rgb="FF63BE7B"/>
      </colorScale>
    </cfRule>
  </conditionalFormatting>
  <conditionalFormatting sqref="O1642">
    <cfRule type="colorScale" priority="30378">
      <colorScale>
        <cfvo type="min" val="0"/>
        <cfvo type="percentile" val="50"/>
        <cfvo type="max" val="0"/>
        <color rgb="FF63BE7B"/>
        <color rgb="FFFFEB84"/>
        <color rgb="FFF8696B"/>
      </colorScale>
    </cfRule>
  </conditionalFormatting>
  <conditionalFormatting sqref="P1643:P1644">
    <cfRule type="colorScale" priority="30377">
      <colorScale>
        <cfvo type="min" val="0"/>
        <cfvo type="percentile" val="50"/>
        <cfvo type="max" val="0"/>
        <color rgb="FFF8696B"/>
        <color rgb="FFFFEB84"/>
        <color rgb="FF63BE7B"/>
      </colorScale>
    </cfRule>
  </conditionalFormatting>
  <conditionalFormatting sqref="O1643:O1644">
    <cfRule type="colorScale" priority="30376">
      <colorScale>
        <cfvo type="min" val="0"/>
        <cfvo type="percentile" val="50"/>
        <cfvo type="max" val="0"/>
        <color rgb="FFF8696B"/>
        <color rgb="FFFFEB84"/>
        <color rgb="FF63BE7B"/>
      </colorScale>
    </cfRule>
  </conditionalFormatting>
  <conditionalFormatting sqref="O1643:O1644">
    <cfRule type="colorScale" priority="30375">
      <colorScale>
        <cfvo type="min" val="0"/>
        <cfvo type="percentile" val="50"/>
        <cfvo type="max" val="0"/>
        <color rgb="FF63BE7B"/>
        <color rgb="FFFFEB84"/>
        <color rgb="FFF8696B"/>
      </colorScale>
    </cfRule>
  </conditionalFormatting>
  <conditionalFormatting sqref="O1643:O1644">
    <cfRule type="expression" dxfId="15998" priority="30374">
      <formula>$O1643="połączone z innym zadaniem"</formula>
    </cfRule>
  </conditionalFormatting>
  <conditionalFormatting sqref="O1643:O1644">
    <cfRule type="expression" dxfId="15997" priority="30373">
      <formula>$O1643="połączone z innym zadaniem"</formula>
    </cfRule>
  </conditionalFormatting>
  <conditionalFormatting sqref="O1643:O1644">
    <cfRule type="expression" dxfId="15996" priority="30370">
      <formula>$O1643="połączone z innym zadaniem"</formula>
    </cfRule>
  </conditionalFormatting>
  <conditionalFormatting sqref="O1643:O1644">
    <cfRule type="expression" dxfId="15995" priority="30369">
      <formula>$O1643="połączone z innym zadaniem"</formula>
    </cfRule>
  </conditionalFormatting>
  <conditionalFormatting sqref="O1643:O1644">
    <cfRule type="expression" dxfId="15994" priority="30368">
      <formula>$O1643="połączone z innym zadaniem"</formula>
    </cfRule>
  </conditionalFormatting>
  <conditionalFormatting sqref="O1643:O1644">
    <cfRule type="expression" dxfId="15993" priority="30367">
      <formula>$O1643="połączone z innym zadaniem"</formula>
    </cfRule>
  </conditionalFormatting>
  <conditionalFormatting sqref="O1643:O1644">
    <cfRule type="expression" dxfId="15992" priority="30364">
      <formula>$O1643="połączone z innym zadaniem"</formula>
    </cfRule>
  </conditionalFormatting>
  <conditionalFormatting sqref="O1643:O1644">
    <cfRule type="expression" dxfId="15991" priority="30363">
      <formula>$O1643="połączone z innym zadaniem"</formula>
    </cfRule>
  </conditionalFormatting>
  <conditionalFormatting sqref="O1643:O1644">
    <cfRule type="expression" dxfId="15990" priority="30362">
      <formula>$O1643="połączone z innym zadaniem"</formula>
    </cfRule>
  </conditionalFormatting>
  <conditionalFormatting sqref="O1643:O1644">
    <cfRule type="expression" dxfId="15989" priority="30361">
      <formula>$O1643="połączone z innym zadaniem"</formula>
    </cfRule>
  </conditionalFormatting>
  <conditionalFormatting sqref="O1643:O1644">
    <cfRule type="expression" dxfId="15988" priority="30358">
      <formula>$O1643="połączone z innym zadaniem"</formula>
    </cfRule>
  </conditionalFormatting>
  <conditionalFormatting sqref="O1643:O1644">
    <cfRule type="expression" dxfId="15987" priority="30357">
      <formula>$O1643="połączone z innym zadaniem"</formula>
    </cfRule>
  </conditionalFormatting>
  <conditionalFormatting sqref="O1643:O1644">
    <cfRule type="expression" dxfId="15986" priority="30356">
      <formula>$O1643="połączone z innym zadaniem"</formula>
    </cfRule>
  </conditionalFormatting>
  <conditionalFormatting sqref="O1643:O1644">
    <cfRule type="expression" dxfId="15985" priority="30355">
      <formula>$O1643="połączone z innym zadaniem"</formula>
    </cfRule>
  </conditionalFormatting>
  <conditionalFormatting sqref="O1643:O1644">
    <cfRule type="expression" dxfId="15984" priority="30352">
      <formula>$O1643="połączone z innym zadaniem"</formula>
    </cfRule>
  </conditionalFormatting>
  <conditionalFormatting sqref="O1643:O1644">
    <cfRule type="expression" dxfId="15983" priority="30351">
      <formula>$O1643="połączone z innym zadaniem"</formula>
    </cfRule>
  </conditionalFormatting>
  <conditionalFormatting sqref="O1643:O1644">
    <cfRule type="expression" dxfId="15982" priority="30350">
      <formula>$O1643="połączone z innym zadaniem"</formula>
    </cfRule>
  </conditionalFormatting>
  <conditionalFormatting sqref="O1643:O1644">
    <cfRule type="expression" dxfId="15981" priority="30349">
      <formula>$O1643="połączone z innym zadaniem"</formula>
    </cfRule>
  </conditionalFormatting>
  <conditionalFormatting sqref="O1643:O1644">
    <cfRule type="expression" dxfId="15980" priority="30346">
      <formula>$O1643="połączone z innym zadaniem"</formula>
    </cfRule>
  </conditionalFormatting>
  <conditionalFormatting sqref="O1643:O1644">
    <cfRule type="expression" dxfId="15979" priority="30345">
      <formula>$O1643="połączone z innym zadaniem"</formula>
    </cfRule>
  </conditionalFormatting>
  <conditionalFormatting sqref="O1643:O1644">
    <cfRule type="expression" dxfId="15978" priority="30344">
      <formula>$O1643="połączone z innym zadaniem"</formula>
    </cfRule>
  </conditionalFormatting>
  <conditionalFormatting sqref="O1643:O1644">
    <cfRule type="expression" dxfId="15977" priority="30343">
      <formula>$O1643="połączone z innym zadaniem"</formula>
    </cfRule>
  </conditionalFormatting>
  <conditionalFormatting sqref="O1643:O1644">
    <cfRule type="expression" dxfId="15976" priority="30340">
      <formula>$O1643="połączone z innym zadaniem"</formula>
    </cfRule>
  </conditionalFormatting>
  <conditionalFormatting sqref="O1643:O1644">
    <cfRule type="expression" dxfId="15975" priority="30339">
      <formula>$O1643="połączone z innym zadaniem"</formula>
    </cfRule>
  </conditionalFormatting>
  <conditionalFormatting sqref="O1643:O1644">
    <cfRule type="expression" dxfId="15974" priority="30338">
      <formula>$O1643="połączone z innym zadaniem"</formula>
    </cfRule>
  </conditionalFormatting>
  <conditionalFormatting sqref="O1643:O1644">
    <cfRule type="expression" dxfId="15973" priority="30337">
      <formula>$O1643="połączone z innym zadaniem"</formula>
    </cfRule>
  </conditionalFormatting>
  <conditionalFormatting sqref="O1643:O1644">
    <cfRule type="expression" dxfId="15972" priority="30334">
      <formula>$O1643="połączone z innym zadaniem"</formula>
    </cfRule>
  </conditionalFormatting>
  <conditionalFormatting sqref="O1643:O1644">
    <cfRule type="expression" dxfId="15971" priority="30333">
      <formula>$O1643="połączone z innym zadaniem"</formula>
    </cfRule>
  </conditionalFormatting>
  <conditionalFormatting sqref="X1643:X1644">
    <cfRule type="expression" dxfId="15970" priority="30332">
      <formula>W1643="WSKAŹNIK SPECYFICZNY"</formula>
    </cfRule>
  </conditionalFormatting>
  <conditionalFormatting sqref="O1643:AB1644">
    <cfRule type="expression" dxfId="15969" priority="30331">
      <formula>$O1643="połączone z innym zadaniem"</formula>
    </cfRule>
  </conditionalFormatting>
  <conditionalFormatting sqref="O1643:O1644">
    <cfRule type="expression" dxfId="15968" priority="30330">
      <formula>$O1643="połączone z innym zadaniem"</formula>
    </cfRule>
  </conditionalFormatting>
  <conditionalFormatting sqref="P1643:P1644">
    <cfRule type="colorScale" priority="30326">
      <colorScale>
        <cfvo type="min" val="0"/>
        <cfvo type="percentile" val="50"/>
        <cfvo type="max" val="0"/>
        <color rgb="FF63BE7B"/>
        <color rgb="FFFFEB84"/>
        <color rgb="FFF8696B"/>
      </colorScale>
    </cfRule>
  </conditionalFormatting>
  <conditionalFormatting sqref="O1643:O1644">
    <cfRule type="expression" dxfId="15967" priority="30325">
      <formula>$O1643="połączone z innym zadaniem"</formula>
    </cfRule>
  </conditionalFormatting>
  <conditionalFormatting sqref="O1643:O1644">
    <cfRule type="expression" dxfId="15966" priority="30324">
      <formula>$O1643="połączone z innym zadaniem"</formula>
    </cfRule>
  </conditionalFormatting>
  <conditionalFormatting sqref="O1643:O1644">
    <cfRule type="expression" dxfId="15965" priority="30323">
      <formula>$O1643="połączone z innym zadaniem"</formula>
    </cfRule>
  </conditionalFormatting>
  <conditionalFormatting sqref="O1643:O1644">
    <cfRule type="expression" dxfId="15964" priority="30322">
      <formula>$O1643="połączone z innym zadaniem"</formula>
    </cfRule>
  </conditionalFormatting>
  <conditionalFormatting sqref="O1643:O1644">
    <cfRule type="expression" dxfId="15963" priority="30319">
      <formula>$O1643="połączone z innym zadaniem"</formula>
    </cfRule>
  </conditionalFormatting>
  <conditionalFormatting sqref="O1643:O1644">
    <cfRule type="expression" dxfId="15962" priority="30318">
      <formula>$O1643="połączone z innym zadaniem"</formula>
    </cfRule>
  </conditionalFormatting>
  <conditionalFormatting sqref="X1643:X1644">
    <cfRule type="expression" dxfId="15961" priority="30317">
      <formula>W1643="WSKAŹNIK SPECYFICZNY"</formula>
    </cfRule>
  </conditionalFormatting>
  <conditionalFormatting sqref="O1643:AB1644">
    <cfRule type="expression" dxfId="15960" priority="30316">
      <formula>$O1643="połączone z innym zadaniem"</formula>
    </cfRule>
  </conditionalFormatting>
  <conditionalFormatting sqref="O1643:O1644">
    <cfRule type="expression" dxfId="15959" priority="30315">
      <formula>$O1643="połączone z innym zadaniem"</formula>
    </cfRule>
  </conditionalFormatting>
  <conditionalFormatting sqref="O1643:O1644">
    <cfRule type="expression" dxfId="15958" priority="30310">
      <formula>$O1643="połączone z innym zadaniem"</formula>
    </cfRule>
  </conditionalFormatting>
  <conditionalFormatting sqref="O1643:O1644">
    <cfRule type="expression" dxfId="15957" priority="30309">
      <formula>$O1643="połączone z innym zadaniem"</formula>
    </cfRule>
  </conditionalFormatting>
  <conditionalFormatting sqref="X1643:X1644">
    <cfRule type="expression" dxfId="15956" priority="30308">
      <formula>W1643="WSKAŹNIK SPECYFICZNY"</formula>
    </cfRule>
  </conditionalFormatting>
  <conditionalFormatting sqref="O1643:AB1644">
    <cfRule type="expression" dxfId="15955" priority="30307">
      <formula>$O1643="połączone z innym zadaniem"</formula>
    </cfRule>
  </conditionalFormatting>
  <conditionalFormatting sqref="O1643:O1644">
    <cfRule type="expression" dxfId="15954" priority="30306">
      <formula>$O1643="połączone z innym zadaniem"</formula>
    </cfRule>
  </conditionalFormatting>
  <conditionalFormatting sqref="O1643:O1644">
    <cfRule type="expression" dxfId="15953" priority="30301">
      <formula>$O1643="połączone z innym zadaniem"</formula>
    </cfRule>
  </conditionalFormatting>
  <conditionalFormatting sqref="O1643:O1644">
    <cfRule type="expression" dxfId="15952" priority="30300">
      <formula>$O1643="połączone z innym zadaniem"</formula>
    </cfRule>
  </conditionalFormatting>
  <conditionalFormatting sqref="X1643:X1644">
    <cfRule type="expression" dxfId="15951" priority="30299">
      <formula>W1643="WSKAŹNIK SPECYFICZNY"</formula>
    </cfRule>
  </conditionalFormatting>
  <conditionalFormatting sqref="O1643:AB1644">
    <cfRule type="expression" dxfId="15950" priority="30298">
      <formula>$O1643="połączone z innym zadaniem"</formula>
    </cfRule>
  </conditionalFormatting>
  <conditionalFormatting sqref="O1643:O1644">
    <cfRule type="expression" dxfId="15949" priority="30297">
      <formula>$O1643="połączone z innym zadaniem"</formula>
    </cfRule>
  </conditionalFormatting>
  <conditionalFormatting sqref="O1643:O1644">
    <cfRule type="expression" dxfId="15948" priority="30292">
      <formula>$O1643="połączone z innym zadaniem"</formula>
    </cfRule>
  </conditionalFormatting>
  <conditionalFormatting sqref="O1643:O1644">
    <cfRule type="expression" dxfId="15947" priority="30291">
      <formula>$O1643="połączone z innym zadaniem"</formula>
    </cfRule>
  </conditionalFormatting>
  <conditionalFormatting sqref="X1643:X1644">
    <cfRule type="expression" dxfId="15946" priority="30290">
      <formula>W1643="WSKAŹNIK SPECYFICZNY"</formula>
    </cfRule>
  </conditionalFormatting>
  <conditionalFormatting sqref="O1643:AB1644">
    <cfRule type="expression" dxfId="15945" priority="30289">
      <formula>$O1643="połączone z innym zadaniem"</formula>
    </cfRule>
  </conditionalFormatting>
  <conditionalFormatting sqref="O1643:O1644">
    <cfRule type="expression" dxfId="15944" priority="30288">
      <formula>$O1643="połączone z innym zadaniem"</formula>
    </cfRule>
  </conditionalFormatting>
  <conditionalFormatting sqref="O1643:O1644">
    <cfRule type="expression" dxfId="15943" priority="30283">
      <formula>$O1643="połączone z innym zadaniem"</formula>
    </cfRule>
  </conditionalFormatting>
  <conditionalFormatting sqref="O1643:O1644">
    <cfRule type="expression" dxfId="15942" priority="30282">
      <formula>$O1643="połączone z innym zadaniem"</formula>
    </cfRule>
  </conditionalFormatting>
  <conditionalFormatting sqref="X1643:X1644">
    <cfRule type="expression" dxfId="15941" priority="30281">
      <formula>W1643="WSKAŹNIK SPECYFICZNY"</formula>
    </cfRule>
  </conditionalFormatting>
  <conditionalFormatting sqref="O1643:AB1644">
    <cfRule type="expression" dxfId="15940" priority="30280">
      <formula>$O1643="połączone z innym zadaniem"</formula>
    </cfRule>
  </conditionalFormatting>
  <conditionalFormatting sqref="O1643:O1644">
    <cfRule type="expression" dxfId="15939" priority="30279">
      <formula>$O1643="połączone z innym zadaniem"</formula>
    </cfRule>
  </conditionalFormatting>
  <conditionalFormatting sqref="O1643:O1644">
    <cfRule type="expression" dxfId="15938" priority="30274">
      <formula>$O1643="połączone z innym zadaniem"</formula>
    </cfRule>
  </conditionalFormatting>
  <conditionalFormatting sqref="O1643:O1644">
    <cfRule type="expression" dxfId="15937" priority="30273">
      <formula>$O1643="połączone z innym zadaniem"</formula>
    </cfRule>
  </conditionalFormatting>
  <conditionalFormatting sqref="O1643">
    <cfRule type="expression" dxfId="15936" priority="30270">
      <formula>$O1643="połączone z innym zadaniem"</formula>
    </cfRule>
  </conditionalFormatting>
  <conditionalFormatting sqref="O1643">
    <cfRule type="expression" dxfId="15935" priority="30269">
      <formula>$O1643="połączone z innym zadaniem"</formula>
    </cfRule>
  </conditionalFormatting>
  <conditionalFormatting sqref="O1643">
    <cfRule type="colorScale" priority="30268">
      <colorScale>
        <cfvo type="min" val="0"/>
        <cfvo type="percentile" val="50"/>
        <cfvo type="max" val="0"/>
        <color rgb="FFF8696B"/>
        <color rgb="FFFFEB84"/>
        <color rgb="FF63BE7B"/>
      </colorScale>
    </cfRule>
  </conditionalFormatting>
  <conditionalFormatting sqref="O1643">
    <cfRule type="colorScale" priority="30267">
      <colorScale>
        <cfvo type="min" val="0"/>
        <cfvo type="percentile" val="50"/>
        <cfvo type="max" val="0"/>
        <color rgb="FF63BE7B"/>
        <color rgb="FFFFEB84"/>
        <color rgb="FFF8696B"/>
      </colorScale>
    </cfRule>
  </conditionalFormatting>
  <conditionalFormatting sqref="P1645">
    <cfRule type="colorScale" priority="30266">
      <colorScale>
        <cfvo type="min" val="0"/>
        <cfvo type="percentile" val="50"/>
        <cfvo type="max" val="0"/>
        <color rgb="FFF8696B"/>
        <color rgb="FFFFEB84"/>
        <color rgb="FF63BE7B"/>
      </colorScale>
    </cfRule>
  </conditionalFormatting>
  <conditionalFormatting sqref="O1645">
    <cfRule type="colorScale" priority="30265">
      <colorScale>
        <cfvo type="min" val="0"/>
        <cfvo type="percentile" val="50"/>
        <cfvo type="max" val="0"/>
        <color rgb="FFF8696B"/>
        <color rgb="FFFFEB84"/>
        <color rgb="FF63BE7B"/>
      </colorScale>
    </cfRule>
  </conditionalFormatting>
  <conditionalFormatting sqref="O1645">
    <cfRule type="colorScale" priority="30264">
      <colorScale>
        <cfvo type="min" val="0"/>
        <cfvo type="percentile" val="50"/>
        <cfvo type="max" val="0"/>
        <color rgb="FF63BE7B"/>
        <color rgb="FFFFEB84"/>
        <color rgb="FFF8696B"/>
      </colorScale>
    </cfRule>
  </conditionalFormatting>
  <conditionalFormatting sqref="O1645">
    <cfRule type="expression" dxfId="15934" priority="30263">
      <formula>$O1645="połączone z innym zadaniem"</formula>
    </cfRule>
  </conditionalFormatting>
  <conditionalFormatting sqref="O1645">
    <cfRule type="expression" dxfId="15933" priority="30262">
      <formula>$O1645="połączone z innym zadaniem"</formula>
    </cfRule>
  </conditionalFormatting>
  <conditionalFormatting sqref="O1645">
    <cfRule type="expression" dxfId="15932" priority="30259">
      <formula>$O1645="połączone z innym zadaniem"</formula>
    </cfRule>
  </conditionalFormatting>
  <conditionalFormatting sqref="O1645">
    <cfRule type="expression" dxfId="15931" priority="30258">
      <formula>$O1645="połączone z innym zadaniem"</formula>
    </cfRule>
  </conditionalFormatting>
  <conditionalFormatting sqref="O1645">
    <cfRule type="expression" dxfId="15930" priority="30257">
      <formula>$O1645="połączone z innym zadaniem"</formula>
    </cfRule>
  </conditionalFormatting>
  <conditionalFormatting sqref="O1645">
    <cfRule type="expression" dxfId="15929" priority="30256">
      <formula>$O1645="połączone z innym zadaniem"</formula>
    </cfRule>
  </conditionalFormatting>
  <conditionalFormatting sqref="O1645">
    <cfRule type="expression" dxfId="15928" priority="30253">
      <formula>$O1645="połączone z innym zadaniem"</formula>
    </cfRule>
  </conditionalFormatting>
  <conditionalFormatting sqref="O1645">
    <cfRule type="expression" dxfId="15927" priority="30252">
      <formula>$O1645="połączone z innym zadaniem"</formula>
    </cfRule>
  </conditionalFormatting>
  <conditionalFormatting sqref="O1645">
    <cfRule type="expression" dxfId="15926" priority="30251">
      <formula>$O1645="połączone z innym zadaniem"</formula>
    </cfRule>
  </conditionalFormatting>
  <conditionalFormatting sqref="O1645">
    <cfRule type="expression" dxfId="15925" priority="30250">
      <formula>$O1645="połączone z innym zadaniem"</formula>
    </cfRule>
  </conditionalFormatting>
  <conditionalFormatting sqref="O1645">
    <cfRule type="expression" dxfId="15924" priority="30247">
      <formula>$O1645="połączone z innym zadaniem"</formula>
    </cfRule>
  </conditionalFormatting>
  <conditionalFormatting sqref="O1645">
    <cfRule type="expression" dxfId="15923" priority="30246">
      <formula>$O1645="połączone z innym zadaniem"</formula>
    </cfRule>
  </conditionalFormatting>
  <conditionalFormatting sqref="O1645">
    <cfRule type="expression" dxfId="15922" priority="30245">
      <formula>$O1645="połączone z innym zadaniem"</formula>
    </cfRule>
  </conditionalFormatting>
  <conditionalFormatting sqref="O1645">
    <cfRule type="expression" dxfId="15921" priority="30244">
      <formula>$O1645="połączone z innym zadaniem"</formula>
    </cfRule>
  </conditionalFormatting>
  <conditionalFormatting sqref="O1645">
    <cfRule type="expression" dxfId="15920" priority="30241">
      <formula>$O1645="połączone z innym zadaniem"</formula>
    </cfRule>
  </conditionalFormatting>
  <conditionalFormatting sqref="O1645">
    <cfRule type="expression" dxfId="15919" priority="30240">
      <formula>$O1645="połączone z innym zadaniem"</formula>
    </cfRule>
  </conditionalFormatting>
  <conditionalFormatting sqref="O1645">
    <cfRule type="expression" dxfId="15918" priority="30239">
      <formula>$O1645="połączone z innym zadaniem"</formula>
    </cfRule>
  </conditionalFormatting>
  <conditionalFormatting sqref="O1645">
    <cfRule type="expression" dxfId="15917" priority="30238">
      <formula>$O1645="połączone z innym zadaniem"</formula>
    </cfRule>
  </conditionalFormatting>
  <conditionalFormatting sqref="O1645">
    <cfRule type="expression" dxfId="15916" priority="30235">
      <formula>$O1645="połączone z innym zadaniem"</formula>
    </cfRule>
  </conditionalFormatting>
  <conditionalFormatting sqref="O1645">
    <cfRule type="expression" dxfId="15915" priority="30234">
      <formula>$O1645="połączone z innym zadaniem"</formula>
    </cfRule>
  </conditionalFormatting>
  <conditionalFormatting sqref="O1645">
    <cfRule type="expression" dxfId="15914" priority="30233">
      <formula>$O1645="połączone z innym zadaniem"</formula>
    </cfRule>
  </conditionalFormatting>
  <conditionalFormatting sqref="O1645">
    <cfRule type="expression" dxfId="15913" priority="30232">
      <formula>$O1645="połączone z innym zadaniem"</formula>
    </cfRule>
  </conditionalFormatting>
  <conditionalFormatting sqref="O1645">
    <cfRule type="expression" dxfId="15912" priority="30229">
      <formula>$O1645="połączone z innym zadaniem"</formula>
    </cfRule>
  </conditionalFormatting>
  <conditionalFormatting sqref="O1645">
    <cfRule type="expression" dxfId="15911" priority="30228">
      <formula>$O1645="połączone z innym zadaniem"</formula>
    </cfRule>
  </conditionalFormatting>
  <conditionalFormatting sqref="O1645">
    <cfRule type="expression" dxfId="15910" priority="30227">
      <formula>$O1645="połączone z innym zadaniem"</formula>
    </cfRule>
  </conditionalFormatting>
  <conditionalFormatting sqref="O1645">
    <cfRule type="expression" dxfId="15909" priority="30226">
      <formula>$O1645="połączone z innym zadaniem"</formula>
    </cfRule>
  </conditionalFormatting>
  <conditionalFormatting sqref="O1645">
    <cfRule type="expression" dxfId="15908" priority="30223">
      <formula>$O1645="połączone z innym zadaniem"</formula>
    </cfRule>
  </conditionalFormatting>
  <conditionalFormatting sqref="O1645">
    <cfRule type="expression" dxfId="15907" priority="30222">
      <formula>$O1645="połączone z innym zadaniem"</formula>
    </cfRule>
  </conditionalFormatting>
  <conditionalFormatting sqref="X1645">
    <cfRule type="expression" dxfId="15906" priority="30221">
      <formula>W1645="WSKAŹNIK SPECYFICZNY"</formula>
    </cfRule>
  </conditionalFormatting>
  <conditionalFormatting sqref="O1645:AB1645">
    <cfRule type="expression" dxfId="15905" priority="30220">
      <formula>$O1645="połączone z innym zadaniem"</formula>
    </cfRule>
  </conditionalFormatting>
  <conditionalFormatting sqref="O1645">
    <cfRule type="expression" dxfId="15904" priority="30219">
      <formula>$O1645="połączone z innym zadaniem"</formula>
    </cfRule>
  </conditionalFormatting>
  <conditionalFormatting sqref="P1645">
    <cfRule type="colorScale" priority="30215">
      <colorScale>
        <cfvo type="min" val="0"/>
        <cfvo type="percentile" val="50"/>
        <cfvo type="max" val="0"/>
        <color rgb="FF63BE7B"/>
        <color rgb="FFFFEB84"/>
        <color rgb="FFF8696B"/>
      </colorScale>
    </cfRule>
  </conditionalFormatting>
  <conditionalFormatting sqref="O1645">
    <cfRule type="expression" dxfId="15903" priority="30214">
      <formula>$O1645="połączone z innym zadaniem"</formula>
    </cfRule>
  </conditionalFormatting>
  <conditionalFormatting sqref="O1645">
    <cfRule type="expression" dxfId="15902" priority="30213">
      <formula>$O1645="połączone z innym zadaniem"</formula>
    </cfRule>
  </conditionalFormatting>
  <conditionalFormatting sqref="O1645">
    <cfRule type="expression" dxfId="15901" priority="30212">
      <formula>$O1645="połączone z innym zadaniem"</formula>
    </cfRule>
  </conditionalFormatting>
  <conditionalFormatting sqref="O1645">
    <cfRule type="expression" dxfId="15900" priority="30211">
      <formula>$O1645="połączone z innym zadaniem"</formula>
    </cfRule>
  </conditionalFormatting>
  <conditionalFormatting sqref="O1645">
    <cfRule type="expression" dxfId="15899" priority="30208">
      <formula>$O1645="połączone z innym zadaniem"</formula>
    </cfRule>
  </conditionalFormatting>
  <conditionalFormatting sqref="O1645">
    <cfRule type="expression" dxfId="15898" priority="30207">
      <formula>$O1645="połączone z innym zadaniem"</formula>
    </cfRule>
  </conditionalFormatting>
  <conditionalFormatting sqref="X1645">
    <cfRule type="expression" dxfId="15897" priority="30206">
      <formula>W1645="WSKAŹNIK SPECYFICZNY"</formula>
    </cfRule>
  </conditionalFormatting>
  <conditionalFormatting sqref="O1645:AB1645">
    <cfRule type="expression" dxfId="15896" priority="30205">
      <formula>$O1645="połączone z innym zadaniem"</formula>
    </cfRule>
  </conditionalFormatting>
  <conditionalFormatting sqref="O1645">
    <cfRule type="expression" dxfId="15895" priority="30204">
      <formula>$O1645="połączone z innym zadaniem"</formula>
    </cfRule>
  </conditionalFormatting>
  <conditionalFormatting sqref="O1645">
    <cfRule type="expression" dxfId="15894" priority="30199">
      <formula>$O1645="połączone z innym zadaniem"</formula>
    </cfRule>
  </conditionalFormatting>
  <conditionalFormatting sqref="O1645">
    <cfRule type="expression" dxfId="15893" priority="30198">
      <formula>$O1645="połączone z innym zadaniem"</formula>
    </cfRule>
  </conditionalFormatting>
  <conditionalFormatting sqref="X1645">
    <cfRule type="expression" dxfId="15892" priority="30197">
      <formula>W1645="WSKAŹNIK SPECYFICZNY"</formula>
    </cfRule>
  </conditionalFormatting>
  <conditionalFormatting sqref="O1645:AB1645">
    <cfRule type="expression" dxfId="15891" priority="30196">
      <formula>$O1645="połączone z innym zadaniem"</formula>
    </cfRule>
  </conditionalFormatting>
  <conditionalFormatting sqref="O1645">
    <cfRule type="expression" dxfId="15890" priority="30195">
      <formula>$O1645="połączone z innym zadaniem"</formula>
    </cfRule>
  </conditionalFormatting>
  <conditionalFormatting sqref="O1645">
    <cfRule type="expression" dxfId="15889" priority="30190">
      <formula>$O1645="połączone z innym zadaniem"</formula>
    </cfRule>
  </conditionalFormatting>
  <conditionalFormatting sqref="O1645">
    <cfRule type="expression" dxfId="15888" priority="30189">
      <formula>$O1645="połączone z innym zadaniem"</formula>
    </cfRule>
  </conditionalFormatting>
  <conditionalFormatting sqref="X1645">
    <cfRule type="expression" dxfId="15887" priority="30188">
      <formula>W1645="WSKAŹNIK SPECYFICZNY"</formula>
    </cfRule>
  </conditionalFormatting>
  <conditionalFormatting sqref="O1645:AB1645">
    <cfRule type="expression" dxfId="15886" priority="30187">
      <formula>$O1645="połączone z innym zadaniem"</formula>
    </cfRule>
  </conditionalFormatting>
  <conditionalFormatting sqref="O1645">
    <cfRule type="expression" dxfId="15885" priority="30186">
      <formula>$O1645="połączone z innym zadaniem"</formula>
    </cfRule>
  </conditionalFormatting>
  <conditionalFormatting sqref="O1645">
    <cfRule type="expression" dxfId="15884" priority="30181">
      <formula>$O1645="połączone z innym zadaniem"</formula>
    </cfRule>
  </conditionalFormatting>
  <conditionalFormatting sqref="O1645">
    <cfRule type="expression" dxfId="15883" priority="30180">
      <formula>$O1645="połączone z innym zadaniem"</formula>
    </cfRule>
  </conditionalFormatting>
  <conditionalFormatting sqref="X1645">
    <cfRule type="expression" dxfId="15882" priority="30179">
      <formula>W1645="WSKAŹNIK SPECYFICZNY"</formula>
    </cfRule>
  </conditionalFormatting>
  <conditionalFormatting sqref="O1645:AB1645">
    <cfRule type="expression" dxfId="15881" priority="30178">
      <formula>$O1645="połączone z innym zadaniem"</formula>
    </cfRule>
  </conditionalFormatting>
  <conditionalFormatting sqref="O1645">
    <cfRule type="expression" dxfId="15880" priority="30177">
      <formula>$O1645="połączone z innym zadaniem"</formula>
    </cfRule>
  </conditionalFormatting>
  <conditionalFormatting sqref="O1645">
    <cfRule type="expression" dxfId="15879" priority="30172">
      <formula>$O1645="połączone z innym zadaniem"</formula>
    </cfRule>
  </conditionalFormatting>
  <conditionalFormatting sqref="O1645">
    <cfRule type="expression" dxfId="15878" priority="30171">
      <formula>$O1645="połączone z innym zadaniem"</formula>
    </cfRule>
  </conditionalFormatting>
  <conditionalFormatting sqref="X1645">
    <cfRule type="expression" dxfId="15877" priority="30170">
      <formula>W1645="WSKAŹNIK SPECYFICZNY"</formula>
    </cfRule>
  </conditionalFormatting>
  <conditionalFormatting sqref="O1645:AB1645">
    <cfRule type="expression" dxfId="15876" priority="30169">
      <formula>$O1645="połączone z innym zadaniem"</formula>
    </cfRule>
  </conditionalFormatting>
  <conditionalFormatting sqref="O1645">
    <cfRule type="expression" dxfId="15875" priority="30168">
      <formula>$O1645="połączone z innym zadaniem"</formula>
    </cfRule>
  </conditionalFormatting>
  <conditionalFormatting sqref="O1645">
    <cfRule type="expression" dxfId="15874" priority="30163">
      <formula>$O1645="połączone z innym zadaniem"</formula>
    </cfRule>
  </conditionalFormatting>
  <conditionalFormatting sqref="O1645">
    <cfRule type="expression" dxfId="15873" priority="30162">
      <formula>$O1645="połączone z innym zadaniem"</formula>
    </cfRule>
  </conditionalFormatting>
  <conditionalFormatting sqref="O1645">
    <cfRule type="expression" dxfId="15872" priority="30159">
      <formula>$O1645="połączone z innym zadaniem"</formula>
    </cfRule>
  </conditionalFormatting>
  <conditionalFormatting sqref="O1645">
    <cfRule type="expression" dxfId="15871" priority="30158">
      <formula>$O1645="połączone z innym zadaniem"</formula>
    </cfRule>
  </conditionalFormatting>
  <conditionalFormatting sqref="O1645:O1646">
    <cfRule type="colorScale" priority="30155">
      <colorScale>
        <cfvo type="min" val="0"/>
        <cfvo type="percentile" val="50"/>
        <cfvo type="max" val="0"/>
        <color rgb="FFF8696B"/>
        <color rgb="FFFFEB84"/>
        <color rgb="FF63BE7B"/>
      </colorScale>
    </cfRule>
  </conditionalFormatting>
  <conditionalFormatting sqref="O1645:O1646">
    <cfRule type="colorScale" priority="30154">
      <colorScale>
        <cfvo type="min" val="0"/>
        <cfvo type="percentile" val="50"/>
        <cfvo type="max" val="0"/>
        <color rgb="FF63BE7B"/>
        <color rgb="FFFFEB84"/>
        <color rgb="FFF8696B"/>
      </colorScale>
    </cfRule>
  </conditionalFormatting>
  <conditionalFormatting sqref="O1645:O1646">
    <cfRule type="expression" dxfId="15870" priority="30153">
      <formula>$O1645="połączone z innym zadaniem"</formula>
    </cfRule>
  </conditionalFormatting>
  <conditionalFormatting sqref="O1645:O1646">
    <cfRule type="expression" dxfId="15869" priority="30152">
      <formula>$O1645="połączone z innym zadaniem"</formula>
    </cfRule>
  </conditionalFormatting>
  <conditionalFormatting sqref="O1645:O1646">
    <cfRule type="expression" dxfId="15868" priority="30149">
      <formula>$O1645="połączone z innym zadaniem"</formula>
    </cfRule>
  </conditionalFormatting>
  <conditionalFormatting sqref="O1645:O1646">
    <cfRule type="expression" dxfId="15867" priority="30148">
      <formula>$O1645="połączone z innym zadaniem"</formula>
    </cfRule>
  </conditionalFormatting>
  <conditionalFormatting sqref="O1645:O1646">
    <cfRule type="expression" dxfId="15866" priority="30147">
      <formula>$O1645="połączone z innym zadaniem"</formula>
    </cfRule>
  </conditionalFormatting>
  <conditionalFormatting sqref="O1645:O1646">
    <cfRule type="expression" dxfId="15865" priority="30146">
      <formula>$O1645="połączone z innym zadaniem"</formula>
    </cfRule>
  </conditionalFormatting>
  <conditionalFormatting sqref="O1645:O1646">
    <cfRule type="expression" dxfId="15864" priority="30143">
      <formula>$O1645="połączone z innym zadaniem"</formula>
    </cfRule>
  </conditionalFormatting>
  <conditionalFormatting sqref="O1645:O1646">
    <cfRule type="expression" dxfId="15863" priority="30142">
      <formula>$O1645="połączone z innym zadaniem"</formula>
    </cfRule>
  </conditionalFormatting>
  <conditionalFormatting sqref="O1645:O1646">
    <cfRule type="expression" dxfId="15862" priority="30141">
      <formula>$O1645="połączone z innym zadaniem"</formula>
    </cfRule>
  </conditionalFormatting>
  <conditionalFormatting sqref="O1645:O1646">
    <cfRule type="expression" dxfId="15861" priority="30140">
      <formula>$O1645="połączone z innym zadaniem"</formula>
    </cfRule>
  </conditionalFormatting>
  <conditionalFormatting sqref="O1645:O1646">
    <cfRule type="expression" dxfId="15860" priority="30137">
      <formula>$O1645="połączone z innym zadaniem"</formula>
    </cfRule>
  </conditionalFormatting>
  <conditionalFormatting sqref="O1645:O1646">
    <cfRule type="expression" dxfId="15859" priority="30136">
      <formula>$O1645="połączone z innym zadaniem"</formula>
    </cfRule>
  </conditionalFormatting>
  <conditionalFormatting sqref="O1645:O1646">
    <cfRule type="expression" dxfId="15858" priority="30135">
      <formula>$O1645="połączone z innym zadaniem"</formula>
    </cfRule>
  </conditionalFormatting>
  <conditionalFormatting sqref="O1645:O1646">
    <cfRule type="expression" dxfId="15857" priority="30134">
      <formula>$O1645="połączone z innym zadaniem"</formula>
    </cfRule>
  </conditionalFormatting>
  <conditionalFormatting sqref="O1645:O1646">
    <cfRule type="expression" dxfId="15856" priority="30131">
      <formula>$O1645="połączone z innym zadaniem"</formula>
    </cfRule>
  </conditionalFormatting>
  <conditionalFormatting sqref="O1645:O1646">
    <cfRule type="expression" dxfId="15855" priority="30130">
      <formula>$O1645="połączone z innym zadaniem"</formula>
    </cfRule>
  </conditionalFormatting>
  <conditionalFormatting sqref="O1645:O1646">
    <cfRule type="expression" dxfId="15854" priority="30129">
      <formula>$O1645="połączone z innym zadaniem"</formula>
    </cfRule>
  </conditionalFormatting>
  <conditionalFormatting sqref="O1645:O1646">
    <cfRule type="expression" dxfId="15853" priority="30128">
      <formula>$O1645="połączone z innym zadaniem"</formula>
    </cfRule>
  </conditionalFormatting>
  <conditionalFormatting sqref="O1645:O1646">
    <cfRule type="expression" dxfId="15852" priority="30125">
      <formula>$O1645="połączone z innym zadaniem"</formula>
    </cfRule>
  </conditionalFormatting>
  <conditionalFormatting sqref="O1645:O1646">
    <cfRule type="expression" dxfId="15851" priority="30124">
      <formula>$O1645="połączone z innym zadaniem"</formula>
    </cfRule>
  </conditionalFormatting>
  <conditionalFormatting sqref="O1645:O1646">
    <cfRule type="expression" dxfId="15850" priority="30123">
      <formula>$O1645="połączone z innym zadaniem"</formula>
    </cfRule>
  </conditionalFormatting>
  <conditionalFormatting sqref="O1645:O1646">
    <cfRule type="expression" dxfId="15849" priority="30122">
      <formula>$O1645="połączone z innym zadaniem"</formula>
    </cfRule>
  </conditionalFormatting>
  <conditionalFormatting sqref="O1645:O1646">
    <cfRule type="expression" dxfId="15848" priority="30119">
      <formula>$O1645="połączone z innym zadaniem"</formula>
    </cfRule>
  </conditionalFormatting>
  <conditionalFormatting sqref="O1645:O1646">
    <cfRule type="expression" dxfId="15847" priority="30118">
      <formula>$O1645="połączone z innym zadaniem"</formula>
    </cfRule>
  </conditionalFormatting>
  <conditionalFormatting sqref="O1645:O1646">
    <cfRule type="expression" dxfId="15846" priority="30117">
      <formula>$O1645="połączone z innym zadaniem"</formula>
    </cfRule>
  </conditionalFormatting>
  <conditionalFormatting sqref="O1645:O1646">
    <cfRule type="expression" dxfId="15845" priority="30116">
      <formula>$O1645="połączone z innym zadaniem"</formula>
    </cfRule>
  </conditionalFormatting>
  <conditionalFormatting sqref="O1645:O1646">
    <cfRule type="expression" dxfId="15844" priority="30113">
      <formula>$O1645="połączone z innym zadaniem"</formula>
    </cfRule>
  </conditionalFormatting>
  <conditionalFormatting sqref="O1645:O1646">
    <cfRule type="expression" dxfId="15843" priority="30112">
      <formula>$O1645="połączone z innym zadaniem"</formula>
    </cfRule>
  </conditionalFormatting>
  <conditionalFormatting sqref="X1645:X1646">
    <cfRule type="expression" dxfId="15842" priority="30111">
      <formula>W1645="WSKAŹNIK SPECYFICZNY"</formula>
    </cfRule>
  </conditionalFormatting>
  <conditionalFormatting sqref="O1645:AB1646">
    <cfRule type="expression" dxfId="15841" priority="30110">
      <formula>$O1645="połączone z innym zadaniem"</formula>
    </cfRule>
  </conditionalFormatting>
  <conditionalFormatting sqref="O1645:O1646">
    <cfRule type="expression" dxfId="15840" priority="30109">
      <formula>$O1645="połączone z innym zadaniem"</formula>
    </cfRule>
  </conditionalFormatting>
  <conditionalFormatting sqref="P1645:P1646">
    <cfRule type="colorScale" priority="30106">
      <colorScale>
        <cfvo type="min" val="0"/>
        <cfvo type="percentile" val="50"/>
        <cfvo type="max" val="0"/>
        <color rgb="FFF8696B"/>
        <color rgb="FFFFEB84"/>
        <color rgb="FF63BE7B"/>
      </colorScale>
    </cfRule>
  </conditionalFormatting>
  <conditionalFormatting sqref="P1645:P1646">
    <cfRule type="colorScale" priority="30105">
      <colorScale>
        <cfvo type="min" val="0"/>
        <cfvo type="percentile" val="50"/>
        <cfvo type="max" val="0"/>
        <color rgb="FF63BE7B"/>
        <color rgb="FFFFEB84"/>
        <color rgb="FFF8696B"/>
      </colorScale>
    </cfRule>
  </conditionalFormatting>
  <conditionalFormatting sqref="O1645:O1646">
    <cfRule type="expression" dxfId="15839" priority="30104">
      <formula>$O1645="połączone z innym zadaniem"</formula>
    </cfRule>
  </conditionalFormatting>
  <conditionalFormatting sqref="O1645:O1646">
    <cfRule type="expression" dxfId="15838" priority="30103">
      <formula>$O1645="połączone z innym zadaniem"</formula>
    </cfRule>
  </conditionalFormatting>
  <conditionalFormatting sqref="O1645:O1646">
    <cfRule type="expression" dxfId="15837" priority="30102">
      <formula>$O1645="połączone z innym zadaniem"</formula>
    </cfRule>
  </conditionalFormatting>
  <conditionalFormatting sqref="O1645:O1646">
    <cfRule type="expression" dxfId="15836" priority="30101">
      <formula>$O1645="połączone z innym zadaniem"</formula>
    </cfRule>
  </conditionalFormatting>
  <conditionalFormatting sqref="O1645:O1646">
    <cfRule type="expression" dxfId="15835" priority="30098">
      <formula>$O1645="połączone z innym zadaniem"</formula>
    </cfRule>
  </conditionalFormatting>
  <conditionalFormatting sqref="O1645:O1646">
    <cfRule type="expression" dxfId="15834" priority="30097">
      <formula>$O1645="połączone z innym zadaniem"</formula>
    </cfRule>
  </conditionalFormatting>
  <conditionalFormatting sqref="X1645:X1646">
    <cfRule type="expression" dxfId="15833" priority="30096">
      <formula>W1645="WSKAŹNIK SPECYFICZNY"</formula>
    </cfRule>
  </conditionalFormatting>
  <conditionalFormatting sqref="O1645:AB1646">
    <cfRule type="expression" dxfId="15832" priority="30095">
      <formula>$O1645="połączone z innym zadaniem"</formula>
    </cfRule>
  </conditionalFormatting>
  <conditionalFormatting sqref="O1645:O1646">
    <cfRule type="expression" dxfId="15831" priority="30094">
      <formula>$O1645="połączone z innym zadaniem"</formula>
    </cfRule>
  </conditionalFormatting>
  <conditionalFormatting sqref="O1645:O1646">
    <cfRule type="expression" dxfId="15830" priority="30089">
      <formula>$O1645="połączone z innym zadaniem"</formula>
    </cfRule>
  </conditionalFormatting>
  <conditionalFormatting sqref="O1645:O1646">
    <cfRule type="expression" dxfId="15829" priority="30088">
      <formula>$O1645="połączone z innym zadaniem"</formula>
    </cfRule>
  </conditionalFormatting>
  <conditionalFormatting sqref="X1645:X1646">
    <cfRule type="expression" dxfId="15828" priority="30087">
      <formula>W1645="WSKAŹNIK SPECYFICZNY"</formula>
    </cfRule>
  </conditionalFormatting>
  <conditionalFormatting sqref="O1645:AB1646">
    <cfRule type="expression" dxfId="15827" priority="30086">
      <formula>$O1645="połączone z innym zadaniem"</formula>
    </cfRule>
  </conditionalFormatting>
  <conditionalFormatting sqref="O1645:O1646">
    <cfRule type="expression" dxfId="15826" priority="30085">
      <formula>$O1645="połączone z innym zadaniem"</formula>
    </cfRule>
  </conditionalFormatting>
  <conditionalFormatting sqref="O1645:O1646">
    <cfRule type="expression" dxfId="15825" priority="30080">
      <formula>$O1645="połączone z innym zadaniem"</formula>
    </cfRule>
  </conditionalFormatting>
  <conditionalFormatting sqref="O1645:O1646">
    <cfRule type="expression" dxfId="15824" priority="30079">
      <formula>$O1645="połączone z innym zadaniem"</formula>
    </cfRule>
  </conditionalFormatting>
  <conditionalFormatting sqref="X1645:X1646">
    <cfRule type="expression" dxfId="15823" priority="30078">
      <formula>W1645="WSKAŹNIK SPECYFICZNY"</formula>
    </cfRule>
  </conditionalFormatting>
  <conditionalFormatting sqref="O1645:AB1646">
    <cfRule type="expression" dxfId="15822" priority="30077">
      <formula>$O1645="połączone z innym zadaniem"</formula>
    </cfRule>
  </conditionalFormatting>
  <conditionalFormatting sqref="O1645:O1646">
    <cfRule type="expression" dxfId="15821" priority="30076">
      <formula>$O1645="połączone z innym zadaniem"</formula>
    </cfRule>
  </conditionalFormatting>
  <conditionalFormatting sqref="O1645:O1646">
    <cfRule type="expression" dxfId="15820" priority="30071">
      <formula>$O1645="połączone z innym zadaniem"</formula>
    </cfRule>
  </conditionalFormatting>
  <conditionalFormatting sqref="O1645:O1646">
    <cfRule type="expression" dxfId="15819" priority="30070">
      <formula>$O1645="połączone z innym zadaniem"</formula>
    </cfRule>
  </conditionalFormatting>
  <conditionalFormatting sqref="X1645:X1646">
    <cfRule type="expression" dxfId="15818" priority="30069">
      <formula>W1645="WSKAŹNIK SPECYFICZNY"</formula>
    </cfRule>
  </conditionalFormatting>
  <conditionalFormatting sqref="O1645:AB1646">
    <cfRule type="expression" dxfId="15817" priority="30068">
      <formula>$O1645="połączone z innym zadaniem"</formula>
    </cfRule>
  </conditionalFormatting>
  <conditionalFormatting sqref="O1645:O1646">
    <cfRule type="expression" dxfId="15816" priority="30067">
      <formula>$O1645="połączone z innym zadaniem"</formula>
    </cfRule>
  </conditionalFormatting>
  <conditionalFormatting sqref="O1645:O1646">
    <cfRule type="expression" dxfId="15815" priority="30062">
      <formula>$O1645="połączone z innym zadaniem"</formula>
    </cfRule>
  </conditionalFormatting>
  <conditionalFormatting sqref="O1645:O1646">
    <cfRule type="expression" dxfId="15814" priority="30061">
      <formula>$O1645="połączone z innym zadaniem"</formula>
    </cfRule>
  </conditionalFormatting>
  <conditionalFormatting sqref="X1645:X1646">
    <cfRule type="expression" dxfId="15813" priority="30060">
      <formula>W1645="WSKAŹNIK SPECYFICZNY"</formula>
    </cfRule>
  </conditionalFormatting>
  <conditionalFormatting sqref="O1645:AB1646">
    <cfRule type="expression" dxfId="15812" priority="30059">
      <formula>$O1645="połączone z innym zadaniem"</formula>
    </cfRule>
  </conditionalFormatting>
  <conditionalFormatting sqref="O1645:O1646">
    <cfRule type="expression" dxfId="15811" priority="30058">
      <formula>$O1645="połączone z innym zadaniem"</formula>
    </cfRule>
  </conditionalFormatting>
  <conditionalFormatting sqref="O1645:O1646">
    <cfRule type="expression" dxfId="15810" priority="30053">
      <formula>$O1645="połączone z innym zadaniem"</formula>
    </cfRule>
  </conditionalFormatting>
  <conditionalFormatting sqref="O1645:O1646">
    <cfRule type="expression" dxfId="15809" priority="30052">
      <formula>$O1645="połączone z innym zadaniem"</formula>
    </cfRule>
  </conditionalFormatting>
  <conditionalFormatting sqref="O1645">
    <cfRule type="expression" dxfId="15808" priority="30049">
      <formula>$O1645="połączone z innym zadaniem"</formula>
    </cfRule>
  </conditionalFormatting>
  <conditionalFormatting sqref="O1645">
    <cfRule type="expression" dxfId="15807" priority="30048">
      <formula>$O1645="połączone z innym zadaniem"</formula>
    </cfRule>
  </conditionalFormatting>
  <conditionalFormatting sqref="P1647:P1648">
    <cfRule type="colorScale" priority="30045">
      <colorScale>
        <cfvo type="min" val="0"/>
        <cfvo type="percentile" val="50"/>
        <cfvo type="max" val="0"/>
        <color rgb="FFF8696B"/>
        <color rgb="FFFFEB84"/>
        <color rgb="FF63BE7B"/>
      </colorScale>
    </cfRule>
  </conditionalFormatting>
  <conditionalFormatting sqref="O1647:O1648">
    <cfRule type="colorScale" priority="30044">
      <colorScale>
        <cfvo type="min" val="0"/>
        <cfvo type="percentile" val="50"/>
        <cfvo type="max" val="0"/>
        <color rgb="FFF8696B"/>
        <color rgb="FFFFEB84"/>
        <color rgb="FF63BE7B"/>
      </colorScale>
    </cfRule>
  </conditionalFormatting>
  <conditionalFormatting sqref="O1647:O1648">
    <cfRule type="colorScale" priority="30043">
      <colorScale>
        <cfvo type="min" val="0"/>
        <cfvo type="percentile" val="50"/>
        <cfvo type="max" val="0"/>
        <color rgb="FF63BE7B"/>
        <color rgb="FFFFEB84"/>
        <color rgb="FFF8696B"/>
      </colorScale>
    </cfRule>
  </conditionalFormatting>
  <conditionalFormatting sqref="O1647:O1648">
    <cfRule type="expression" dxfId="15806" priority="30042">
      <formula>$O1647="połączone z innym zadaniem"</formula>
    </cfRule>
  </conditionalFormatting>
  <conditionalFormatting sqref="O1647:O1648">
    <cfRule type="expression" dxfId="15805" priority="30041">
      <formula>$O1647="połączone z innym zadaniem"</formula>
    </cfRule>
  </conditionalFormatting>
  <conditionalFormatting sqref="O1647:O1648">
    <cfRule type="expression" dxfId="15804" priority="30038">
      <formula>$O1647="połączone z innym zadaniem"</formula>
    </cfRule>
  </conditionalFormatting>
  <conditionalFormatting sqref="O1647:O1648">
    <cfRule type="expression" dxfId="15803" priority="30037">
      <formula>$O1647="połączone z innym zadaniem"</formula>
    </cfRule>
  </conditionalFormatting>
  <conditionalFormatting sqref="O1647:O1648">
    <cfRule type="expression" dxfId="15802" priority="30036">
      <formula>$O1647="połączone z innym zadaniem"</formula>
    </cfRule>
  </conditionalFormatting>
  <conditionalFormatting sqref="O1647:O1648">
    <cfRule type="expression" dxfId="15801" priority="30035">
      <formula>$O1647="połączone z innym zadaniem"</formula>
    </cfRule>
  </conditionalFormatting>
  <conditionalFormatting sqref="O1647:O1648">
    <cfRule type="expression" dxfId="15800" priority="30032">
      <formula>$O1647="połączone z innym zadaniem"</formula>
    </cfRule>
  </conditionalFormatting>
  <conditionalFormatting sqref="O1647:O1648">
    <cfRule type="expression" dxfId="15799" priority="30031">
      <formula>$O1647="połączone z innym zadaniem"</formula>
    </cfRule>
  </conditionalFormatting>
  <conditionalFormatting sqref="O1647:O1648">
    <cfRule type="expression" dxfId="15798" priority="30030">
      <formula>$O1647="połączone z innym zadaniem"</formula>
    </cfRule>
  </conditionalFormatting>
  <conditionalFormatting sqref="O1647:O1648">
    <cfRule type="expression" dxfId="15797" priority="30029">
      <formula>$O1647="połączone z innym zadaniem"</formula>
    </cfRule>
  </conditionalFormatting>
  <conditionalFormatting sqref="O1647:O1648">
    <cfRule type="expression" dxfId="15796" priority="30026">
      <formula>$O1647="połączone z innym zadaniem"</formula>
    </cfRule>
  </conditionalFormatting>
  <conditionalFormatting sqref="O1647:O1648">
    <cfRule type="expression" dxfId="15795" priority="30025">
      <formula>$O1647="połączone z innym zadaniem"</formula>
    </cfRule>
  </conditionalFormatting>
  <conditionalFormatting sqref="O1647:O1648">
    <cfRule type="expression" dxfId="15794" priority="30024">
      <formula>$O1647="połączone z innym zadaniem"</formula>
    </cfRule>
  </conditionalFormatting>
  <conditionalFormatting sqref="O1647:O1648">
    <cfRule type="expression" dxfId="15793" priority="30023">
      <formula>$O1647="połączone z innym zadaniem"</formula>
    </cfRule>
  </conditionalFormatting>
  <conditionalFormatting sqref="O1647:O1648">
    <cfRule type="expression" dxfId="15792" priority="30020">
      <formula>$O1647="połączone z innym zadaniem"</formula>
    </cfRule>
  </conditionalFormatting>
  <conditionalFormatting sqref="O1647:O1648">
    <cfRule type="expression" dxfId="15791" priority="30019">
      <formula>$O1647="połączone z innym zadaniem"</formula>
    </cfRule>
  </conditionalFormatting>
  <conditionalFormatting sqref="O1647:O1648">
    <cfRule type="expression" dxfId="15790" priority="30018">
      <formula>$O1647="połączone z innym zadaniem"</formula>
    </cfRule>
  </conditionalFormatting>
  <conditionalFormatting sqref="O1647:O1648">
    <cfRule type="expression" dxfId="15789" priority="30017">
      <formula>$O1647="połączone z innym zadaniem"</formula>
    </cfRule>
  </conditionalFormatting>
  <conditionalFormatting sqref="O1647:O1648">
    <cfRule type="expression" dxfId="15788" priority="30014">
      <formula>$O1647="połączone z innym zadaniem"</formula>
    </cfRule>
  </conditionalFormatting>
  <conditionalFormatting sqref="O1647:O1648">
    <cfRule type="expression" dxfId="15787" priority="30013">
      <formula>$O1647="połączone z innym zadaniem"</formula>
    </cfRule>
  </conditionalFormatting>
  <conditionalFormatting sqref="O1647:O1648">
    <cfRule type="expression" dxfId="15786" priority="30012">
      <formula>$O1647="połączone z innym zadaniem"</formula>
    </cfRule>
  </conditionalFormatting>
  <conditionalFormatting sqref="O1647:O1648">
    <cfRule type="expression" dxfId="15785" priority="30011">
      <formula>$O1647="połączone z innym zadaniem"</formula>
    </cfRule>
  </conditionalFormatting>
  <conditionalFormatting sqref="O1647:O1648">
    <cfRule type="expression" dxfId="15784" priority="30008">
      <formula>$O1647="połączone z innym zadaniem"</formula>
    </cfRule>
  </conditionalFormatting>
  <conditionalFormatting sqref="O1647:O1648">
    <cfRule type="expression" dxfId="15783" priority="30007">
      <formula>$O1647="połączone z innym zadaniem"</formula>
    </cfRule>
  </conditionalFormatting>
  <conditionalFormatting sqref="O1647:O1648">
    <cfRule type="expression" dxfId="15782" priority="30006">
      <formula>$O1647="połączone z innym zadaniem"</formula>
    </cfRule>
  </conditionalFormatting>
  <conditionalFormatting sqref="O1647:O1648">
    <cfRule type="expression" dxfId="15781" priority="30005">
      <formula>$O1647="połączone z innym zadaniem"</formula>
    </cfRule>
  </conditionalFormatting>
  <conditionalFormatting sqref="O1647:O1648">
    <cfRule type="expression" dxfId="15780" priority="30002">
      <formula>$O1647="połączone z innym zadaniem"</formula>
    </cfRule>
  </conditionalFormatting>
  <conditionalFormatting sqref="O1647:O1648">
    <cfRule type="expression" dxfId="15779" priority="30001">
      <formula>$O1647="połączone z innym zadaniem"</formula>
    </cfRule>
  </conditionalFormatting>
  <conditionalFormatting sqref="X1647:X1648">
    <cfRule type="expression" dxfId="15778" priority="30000">
      <formula>W1647="WSKAŹNIK SPECYFICZNY"</formula>
    </cfRule>
  </conditionalFormatting>
  <conditionalFormatting sqref="O1647:AB1648">
    <cfRule type="expression" dxfId="15777" priority="29999">
      <formula>$O1647="połączone z innym zadaniem"</formula>
    </cfRule>
  </conditionalFormatting>
  <conditionalFormatting sqref="O1647:O1648">
    <cfRule type="expression" dxfId="15776" priority="29998">
      <formula>$O1647="połączone z innym zadaniem"</formula>
    </cfRule>
  </conditionalFormatting>
  <conditionalFormatting sqref="P1647:P1648">
    <cfRule type="colorScale" priority="29994">
      <colorScale>
        <cfvo type="min" val="0"/>
        <cfvo type="percentile" val="50"/>
        <cfvo type="max" val="0"/>
        <color rgb="FF63BE7B"/>
        <color rgb="FFFFEB84"/>
        <color rgb="FFF8696B"/>
      </colorScale>
    </cfRule>
  </conditionalFormatting>
  <conditionalFormatting sqref="O1647:O1648">
    <cfRule type="expression" dxfId="15775" priority="29993">
      <formula>$O1647="połączone z innym zadaniem"</formula>
    </cfRule>
  </conditionalFormatting>
  <conditionalFormatting sqref="O1647:O1648">
    <cfRule type="expression" dxfId="15774" priority="29992">
      <formula>$O1647="połączone z innym zadaniem"</formula>
    </cfRule>
  </conditionalFormatting>
  <conditionalFormatting sqref="O1647:O1648">
    <cfRule type="expression" dxfId="15773" priority="29991">
      <formula>$O1647="połączone z innym zadaniem"</formula>
    </cfRule>
  </conditionalFormatting>
  <conditionalFormatting sqref="O1647:O1648">
    <cfRule type="expression" dxfId="15772" priority="29990">
      <formula>$O1647="połączone z innym zadaniem"</formula>
    </cfRule>
  </conditionalFormatting>
  <conditionalFormatting sqref="O1647:O1648">
    <cfRule type="expression" dxfId="15771" priority="29987">
      <formula>$O1647="połączone z innym zadaniem"</formula>
    </cfRule>
  </conditionalFormatting>
  <conditionalFormatting sqref="O1647:O1648">
    <cfRule type="expression" dxfId="15770" priority="29986">
      <formula>$O1647="połączone z innym zadaniem"</formula>
    </cfRule>
  </conditionalFormatting>
  <conditionalFormatting sqref="X1647:X1648">
    <cfRule type="expression" dxfId="15769" priority="29985">
      <formula>W1647="WSKAŹNIK SPECYFICZNY"</formula>
    </cfRule>
  </conditionalFormatting>
  <conditionalFormatting sqref="O1647:AB1648">
    <cfRule type="expression" dxfId="15768" priority="29984">
      <formula>$O1647="połączone z innym zadaniem"</formula>
    </cfRule>
  </conditionalFormatting>
  <conditionalFormatting sqref="O1647:O1648">
    <cfRule type="expression" dxfId="15767" priority="29983">
      <formula>$O1647="połączone z innym zadaniem"</formula>
    </cfRule>
  </conditionalFormatting>
  <conditionalFormatting sqref="O1647:O1648">
    <cfRule type="expression" dxfId="15766" priority="29978">
      <formula>$O1647="połączone z innym zadaniem"</formula>
    </cfRule>
  </conditionalFormatting>
  <conditionalFormatting sqref="O1647:O1648">
    <cfRule type="expression" dxfId="15765" priority="29977">
      <formula>$O1647="połączone z innym zadaniem"</formula>
    </cfRule>
  </conditionalFormatting>
  <conditionalFormatting sqref="X1647:X1648">
    <cfRule type="expression" dxfId="15764" priority="29976">
      <formula>W1647="WSKAŹNIK SPECYFICZNY"</formula>
    </cfRule>
  </conditionalFormatting>
  <conditionalFormatting sqref="O1647:AB1648">
    <cfRule type="expression" dxfId="15763" priority="29975">
      <formula>$O1647="połączone z innym zadaniem"</formula>
    </cfRule>
  </conditionalFormatting>
  <conditionalFormatting sqref="O1647:O1648">
    <cfRule type="expression" dxfId="15762" priority="29974">
      <formula>$O1647="połączone z innym zadaniem"</formula>
    </cfRule>
  </conditionalFormatting>
  <conditionalFormatting sqref="O1647:O1648">
    <cfRule type="expression" dxfId="15761" priority="29969">
      <formula>$O1647="połączone z innym zadaniem"</formula>
    </cfRule>
  </conditionalFormatting>
  <conditionalFormatting sqref="O1647:O1648">
    <cfRule type="expression" dxfId="15760" priority="29968">
      <formula>$O1647="połączone z innym zadaniem"</formula>
    </cfRule>
  </conditionalFormatting>
  <conditionalFormatting sqref="X1647:X1648">
    <cfRule type="expression" dxfId="15759" priority="29967">
      <formula>W1647="WSKAŹNIK SPECYFICZNY"</formula>
    </cfRule>
  </conditionalFormatting>
  <conditionalFormatting sqref="O1647:AB1648">
    <cfRule type="expression" dxfId="15758" priority="29966">
      <formula>$O1647="połączone z innym zadaniem"</formula>
    </cfRule>
  </conditionalFormatting>
  <conditionalFormatting sqref="O1647:O1648">
    <cfRule type="expression" dxfId="15757" priority="29965">
      <formula>$O1647="połączone z innym zadaniem"</formula>
    </cfRule>
  </conditionalFormatting>
  <conditionalFormatting sqref="O1647:O1648">
    <cfRule type="expression" dxfId="15756" priority="29960">
      <formula>$O1647="połączone z innym zadaniem"</formula>
    </cfRule>
  </conditionalFormatting>
  <conditionalFormatting sqref="O1647:O1648">
    <cfRule type="expression" dxfId="15755" priority="29959">
      <formula>$O1647="połączone z innym zadaniem"</formula>
    </cfRule>
  </conditionalFormatting>
  <conditionalFormatting sqref="X1647:X1648">
    <cfRule type="expression" dxfId="15754" priority="29958">
      <formula>W1647="WSKAŹNIK SPECYFICZNY"</formula>
    </cfRule>
  </conditionalFormatting>
  <conditionalFormatting sqref="O1647:AB1648">
    <cfRule type="expression" dxfId="15753" priority="29957">
      <formula>$O1647="połączone z innym zadaniem"</formula>
    </cfRule>
  </conditionalFormatting>
  <conditionalFormatting sqref="O1647:O1648">
    <cfRule type="expression" dxfId="15752" priority="29956">
      <formula>$O1647="połączone z innym zadaniem"</formula>
    </cfRule>
  </conditionalFormatting>
  <conditionalFormatting sqref="O1647:O1648">
    <cfRule type="expression" dxfId="15751" priority="29951">
      <formula>$O1647="połączone z innym zadaniem"</formula>
    </cfRule>
  </conditionalFormatting>
  <conditionalFormatting sqref="O1647:O1648">
    <cfRule type="expression" dxfId="15750" priority="29950">
      <formula>$O1647="połączone z innym zadaniem"</formula>
    </cfRule>
  </conditionalFormatting>
  <conditionalFormatting sqref="X1647:X1648">
    <cfRule type="expression" dxfId="15749" priority="29949">
      <formula>W1647="WSKAŹNIK SPECYFICZNY"</formula>
    </cfRule>
  </conditionalFormatting>
  <conditionalFormatting sqref="O1647:AB1648">
    <cfRule type="expression" dxfId="15748" priority="29948">
      <formula>$O1647="połączone z innym zadaniem"</formula>
    </cfRule>
  </conditionalFormatting>
  <conditionalFormatting sqref="O1647:O1648">
    <cfRule type="expression" dxfId="15747" priority="29947">
      <formula>$O1647="połączone z innym zadaniem"</formula>
    </cfRule>
  </conditionalFormatting>
  <conditionalFormatting sqref="O1647:O1648">
    <cfRule type="expression" dxfId="15746" priority="29942">
      <formula>$O1647="połączone z innym zadaniem"</formula>
    </cfRule>
  </conditionalFormatting>
  <conditionalFormatting sqref="O1647:O1648">
    <cfRule type="expression" dxfId="15745" priority="29941">
      <formula>$O1647="połączone z innym zadaniem"</formula>
    </cfRule>
  </conditionalFormatting>
  <conditionalFormatting sqref="O1647">
    <cfRule type="expression" dxfId="15744" priority="29938">
      <formula>$O1647="połączone z innym zadaniem"</formula>
    </cfRule>
  </conditionalFormatting>
  <conditionalFormatting sqref="O1647">
    <cfRule type="expression" dxfId="15743" priority="29937">
      <formula>$O1647="połączone z innym zadaniem"</formula>
    </cfRule>
  </conditionalFormatting>
  <conditionalFormatting sqref="O1647">
    <cfRule type="colorScale" priority="29936">
      <colorScale>
        <cfvo type="min" val="0"/>
        <cfvo type="percentile" val="50"/>
        <cfvo type="max" val="0"/>
        <color rgb="FFF8696B"/>
        <color rgb="FFFFEB84"/>
        <color rgb="FF63BE7B"/>
      </colorScale>
    </cfRule>
  </conditionalFormatting>
  <conditionalFormatting sqref="O1647">
    <cfRule type="colorScale" priority="29935">
      <colorScale>
        <cfvo type="min" val="0"/>
        <cfvo type="percentile" val="50"/>
        <cfvo type="max" val="0"/>
        <color rgb="FF63BE7B"/>
        <color rgb="FFFFEB84"/>
        <color rgb="FFF8696B"/>
      </colorScale>
    </cfRule>
  </conditionalFormatting>
  <conditionalFormatting sqref="P1648:P1649">
    <cfRule type="colorScale" priority="29934">
      <colorScale>
        <cfvo type="min" val="0"/>
        <cfvo type="percentile" val="50"/>
        <cfvo type="max" val="0"/>
        <color rgb="FFF8696B"/>
        <color rgb="FFFFEB84"/>
        <color rgb="FF63BE7B"/>
      </colorScale>
    </cfRule>
  </conditionalFormatting>
  <conditionalFormatting sqref="O1648:O1649">
    <cfRule type="colorScale" priority="29933">
      <colorScale>
        <cfvo type="min" val="0"/>
        <cfvo type="percentile" val="50"/>
        <cfvo type="max" val="0"/>
        <color rgb="FFF8696B"/>
        <color rgb="FFFFEB84"/>
        <color rgb="FF63BE7B"/>
      </colorScale>
    </cfRule>
  </conditionalFormatting>
  <conditionalFormatting sqref="O1648:O1649">
    <cfRule type="colorScale" priority="29932">
      <colorScale>
        <cfvo type="min" val="0"/>
        <cfvo type="percentile" val="50"/>
        <cfvo type="max" val="0"/>
        <color rgb="FF63BE7B"/>
        <color rgb="FFFFEB84"/>
        <color rgb="FFF8696B"/>
      </colorScale>
    </cfRule>
  </conditionalFormatting>
  <conditionalFormatting sqref="O1648:O1649">
    <cfRule type="expression" dxfId="15742" priority="29931">
      <formula>$O1648="połączone z innym zadaniem"</formula>
    </cfRule>
  </conditionalFormatting>
  <conditionalFormatting sqref="O1648:O1649">
    <cfRule type="expression" dxfId="15741" priority="29930">
      <formula>$O1648="połączone z innym zadaniem"</formula>
    </cfRule>
  </conditionalFormatting>
  <conditionalFormatting sqref="O1648:O1649">
    <cfRule type="expression" dxfId="15740" priority="29927">
      <formula>$O1648="połączone z innym zadaniem"</formula>
    </cfRule>
  </conditionalFormatting>
  <conditionalFormatting sqref="O1648:O1649">
    <cfRule type="expression" dxfId="15739" priority="29926">
      <formula>$O1648="połączone z innym zadaniem"</formula>
    </cfRule>
  </conditionalFormatting>
  <conditionalFormatting sqref="O1648:O1649">
    <cfRule type="expression" dxfId="15738" priority="29925">
      <formula>$O1648="połączone z innym zadaniem"</formula>
    </cfRule>
  </conditionalFormatting>
  <conditionalFormatting sqref="O1648:O1649">
    <cfRule type="expression" dxfId="15737" priority="29924">
      <formula>$O1648="połączone z innym zadaniem"</formula>
    </cfRule>
  </conditionalFormatting>
  <conditionalFormatting sqref="O1648:O1649">
    <cfRule type="expression" dxfId="15736" priority="29921">
      <formula>$O1648="połączone z innym zadaniem"</formula>
    </cfRule>
  </conditionalFormatting>
  <conditionalFormatting sqref="O1648:O1649">
    <cfRule type="expression" dxfId="15735" priority="29920">
      <formula>$O1648="połączone z innym zadaniem"</formula>
    </cfRule>
  </conditionalFormatting>
  <conditionalFormatting sqref="O1648:O1649">
    <cfRule type="expression" dxfId="15734" priority="29919">
      <formula>$O1648="połączone z innym zadaniem"</formula>
    </cfRule>
  </conditionalFormatting>
  <conditionalFormatting sqref="O1648:O1649">
    <cfRule type="expression" dxfId="15733" priority="29918">
      <formula>$O1648="połączone z innym zadaniem"</formula>
    </cfRule>
  </conditionalFormatting>
  <conditionalFormatting sqref="O1648:O1649">
    <cfRule type="expression" dxfId="15732" priority="29915">
      <formula>$O1648="połączone z innym zadaniem"</formula>
    </cfRule>
  </conditionalFormatting>
  <conditionalFormatting sqref="O1648:O1649">
    <cfRule type="expression" dxfId="15731" priority="29914">
      <formula>$O1648="połączone z innym zadaniem"</formula>
    </cfRule>
  </conditionalFormatting>
  <conditionalFormatting sqref="O1648:O1649">
    <cfRule type="expression" dxfId="15730" priority="29913">
      <formula>$O1648="połączone z innym zadaniem"</formula>
    </cfRule>
  </conditionalFormatting>
  <conditionalFormatting sqref="O1648:O1649">
    <cfRule type="expression" dxfId="15729" priority="29912">
      <formula>$O1648="połączone z innym zadaniem"</formula>
    </cfRule>
  </conditionalFormatting>
  <conditionalFormatting sqref="O1648:O1649">
    <cfRule type="expression" dxfId="15728" priority="29909">
      <formula>$O1648="połączone z innym zadaniem"</formula>
    </cfRule>
  </conditionalFormatting>
  <conditionalFormatting sqref="O1648:O1649">
    <cfRule type="expression" dxfId="15727" priority="29908">
      <formula>$O1648="połączone z innym zadaniem"</formula>
    </cfRule>
  </conditionalFormatting>
  <conditionalFormatting sqref="O1648:O1649">
    <cfRule type="expression" dxfId="15726" priority="29907">
      <formula>$O1648="połączone z innym zadaniem"</formula>
    </cfRule>
  </conditionalFormatting>
  <conditionalFormatting sqref="O1648:O1649">
    <cfRule type="expression" dxfId="15725" priority="29906">
      <formula>$O1648="połączone z innym zadaniem"</formula>
    </cfRule>
  </conditionalFormatting>
  <conditionalFormatting sqref="O1648:O1649">
    <cfRule type="expression" dxfId="15724" priority="29903">
      <formula>$O1648="połączone z innym zadaniem"</formula>
    </cfRule>
  </conditionalFormatting>
  <conditionalFormatting sqref="O1648:O1649">
    <cfRule type="expression" dxfId="15723" priority="29902">
      <formula>$O1648="połączone z innym zadaniem"</formula>
    </cfRule>
  </conditionalFormatting>
  <conditionalFormatting sqref="O1648:O1649">
    <cfRule type="expression" dxfId="15722" priority="29901">
      <formula>$O1648="połączone z innym zadaniem"</formula>
    </cfRule>
  </conditionalFormatting>
  <conditionalFormatting sqref="O1648:O1649">
    <cfRule type="expression" dxfId="15721" priority="29900">
      <formula>$O1648="połączone z innym zadaniem"</formula>
    </cfRule>
  </conditionalFormatting>
  <conditionalFormatting sqref="O1648:O1649">
    <cfRule type="expression" dxfId="15720" priority="29897">
      <formula>$O1648="połączone z innym zadaniem"</formula>
    </cfRule>
  </conditionalFormatting>
  <conditionalFormatting sqref="O1648:O1649">
    <cfRule type="expression" dxfId="15719" priority="29896">
      <formula>$O1648="połączone z innym zadaniem"</formula>
    </cfRule>
  </conditionalFormatting>
  <conditionalFormatting sqref="O1648:O1649">
    <cfRule type="expression" dxfId="15718" priority="29895">
      <formula>$O1648="połączone z innym zadaniem"</formula>
    </cfRule>
  </conditionalFormatting>
  <conditionalFormatting sqref="O1648:O1649">
    <cfRule type="expression" dxfId="15717" priority="29894">
      <formula>$O1648="połączone z innym zadaniem"</formula>
    </cfRule>
  </conditionalFormatting>
  <conditionalFormatting sqref="O1648:O1649">
    <cfRule type="expression" dxfId="15716" priority="29891">
      <formula>$O1648="połączone z innym zadaniem"</formula>
    </cfRule>
  </conditionalFormatting>
  <conditionalFormatting sqref="O1648:O1649">
    <cfRule type="expression" dxfId="15715" priority="29890">
      <formula>$O1648="połączone z innym zadaniem"</formula>
    </cfRule>
  </conditionalFormatting>
  <conditionalFormatting sqref="X1648:X1649">
    <cfRule type="expression" dxfId="15714" priority="29889">
      <formula>W1648="WSKAŹNIK SPECYFICZNY"</formula>
    </cfRule>
  </conditionalFormatting>
  <conditionalFormatting sqref="O1648:AB1649">
    <cfRule type="expression" dxfId="15713" priority="29888">
      <formula>$O1648="połączone z innym zadaniem"</formula>
    </cfRule>
  </conditionalFormatting>
  <conditionalFormatting sqref="O1648:O1649">
    <cfRule type="expression" dxfId="15712" priority="29887">
      <formula>$O1648="połączone z innym zadaniem"</formula>
    </cfRule>
  </conditionalFormatting>
  <conditionalFormatting sqref="P1648:P1649">
    <cfRule type="colorScale" priority="29883">
      <colorScale>
        <cfvo type="min" val="0"/>
        <cfvo type="percentile" val="50"/>
        <cfvo type="max" val="0"/>
        <color rgb="FF63BE7B"/>
        <color rgb="FFFFEB84"/>
        <color rgb="FFF8696B"/>
      </colorScale>
    </cfRule>
  </conditionalFormatting>
  <conditionalFormatting sqref="O1648:O1649">
    <cfRule type="expression" dxfId="15711" priority="29882">
      <formula>$O1648="połączone z innym zadaniem"</formula>
    </cfRule>
  </conditionalFormatting>
  <conditionalFormatting sqref="O1648:O1649">
    <cfRule type="expression" dxfId="15710" priority="29881">
      <formula>$O1648="połączone z innym zadaniem"</formula>
    </cfRule>
  </conditionalFormatting>
  <conditionalFormatting sqref="O1648:O1649">
    <cfRule type="expression" dxfId="15709" priority="29880">
      <formula>$O1648="połączone z innym zadaniem"</formula>
    </cfRule>
  </conditionalFormatting>
  <conditionalFormatting sqref="O1648:O1649">
    <cfRule type="expression" dxfId="15708" priority="29879">
      <formula>$O1648="połączone z innym zadaniem"</formula>
    </cfRule>
  </conditionalFormatting>
  <conditionalFormatting sqref="O1648:O1649">
    <cfRule type="expression" dxfId="15707" priority="29876">
      <formula>$O1648="połączone z innym zadaniem"</formula>
    </cfRule>
  </conditionalFormatting>
  <conditionalFormatting sqref="O1648:O1649">
    <cfRule type="expression" dxfId="15706" priority="29875">
      <formula>$O1648="połączone z innym zadaniem"</formula>
    </cfRule>
  </conditionalFormatting>
  <conditionalFormatting sqref="X1648:X1649">
    <cfRule type="expression" dxfId="15705" priority="29874">
      <formula>W1648="WSKAŹNIK SPECYFICZNY"</formula>
    </cfRule>
  </conditionalFormatting>
  <conditionalFormatting sqref="O1648:AB1649">
    <cfRule type="expression" dxfId="15704" priority="29873">
      <formula>$O1648="połączone z innym zadaniem"</formula>
    </cfRule>
  </conditionalFormatting>
  <conditionalFormatting sqref="O1648:O1649">
    <cfRule type="expression" dxfId="15703" priority="29872">
      <formula>$O1648="połączone z innym zadaniem"</formula>
    </cfRule>
  </conditionalFormatting>
  <conditionalFormatting sqref="O1648:O1649">
    <cfRule type="expression" dxfId="15702" priority="29867">
      <formula>$O1648="połączone z innym zadaniem"</formula>
    </cfRule>
  </conditionalFormatting>
  <conditionalFormatting sqref="O1648:O1649">
    <cfRule type="expression" dxfId="15701" priority="29866">
      <formula>$O1648="połączone z innym zadaniem"</formula>
    </cfRule>
  </conditionalFormatting>
  <conditionalFormatting sqref="X1648:X1649">
    <cfRule type="expression" dxfId="15700" priority="29865">
      <formula>W1648="WSKAŹNIK SPECYFICZNY"</formula>
    </cfRule>
  </conditionalFormatting>
  <conditionalFormatting sqref="O1648:AB1649">
    <cfRule type="expression" dxfId="15699" priority="29864">
      <formula>$O1648="połączone z innym zadaniem"</formula>
    </cfRule>
  </conditionalFormatting>
  <conditionalFormatting sqref="O1648:O1649">
    <cfRule type="expression" dxfId="15698" priority="29863">
      <formula>$O1648="połączone z innym zadaniem"</formula>
    </cfRule>
  </conditionalFormatting>
  <conditionalFormatting sqref="O1648:O1649">
    <cfRule type="expression" dxfId="15697" priority="29858">
      <formula>$O1648="połączone z innym zadaniem"</formula>
    </cfRule>
  </conditionalFormatting>
  <conditionalFormatting sqref="O1648:O1649">
    <cfRule type="expression" dxfId="15696" priority="29857">
      <formula>$O1648="połączone z innym zadaniem"</formula>
    </cfRule>
  </conditionalFormatting>
  <conditionalFormatting sqref="X1648:X1649">
    <cfRule type="expression" dxfId="15695" priority="29856">
      <formula>W1648="WSKAŹNIK SPECYFICZNY"</formula>
    </cfRule>
  </conditionalFormatting>
  <conditionalFormatting sqref="O1648:AB1649">
    <cfRule type="expression" dxfId="15694" priority="29855">
      <formula>$O1648="połączone z innym zadaniem"</formula>
    </cfRule>
  </conditionalFormatting>
  <conditionalFormatting sqref="O1648:O1649">
    <cfRule type="expression" dxfId="15693" priority="29854">
      <formula>$O1648="połączone z innym zadaniem"</formula>
    </cfRule>
  </conditionalFormatting>
  <conditionalFormatting sqref="O1648:O1649">
    <cfRule type="expression" dxfId="15692" priority="29849">
      <formula>$O1648="połączone z innym zadaniem"</formula>
    </cfRule>
  </conditionalFormatting>
  <conditionalFormatting sqref="O1648:O1649">
    <cfRule type="expression" dxfId="15691" priority="29848">
      <formula>$O1648="połączone z innym zadaniem"</formula>
    </cfRule>
  </conditionalFormatting>
  <conditionalFormatting sqref="X1648:X1649">
    <cfRule type="expression" dxfId="15690" priority="29847">
      <formula>W1648="WSKAŹNIK SPECYFICZNY"</formula>
    </cfRule>
  </conditionalFormatting>
  <conditionalFormatting sqref="O1648:AB1649">
    <cfRule type="expression" dxfId="15689" priority="29846">
      <formula>$O1648="połączone z innym zadaniem"</formula>
    </cfRule>
  </conditionalFormatting>
  <conditionalFormatting sqref="O1648:O1649">
    <cfRule type="expression" dxfId="15688" priority="29845">
      <formula>$O1648="połączone z innym zadaniem"</formula>
    </cfRule>
  </conditionalFormatting>
  <conditionalFormatting sqref="O1648:O1649">
    <cfRule type="expression" dxfId="15687" priority="29840">
      <formula>$O1648="połączone z innym zadaniem"</formula>
    </cfRule>
  </conditionalFormatting>
  <conditionalFormatting sqref="O1648:O1649">
    <cfRule type="expression" dxfId="15686" priority="29839">
      <formula>$O1648="połączone z innym zadaniem"</formula>
    </cfRule>
  </conditionalFormatting>
  <conditionalFormatting sqref="X1648:X1649">
    <cfRule type="expression" dxfId="15685" priority="29838">
      <formula>W1648="WSKAŹNIK SPECYFICZNY"</formula>
    </cfRule>
  </conditionalFormatting>
  <conditionalFormatting sqref="O1648:AB1649">
    <cfRule type="expression" dxfId="15684" priority="29837">
      <formula>$O1648="połączone z innym zadaniem"</formula>
    </cfRule>
  </conditionalFormatting>
  <conditionalFormatting sqref="O1648:O1649">
    <cfRule type="expression" dxfId="15683" priority="29836">
      <formula>$O1648="połączone z innym zadaniem"</formula>
    </cfRule>
  </conditionalFormatting>
  <conditionalFormatting sqref="O1648:O1649">
    <cfRule type="expression" dxfId="15682" priority="29831">
      <formula>$O1648="połączone z innym zadaniem"</formula>
    </cfRule>
  </conditionalFormatting>
  <conditionalFormatting sqref="O1648:O1649">
    <cfRule type="expression" dxfId="15681" priority="29830">
      <formula>$O1648="połączone z innym zadaniem"</formula>
    </cfRule>
  </conditionalFormatting>
  <conditionalFormatting sqref="O1648">
    <cfRule type="expression" dxfId="15680" priority="29827">
      <formula>$O1648="połączone z innym zadaniem"</formula>
    </cfRule>
  </conditionalFormatting>
  <conditionalFormatting sqref="O1648">
    <cfRule type="expression" dxfId="15679" priority="29826">
      <formula>$O1648="połączone z innym zadaniem"</formula>
    </cfRule>
  </conditionalFormatting>
  <conditionalFormatting sqref="O1648">
    <cfRule type="colorScale" priority="29825">
      <colorScale>
        <cfvo type="min" val="0"/>
        <cfvo type="percentile" val="50"/>
        <cfvo type="max" val="0"/>
        <color rgb="FFF8696B"/>
        <color rgb="FFFFEB84"/>
        <color rgb="FF63BE7B"/>
      </colorScale>
    </cfRule>
  </conditionalFormatting>
  <conditionalFormatting sqref="O1648">
    <cfRule type="colorScale" priority="29824">
      <colorScale>
        <cfvo type="min" val="0"/>
        <cfvo type="percentile" val="50"/>
        <cfvo type="max" val="0"/>
        <color rgb="FF63BE7B"/>
        <color rgb="FFFFEB84"/>
        <color rgb="FFF8696B"/>
      </colorScale>
    </cfRule>
  </conditionalFormatting>
  <conditionalFormatting sqref="O1649:O1650">
    <cfRule type="colorScale" priority="29823">
      <colorScale>
        <cfvo type="min" val="0"/>
        <cfvo type="percentile" val="50"/>
        <cfvo type="max" val="0"/>
        <color rgb="FFF8696B"/>
        <color rgb="FFFFEB84"/>
        <color rgb="FF63BE7B"/>
      </colorScale>
    </cfRule>
  </conditionalFormatting>
  <conditionalFormatting sqref="O1649:O1650">
    <cfRule type="colorScale" priority="29822">
      <colorScale>
        <cfvo type="min" val="0"/>
        <cfvo type="percentile" val="50"/>
        <cfvo type="max" val="0"/>
        <color rgb="FF63BE7B"/>
        <color rgb="FFFFEB84"/>
        <color rgb="FFF8696B"/>
      </colorScale>
    </cfRule>
  </conditionalFormatting>
  <conditionalFormatting sqref="O1649:O1650">
    <cfRule type="expression" dxfId="15678" priority="29821">
      <formula>$O1649="połączone z innym zadaniem"</formula>
    </cfRule>
  </conditionalFormatting>
  <conditionalFormatting sqref="O1649:O1650">
    <cfRule type="expression" dxfId="15677" priority="29820">
      <formula>$O1649="połączone z innym zadaniem"</formula>
    </cfRule>
  </conditionalFormatting>
  <conditionalFormatting sqref="O1649:O1650">
    <cfRule type="expression" dxfId="15676" priority="29817">
      <formula>$O1649="połączone z innym zadaniem"</formula>
    </cfRule>
  </conditionalFormatting>
  <conditionalFormatting sqref="O1649:O1650">
    <cfRule type="expression" dxfId="15675" priority="29816">
      <formula>$O1649="połączone z innym zadaniem"</formula>
    </cfRule>
  </conditionalFormatting>
  <conditionalFormatting sqref="O1649:O1650">
    <cfRule type="expression" dxfId="15674" priority="29815">
      <formula>$O1649="połączone z innym zadaniem"</formula>
    </cfRule>
  </conditionalFormatting>
  <conditionalFormatting sqref="O1649:O1650">
    <cfRule type="expression" dxfId="15673" priority="29814">
      <formula>$O1649="połączone z innym zadaniem"</formula>
    </cfRule>
  </conditionalFormatting>
  <conditionalFormatting sqref="O1649:O1650">
    <cfRule type="expression" dxfId="15672" priority="29811">
      <formula>$O1649="połączone z innym zadaniem"</formula>
    </cfRule>
  </conditionalFormatting>
  <conditionalFormatting sqref="O1649:O1650">
    <cfRule type="expression" dxfId="15671" priority="29810">
      <formula>$O1649="połączone z innym zadaniem"</formula>
    </cfRule>
  </conditionalFormatting>
  <conditionalFormatting sqref="O1649:O1650">
    <cfRule type="expression" dxfId="15670" priority="29809">
      <formula>$O1649="połączone z innym zadaniem"</formula>
    </cfRule>
  </conditionalFormatting>
  <conditionalFormatting sqref="O1649:O1650">
    <cfRule type="expression" dxfId="15669" priority="29808">
      <formula>$O1649="połączone z innym zadaniem"</formula>
    </cfRule>
  </conditionalFormatting>
  <conditionalFormatting sqref="O1649:O1650">
    <cfRule type="expression" dxfId="15668" priority="29805">
      <formula>$O1649="połączone z innym zadaniem"</formula>
    </cfRule>
  </conditionalFormatting>
  <conditionalFormatting sqref="O1649:O1650">
    <cfRule type="expression" dxfId="15667" priority="29804">
      <formula>$O1649="połączone z innym zadaniem"</formula>
    </cfRule>
  </conditionalFormatting>
  <conditionalFormatting sqref="O1649:O1650">
    <cfRule type="expression" dxfId="15666" priority="29803">
      <formula>$O1649="połączone z innym zadaniem"</formula>
    </cfRule>
  </conditionalFormatting>
  <conditionalFormatting sqref="O1649:O1650">
    <cfRule type="expression" dxfId="15665" priority="29802">
      <formula>$O1649="połączone z innym zadaniem"</formula>
    </cfRule>
  </conditionalFormatting>
  <conditionalFormatting sqref="O1649:O1650">
    <cfRule type="expression" dxfId="15664" priority="29799">
      <formula>$O1649="połączone z innym zadaniem"</formula>
    </cfRule>
  </conditionalFormatting>
  <conditionalFormatting sqref="O1649:O1650">
    <cfRule type="expression" dxfId="15663" priority="29798">
      <formula>$O1649="połączone z innym zadaniem"</formula>
    </cfRule>
  </conditionalFormatting>
  <conditionalFormatting sqref="O1649:O1650">
    <cfRule type="expression" dxfId="15662" priority="29797">
      <formula>$O1649="połączone z innym zadaniem"</formula>
    </cfRule>
  </conditionalFormatting>
  <conditionalFormatting sqref="O1649:O1650">
    <cfRule type="expression" dxfId="15661" priority="29796">
      <formula>$O1649="połączone z innym zadaniem"</formula>
    </cfRule>
  </conditionalFormatting>
  <conditionalFormatting sqref="O1649:O1650">
    <cfRule type="expression" dxfId="15660" priority="29793">
      <formula>$O1649="połączone z innym zadaniem"</formula>
    </cfRule>
  </conditionalFormatting>
  <conditionalFormatting sqref="O1649:O1650">
    <cfRule type="expression" dxfId="15659" priority="29792">
      <formula>$O1649="połączone z innym zadaniem"</formula>
    </cfRule>
  </conditionalFormatting>
  <conditionalFormatting sqref="O1649:O1650">
    <cfRule type="expression" dxfId="15658" priority="29791">
      <formula>$O1649="połączone z innym zadaniem"</formula>
    </cfRule>
  </conditionalFormatting>
  <conditionalFormatting sqref="O1649:O1650">
    <cfRule type="expression" dxfId="15657" priority="29790">
      <formula>$O1649="połączone z innym zadaniem"</formula>
    </cfRule>
  </conditionalFormatting>
  <conditionalFormatting sqref="O1649:O1650">
    <cfRule type="expression" dxfId="15656" priority="29787">
      <formula>$O1649="połączone z innym zadaniem"</formula>
    </cfRule>
  </conditionalFormatting>
  <conditionalFormatting sqref="O1649:O1650">
    <cfRule type="expression" dxfId="15655" priority="29786">
      <formula>$O1649="połączone z innym zadaniem"</formula>
    </cfRule>
  </conditionalFormatting>
  <conditionalFormatting sqref="O1649:O1650">
    <cfRule type="expression" dxfId="15654" priority="29785">
      <formula>$O1649="połączone z innym zadaniem"</formula>
    </cfRule>
  </conditionalFormatting>
  <conditionalFormatting sqref="O1649:O1650">
    <cfRule type="expression" dxfId="15653" priority="29784">
      <formula>$O1649="połączone z innym zadaniem"</formula>
    </cfRule>
  </conditionalFormatting>
  <conditionalFormatting sqref="O1649:O1650">
    <cfRule type="expression" dxfId="15652" priority="29781">
      <formula>$O1649="połączone z innym zadaniem"</formula>
    </cfRule>
  </conditionalFormatting>
  <conditionalFormatting sqref="O1649:O1650">
    <cfRule type="expression" dxfId="15651" priority="29780">
      <formula>$O1649="połączone z innym zadaniem"</formula>
    </cfRule>
  </conditionalFormatting>
  <conditionalFormatting sqref="X1649:X1650">
    <cfRule type="expression" dxfId="15650" priority="29779">
      <formula>W1649="WSKAŹNIK SPECYFICZNY"</formula>
    </cfRule>
  </conditionalFormatting>
  <conditionalFormatting sqref="O1649:AB1650">
    <cfRule type="expression" dxfId="15649" priority="29778">
      <formula>$O1649="połączone z innym zadaniem"</formula>
    </cfRule>
  </conditionalFormatting>
  <conditionalFormatting sqref="O1649:O1650">
    <cfRule type="expression" dxfId="15648" priority="29777">
      <formula>$O1649="połączone z innym zadaniem"</formula>
    </cfRule>
  </conditionalFormatting>
  <conditionalFormatting sqref="P1649:P1650">
    <cfRule type="colorScale" priority="29774">
      <colorScale>
        <cfvo type="min" val="0"/>
        <cfvo type="percentile" val="50"/>
        <cfvo type="max" val="0"/>
        <color rgb="FFF8696B"/>
        <color rgb="FFFFEB84"/>
        <color rgb="FF63BE7B"/>
      </colorScale>
    </cfRule>
  </conditionalFormatting>
  <conditionalFormatting sqref="P1649:P1650">
    <cfRule type="colorScale" priority="29773">
      <colorScale>
        <cfvo type="min" val="0"/>
        <cfvo type="percentile" val="50"/>
        <cfvo type="max" val="0"/>
        <color rgb="FF63BE7B"/>
        <color rgb="FFFFEB84"/>
        <color rgb="FFF8696B"/>
      </colorScale>
    </cfRule>
  </conditionalFormatting>
  <conditionalFormatting sqref="O1649:O1650">
    <cfRule type="expression" dxfId="15647" priority="29772">
      <formula>$O1649="połączone z innym zadaniem"</formula>
    </cfRule>
  </conditionalFormatting>
  <conditionalFormatting sqref="O1649:O1650">
    <cfRule type="expression" dxfId="15646" priority="29771">
      <formula>$O1649="połączone z innym zadaniem"</formula>
    </cfRule>
  </conditionalFormatting>
  <conditionalFormatting sqref="O1649:O1650">
    <cfRule type="expression" dxfId="15645" priority="29770">
      <formula>$O1649="połączone z innym zadaniem"</formula>
    </cfRule>
  </conditionalFormatting>
  <conditionalFormatting sqref="O1649:O1650">
    <cfRule type="expression" dxfId="15644" priority="29769">
      <formula>$O1649="połączone z innym zadaniem"</formula>
    </cfRule>
  </conditionalFormatting>
  <conditionalFormatting sqref="O1649:O1650">
    <cfRule type="expression" dxfId="15643" priority="29766">
      <formula>$O1649="połączone z innym zadaniem"</formula>
    </cfRule>
  </conditionalFormatting>
  <conditionalFormatting sqref="O1649:O1650">
    <cfRule type="expression" dxfId="15642" priority="29765">
      <formula>$O1649="połączone z innym zadaniem"</formula>
    </cfRule>
  </conditionalFormatting>
  <conditionalFormatting sqref="X1649:X1650">
    <cfRule type="expression" dxfId="15641" priority="29764">
      <formula>W1649="WSKAŹNIK SPECYFICZNY"</formula>
    </cfRule>
  </conditionalFormatting>
  <conditionalFormatting sqref="O1649:AB1650">
    <cfRule type="expression" dxfId="15640" priority="29763">
      <formula>$O1649="połączone z innym zadaniem"</formula>
    </cfRule>
  </conditionalFormatting>
  <conditionalFormatting sqref="O1649:O1650">
    <cfRule type="expression" dxfId="15639" priority="29762">
      <formula>$O1649="połączone z innym zadaniem"</formula>
    </cfRule>
  </conditionalFormatting>
  <conditionalFormatting sqref="O1649:O1650">
    <cfRule type="expression" dxfId="15638" priority="29757">
      <formula>$O1649="połączone z innym zadaniem"</formula>
    </cfRule>
  </conditionalFormatting>
  <conditionalFormatting sqref="O1649:O1650">
    <cfRule type="expression" dxfId="15637" priority="29756">
      <formula>$O1649="połączone z innym zadaniem"</formula>
    </cfRule>
  </conditionalFormatting>
  <conditionalFormatting sqref="X1649:X1650">
    <cfRule type="expression" dxfId="15636" priority="29755">
      <formula>W1649="WSKAŹNIK SPECYFICZNY"</formula>
    </cfRule>
  </conditionalFormatting>
  <conditionalFormatting sqref="O1649:AB1650">
    <cfRule type="expression" dxfId="15635" priority="29754">
      <formula>$O1649="połączone z innym zadaniem"</formula>
    </cfRule>
  </conditionalFormatting>
  <conditionalFormatting sqref="O1649:O1650">
    <cfRule type="expression" dxfId="15634" priority="29753">
      <formula>$O1649="połączone z innym zadaniem"</formula>
    </cfRule>
  </conditionalFormatting>
  <conditionalFormatting sqref="O1649:O1650">
    <cfRule type="expression" dxfId="15633" priority="29748">
      <formula>$O1649="połączone z innym zadaniem"</formula>
    </cfRule>
  </conditionalFormatting>
  <conditionalFormatting sqref="O1649:O1650">
    <cfRule type="expression" dxfId="15632" priority="29747">
      <formula>$O1649="połączone z innym zadaniem"</formula>
    </cfRule>
  </conditionalFormatting>
  <conditionalFormatting sqref="X1649:X1650">
    <cfRule type="expression" dxfId="15631" priority="29746">
      <formula>W1649="WSKAŹNIK SPECYFICZNY"</formula>
    </cfRule>
  </conditionalFormatting>
  <conditionalFormatting sqref="O1649:AB1650">
    <cfRule type="expression" dxfId="15630" priority="29745">
      <formula>$O1649="połączone z innym zadaniem"</formula>
    </cfRule>
  </conditionalFormatting>
  <conditionalFormatting sqref="O1649:O1650">
    <cfRule type="expression" dxfId="15629" priority="29744">
      <formula>$O1649="połączone z innym zadaniem"</formula>
    </cfRule>
  </conditionalFormatting>
  <conditionalFormatting sqref="O1649:O1650">
    <cfRule type="expression" dxfId="15628" priority="29739">
      <formula>$O1649="połączone z innym zadaniem"</formula>
    </cfRule>
  </conditionalFormatting>
  <conditionalFormatting sqref="O1649:O1650">
    <cfRule type="expression" dxfId="15627" priority="29738">
      <formula>$O1649="połączone z innym zadaniem"</formula>
    </cfRule>
  </conditionalFormatting>
  <conditionalFormatting sqref="X1649:X1650">
    <cfRule type="expression" dxfId="15626" priority="29737">
      <formula>W1649="WSKAŹNIK SPECYFICZNY"</formula>
    </cfRule>
  </conditionalFormatting>
  <conditionalFormatting sqref="O1649:AB1650">
    <cfRule type="expression" dxfId="15625" priority="29736">
      <formula>$O1649="połączone z innym zadaniem"</formula>
    </cfRule>
  </conditionalFormatting>
  <conditionalFormatting sqref="O1649:O1650">
    <cfRule type="expression" dxfId="15624" priority="29735">
      <formula>$O1649="połączone z innym zadaniem"</formula>
    </cfRule>
  </conditionalFormatting>
  <conditionalFormatting sqref="O1649:O1650">
    <cfRule type="expression" dxfId="15623" priority="29730">
      <formula>$O1649="połączone z innym zadaniem"</formula>
    </cfRule>
  </conditionalFormatting>
  <conditionalFormatting sqref="O1649:O1650">
    <cfRule type="expression" dxfId="15622" priority="29729">
      <formula>$O1649="połączone z innym zadaniem"</formula>
    </cfRule>
  </conditionalFormatting>
  <conditionalFormatting sqref="X1649:X1650">
    <cfRule type="expression" dxfId="15621" priority="29728">
      <formula>W1649="WSKAŹNIK SPECYFICZNY"</formula>
    </cfRule>
  </conditionalFormatting>
  <conditionalFormatting sqref="O1649:AB1650">
    <cfRule type="expression" dxfId="15620" priority="29727">
      <formula>$O1649="połączone z innym zadaniem"</formula>
    </cfRule>
  </conditionalFormatting>
  <conditionalFormatting sqref="O1649:O1650">
    <cfRule type="expression" dxfId="15619" priority="29726">
      <formula>$O1649="połączone z innym zadaniem"</formula>
    </cfRule>
  </conditionalFormatting>
  <conditionalFormatting sqref="O1649:O1650">
    <cfRule type="expression" dxfId="15618" priority="29721">
      <formula>$O1649="połączone z innym zadaniem"</formula>
    </cfRule>
  </conditionalFormatting>
  <conditionalFormatting sqref="O1649:O1650">
    <cfRule type="expression" dxfId="15617" priority="29720">
      <formula>$O1649="połączone z innym zadaniem"</formula>
    </cfRule>
  </conditionalFormatting>
  <conditionalFormatting sqref="O1649">
    <cfRule type="expression" dxfId="15616" priority="29717">
      <formula>$O1649="połączone z innym zadaniem"</formula>
    </cfRule>
  </conditionalFormatting>
  <conditionalFormatting sqref="O1649">
    <cfRule type="expression" dxfId="15615" priority="29716">
      <formula>$O1649="połączone z innym zadaniem"</formula>
    </cfRule>
  </conditionalFormatting>
  <conditionalFormatting sqref="O1649">
    <cfRule type="colorScale" priority="29715">
      <colorScale>
        <cfvo type="min" val="0"/>
        <cfvo type="percentile" val="50"/>
        <cfvo type="max" val="0"/>
        <color rgb="FFF8696B"/>
        <color rgb="FFFFEB84"/>
        <color rgb="FF63BE7B"/>
      </colorScale>
    </cfRule>
  </conditionalFormatting>
  <conditionalFormatting sqref="O1649">
    <cfRule type="colorScale" priority="29714">
      <colorScale>
        <cfvo type="min" val="0"/>
        <cfvo type="percentile" val="50"/>
        <cfvo type="max" val="0"/>
        <color rgb="FF63BE7B"/>
        <color rgb="FFFFEB84"/>
        <color rgb="FFF8696B"/>
      </colorScale>
    </cfRule>
  </conditionalFormatting>
  <conditionalFormatting sqref="P1651:P1652">
    <cfRule type="colorScale" priority="29713">
      <colorScale>
        <cfvo type="min" val="0"/>
        <cfvo type="percentile" val="50"/>
        <cfvo type="max" val="0"/>
        <color rgb="FFF8696B"/>
        <color rgb="FFFFEB84"/>
        <color rgb="FF63BE7B"/>
      </colorScale>
    </cfRule>
  </conditionalFormatting>
  <conditionalFormatting sqref="O1651:O1652">
    <cfRule type="colorScale" priority="29712">
      <colorScale>
        <cfvo type="min" val="0"/>
        <cfvo type="percentile" val="50"/>
        <cfvo type="max" val="0"/>
        <color rgb="FFF8696B"/>
        <color rgb="FFFFEB84"/>
        <color rgb="FF63BE7B"/>
      </colorScale>
    </cfRule>
  </conditionalFormatting>
  <conditionalFormatting sqref="O1651:O1652">
    <cfRule type="colorScale" priority="29711">
      <colorScale>
        <cfvo type="min" val="0"/>
        <cfvo type="percentile" val="50"/>
        <cfvo type="max" val="0"/>
        <color rgb="FF63BE7B"/>
        <color rgb="FFFFEB84"/>
        <color rgb="FFF8696B"/>
      </colorScale>
    </cfRule>
  </conditionalFormatting>
  <conditionalFormatting sqref="O1651:O1652">
    <cfRule type="expression" dxfId="15614" priority="29710">
      <formula>$O1651="połączone z innym zadaniem"</formula>
    </cfRule>
  </conditionalFormatting>
  <conditionalFormatting sqref="O1651:O1652">
    <cfRule type="expression" dxfId="15613" priority="29709">
      <formula>$O1651="połączone z innym zadaniem"</formula>
    </cfRule>
  </conditionalFormatting>
  <conditionalFormatting sqref="O1651:O1652">
    <cfRule type="expression" dxfId="15612" priority="29706">
      <formula>$O1651="połączone z innym zadaniem"</formula>
    </cfRule>
  </conditionalFormatting>
  <conditionalFormatting sqref="O1651:O1652">
    <cfRule type="expression" dxfId="15611" priority="29705">
      <formula>$O1651="połączone z innym zadaniem"</formula>
    </cfRule>
  </conditionalFormatting>
  <conditionalFormatting sqref="O1651:O1652">
    <cfRule type="expression" dxfId="15610" priority="29704">
      <formula>$O1651="połączone z innym zadaniem"</formula>
    </cfRule>
  </conditionalFormatting>
  <conditionalFormatting sqref="O1651:O1652">
    <cfRule type="expression" dxfId="15609" priority="29703">
      <formula>$O1651="połączone z innym zadaniem"</formula>
    </cfRule>
  </conditionalFormatting>
  <conditionalFormatting sqref="O1651:O1652">
    <cfRule type="expression" dxfId="15608" priority="29700">
      <formula>$O1651="połączone z innym zadaniem"</formula>
    </cfRule>
  </conditionalFormatting>
  <conditionalFormatting sqref="O1651:O1652">
    <cfRule type="expression" dxfId="15607" priority="29699">
      <formula>$O1651="połączone z innym zadaniem"</formula>
    </cfRule>
  </conditionalFormatting>
  <conditionalFormatting sqref="O1651:O1652">
    <cfRule type="expression" dxfId="15606" priority="29698">
      <formula>$O1651="połączone z innym zadaniem"</formula>
    </cfRule>
  </conditionalFormatting>
  <conditionalFormatting sqref="O1651:O1652">
    <cfRule type="expression" dxfId="15605" priority="29697">
      <formula>$O1651="połączone z innym zadaniem"</formula>
    </cfRule>
  </conditionalFormatting>
  <conditionalFormatting sqref="O1651:O1652">
    <cfRule type="expression" dxfId="15604" priority="29694">
      <formula>$O1651="połączone z innym zadaniem"</formula>
    </cfRule>
  </conditionalFormatting>
  <conditionalFormatting sqref="O1651:O1652">
    <cfRule type="expression" dxfId="15603" priority="29693">
      <formula>$O1651="połączone z innym zadaniem"</formula>
    </cfRule>
  </conditionalFormatting>
  <conditionalFormatting sqref="O1651:O1652">
    <cfRule type="expression" dxfId="15602" priority="29692">
      <formula>$O1651="połączone z innym zadaniem"</formula>
    </cfRule>
  </conditionalFormatting>
  <conditionalFormatting sqref="O1651:O1652">
    <cfRule type="expression" dxfId="15601" priority="29691">
      <formula>$O1651="połączone z innym zadaniem"</formula>
    </cfRule>
  </conditionalFormatting>
  <conditionalFormatting sqref="O1651:O1652">
    <cfRule type="expression" dxfId="15600" priority="29688">
      <formula>$O1651="połączone z innym zadaniem"</formula>
    </cfRule>
  </conditionalFormatting>
  <conditionalFormatting sqref="O1651:O1652">
    <cfRule type="expression" dxfId="15599" priority="29687">
      <formula>$O1651="połączone z innym zadaniem"</formula>
    </cfRule>
  </conditionalFormatting>
  <conditionalFormatting sqref="O1651:O1652">
    <cfRule type="expression" dxfId="15598" priority="29686">
      <formula>$O1651="połączone z innym zadaniem"</formula>
    </cfRule>
  </conditionalFormatting>
  <conditionalFormatting sqref="O1651:O1652">
    <cfRule type="expression" dxfId="15597" priority="29685">
      <formula>$O1651="połączone z innym zadaniem"</formula>
    </cfRule>
  </conditionalFormatting>
  <conditionalFormatting sqref="O1651:O1652">
    <cfRule type="expression" dxfId="15596" priority="29682">
      <formula>$O1651="połączone z innym zadaniem"</formula>
    </cfRule>
  </conditionalFormatting>
  <conditionalFormatting sqref="O1651:O1652">
    <cfRule type="expression" dxfId="15595" priority="29681">
      <formula>$O1651="połączone z innym zadaniem"</formula>
    </cfRule>
  </conditionalFormatting>
  <conditionalFormatting sqref="O1651:O1652">
    <cfRule type="expression" dxfId="15594" priority="29680">
      <formula>$O1651="połączone z innym zadaniem"</formula>
    </cfRule>
  </conditionalFormatting>
  <conditionalFormatting sqref="O1651:O1652">
    <cfRule type="expression" dxfId="15593" priority="29679">
      <formula>$O1651="połączone z innym zadaniem"</formula>
    </cfRule>
  </conditionalFormatting>
  <conditionalFormatting sqref="O1651:O1652">
    <cfRule type="expression" dxfId="15592" priority="29676">
      <formula>$O1651="połączone z innym zadaniem"</formula>
    </cfRule>
  </conditionalFormatting>
  <conditionalFormatting sqref="O1651:O1652">
    <cfRule type="expression" dxfId="15591" priority="29675">
      <formula>$O1651="połączone z innym zadaniem"</formula>
    </cfRule>
  </conditionalFormatting>
  <conditionalFormatting sqref="O1651:O1652">
    <cfRule type="expression" dxfId="15590" priority="29674">
      <formula>$O1651="połączone z innym zadaniem"</formula>
    </cfRule>
  </conditionalFormatting>
  <conditionalFormatting sqref="O1651:O1652">
    <cfRule type="expression" dxfId="15589" priority="29673">
      <formula>$O1651="połączone z innym zadaniem"</formula>
    </cfRule>
  </conditionalFormatting>
  <conditionalFormatting sqref="O1651:O1652">
    <cfRule type="expression" dxfId="15588" priority="29670">
      <formula>$O1651="połączone z innym zadaniem"</formula>
    </cfRule>
  </conditionalFormatting>
  <conditionalFormatting sqref="O1651:O1652">
    <cfRule type="expression" dxfId="15587" priority="29669">
      <formula>$O1651="połączone z innym zadaniem"</formula>
    </cfRule>
  </conditionalFormatting>
  <conditionalFormatting sqref="X1651:X1652">
    <cfRule type="expression" dxfId="15586" priority="29668">
      <formula>W1651="WSKAŹNIK SPECYFICZNY"</formula>
    </cfRule>
  </conditionalFormatting>
  <conditionalFormatting sqref="O1651:AB1652">
    <cfRule type="expression" dxfId="15585" priority="29667">
      <formula>$O1651="połączone z innym zadaniem"</formula>
    </cfRule>
  </conditionalFormatting>
  <conditionalFormatting sqref="O1651:O1652">
    <cfRule type="expression" dxfId="15584" priority="29666">
      <formula>$O1651="połączone z innym zadaniem"</formula>
    </cfRule>
  </conditionalFormatting>
  <conditionalFormatting sqref="P1651:P1652">
    <cfRule type="colorScale" priority="29662">
      <colorScale>
        <cfvo type="min" val="0"/>
        <cfvo type="percentile" val="50"/>
        <cfvo type="max" val="0"/>
        <color rgb="FF63BE7B"/>
        <color rgb="FFFFEB84"/>
        <color rgb="FFF8696B"/>
      </colorScale>
    </cfRule>
  </conditionalFormatting>
  <conditionalFormatting sqref="O1651:O1652">
    <cfRule type="expression" dxfId="15583" priority="29661">
      <formula>$O1651="połączone z innym zadaniem"</formula>
    </cfRule>
  </conditionalFormatting>
  <conditionalFormatting sqref="O1651:O1652">
    <cfRule type="expression" dxfId="15582" priority="29660">
      <formula>$O1651="połączone z innym zadaniem"</formula>
    </cfRule>
  </conditionalFormatting>
  <conditionalFormatting sqref="O1651:O1652">
    <cfRule type="expression" dxfId="15581" priority="29659">
      <formula>$O1651="połączone z innym zadaniem"</formula>
    </cfRule>
  </conditionalFormatting>
  <conditionalFormatting sqref="O1651:O1652">
    <cfRule type="expression" dxfId="15580" priority="29658">
      <formula>$O1651="połączone z innym zadaniem"</formula>
    </cfRule>
  </conditionalFormatting>
  <conditionalFormatting sqref="O1651:O1652">
    <cfRule type="expression" dxfId="15579" priority="29655">
      <formula>$O1651="połączone z innym zadaniem"</formula>
    </cfRule>
  </conditionalFormatting>
  <conditionalFormatting sqref="O1651:O1652">
    <cfRule type="expression" dxfId="15578" priority="29654">
      <formula>$O1651="połączone z innym zadaniem"</formula>
    </cfRule>
  </conditionalFormatting>
  <conditionalFormatting sqref="X1651:X1652">
    <cfRule type="expression" dxfId="15577" priority="29653">
      <formula>W1651="WSKAŹNIK SPECYFICZNY"</formula>
    </cfRule>
  </conditionalFormatting>
  <conditionalFormatting sqref="O1651:AB1652">
    <cfRule type="expression" dxfId="15576" priority="29652">
      <formula>$O1651="połączone z innym zadaniem"</formula>
    </cfRule>
  </conditionalFormatting>
  <conditionalFormatting sqref="O1651:O1652">
    <cfRule type="expression" dxfId="15575" priority="29651">
      <formula>$O1651="połączone z innym zadaniem"</formula>
    </cfRule>
  </conditionalFormatting>
  <conditionalFormatting sqref="O1651:O1652">
    <cfRule type="expression" dxfId="15574" priority="29646">
      <formula>$O1651="połączone z innym zadaniem"</formula>
    </cfRule>
  </conditionalFormatting>
  <conditionalFormatting sqref="O1651:O1652">
    <cfRule type="expression" dxfId="15573" priority="29645">
      <formula>$O1651="połączone z innym zadaniem"</formula>
    </cfRule>
  </conditionalFormatting>
  <conditionalFormatting sqref="X1651:X1652">
    <cfRule type="expression" dxfId="15572" priority="29644">
      <formula>W1651="WSKAŹNIK SPECYFICZNY"</formula>
    </cfRule>
  </conditionalFormatting>
  <conditionalFormatting sqref="O1651:AB1652">
    <cfRule type="expression" dxfId="15571" priority="29643">
      <formula>$O1651="połączone z innym zadaniem"</formula>
    </cfRule>
  </conditionalFormatting>
  <conditionalFormatting sqref="O1651:O1652">
    <cfRule type="expression" dxfId="15570" priority="29642">
      <formula>$O1651="połączone z innym zadaniem"</formula>
    </cfRule>
  </conditionalFormatting>
  <conditionalFormatting sqref="O1651:O1652">
    <cfRule type="expression" dxfId="15569" priority="29637">
      <formula>$O1651="połączone z innym zadaniem"</formula>
    </cfRule>
  </conditionalFormatting>
  <conditionalFormatting sqref="O1651:O1652">
    <cfRule type="expression" dxfId="15568" priority="29636">
      <formula>$O1651="połączone z innym zadaniem"</formula>
    </cfRule>
  </conditionalFormatting>
  <conditionalFormatting sqref="X1651:X1652">
    <cfRule type="expression" dxfId="15567" priority="29635">
      <formula>W1651="WSKAŹNIK SPECYFICZNY"</formula>
    </cfRule>
  </conditionalFormatting>
  <conditionalFormatting sqref="O1651:AB1652">
    <cfRule type="expression" dxfId="15566" priority="29634">
      <formula>$O1651="połączone z innym zadaniem"</formula>
    </cfRule>
  </conditionalFormatting>
  <conditionalFormatting sqref="O1651:O1652">
    <cfRule type="expression" dxfId="15565" priority="29633">
      <formula>$O1651="połączone z innym zadaniem"</formula>
    </cfRule>
  </conditionalFormatting>
  <conditionalFormatting sqref="O1651:O1652">
    <cfRule type="expression" dxfId="15564" priority="29628">
      <formula>$O1651="połączone z innym zadaniem"</formula>
    </cfRule>
  </conditionalFormatting>
  <conditionalFormatting sqref="O1651:O1652">
    <cfRule type="expression" dxfId="15563" priority="29627">
      <formula>$O1651="połączone z innym zadaniem"</formula>
    </cfRule>
  </conditionalFormatting>
  <conditionalFormatting sqref="X1651:X1652">
    <cfRule type="expression" dxfId="15562" priority="29626">
      <formula>W1651="WSKAŹNIK SPECYFICZNY"</formula>
    </cfRule>
  </conditionalFormatting>
  <conditionalFormatting sqref="O1651:AB1652">
    <cfRule type="expression" dxfId="15561" priority="29625">
      <formula>$O1651="połączone z innym zadaniem"</formula>
    </cfRule>
  </conditionalFormatting>
  <conditionalFormatting sqref="O1651:O1652">
    <cfRule type="expression" dxfId="15560" priority="29624">
      <formula>$O1651="połączone z innym zadaniem"</formula>
    </cfRule>
  </conditionalFormatting>
  <conditionalFormatting sqref="O1651:O1652">
    <cfRule type="expression" dxfId="15559" priority="29619">
      <formula>$O1651="połączone z innym zadaniem"</formula>
    </cfRule>
  </conditionalFormatting>
  <conditionalFormatting sqref="O1651:O1652">
    <cfRule type="expression" dxfId="15558" priority="29618">
      <formula>$O1651="połączone z innym zadaniem"</formula>
    </cfRule>
  </conditionalFormatting>
  <conditionalFormatting sqref="X1651:X1652">
    <cfRule type="expression" dxfId="15557" priority="29617">
      <formula>W1651="WSKAŹNIK SPECYFICZNY"</formula>
    </cfRule>
  </conditionalFormatting>
  <conditionalFormatting sqref="O1651:AB1652">
    <cfRule type="expression" dxfId="15556" priority="29616">
      <formula>$O1651="połączone z innym zadaniem"</formula>
    </cfRule>
  </conditionalFormatting>
  <conditionalFormatting sqref="O1651:O1652">
    <cfRule type="expression" dxfId="15555" priority="29615">
      <formula>$O1651="połączone z innym zadaniem"</formula>
    </cfRule>
  </conditionalFormatting>
  <conditionalFormatting sqref="O1651:O1652">
    <cfRule type="expression" dxfId="15554" priority="29610">
      <formula>$O1651="połączone z innym zadaniem"</formula>
    </cfRule>
  </conditionalFormatting>
  <conditionalFormatting sqref="O1651:O1652">
    <cfRule type="expression" dxfId="15553" priority="29609">
      <formula>$O1651="połączone z innym zadaniem"</formula>
    </cfRule>
  </conditionalFormatting>
  <conditionalFormatting sqref="O1651">
    <cfRule type="expression" dxfId="15552" priority="29606">
      <formula>$O1651="połączone z innym zadaniem"</formula>
    </cfRule>
  </conditionalFormatting>
  <conditionalFormatting sqref="O1651">
    <cfRule type="expression" dxfId="15551" priority="29605">
      <formula>$O1651="połączone z innym zadaniem"</formula>
    </cfRule>
  </conditionalFormatting>
  <conditionalFormatting sqref="O1651">
    <cfRule type="colorScale" priority="29604">
      <colorScale>
        <cfvo type="min" val="0"/>
        <cfvo type="percentile" val="50"/>
        <cfvo type="max" val="0"/>
        <color rgb="FFF8696B"/>
        <color rgb="FFFFEB84"/>
        <color rgb="FF63BE7B"/>
      </colorScale>
    </cfRule>
  </conditionalFormatting>
  <conditionalFormatting sqref="O1651">
    <cfRule type="colorScale" priority="29603">
      <colorScale>
        <cfvo type="min" val="0"/>
        <cfvo type="percentile" val="50"/>
        <cfvo type="max" val="0"/>
        <color rgb="FF63BE7B"/>
        <color rgb="FFFFEB84"/>
        <color rgb="FFF8696B"/>
      </colorScale>
    </cfRule>
  </conditionalFormatting>
  <conditionalFormatting sqref="P1652:P1653">
    <cfRule type="colorScale" priority="29602">
      <colorScale>
        <cfvo type="min" val="0"/>
        <cfvo type="percentile" val="50"/>
        <cfvo type="max" val="0"/>
        <color rgb="FFF8696B"/>
        <color rgb="FFFFEB84"/>
        <color rgb="FF63BE7B"/>
      </colorScale>
    </cfRule>
  </conditionalFormatting>
  <conditionalFormatting sqref="O1652:O1653">
    <cfRule type="colorScale" priority="29601">
      <colorScale>
        <cfvo type="min" val="0"/>
        <cfvo type="percentile" val="50"/>
        <cfvo type="max" val="0"/>
        <color rgb="FFF8696B"/>
        <color rgb="FFFFEB84"/>
        <color rgb="FF63BE7B"/>
      </colorScale>
    </cfRule>
  </conditionalFormatting>
  <conditionalFormatting sqref="O1652:O1653">
    <cfRule type="colorScale" priority="29600">
      <colorScale>
        <cfvo type="min" val="0"/>
        <cfvo type="percentile" val="50"/>
        <cfvo type="max" val="0"/>
        <color rgb="FF63BE7B"/>
        <color rgb="FFFFEB84"/>
        <color rgb="FFF8696B"/>
      </colorScale>
    </cfRule>
  </conditionalFormatting>
  <conditionalFormatting sqref="O1652:O1653">
    <cfRule type="expression" dxfId="15550" priority="29599">
      <formula>$O1652="połączone z innym zadaniem"</formula>
    </cfRule>
  </conditionalFormatting>
  <conditionalFormatting sqref="O1652:O1653">
    <cfRule type="expression" dxfId="15549" priority="29598">
      <formula>$O1652="połączone z innym zadaniem"</formula>
    </cfRule>
  </conditionalFormatting>
  <conditionalFormatting sqref="O1652:O1653">
    <cfRule type="expression" dxfId="15548" priority="29595">
      <formula>$O1652="połączone z innym zadaniem"</formula>
    </cfRule>
  </conditionalFormatting>
  <conditionalFormatting sqref="O1652:O1653">
    <cfRule type="expression" dxfId="15547" priority="29594">
      <formula>$O1652="połączone z innym zadaniem"</formula>
    </cfRule>
  </conditionalFormatting>
  <conditionalFormatting sqref="O1652:O1653">
    <cfRule type="expression" dxfId="15546" priority="29593">
      <formula>$O1652="połączone z innym zadaniem"</formula>
    </cfRule>
  </conditionalFormatting>
  <conditionalFormatting sqref="O1652:O1653">
    <cfRule type="expression" dxfId="15545" priority="29592">
      <formula>$O1652="połączone z innym zadaniem"</formula>
    </cfRule>
  </conditionalFormatting>
  <conditionalFormatting sqref="O1652:O1653">
    <cfRule type="expression" dxfId="15544" priority="29589">
      <formula>$O1652="połączone z innym zadaniem"</formula>
    </cfRule>
  </conditionalFormatting>
  <conditionalFormatting sqref="O1652:O1653">
    <cfRule type="expression" dxfId="15543" priority="29588">
      <formula>$O1652="połączone z innym zadaniem"</formula>
    </cfRule>
  </conditionalFormatting>
  <conditionalFormatting sqref="O1652:O1653">
    <cfRule type="expression" dxfId="15542" priority="29587">
      <formula>$O1652="połączone z innym zadaniem"</formula>
    </cfRule>
  </conditionalFormatting>
  <conditionalFormatting sqref="O1652:O1653">
    <cfRule type="expression" dxfId="15541" priority="29586">
      <formula>$O1652="połączone z innym zadaniem"</formula>
    </cfRule>
  </conditionalFormatting>
  <conditionalFormatting sqref="O1652:O1653">
    <cfRule type="expression" dxfId="15540" priority="29583">
      <formula>$O1652="połączone z innym zadaniem"</formula>
    </cfRule>
  </conditionalFormatting>
  <conditionalFormatting sqref="O1652:O1653">
    <cfRule type="expression" dxfId="15539" priority="29582">
      <formula>$O1652="połączone z innym zadaniem"</formula>
    </cfRule>
  </conditionalFormatting>
  <conditionalFormatting sqref="O1652:O1653">
    <cfRule type="expression" dxfId="15538" priority="29581">
      <formula>$O1652="połączone z innym zadaniem"</formula>
    </cfRule>
  </conditionalFormatting>
  <conditionalFormatting sqref="O1652:O1653">
    <cfRule type="expression" dxfId="15537" priority="29580">
      <formula>$O1652="połączone z innym zadaniem"</formula>
    </cfRule>
  </conditionalFormatting>
  <conditionalFormatting sqref="O1652:O1653">
    <cfRule type="expression" dxfId="15536" priority="29577">
      <formula>$O1652="połączone z innym zadaniem"</formula>
    </cfRule>
  </conditionalFormatting>
  <conditionalFormatting sqref="O1652:O1653">
    <cfRule type="expression" dxfId="15535" priority="29576">
      <formula>$O1652="połączone z innym zadaniem"</formula>
    </cfRule>
  </conditionalFormatting>
  <conditionalFormatting sqref="O1652:O1653">
    <cfRule type="expression" dxfId="15534" priority="29575">
      <formula>$O1652="połączone z innym zadaniem"</formula>
    </cfRule>
  </conditionalFormatting>
  <conditionalFormatting sqref="O1652:O1653">
    <cfRule type="expression" dxfId="15533" priority="29574">
      <formula>$O1652="połączone z innym zadaniem"</formula>
    </cfRule>
  </conditionalFormatting>
  <conditionalFormatting sqref="O1652:O1653">
    <cfRule type="expression" dxfId="15532" priority="29571">
      <formula>$O1652="połączone z innym zadaniem"</formula>
    </cfRule>
  </conditionalFormatting>
  <conditionalFormatting sqref="O1652:O1653">
    <cfRule type="expression" dxfId="15531" priority="29570">
      <formula>$O1652="połączone z innym zadaniem"</formula>
    </cfRule>
  </conditionalFormatting>
  <conditionalFormatting sqref="O1652:O1653">
    <cfRule type="expression" dxfId="15530" priority="29569">
      <formula>$O1652="połączone z innym zadaniem"</formula>
    </cfRule>
  </conditionalFormatting>
  <conditionalFormatting sqref="O1652:O1653">
    <cfRule type="expression" dxfId="15529" priority="29568">
      <formula>$O1652="połączone z innym zadaniem"</formula>
    </cfRule>
  </conditionalFormatting>
  <conditionalFormatting sqref="O1652:O1653">
    <cfRule type="expression" dxfId="15528" priority="29565">
      <formula>$O1652="połączone z innym zadaniem"</formula>
    </cfRule>
  </conditionalFormatting>
  <conditionalFormatting sqref="O1652:O1653">
    <cfRule type="expression" dxfId="15527" priority="29564">
      <formula>$O1652="połączone z innym zadaniem"</formula>
    </cfRule>
  </conditionalFormatting>
  <conditionalFormatting sqref="O1652:O1653">
    <cfRule type="expression" dxfId="15526" priority="29563">
      <formula>$O1652="połączone z innym zadaniem"</formula>
    </cfRule>
  </conditionalFormatting>
  <conditionalFormatting sqref="O1652:O1653">
    <cfRule type="expression" dxfId="15525" priority="29562">
      <formula>$O1652="połączone z innym zadaniem"</formula>
    </cfRule>
  </conditionalFormatting>
  <conditionalFormatting sqref="O1652:O1653">
    <cfRule type="expression" dxfId="15524" priority="29559">
      <formula>$O1652="połączone z innym zadaniem"</formula>
    </cfRule>
  </conditionalFormatting>
  <conditionalFormatting sqref="O1652:O1653">
    <cfRule type="expression" dxfId="15523" priority="29558">
      <formula>$O1652="połączone z innym zadaniem"</formula>
    </cfRule>
  </conditionalFormatting>
  <conditionalFormatting sqref="X1652:X1653">
    <cfRule type="expression" dxfId="15522" priority="29557">
      <formula>W1652="WSKAŹNIK SPECYFICZNY"</formula>
    </cfRule>
  </conditionalFormatting>
  <conditionalFormatting sqref="O1652:AB1653">
    <cfRule type="expression" dxfId="15521" priority="29556">
      <formula>$O1652="połączone z innym zadaniem"</formula>
    </cfRule>
  </conditionalFormatting>
  <conditionalFormatting sqref="O1652:O1653">
    <cfRule type="expression" dxfId="15520" priority="29555">
      <formula>$O1652="połączone z innym zadaniem"</formula>
    </cfRule>
  </conditionalFormatting>
  <conditionalFormatting sqref="P1652:P1653">
    <cfRule type="colorScale" priority="29551">
      <colorScale>
        <cfvo type="min" val="0"/>
        <cfvo type="percentile" val="50"/>
        <cfvo type="max" val="0"/>
        <color rgb="FF63BE7B"/>
        <color rgb="FFFFEB84"/>
        <color rgb="FFF8696B"/>
      </colorScale>
    </cfRule>
  </conditionalFormatting>
  <conditionalFormatting sqref="O1652:O1653">
    <cfRule type="expression" dxfId="15519" priority="29550">
      <formula>$O1652="połączone z innym zadaniem"</formula>
    </cfRule>
  </conditionalFormatting>
  <conditionalFormatting sqref="O1652:O1653">
    <cfRule type="expression" dxfId="15518" priority="29549">
      <formula>$O1652="połączone z innym zadaniem"</formula>
    </cfRule>
  </conditionalFormatting>
  <conditionalFormatting sqref="O1652:O1653">
    <cfRule type="expression" dxfId="15517" priority="29548">
      <formula>$O1652="połączone z innym zadaniem"</formula>
    </cfRule>
  </conditionalFormatting>
  <conditionalFormatting sqref="O1652:O1653">
    <cfRule type="expression" dxfId="15516" priority="29547">
      <formula>$O1652="połączone z innym zadaniem"</formula>
    </cfRule>
  </conditionalFormatting>
  <conditionalFormatting sqref="O1652:O1653">
    <cfRule type="expression" dxfId="15515" priority="29544">
      <formula>$O1652="połączone z innym zadaniem"</formula>
    </cfRule>
  </conditionalFormatting>
  <conditionalFormatting sqref="O1652:O1653">
    <cfRule type="expression" dxfId="15514" priority="29543">
      <formula>$O1652="połączone z innym zadaniem"</formula>
    </cfRule>
  </conditionalFormatting>
  <conditionalFormatting sqref="X1652:X1653">
    <cfRule type="expression" dxfId="15513" priority="29542">
      <formula>W1652="WSKAŹNIK SPECYFICZNY"</formula>
    </cfRule>
  </conditionalFormatting>
  <conditionalFormatting sqref="O1652:AB1653">
    <cfRule type="expression" dxfId="15512" priority="29541">
      <formula>$O1652="połączone z innym zadaniem"</formula>
    </cfRule>
  </conditionalFormatting>
  <conditionalFormatting sqref="O1652:O1653">
    <cfRule type="expression" dxfId="15511" priority="29540">
      <formula>$O1652="połączone z innym zadaniem"</formula>
    </cfRule>
  </conditionalFormatting>
  <conditionalFormatting sqref="O1652:O1653">
    <cfRule type="expression" dxfId="15510" priority="29535">
      <formula>$O1652="połączone z innym zadaniem"</formula>
    </cfRule>
  </conditionalFormatting>
  <conditionalFormatting sqref="O1652:O1653">
    <cfRule type="expression" dxfId="15509" priority="29534">
      <formula>$O1652="połączone z innym zadaniem"</formula>
    </cfRule>
  </conditionalFormatting>
  <conditionalFormatting sqref="X1652:X1653">
    <cfRule type="expression" dxfId="15508" priority="29533">
      <formula>W1652="WSKAŹNIK SPECYFICZNY"</formula>
    </cfRule>
  </conditionalFormatting>
  <conditionalFormatting sqref="O1652:AB1653">
    <cfRule type="expression" dxfId="15507" priority="29532">
      <formula>$O1652="połączone z innym zadaniem"</formula>
    </cfRule>
  </conditionalFormatting>
  <conditionalFormatting sqref="O1652:O1653">
    <cfRule type="expression" dxfId="15506" priority="29531">
      <formula>$O1652="połączone z innym zadaniem"</formula>
    </cfRule>
  </conditionalFormatting>
  <conditionalFormatting sqref="O1652:O1653">
    <cfRule type="expression" dxfId="15505" priority="29526">
      <formula>$O1652="połączone z innym zadaniem"</formula>
    </cfRule>
  </conditionalFormatting>
  <conditionalFormatting sqref="O1652:O1653">
    <cfRule type="expression" dxfId="15504" priority="29525">
      <formula>$O1652="połączone z innym zadaniem"</formula>
    </cfRule>
  </conditionalFormatting>
  <conditionalFormatting sqref="X1652:X1653">
    <cfRule type="expression" dxfId="15503" priority="29524">
      <formula>W1652="WSKAŹNIK SPECYFICZNY"</formula>
    </cfRule>
  </conditionalFormatting>
  <conditionalFormatting sqref="O1652:AB1653">
    <cfRule type="expression" dxfId="15502" priority="29523">
      <formula>$O1652="połączone z innym zadaniem"</formula>
    </cfRule>
  </conditionalFormatting>
  <conditionalFormatting sqref="O1652:O1653">
    <cfRule type="expression" dxfId="15501" priority="29522">
      <formula>$O1652="połączone z innym zadaniem"</formula>
    </cfRule>
  </conditionalFormatting>
  <conditionalFormatting sqref="O1652:O1653">
    <cfRule type="expression" dxfId="15500" priority="29517">
      <formula>$O1652="połączone z innym zadaniem"</formula>
    </cfRule>
  </conditionalFormatting>
  <conditionalFormatting sqref="O1652:O1653">
    <cfRule type="expression" dxfId="15499" priority="29516">
      <formula>$O1652="połączone z innym zadaniem"</formula>
    </cfRule>
  </conditionalFormatting>
  <conditionalFormatting sqref="X1652:X1653">
    <cfRule type="expression" dxfId="15498" priority="29515">
      <formula>W1652="WSKAŹNIK SPECYFICZNY"</formula>
    </cfRule>
  </conditionalFormatting>
  <conditionalFormatting sqref="O1652:AB1653">
    <cfRule type="expression" dxfId="15497" priority="29514">
      <formula>$O1652="połączone z innym zadaniem"</formula>
    </cfRule>
  </conditionalFormatting>
  <conditionalFormatting sqref="O1652:O1653">
    <cfRule type="expression" dxfId="15496" priority="29513">
      <formula>$O1652="połączone z innym zadaniem"</formula>
    </cfRule>
  </conditionalFormatting>
  <conditionalFormatting sqref="O1652:O1653">
    <cfRule type="expression" dxfId="15495" priority="29508">
      <formula>$O1652="połączone z innym zadaniem"</formula>
    </cfRule>
  </conditionalFormatting>
  <conditionalFormatting sqref="O1652:O1653">
    <cfRule type="expression" dxfId="15494" priority="29507">
      <formula>$O1652="połączone z innym zadaniem"</formula>
    </cfRule>
  </conditionalFormatting>
  <conditionalFormatting sqref="X1652:X1653">
    <cfRule type="expression" dxfId="15493" priority="29506">
      <formula>W1652="WSKAŹNIK SPECYFICZNY"</formula>
    </cfRule>
  </conditionalFormatting>
  <conditionalFormatting sqref="O1652:AB1653">
    <cfRule type="expression" dxfId="15492" priority="29505">
      <formula>$O1652="połączone z innym zadaniem"</formula>
    </cfRule>
  </conditionalFormatting>
  <conditionalFormatting sqref="O1652:O1653">
    <cfRule type="expression" dxfId="15491" priority="29504">
      <formula>$O1652="połączone z innym zadaniem"</formula>
    </cfRule>
  </conditionalFormatting>
  <conditionalFormatting sqref="O1652:O1653">
    <cfRule type="expression" dxfId="15490" priority="29499">
      <formula>$O1652="połączone z innym zadaniem"</formula>
    </cfRule>
  </conditionalFormatting>
  <conditionalFormatting sqref="O1652:O1653">
    <cfRule type="expression" dxfId="15489" priority="29498">
      <formula>$O1652="połączone z innym zadaniem"</formula>
    </cfRule>
  </conditionalFormatting>
  <conditionalFormatting sqref="O1652">
    <cfRule type="expression" dxfId="15488" priority="29495">
      <formula>$O1652="połączone z innym zadaniem"</formula>
    </cfRule>
  </conditionalFormatting>
  <conditionalFormatting sqref="O1652">
    <cfRule type="expression" dxfId="15487" priority="29494">
      <formula>$O1652="połączone z innym zadaniem"</formula>
    </cfRule>
  </conditionalFormatting>
  <conditionalFormatting sqref="O1652">
    <cfRule type="colorScale" priority="29493">
      <colorScale>
        <cfvo type="min" val="0"/>
        <cfvo type="percentile" val="50"/>
        <cfvo type="max" val="0"/>
        <color rgb="FFF8696B"/>
        <color rgb="FFFFEB84"/>
        <color rgb="FF63BE7B"/>
      </colorScale>
    </cfRule>
  </conditionalFormatting>
  <conditionalFormatting sqref="O1652">
    <cfRule type="colorScale" priority="29492">
      <colorScale>
        <cfvo type="min" val="0"/>
        <cfvo type="percentile" val="50"/>
        <cfvo type="max" val="0"/>
        <color rgb="FF63BE7B"/>
        <color rgb="FFFFEB84"/>
        <color rgb="FFF8696B"/>
      </colorScale>
    </cfRule>
  </conditionalFormatting>
  <conditionalFormatting sqref="P1654">
    <cfRule type="colorScale" priority="29491">
      <colorScale>
        <cfvo type="min" val="0"/>
        <cfvo type="percentile" val="50"/>
        <cfvo type="max" val="0"/>
        <color rgb="FFF8696B"/>
        <color rgb="FFFFEB84"/>
        <color rgb="FF63BE7B"/>
      </colorScale>
    </cfRule>
  </conditionalFormatting>
  <conditionalFormatting sqref="O1654">
    <cfRule type="colorScale" priority="29490">
      <colorScale>
        <cfvo type="min" val="0"/>
        <cfvo type="percentile" val="50"/>
        <cfvo type="max" val="0"/>
        <color rgb="FFF8696B"/>
        <color rgb="FFFFEB84"/>
        <color rgb="FF63BE7B"/>
      </colorScale>
    </cfRule>
  </conditionalFormatting>
  <conditionalFormatting sqref="O1654">
    <cfRule type="colorScale" priority="29489">
      <colorScale>
        <cfvo type="min" val="0"/>
        <cfvo type="percentile" val="50"/>
        <cfvo type="max" val="0"/>
        <color rgb="FF63BE7B"/>
        <color rgb="FFFFEB84"/>
        <color rgb="FFF8696B"/>
      </colorScale>
    </cfRule>
  </conditionalFormatting>
  <conditionalFormatting sqref="O1654">
    <cfRule type="expression" dxfId="15486" priority="29488">
      <formula>$O1654="połączone z innym zadaniem"</formula>
    </cfRule>
  </conditionalFormatting>
  <conditionalFormatting sqref="O1654">
    <cfRule type="expression" dxfId="15485" priority="29487">
      <formula>$O1654="połączone z innym zadaniem"</formula>
    </cfRule>
  </conditionalFormatting>
  <conditionalFormatting sqref="O1654">
    <cfRule type="expression" dxfId="15484" priority="29484">
      <formula>$O1654="połączone z innym zadaniem"</formula>
    </cfRule>
  </conditionalFormatting>
  <conditionalFormatting sqref="O1654">
    <cfRule type="expression" dxfId="15483" priority="29483">
      <formula>$O1654="połączone z innym zadaniem"</formula>
    </cfRule>
  </conditionalFormatting>
  <conditionalFormatting sqref="O1654">
    <cfRule type="expression" dxfId="15482" priority="29482">
      <formula>$O1654="połączone z innym zadaniem"</formula>
    </cfRule>
  </conditionalFormatting>
  <conditionalFormatting sqref="O1654">
    <cfRule type="expression" dxfId="15481" priority="29481">
      <formula>$O1654="połączone z innym zadaniem"</formula>
    </cfRule>
  </conditionalFormatting>
  <conditionalFormatting sqref="O1654">
    <cfRule type="expression" dxfId="15480" priority="29478">
      <formula>$O1654="połączone z innym zadaniem"</formula>
    </cfRule>
  </conditionalFormatting>
  <conditionalFormatting sqref="O1654">
    <cfRule type="expression" dxfId="15479" priority="29477">
      <formula>$O1654="połączone z innym zadaniem"</formula>
    </cfRule>
  </conditionalFormatting>
  <conditionalFormatting sqref="O1654">
    <cfRule type="expression" dxfId="15478" priority="29476">
      <formula>$O1654="połączone z innym zadaniem"</formula>
    </cfRule>
  </conditionalFormatting>
  <conditionalFormatting sqref="O1654">
    <cfRule type="expression" dxfId="15477" priority="29475">
      <formula>$O1654="połączone z innym zadaniem"</formula>
    </cfRule>
  </conditionalFormatting>
  <conditionalFormatting sqref="O1654">
    <cfRule type="expression" dxfId="15476" priority="29472">
      <formula>$O1654="połączone z innym zadaniem"</formula>
    </cfRule>
  </conditionalFormatting>
  <conditionalFormatting sqref="O1654">
    <cfRule type="expression" dxfId="15475" priority="29471">
      <formula>$O1654="połączone z innym zadaniem"</formula>
    </cfRule>
  </conditionalFormatting>
  <conditionalFormatting sqref="O1654">
    <cfRule type="expression" dxfId="15474" priority="29470">
      <formula>$O1654="połączone z innym zadaniem"</formula>
    </cfRule>
  </conditionalFormatting>
  <conditionalFormatting sqref="O1654">
    <cfRule type="expression" dxfId="15473" priority="29469">
      <formula>$O1654="połączone z innym zadaniem"</formula>
    </cfRule>
  </conditionalFormatting>
  <conditionalFormatting sqref="O1654">
    <cfRule type="expression" dxfId="15472" priority="29466">
      <formula>$O1654="połączone z innym zadaniem"</formula>
    </cfRule>
  </conditionalFormatting>
  <conditionalFormatting sqref="O1654">
    <cfRule type="expression" dxfId="15471" priority="29465">
      <formula>$O1654="połączone z innym zadaniem"</formula>
    </cfRule>
  </conditionalFormatting>
  <conditionalFormatting sqref="O1654">
    <cfRule type="expression" dxfId="15470" priority="29464">
      <formula>$O1654="połączone z innym zadaniem"</formula>
    </cfRule>
  </conditionalFormatting>
  <conditionalFormatting sqref="O1654">
    <cfRule type="expression" dxfId="15469" priority="29463">
      <formula>$O1654="połączone z innym zadaniem"</formula>
    </cfRule>
  </conditionalFormatting>
  <conditionalFormatting sqref="O1654">
    <cfRule type="expression" dxfId="15468" priority="29460">
      <formula>$O1654="połączone z innym zadaniem"</formula>
    </cfRule>
  </conditionalFormatting>
  <conditionalFormatting sqref="O1654">
    <cfRule type="expression" dxfId="15467" priority="29459">
      <formula>$O1654="połączone z innym zadaniem"</formula>
    </cfRule>
  </conditionalFormatting>
  <conditionalFormatting sqref="O1654">
    <cfRule type="expression" dxfId="15466" priority="29458">
      <formula>$O1654="połączone z innym zadaniem"</formula>
    </cfRule>
  </conditionalFormatting>
  <conditionalFormatting sqref="O1654">
    <cfRule type="expression" dxfId="15465" priority="29457">
      <formula>$O1654="połączone z innym zadaniem"</formula>
    </cfRule>
  </conditionalFormatting>
  <conditionalFormatting sqref="O1654">
    <cfRule type="expression" dxfId="15464" priority="29454">
      <formula>$O1654="połączone z innym zadaniem"</formula>
    </cfRule>
  </conditionalFormatting>
  <conditionalFormatting sqref="O1654">
    <cfRule type="expression" dxfId="15463" priority="29453">
      <formula>$O1654="połączone z innym zadaniem"</formula>
    </cfRule>
  </conditionalFormatting>
  <conditionalFormatting sqref="O1654">
    <cfRule type="expression" dxfId="15462" priority="29452">
      <formula>$O1654="połączone z innym zadaniem"</formula>
    </cfRule>
  </conditionalFormatting>
  <conditionalFormatting sqref="O1654">
    <cfRule type="expression" dxfId="15461" priority="29451">
      <formula>$O1654="połączone z innym zadaniem"</formula>
    </cfRule>
  </conditionalFormatting>
  <conditionalFormatting sqref="O1654">
    <cfRule type="expression" dxfId="15460" priority="29448">
      <formula>$O1654="połączone z innym zadaniem"</formula>
    </cfRule>
  </conditionalFormatting>
  <conditionalFormatting sqref="O1654">
    <cfRule type="expression" dxfId="15459" priority="29447">
      <formula>$O1654="połączone z innym zadaniem"</formula>
    </cfRule>
  </conditionalFormatting>
  <conditionalFormatting sqref="X1654">
    <cfRule type="expression" dxfId="15458" priority="29446">
      <formula>W1654="WSKAŹNIK SPECYFICZNY"</formula>
    </cfRule>
  </conditionalFormatting>
  <conditionalFormatting sqref="O1654:AB1654">
    <cfRule type="expression" dxfId="15457" priority="29445">
      <formula>$O1654="połączone z innym zadaniem"</formula>
    </cfRule>
  </conditionalFormatting>
  <conditionalFormatting sqref="O1654">
    <cfRule type="expression" dxfId="15456" priority="29444">
      <formula>$O1654="połączone z innym zadaniem"</formula>
    </cfRule>
  </conditionalFormatting>
  <conditionalFormatting sqref="P1654">
    <cfRule type="colorScale" priority="29440">
      <colorScale>
        <cfvo type="min" val="0"/>
        <cfvo type="percentile" val="50"/>
        <cfvo type="max" val="0"/>
        <color rgb="FF63BE7B"/>
        <color rgb="FFFFEB84"/>
        <color rgb="FFF8696B"/>
      </colorScale>
    </cfRule>
  </conditionalFormatting>
  <conditionalFormatting sqref="O1654">
    <cfRule type="expression" dxfId="15455" priority="29439">
      <formula>$O1654="połączone z innym zadaniem"</formula>
    </cfRule>
  </conditionalFormatting>
  <conditionalFormatting sqref="O1654">
    <cfRule type="expression" dxfId="15454" priority="29438">
      <formula>$O1654="połączone z innym zadaniem"</formula>
    </cfRule>
  </conditionalFormatting>
  <conditionalFormatting sqref="O1654">
    <cfRule type="expression" dxfId="15453" priority="29437">
      <formula>$O1654="połączone z innym zadaniem"</formula>
    </cfRule>
  </conditionalFormatting>
  <conditionalFormatting sqref="O1654">
    <cfRule type="expression" dxfId="15452" priority="29436">
      <formula>$O1654="połączone z innym zadaniem"</formula>
    </cfRule>
  </conditionalFormatting>
  <conditionalFormatting sqref="O1654">
    <cfRule type="expression" dxfId="15451" priority="29433">
      <formula>$O1654="połączone z innym zadaniem"</formula>
    </cfRule>
  </conditionalFormatting>
  <conditionalFormatting sqref="O1654">
    <cfRule type="expression" dxfId="15450" priority="29432">
      <formula>$O1654="połączone z innym zadaniem"</formula>
    </cfRule>
  </conditionalFormatting>
  <conditionalFormatting sqref="X1654">
    <cfRule type="expression" dxfId="15449" priority="29431">
      <formula>W1654="WSKAŹNIK SPECYFICZNY"</formula>
    </cfRule>
  </conditionalFormatting>
  <conditionalFormatting sqref="O1654:AB1654">
    <cfRule type="expression" dxfId="15448" priority="29430">
      <formula>$O1654="połączone z innym zadaniem"</formula>
    </cfRule>
  </conditionalFormatting>
  <conditionalFormatting sqref="O1654">
    <cfRule type="expression" dxfId="15447" priority="29429">
      <formula>$O1654="połączone z innym zadaniem"</formula>
    </cfRule>
  </conditionalFormatting>
  <conditionalFormatting sqref="O1654">
    <cfRule type="expression" dxfId="15446" priority="29424">
      <formula>$O1654="połączone z innym zadaniem"</formula>
    </cfRule>
  </conditionalFormatting>
  <conditionalFormatting sqref="O1654">
    <cfRule type="expression" dxfId="15445" priority="29423">
      <formula>$O1654="połączone z innym zadaniem"</formula>
    </cfRule>
  </conditionalFormatting>
  <conditionalFormatting sqref="X1654">
    <cfRule type="expression" dxfId="15444" priority="29422">
      <formula>W1654="WSKAŹNIK SPECYFICZNY"</formula>
    </cfRule>
  </conditionalFormatting>
  <conditionalFormatting sqref="O1654:AB1654">
    <cfRule type="expression" dxfId="15443" priority="29421">
      <formula>$O1654="połączone z innym zadaniem"</formula>
    </cfRule>
  </conditionalFormatting>
  <conditionalFormatting sqref="O1654">
    <cfRule type="expression" dxfId="15442" priority="29420">
      <formula>$O1654="połączone z innym zadaniem"</formula>
    </cfRule>
  </conditionalFormatting>
  <conditionalFormatting sqref="O1654">
    <cfRule type="expression" dxfId="15441" priority="29415">
      <formula>$O1654="połączone z innym zadaniem"</formula>
    </cfRule>
  </conditionalFormatting>
  <conditionalFormatting sqref="O1654">
    <cfRule type="expression" dxfId="15440" priority="29414">
      <formula>$O1654="połączone z innym zadaniem"</formula>
    </cfRule>
  </conditionalFormatting>
  <conditionalFormatting sqref="X1654">
    <cfRule type="expression" dxfId="15439" priority="29413">
      <formula>W1654="WSKAŹNIK SPECYFICZNY"</formula>
    </cfRule>
  </conditionalFormatting>
  <conditionalFormatting sqref="O1654:AB1654">
    <cfRule type="expression" dxfId="15438" priority="29412">
      <formula>$O1654="połączone z innym zadaniem"</formula>
    </cfRule>
  </conditionalFormatting>
  <conditionalFormatting sqref="O1654">
    <cfRule type="expression" dxfId="15437" priority="29411">
      <formula>$O1654="połączone z innym zadaniem"</formula>
    </cfRule>
  </conditionalFormatting>
  <conditionalFormatting sqref="O1654">
    <cfRule type="expression" dxfId="15436" priority="29406">
      <formula>$O1654="połączone z innym zadaniem"</formula>
    </cfRule>
  </conditionalFormatting>
  <conditionalFormatting sqref="O1654">
    <cfRule type="expression" dxfId="15435" priority="29405">
      <formula>$O1654="połączone z innym zadaniem"</formula>
    </cfRule>
  </conditionalFormatting>
  <conditionalFormatting sqref="X1654">
    <cfRule type="expression" dxfId="15434" priority="29404">
      <formula>W1654="WSKAŹNIK SPECYFICZNY"</formula>
    </cfRule>
  </conditionalFormatting>
  <conditionalFormatting sqref="O1654:AB1654">
    <cfRule type="expression" dxfId="15433" priority="29403">
      <formula>$O1654="połączone z innym zadaniem"</formula>
    </cfRule>
  </conditionalFormatting>
  <conditionalFormatting sqref="O1654">
    <cfRule type="expression" dxfId="15432" priority="29402">
      <formula>$O1654="połączone z innym zadaniem"</formula>
    </cfRule>
  </conditionalFormatting>
  <conditionalFormatting sqref="O1654">
    <cfRule type="expression" dxfId="15431" priority="29397">
      <formula>$O1654="połączone z innym zadaniem"</formula>
    </cfRule>
  </conditionalFormatting>
  <conditionalFormatting sqref="O1654">
    <cfRule type="expression" dxfId="15430" priority="29396">
      <formula>$O1654="połączone z innym zadaniem"</formula>
    </cfRule>
  </conditionalFormatting>
  <conditionalFormatting sqref="X1654">
    <cfRule type="expression" dxfId="15429" priority="29395">
      <formula>W1654="WSKAŹNIK SPECYFICZNY"</formula>
    </cfRule>
  </conditionalFormatting>
  <conditionalFormatting sqref="O1654:AB1654">
    <cfRule type="expression" dxfId="15428" priority="29394">
      <formula>$O1654="połączone z innym zadaniem"</formula>
    </cfRule>
  </conditionalFormatting>
  <conditionalFormatting sqref="O1654">
    <cfRule type="expression" dxfId="15427" priority="29393">
      <formula>$O1654="połączone z innym zadaniem"</formula>
    </cfRule>
  </conditionalFormatting>
  <conditionalFormatting sqref="O1654">
    <cfRule type="expression" dxfId="15426" priority="29388">
      <formula>$O1654="połączone z innym zadaniem"</formula>
    </cfRule>
  </conditionalFormatting>
  <conditionalFormatting sqref="O1654">
    <cfRule type="expression" dxfId="15425" priority="29387">
      <formula>$O1654="połączone z innym zadaniem"</formula>
    </cfRule>
  </conditionalFormatting>
  <conditionalFormatting sqref="O1654">
    <cfRule type="expression" dxfId="15424" priority="29384">
      <formula>$O1654="połączone z innym zadaniem"</formula>
    </cfRule>
  </conditionalFormatting>
  <conditionalFormatting sqref="O1654">
    <cfRule type="expression" dxfId="15423" priority="29383">
      <formula>$O1654="połączone z innym zadaniem"</formula>
    </cfRule>
  </conditionalFormatting>
  <conditionalFormatting sqref="O1654:O1655">
    <cfRule type="colorScale" priority="29380">
      <colorScale>
        <cfvo type="min" val="0"/>
        <cfvo type="percentile" val="50"/>
        <cfvo type="max" val="0"/>
        <color rgb="FFF8696B"/>
        <color rgb="FFFFEB84"/>
        <color rgb="FF63BE7B"/>
      </colorScale>
    </cfRule>
  </conditionalFormatting>
  <conditionalFormatting sqref="O1654:O1655">
    <cfRule type="colorScale" priority="29379">
      <colorScale>
        <cfvo type="min" val="0"/>
        <cfvo type="percentile" val="50"/>
        <cfvo type="max" val="0"/>
        <color rgb="FF63BE7B"/>
        <color rgb="FFFFEB84"/>
        <color rgb="FFF8696B"/>
      </colorScale>
    </cfRule>
  </conditionalFormatting>
  <conditionalFormatting sqref="O1654:O1655">
    <cfRule type="expression" dxfId="15422" priority="29378">
      <formula>$O1654="połączone z innym zadaniem"</formula>
    </cfRule>
  </conditionalFormatting>
  <conditionalFormatting sqref="O1654:O1655">
    <cfRule type="expression" dxfId="15421" priority="29377">
      <formula>$O1654="połączone z innym zadaniem"</formula>
    </cfRule>
  </conditionalFormatting>
  <conditionalFormatting sqref="O1654:O1655">
    <cfRule type="expression" dxfId="15420" priority="29374">
      <formula>$O1654="połączone z innym zadaniem"</formula>
    </cfRule>
  </conditionalFormatting>
  <conditionalFormatting sqref="O1654:O1655">
    <cfRule type="expression" dxfId="15419" priority="29373">
      <formula>$O1654="połączone z innym zadaniem"</formula>
    </cfRule>
  </conditionalFormatting>
  <conditionalFormatting sqref="O1654:O1655">
    <cfRule type="expression" dxfId="15418" priority="29372">
      <formula>$O1654="połączone z innym zadaniem"</formula>
    </cfRule>
  </conditionalFormatting>
  <conditionalFormatting sqref="O1654:O1655">
    <cfRule type="expression" dxfId="15417" priority="29371">
      <formula>$O1654="połączone z innym zadaniem"</formula>
    </cfRule>
  </conditionalFormatting>
  <conditionalFormatting sqref="O1654:O1655">
    <cfRule type="expression" dxfId="15416" priority="29368">
      <formula>$O1654="połączone z innym zadaniem"</formula>
    </cfRule>
  </conditionalFormatting>
  <conditionalFormatting sqref="O1654:O1655">
    <cfRule type="expression" dxfId="15415" priority="29367">
      <formula>$O1654="połączone z innym zadaniem"</formula>
    </cfRule>
  </conditionalFormatting>
  <conditionalFormatting sqref="O1654:O1655">
    <cfRule type="expression" dxfId="15414" priority="29366">
      <formula>$O1654="połączone z innym zadaniem"</formula>
    </cfRule>
  </conditionalFormatting>
  <conditionalFormatting sqref="O1654:O1655">
    <cfRule type="expression" dxfId="15413" priority="29365">
      <formula>$O1654="połączone z innym zadaniem"</formula>
    </cfRule>
  </conditionalFormatting>
  <conditionalFormatting sqref="O1654:O1655">
    <cfRule type="expression" dxfId="15412" priority="29362">
      <formula>$O1654="połączone z innym zadaniem"</formula>
    </cfRule>
  </conditionalFormatting>
  <conditionalFormatting sqref="O1654:O1655">
    <cfRule type="expression" dxfId="15411" priority="29361">
      <formula>$O1654="połączone z innym zadaniem"</formula>
    </cfRule>
  </conditionalFormatting>
  <conditionalFormatting sqref="O1654:O1655">
    <cfRule type="expression" dxfId="15410" priority="29360">
      <formula>$O1654="połączone z innym zadaniem"</formula>
    </cfRule>
  </conditionalFormatting>
  <conditionalFormatting sqref="O1654:O1655">
    <cfRule type="expression" dxfId="15409" priority="29359">
      <formula>$O1654="połączone z innym zadaniem"</formula>
    </cfRule>
  </conditionalFormatting>
  <conditionalFormatting sqref="O1654:O1655">
    <cfRule type="expression" dxfId="15408" priority="29356">
      <formula>$O1654="połączone z innym zadaniem"</formula>
    </cfRule>
  </conditionalFormatting>
  <conditionalFormatting sqref="O1654:O1655">
    <cfRule type="expression" dxfId="15407" priority="29355">
      <formula>$O1654="połączone z innym zadaniem"</formula>
    </cfRule>
  </conditionalFormatting>
  <conditionalFormatting sqref="O1654:O1655">
    <cfRule type="expression" dxfId="15406" priority="29354">
      <formula>$O1654="połączone z innym zadaniem"</formula>
    </cfRule>
  </conditionalFormatting>
  <conditionalFormatting sqref="O1654:O1655">
    <cfRule type="expression" dxfId="15405" priority="29353">
      <formula>$O1654="połączone z innym zadaniem"</formula>
    </cfRule>
  </conditionalFormatting>
  <conditionalFormatting sqref="O1654:O1655">
    <cfRule type="expression" dxfId="15404" priority="29350">
      <formula>$O1654="połączone z innym zadaniem"</formula>
    </cfRule>
  </conditionalFormatting>
  <conditionalFormatting sqref="O1654:O1655">
    <cfRule type="expression" dxfId="15403" priority="29349">
      <formula>$O1654="połączone z innym zadaniem"</formula>
    </cfRule>
  </conditionalFormatting>
  <conditionalFormatting sqref="O1654:O1655">
    <cfRule type="expression" dxfId="15402" priority="29348">
      <formula>$O1654="połączone z innym zadaniem"</formula>
    </cfRule>
  </conditionalFormatting>
  <conditionalFormatting sqref="O1654:O1655">
    <cfRule type="expression" dxfId="15401" priority="29347">
      <formula>$O1654="połączone z innym zadaniem"</formula>
    </cfRule>
  </conditionalFormatting>
  <conditionalFormatting sqref="O1654:O1655">
    <cfRule type="expression" dxfId="15400" priority="29344">
      <formula>$O1654="połączone z innym zadaniem"</formula>
    </cfRule>
  </conditionalFormatting>
  <conditionalFormatting sqref="O1654:O1655">
    <cfRule type="expression" dxfId="15399" priority="29343">
      <formula>$O1654="połączone z innym zadaniem"</formula>
    </cfRule>
  </conditionalFormatting>
  <conditionalFormatting sqref="O1654:O1655">
    <cfRule type="expression" dxfId="15398" priority="29342">
      <formula>$O1654="połączone z innym zadaniem"</formula>
    </cfRule>
  </conditionalFormatting>
  <conditionalFormatting sqref="O1654:O1655">
    <cfRule type="expression" dxfId="15397" priority="29341">
      <formula>$O1654="połączone z innym zadaniem"</formula>
    </cfRule>
  </conditionalFormatting>
  <conditionalFormatting sqref="O1654:O1655">
    <cfRule type="expression" dxfId="15396" priority="29338">
      <formula>$O1654="połączone z innym zadaniem"</formula>
    </cfRule>
  </conditionalFormatting>
  <conditionalFormatting sqref="O1654:O1655">
    <cfRule type="expression" dxfId="15395" priority="29337">
      <formula>$O1654="połączone z innym zadaniem"</formula>
    </cfRule>
  </conditionalFormatting>
  <conditionalFormatting sqref="X1654:X1655">
    <cfRule type="expression" dxfId="15394" priority="29336">
      <formula>W1654="WSKAŹNIK SPECYFICZNY"</formula>
    </cfRule>
  </conditionalFormatting>
  <conditionalFormatting sqref="O1654:AB1655">
    <cfRule type="expression" dxfId="15393" priority="29335">
      <formula>$O1654="połączone z innym zadaniem"</formula>
    </cfRule>
  </conditionalFormatting>
  <conditionalFormatting sqref="O1654:O1655">
    <cfRule type="expression" dxfId="15392" priority="29334">
      <formula>$O1654="połączone z innym zadaniem"</formula>
    </cfRule>
  </conditionalFormatting>
  <conditionalFormatting sqref="P1654:P1655">
    <cfRule type="colorScale" priority="29331">
      <colorScale>
        <cfvo type="min" val="0"/>
        <cfvo type="percentile" val="50"/>
        <cfvo type="max" val="0"/>
        <color rgb="FFF8696B"/>
        <color rgb="FFFFEB84"/>
        <color rgb="FF63BE7B"/>
      </colorScale>
    </cfRule>
  </conditionalFormatting>
  <conditionalFormatting sqref="P1654:P1655">
    <cfRule type="colorScale" priority="29330">
      <colorScale>
        <cfvo type="min" val="0"/>
        <cfvo type="percentile" val="50"/>
        <cfvo type="max" val="0"/>
        <color rgb="FF63BE7B"/>
        <color rgb="FFFFEB84"/>
        <color rgb="FFF8696B"/>
      </colorScale>
    </cfRule>
  </conditionalFormatting>
  <conditionalFormatting sqref="O1654:O1655">
    <cfRule type="expression" dxfId="15391" priority="29329">
      <formula>$O1654="połączone z innym zadaniem"</formula>
    </cfRule>
  </conditionalFormatting>
  <conditionalFormatting sqref="O1654:O1655">
    <cfRule type="expression" dxfId="15390" priority="29328">
      <formula>$O1654="połączone z innym zadaniem"</formula>
    </cfRule>
  </conditionalFormatting>
  <conditionalFormatting sqref="O1654:O1655">
    <cfRule type="expression" dxfId="15389" priority="29327">
      <formula>$O1654="połączone z innym zadaniem"</formula>
    </cfRule>
  </conditionalFormatting>
  <conditionalFormatting sqref="O1654:O1655">
    <cfRule type="expression" dxfId="15388" priority="29326">
      <formula>$O1654="połączone z innym zadaniem"</formula>
    </cfRule>
  </conditionalFormatting>
  <conditionalFormatting sqref="O1654:O1655">
    <cfRule type="expression" dxfId="15387" priority="29323">
      <formula>$O1654="połączone z innym zadaniem"</formula>
    </cfRule>
  </conditionalFormatting>
  <conditionalFormatting sqref="O1654:O1655">
    <cfRule type="expression" dxfId="15386" priority="29322">
      <formula>$O1654="połączone z innym zadaniem"</formula>
    </cfRule>
  </conditionalFormatting>
  <conditionalFormatting sqref="X1654:X1655">
    <cfRule type="expression" dxfId="15385" priority="29321">
      <formula>W1654="WSKAŹNIK SPECYFICZNY"</formula>
    </cfRule>
  </conditionalFormatting>
  <conditionalFormatting sqref="O1654:AB1655">
    <cfRule type="expression" dxfId="15384" priority="29320">
      <formula>$O1654="połączone z innym zadaniem"</formula>
    </cfRule>
  </conditionalFormatting>
  <conditionalFormatting sqref="O1654:O1655">
    <cfRule type="expression" dxfId="15383" priority="29319">
      <formula>$O1654="połączone z innym zadaniem"</formula>
    </cfRule>
  </conditionalFormatting>
  <conditionalFormatting sqref="O1654:O1655">
    <cfRule type="expression" dxfId="15382" priority="29314">
      <formula>$O1654="połączone z innym zadaniem"</formula>
    </cfRule>
  </conditionalFormatting>
  <conditionalFormatting sqref="O1654:O1655">
    <cfRule type="expression" dxfId="15381" priority="29313">
      <formula>$O1654="połączone z innym zadaniem"</formula>
    </cfRule>
  </conditionalFormatting>
  <conditionalFormatting sqref="X1654:X1655">
    <cfRule type="expression" dxfId="15380" priority="29312">
      <formula>W1654="WSKAŹNIK SPECYFICZNY"</formula>
    </cfRule>
  </conditionalFormatting>
  <conditionalFormatting sqref="O1654:AB1655">
    <cfRule type="expression" dxfId="15379" priority="29311">
      <formula>$O1654="połączone z innym zadaniem"</formula>
    </cfRule>
  </conditionalFormatting>
  <conditionalFormatting sqref="O1654:O1655">
    <cfRule type="expression" dxfId="15378" priority="29310">
      <formula>$O1654="połączone z innym zadaniem"</formula>
    </cfRule>
  </conditionalFormatting>
  <conditionalFormatting sqref="O1654:O1655">
    <cfRule type="expression" dxfId="15377" priority="29305">
      <formula>$O1654="połączone z innym zadaniem"</formula>
    </cfRule>
  </conditionalFormatting>
  <conditionalFormatting sqref="O1654:O1655">
    <cfRule type="expression" dxfId="15376" priority="29304">
      <formula>$O1654="połączone z innym zadaniem"</formula>
    </cfRule>
  </conditionalFormatting>
  <conditionalFormatting sqref="X1654:X1655">
    <cfRule type="expression" dxfId="15375" priority="29303">
      <formula>W1654="WSKAŹNIK SPECYFICZNY"</formula>
    </cfRule>
  </conditionalFormatting>
  <conditionalFormatting sqref="O1654:AB1655">
    <cfRule type="expression" dxfId="15374" priority="29302">
      <formula>$O1654="połączone z innym zadaniem"</formula>
    </cfRule>
  </conditionalFormatting>
  <conditionalFormatting sqref="O1654:O1655">
    <cfRule type="expression" dxfId="15373" priority="29301">
      <formula>$O1654="połączone z innym zadaniem"</formula>
    </cfRule>
  </conditionalFormatting>
  <conditionalFormatting sqref="O1654:O1655">
    <cfRule type="expression" dxfId="15372" priority="29296">
      <formula>$O1654="połączone z innym zadaniem"</formula>
    </cfRule>
  </conditionalFormatting>
  <conditionalFormatting sqref="O1654:O1655">
    <cfRule type="expression" dxfId="15371" priority="29295">
      <formula>$O1654="połączone z innym zadaniem"</formula>
    </cfRule>
  </conditionalFormatting>
  <conditionalFormatting sqref="X1654:X1655">
    <cfRule type="expression" dxfId="15370" priority="29294">
      <formula>W1654="WSKAŹNIK SPECYFICZNY"</formula>
    </cfRule>
  </conditionalFormatting>
  <conditionalFormatting sqref="O1654:AB1655">
    <cfRule type="expression" dxfId="15369" priority="29293">
      <formula>$O1654="połączone z innym zadaniem"</formula>
    </cfRule>
  </conditionalFormatting>
  <conditionalFormatting sqref="O1654:O1655">
    <cfRule type="expression" dxfId="15368" priority="29292">
      <formula>$O1654="połączone z innym zadaniem"</formula>
    </cfRule>
  </conditionalFormatting>
  <conditionalFormatting sqref="O1654:O1655">
    <cfRule type="expression" dxfId="15367" priority="29287">
      <formula>$O1654="połączone z innym zadaniem"</formula>
    </cfRule>
  </conditionalFormatting>
  <conditionalFormatting sqref="O1654:O1655">
    <cfRule type="expression" dxfId="15366" priority="29286">
      <formula>$O1654="połączone z innym zadaniem"</formula>
    </cfRule>
  </conditionalFormatting>
  <conditionalFormatting sqref="X1654:X1655">
    <cfRule type="expression" dxfId="15365" priority="29285">
      <formula>W1654="WSKAŹNIK SPECYFICZNY"</formula>
    </cfRule>
  </conditionalFormatting>
  <conditionalFormatting sqref="O1654:AB1655">
    <cfRule type="expression" dxfId="15364" priority="29284">
      <formula>$O1654="połączone z innym zadaniem"</formula>
    </cfRule>
  </conditionalFormatting>
  <conditionalFormatting sqref="O1654:O1655">
    <cfRule type="expression" dxfId="15363" priority="29283">
      <formula>$O1654="połączone z innym zadaniem"</formula>
    </cfRule>
  </conditionalFormatting>
  <conditionalFormatting sqref="O1654:O1655">
    <cfRule type="expression" dxfId="15362" priority="29278">
      <formula>$O1654="połączone z innym zadaniem"</formula>
    </cfRule>
  </conditionalFormatting>
  <conditionalFormatting sqref="O1654:O1655">
    <cfRule type="expression" dxfId="15361" priority="29277">
      <formula>$O1654="połączone z innym zadaniem"</formula>
    </cfRule>
  </conditionalFormatting>
  <conditionalFormatting sqref="O1654">
    <cfRule type="expression" dxfId="15360" priority="29274">
      <formula>$O1654="połączone z innym zadaniem"</formula>
    </cfRule>
  </conditionalFormatting>
  <conditionalFormatting sqref="O1654">
    <cfRule type="expression" dxfId="15359" priority="29273">
      <formula>$O1654="połączone z innym zadaniem"</formula>
    </cfRule>
  </conditionalFormatting>
  <conditionalFormatting sqref="P1656:P1657">
    <cfRule type="colorScale" priority="29270">
      <colorScale>
        <cfvo type="min" val="0"/>
        <cfvo type="percentile" val="50"/>
        <cfvo type="max" val="0"/>
        <color rgb="FFF8696B"/>
        <color rgb="FFFFEB84"/>
        <color rgb="FF63BE7B"/>
      </colorScale>
    </cfRule>
  </conditionalFormatting>
  <conditionalFormatting sqref="O1656:O1657">
    <cfRule type="colorScale" priority="29269">
      <colorScale>
        <cfvo type="min" val="0"/>
        <cfvo type="percentile" val="50"/>
        <cfvo type="max" val="0"/>
        <color rgb="FFF8696B"/>
        <color rgb="FFFFEB84"/>
        <color rgb="FF63BE7B"/>
      </colorScale>
    </cfRule>
  </conditionalFormatting>
  <conditionalFormatting sqref="O1656:O1657">
    <cfRule type="colorScale" priority="29268">
      <colorScale>
        <cfvo type="min" val="0"/>
        <cfvo type="percentile" val="50"/>
        <cfvo type="max" val="0"/>
        <color rgb="FF63BE7B"/>
        <color rgb="FFFFEB84"/>
        <color rgb="FFF8696B"/>
      </colorScale>
    </cfRule>
  </conditionalFormatting>
  <conditionalFormatting sqref="O1656:O1657">
    <cfRule type="expression" dxfId="15358" priority="29267">
      <formula>$O1656="połączone z innym zadaniem"</formula>
    </cfRule>
  </conditionalFormatting>
  <conditionalFormatting sqref="O1656:O1657">
    <cfRule type="expression" dxfId="15357" priority="29266">
      <formula>$O1656="połączone z innym zadaniem"</formula>
    </cfRule>
  </conditionalFormatting>
  <conditionalFormatting sqref="O1656:O1657">
    <cfRule type="expression" dxfId="15356" priority="29263">
      <formula>$O1656="połączone z innym zadaniem"</formula>
    </cfRule>
  </conditionalFormatting>
  <conditionalFormatting sqref="O1656:O1657">
    <cfRule type="expression" dxfId="15355" priority="29262">
      <formula>$O1656="połączone z innym zadaniem"</formula>
    </cfRule>
  </conditionalFormatting>
  <conditionalFormatting sqref="O1656:O1657">
    <cfRule type="expression" dxfId="15354" priority="29261">
      <formula>$O1656="połączone z innym zadaniem"</formula>
    </cfRule>
  </conditionalFormatting>
  <conditionalFormatting sqref="O1656:O1657">
    <cfRule type="expression" dxfId="15353" priority="29260">
      <formula>$O1656="połączone z innym zadaniem"</formula>
    </cfRule>
  </conditionalFormatting>
  <conditionalFormatting sqref="O1656:O1657">
    <cfRule type="expression" dxfId="15352" priority="29257">
      <formula>$O1656="połączone z innym zadaniem"</formula>
    </cfRule>
  </conditionalFormatting>
  <conditionalFormatting sqref="O1656:O1657">
    <cfRule type="expression" dxfId="15351" priority="29256">
      <formula>$O1656="połączone z innym zadaniem"</formula>
    </cfRule>
  </conditionalFormatting>
  <conditionalFormatting sqref="O1656:O1657">
    <cfRule type="expression" dxfId="15350" priority="29255">
      <formula>$O1656="połączone z innym zadaniem"</formula>
    </cfRule>
  </conditionalFormatting>
  <conditionalFormatting sqref="O1656:O1657">
    <cfRule type="expression" dxfId="15349" priority="29254">
      <formula>$O1656="połączone z innym zadaniem"</formula>
    </cfRule>
  </conditionalFormatting>
  <conditionalFormatting sqref="O1656:O1657">
    <cfRule type="expression" dxfId="15348" priority="29251">
      <formula>$O1656="połączone z innym zadaniem"</formula>
    </cfRule>
  </conditionalFormatting>
  <conditionalFormatting sqref="O1656:O1657">
    <cfRule type="expression" dxfId="15347" priority="29250">
      <formula>$O1656="połączone z innym zadaniem"</formula>
    </cfRule>
  </conditionalFormatting>
  <conditionalFormatting sqref="O1656:O1657">
    <cfRule type="expression" dxfId="15346" priority="29249">
      <formula>$O1656="połączone z innym zadaniem"</formula>
    </cfRule>
  </conditionalFormatting>
  <conditionalFormatting sqref="O1656:O1657">
    <cfRule type="expression" dxfId="15345" priority="29248">
      <formula>$O1656="połączone z innym zadaniem"</formula>
    </cfRule>
  </conditionalFormatting>
  <conditionalFormatting sqref="O1656:O1657">
    <cfRule type="expression" dxfId="15344" priority="29245">
      <formula>$O1656="połączone z innym zadaniem"</formula>
    </cfRule>
  </conditionalFormatting>
  <conditionalFormatting sqref="O1656:O1657">
    <cfRule type="expression" dxfId="15343" priority="29244">
      <formula>$O1656="połączone z innym zadaniem"</formula>
    </cfRule>
  </conditionalFormatting>
  <conditionalFormatting sqref="O1656:O1657">
    <cfRule type="expression" dxfId="15342" priority="29243">
      <formula>$O1656="połączone z innym zadaniem"</formula>
    </cfRule>
  </conditionalFormatting>
  <conditionalFormatting sqref="O1656:O1657">
    <cfRule type="expression" dxfId="15341" priority="29242">
      <formula>$O1656="połączone z innym zadaniem"</formula>
    </cfRule>
  </conditionalFormatting>
  <conditionalFormatting sqref="O1656:O1657">
    <cfRule type="expression" dxfId="15340" priority="29239">
      <formula>$O1656="połączone z innym zadaniem"</formula>
    </cfRule>
  </conditionalFormatting>
  <conditionalFormatting sqref="O1656:O1657">
    <cfRule type="expression" dxfId="15339" priority="29238">
      <formula>$O1656="połączone z innym zadaniem"</formula>
    </cfRule>
  </conditionalFormatting>
  <conditionalFormatting sqref="O1656:O1657">
    <cfRule type="expression" dxfId="15338" priority="29237">
      <formula>$O1656="połączone z innym zadaniem"</formula>
    </cfRule>
  </conditionalFormatting>
  <conditionalFormatting sqref="O1656:O1657">
    <cfRule type="expression" dxfId="15337" priority="29236">
      <formula>$O1656="połączone z innym zadaniem"</formula>
    </cfRule>
  </conditionalFormatting>
  <conditionalFormatting sqref="O1656:O1657">
    <cfRule type="expression" dxfId="15336" priority="29233">
      <formula>$O1656="połączone z innym zadaniem"</formula>
    </cfRule>
  </conditionalFormatting>
  <conditionalFormatting sqref="O1656:O1657">
    <cfRule type="expression" dxfId="15335" priority="29232">
      <formula>$O1656="połączone z innym zadaniem"</formula>
    </cfRule>
  </conditionalFormatting>
  <conditionalFormatting sqref="O1656:O1657">
    <cfRule type="expression" dxfId="15334" priority="29231">
      <formula>$O1656="połączone z innym zadaniem"</formula>
    </cfRule>
  </conditionalFormatting>
  <conditionalFormatting sqref="O1656:O1657">
    <cfRule type="expression" dxfId="15333" priority="29230">
      <formula>$O1656="połączone z innym zadaniem"</formula>
    </cfRule>
  </conditionalFormatting>
  <conditionalFormatting sqref="O1656:O1657">
    <cfRule type="expression" dxfId="15332" priority="29227">
      <formula>$O1656="połączone z innym zadaniem"</formula>
    </cfRule>
  </conditionalFormatting>
  <conditionalFormatting sqref="O1656:O1657">
    <cfRule type="expression" dxfId="15331" priority="29226">
      <formula>$O1656="połączone z innym zadaniem"</formula>
    </cfRule>
  </conditionalFormatting>
  <conditionalFormatting sqref="X1656:X1657">
    <cfRule type="expression" dxfId="15330" priority="29225">
      <formula>W1656="WSKAŹNIK SPECYFICZNY"</formula>
    </cfRule>
  </conditionalFormatting>
  <conditionalFormatting sqref="O1656:AB1657">
    <cfRule type="expression" dxfId="15329" priority="29224">
      <formula>$O1656="połączone z innym zadaniem"</formula>
    </cfRule>
  </conditionalFormatting>
  <conditionalFormatting sqref="O1656:O1657">
    <cfRule type="expression" dxfId="15328" priority="29223">
      <formula>$O1656="połączone z innym zadaniem"</formula>
    </cfRule>
  </conditionalFormatting>
  <conditionalFormatting sqref="P1656:P1657">
    <cfRule type="colorScale" priority="29219">
      <colorScale>
        <cfvo type="min" val="0"/>
        <cfvo type="percentile" val="50"/>
        <cfvo type="max" val="0"/>
        <color rgb="FF63BE7B"/>
        <color rgb="FFFFEB84"/>
        <color rgb="FFF8696B"/>
      </colorScale>
    </cfRule>
  </conditionalFormatting>
  <conditionalFormatting sqref="O1656:O1657">
    <cfRule type="expression" dxfId="15327" priority="29218">
      <formula>$O1656="połączone z innym zadaniem"</formula>
    </cfRule>
  </conditionalFormatting>
  <conditionalFormatting sqref="O1656:O1657">
    <cfRule type="expression" dxfId="15326" priority="29217">
      <formula>$O1656="połączone z innym zadaniem"</formula>
    </cfRule>
  </conditionalFormatting>
  <conditionalFormatting sqref="O1656:O1657">
    <cfRule type="expression" dxfId="15325" priority="29216">
      <formula>$O1656="połączone z innym zadaniem"</formula>
    </cfRule>
  </conditionalFormatting>
  <conditionalFormatting sqref="O1656:O1657">
    <cfRule type="expression" dxfId="15324" priority="29215">
      <formula>$O1656="połączone z innym zadaniem"</formula>
    </cfRule>
  </conditionalFormatting>
  <conditionalFormatting sqref="O1656:O1657">
    <cfRule type="expression" dxfId="15323" priority="29212">
      <formula>$O1656="połączone z innym zadaniem"</formula>
    </cfRule>
  </conditionalFormatting>
  <conditionalFormatting sqref="O1656:O1657">
    <cfRule type="expression" dxfId="15322" priority="29211">
      <formula>$O1656="połączone z innym zadaniem"</formula>
    </cfRule>
  </conditionalFormatting>
  <conditionalFormatting sqref="X1656:X1657">
    <cfRule type="expression" dxfId="15321" priority="29210">
      <formula>W1656="WSKAŹNIK SPECYFICZNY"</formula>
    </cfRule>
  </conditionalFormatting>
  <conditionalFormatting sqref="O1656:AB1657">
    <cfRule type="expression" dxfId="15320" priority="29209">
      <formula>$O1656="połączone z innym zadaniem"</formula>
    </cfRule>
  </conditionalFormatting>
  <conditionalFormatting sqref="O1656:O1657">
    <cfRule type="expression" dxfId="15319" priority="29208">
      <formula>$O1656="połączone z innym zadaniem"</formula>
    </cfRule>
  </conditionalFormatting>
  <conditionalFormatting sqref="O1656:O1657">
    <cfRule type="expression" dxfId="15318" priority="29203">
      <formula>$O1656="połączone z innym zadaniem"</formula>
    </cfRule>
  </conditionalFormatting>
  <conditionalFormatting sqref="O1656:O1657">
    <cfRule type="expression" dxfId="15317" priority="29202">
      <formula>$O1656="połączone z innym zadaniem"</formula>
    </cfRule>
  </conditionalFormatting>
  <conditionalFormatting sqref="X1656:X1657">
    <cfRule type="expression" dxfId="15316" priority="29201">
      <formula>W1656="WSKAŹNIK SPECYFICZNY"</formula>
    </cfRule>
  </conditionalFormatting>
  <conditionalFormatting sqref="O1656:AB1657">
    <cfRule type="expression" dxfId="15315" priority="29200">
      <formula>$O1656="połączone z innym zadaniem"</formula>
    </cfRule>
  </conditionalFormatting>
  <conditionalFormatting sqref="O1656:O1657">
    <cfRule type="expression" dxfId="15314" priority="29199">
      <formula>$O1656="połączone z innym zadaniem"</formula>
    </cfRule>
  </conditionalFormatting>
  <conditionalFormatting sqref="O1656:O1657">
    <cfRule type="expression" dxfId="15313" priority="29194">
      <formula>$O1656="połączone z innym zadaniem"</formula>
    </cfRule>
  </conditionalFormatting>
  <conditionalFormatting sqref="O1656:O1657">
    <cfRule type="expression" dxfId="15312" priority="29193">
      <formula>$O1656="połączone z innym zadaniem"</formula>
    </cfRule>
  </conditionalFormatting>
  <conditionalFormatting sqref="X1656:X1657">
    <cfRule type="expression" dxfId="15311" priority="29192">
      <formula>W1656="WSKAŹNIK SPECYFICZNY"</formula>
    </cfRule>
  </conditionalFormatting>
  <conditionalFormatting sqref="O1656:AB1657">
    <cfRule type="expression" dxfId="15310" priority="29191">
      <formula>$O1656="połączone z innym zadaniem"</formula>
    </cfRule>
  </conditionalFormatting>
  <conditionalFormatting sqref="O1656:O1657">
    <cfRule type="expression" dxfId="15309" priority="29190">
      <formula>$O1656="połączone z innym zadaniem"</formula>
    </cfRule>
  </conditionalFormatting>
  <conditionalFormatting sqref="O1656:O1657">
    <cfRule type="expression" dxfId="15308" priority="29185">
      <formula>$O1656="połączone z innym zadaniem"</formula>
    </cfRule>
  </conditionalFormatting>
  <conditionalFormatting sqref="O1656:O1657">
    <cfRule type="expression" dxfId="15307" priority="29184">
      <formula>$O1656="połączone z innym zadaniem"</formula>
    </cfRule>
  </conditionalFormatting>
  <conditionalFormatting sqref="X1656:X1657">
    <cfRule type="expression" dxfId="15306" priority="29183">
      <formula>W1656="WSKAŹNIK SPECYFICZNY"</formula>
    </cfRule>
  </conditionalFormatting>
  <conditionalFormatting sqref="O1656:AB1657">
    <cfRule type="expression" dxfId="15305" priority="29182">
      <formula>$O1656="połączone z innym zadaniem"</formula>
    </cfRule>
  </conditionalFormatting>
  <conditionalFormatting sqref="O1656:O1657">
    <cfRule type="expression" dxfId="15304" priority="29181">
      <formula>$O1656="połączone z innym zadaniem"</formula>
    </cfRule>
  </conditionalFormatting>
  <conditionalFormatting sqref="O1656:O1657">
    <cfRule type="expression" dxfId="15303" priority="29176">
      <formula>$O1656="połączone z innym zadaniem"</formula>
    </cfRule>
  </conditionalFormatting>
  <conditionalFormatting sqref="O1656:O1657">
    <cfRule type="expression" dxfId="15302" priority="29175">
      <formula>$O1656="połączone z innym zadaniem"</formula>
    </cfRule>
  </conditionalFormatting>
  <conditionalFormatting sqref="X1656:X1657">
    <cfRule type="expression" dxfId="15301" priority="29174">
      <formula>W1656="WSKAŹNIK SPECYFICZNY"</formula>
    </cfRule>
  </conditionalFormatting>
  <conditionalFormatting sqref="O1656:AB1657">
    <cfRule type="expression" dxfId="15300" priority="29173">
      <formula>$O1656="połączone z innym zadaniem"</formula>
    </cfRule>
  </conditionalFormatting>
  <conditionalFormatting sqref="O1656:O1657">
    <cfRule type="expression" dxfId="15299" priority="29172">
      <formula>$O1656="połączone z innym zadaniem"</formula>
    </cfRule>
  </conditionalFormatting>
  <conditionalFormatting sqref="O1656:O1657">
    <cfRule type="expression" dxfId="15298" priority="29167">
      <formula>$O1656="połączone z innym zadaniem"</formula>
    </cfRule>
  </conditionalFormatting>
  <conditionalFormatting sqref="O1656:O1657">
    <cfRule type="expression" dxfId="15297" priority="29166">
      <formula>$O1656="połączone z innym zadaniem"</formula>
    </cfRule>
  </conditionalFormatting>
  <conditionalFormatting sqref="O1656">
    <cfRule type="expression" dxfId="15296" priority="29163">
      <formula>$O1656="połączone z innym zadaniem"</formula>
    </cfRule>
  </conditionalFormatting>
  <conditionalFormatting sqref="O1656">
    <cfRule type="expression" dxfId="15295" priority="29162">
      <formula>$O1656="połączone z innym zadaniem"</formula>
    </cfRule>
  </conditionalFormatting>
  <conditionalFormatting sqref="O1656">
    <cfRule type="colorScale" priority="29161">
      <colorScale>
        <cfvo type="min" val="0"/>
        <cfvo type="percentile" val="50"/>
        <cfvo type="max" val="0"/>
        <color rgb="FFF8696B"/>
        <color rgb="FFFFEB84"/>
        <color rgb="FF63BE7B"/>
      </colorScale>
    </cfRule>
  </conditionalFormatting>
  <conditionalFormatting sqref="O1656">
    <cfRule type="colorScale" priority="29160">
      <colorScale>
        <cfvo type="min" val="0"/>
        <cfvo type="percentile" val="50"/>
        <cfvo type="max" val="0"/>
        <color rgb="FF63BE7B"/>
        <color rgb="FFFFEB84"/>
        <color rgb="FFF8696B"/>
      </colorScale>
    </cfRule>
  </conditionalFormatting>
  <conditionalFormatting sqref="P1657">
    <cfRule type="colorScale" priority="29159">
      <colorScale>
        <cfvo type="min" val="0"/>
        <cfvo type="percentile" val="50"/>
        <cfvo type="max" val="0"/>
        <color rgb="FFF8696B"/>
        <color rgb="FFFFEB84"/>
        <color rgb="FF63BE7B"/>
      </colorScale>
    </cfRule>
  </conditionalFormatting>
  <conditionalFormatting sqref="O1657">
    <cfRule type="colorScale" priority="29158">
      <colorScale>
        <cfvo type="min" val="0"/>
        <cfvo type="percentile" val="50"/>
        <cfvo type="max" val="0"/>
        <color rgb="FFF8696B"/>
        <color rgb="FFFFEB84"/>
        <color rgb="FF63BE7B"/>
      </colorScale>
    </cfRule>
  </conditionalFormatting>
  <conditionalFormatting sqref="O1657">
    <cfRule type="colorScale" priority="29157">
      <colorScale>
        <cfvo type="min" val="0"/>
        <cfvo type="percentile" val="50"/>
        <cfvo type="max" val="0"/>
        <color rgb="FF63BE7B"/>
        <color rgb="FFFFEB84"/>
        <color rgb="FFF8696B"/>
      </colorScale>
    </cfRule>
  </conditionalFormatting>
  <conditionalFormatting sqref="O1657">
    <cfRule type="expression" dxfId="15294" priority="29156">
      <formula>$O1657="połączone z innym zadaniem"</formula>
    </cfRule>
  </conditionalFormatting>
  <conditionalFormatting sqref="O1657">
    <cfRule type="expression" dxfId="15293" priority="29155">
      <formula>$O1657="połączone z innym zadaniem"</formula>
    </cfRule>
  </conditionalFormatting>
  <conditionalFormatting sqref="O1657">
    <cfRule type="expression" dxfId="15292" priority="29152">
      <formula>$O1657="połączone z innym zadaniem"</formula>
    </cfRule>
  </conditionalFormatting>
  <conditionalFormatting sqref="O1657">
    <cfRule type="expression" dxfId="15291" priority="29151">
      <formula>$O1657="połączone z innym zadaniem"</formula>
    </cfRule>
  </conditionalFormatting>
  <conditionalFormatting sqref="O1657">
    <cfRule type="expression" dxfId="15290" priority="29150">
      <formula>$O1657="połączone z innym zadaniem"</formula>
    </cfRule>
  </conditionalFormatting>
  <conditionalFormatting sqref="O1657">
    <cfRule type="expression" dxfId="15289" priority="29149">
      <formula>$O1657="połączone z innym zadaniem"</formula>
    </cfRule>
  </conditionalFormatting>
  <conditionalFormatting sqref="O1657">
    <cfRule type="expression" dxfId="15288" priority="29146">
      <formula>$O1657="połączone z innym zadaniem"</formula>
    </cfRule>
  </conditionalFormatting>
  <conditionalFormatting sqref="O1657">
    <cfRule type="expression" dxfId="15287" priority="29145">
      <formula>$O1657="połączone z innym zadaniem"</formula>
    </cfRule>
  </conditionalFormatting>
  <conditionalFormatting sqref="O1657">
    <cfRule type="expression" dxfId="15286" priority="29144">
      <formula>$O1657="połączone z innym zadaniem"</formula>
    </cfRule>
  </conditionalFormatting>
  <conditionalFormatting sqref="O1657">
    <cfRule type="expression" dxfId="15285" priority="29143">
      <formula>$O1657="połączone z innym zadaniem"</formula>
    </cfRule>
  </conditionalFormatting>
  <conditionalFormatting sqref="O1657">
    <cfRule type="expression" dxfId="15284" priority="29140">
      <formula>$O1657="połączone z innym zadaniem"</formula>
    </cfRule>
  </conditionalFormatting>
  <conditionalFormatting sqref="O1657">
    <cfRule type="expression" dxfId="15283" priority="29139">
      <formula>$O1657="połączone z innym zadaniem"</formula>
    </cfRule>
  </conditionalFormatting>
  <conditionalFormatting sqref="O1657">
    <cfRule type="expression" dxfId="15282" priority="29138">
      <formula>$O1657="połączone z innym zadaniem"</formula>
    </cfRule>
  </conditionalFormatting>
  <conditionalFormatting sqref="O1657">
    <cfRule type="expression" dxfId="15281" priority="29137">
      <formula>$O1657="połączone z innym zadaniem"</formula>
    </cfRule>
  </conditionalFormatting>
  <conditionalFormatting sqref="O1657">
    <cfRule type="expression" dxfId="15280" priority="29134">
      <formula>$O1657="połączone z innym zadaniem"</formula>
    </cfRule>
  </conditionalFormatting>
  <conditionalFormatting sqref="O1657">
    <cfRule type="expression" dxfId="15279" priority="29133">
      <formula>$O1657="połączone z innym zadaniem"</formula>
    </cfRule>
  </conditionalFormatting>
  <conditionalFormatting sqref="O1657">
    <cfRule type="expression" dxfId="15278" priority="29132">
      <formula>$O1657="połączone z innym zadaniem"</formula>
    </cfRule>
  </conditionalFormatting>
  <conditionalFormatting sqref="O1657">
    <cfRule type="expression" dxfId="15277" priority="29131">
      <formula>$O1657="połączone z innym zadaniem"</formula>
    </cfRule>
  </conditionalFormatting>
  <conditionalFormatting sqref="O1657">
    <cfRule type="expression" dxfId="15276" priority="29128">
      <formula>$O1657="połączone z innym zadaniem"</formula>
    </cfRule>
  </conditionalFormatting>
  <conditionalFormatting sqref="O1657">
    <cfRule type="expression" dxfId="15275" priority="29127">
      <formula>$O1657="połączone z innym zadaniem"</formula>
    </cfRule>
  </conditionalFormatting>
  <conditionalFormatting sqref="O1657">
    <cfRule type="expression" dxfId="15274" priority="29126">
      <formula>$O1657="połączone z innym zadaniem"</formula>
    </cfRule>
  </conditionalFormatting>
  <conditionalFormatting sqref="O1657">
    <cfRule type="expression" dxfId="15273" priority="29125">
      <formula>$O1657="połączone z innym zadaniem"</formula>
    </cfRule>
  </conditionalFormatting>
  <conditionalFormatting sqref="O1657">
    <cfRule type="expression" dxfId="15272" priority="29122">
      <formula>$O1657="połączone z innym zadaniem"</formula>
    </cfRule>
  </conditionalFormatting>
  <conditionalFormatting sqref="O1657">
    <cfRule type="expression" dxfId="15271" priority="29121">
      <formula>$O1657="połączone z innym zadaniem"</formula>
    </cfRule>
  </conditionalFormatting>
  <conditionalFormatting sqref="O1657">
    <cfRule type="expression" dxfId="15270" priority="29120">
      <formula>$O1657="połączone z innym zadaniem"</formula>
    </cfRule>
  </conditionalFormatting>
  <conditionalFormatting sqref="O1657">
    <cfRule type="expression" dxfId="15269" priority="29119">
      <formula>$O1657="połączone z innym zadaniem"</formula>
    </cfRule>
  </conditionalFormatting>
  <conditionalFormatting sqref="O1657">
    <cfRule type="expression" dxfId="15268" priority="29116">
      <formula>$O1657="połączone z innym zadaniem"</formula>
    </cfRule>
  </conditionalFormatting>
  <conditionalFormatting sqref="O1657">
    <cfRule type="expression" dxfId="15267" priority="29115">
      <formula>$O1657="połączone z innym zadaniem"</formula>
    </cfRule>
  </conditionalFormatting>
  <conditionalFormatting sqref="X1657">
    <cfRule type="expression" dxfId="15266" priority="29114">
      <formula>W1657="WSKAŹNIK SPECYFICZNY"</formula>
    </cfRule>
  </conditionalFormatting>
  <conditionalFormatting sqref="O1657:AB1657">
    <cfRule type="expression" dxfId="15265" priority="29113">
      <formula>$O1657="połączone z innym zadaniem"</formula>
    </cfRule>
  </conditionalFormatting>
  <conditionalFormatting sqref="O1657">
    <cfRule type="expression" dxfId="15264" priority="29112">
      <formula>$O1657="połączone z innym zadaniem"</formula>
    </cfRule>
  </conditionalFormatting>
  <conditionalFormatting sqref="P1657">
    <cfRule type="colorScale" priority="29108">
      <colorScale>
        <cfvo type="min" val="0"/>
        <cfvo type="percentile" val="50"/>
        <cfvo type="max" val="0"/>
        <color rgb="FF63BE7B"/>
        <color rgb="FFFFEB84"/>
        <color rgb="FFF8696B"/>
      </colorScale>
    </cfRule>
  </conditionalFormatting>
  <conditionalFormatting sqref="O1657">
    <cfRule type="expression" dxfId="15263" priority="29107">
      <formula>$O1657="połączone z innym zadaniem"</formula>
    </cfRule>
  </conditionalFormatting>
  <conditionalFormatting sqref="O1657">
    <cfRule type="expression" dxfId="15262" priority="29106">
      <formula>$O1657="połączone z innym zadaniem"</formula>
    </cfRule>
  </conditionalFormatting>
  <conditionalFormatting sqref="O1657">
    <cfRule type="expression" dxfId="15261" priority="29105">
      <formula>$O1657="połączone z innym zadaniem"</formula>
    </cfRule>
  </conditionalFormatting>
  <conditionalFormatting sqref="O1657">
    <cfRule type="expression" dxfId="15260" priority="29104">
      <formula>$O1657="połączone z innym zadaniem"</formula>
    </cfRule>
  </conditionalFormatting>
  <conditionalFormatting sqref="O1657">
    <cfRule type="expression" dxfId="15259" priority="29101">
      <formula>$O1657="połączone z innym zadaniem"</formula>
    </cfRule>
  </conditionalFormatting>
  <conditionalFormatting sqref="O1657">
    <cfRule type="expression" dxfId="15258" priority="29100">
      <formula>$O1657="połączone z innym zadaniem"</formula>
    </cfRule>
  </conditionalFormatting>
  <conditionalFormatting sqref="X1657">
    <cfRule type="expression" dxfId="15257" priority="29099">
      <formula>W1657="WSKAŹNIK SPECYFICZNY"</formula>
    </cfRule>
  </conditionalFormatting>
  <conditionalFormatting sqref="O1657:AB1657">
    <cfRule type="expression" dxfId="15256" priority="29098">
      <formula>$O1657="połączone z innym zadaniem"</formula>
    </cfRule>
  </conditionalFormatting>
  <conditionalFormatting sqref="O1657">
    <cfRule type="expression" dxfId="15255" priority="29097">
      <formula>$O1657="połączone z innym zadaniem"</formula>
    </cfRule>
  </conditionalFormatting>
  <conditionalFormatting sqref="O1657">
    <cfRule type="expression" dxfId="15254" priority="29092">
      <formula>$O1657="połączone z innym zadaniem"</formula>
    </cfRule>
  </conditionalFormatting>
  <conditionalFormatting sqref="O1657">
    <cfRule type="expression" dxfId="15253" priority="29091">
      <formula>$O1657="połączone z innym zadaniem"</formula>
    </cfRule>
  </conditionalFormatting>
  <conditionalFormatting sqref="X1657">
    <cfRule type="expression" dxfId="15252" priority="29090">
      <formula>W1657="WSKAŹNIK SPECYFICZNY"</formula>
    </cfRule>
  </conditionalFormatting>
  <conditionalFormatting sqref="O1657:AB1657">
    <cfRule type="expression" dxfId="15251" priority="29089">
      <formula>$O1657="połączone z innym zadaniem"</formula>
    </cfRule>
  </conditionalFormatting>
  <conditionalFormatting sqref="O1657">
    <cfRule type="expression" dxfId="15250" priority="29088">
      <formula>$O1657="połączone z innym zadaniem"</formula>
    </cfRule>
  </conditionalFormatting>
  <conditionalFormatting sqref="O1657">
    <cfRule type="expression" dxfId="15249" priority="29083">
      <formula>$O1657="połączone z innym zadaniem"</formula>
    </cfRule>
  </conditionalFormatting>
  <conditionalFormatting sqref="O1657">
    <cfRule type="expression" dxfId="15248" priority="29082">
      <formula>$O1657="połączone z innym zadaniem"</formula>
    </cfRule>
  </conditionalFormatting>
  <conditionalFormatting sqref="X1657">
    <cfRule type="expression" dxfId="15247" priority="29081">
      <formula>W1657="WSKAŹNIK SPECYFICZNY"</formula>
    </cfRule>
  </conditionalFormatting>
  <conditionalFormatting sqref="O1657:AB1657">
    <cfRule type="expression" dxfId="15246" priority="29080">
      <formula>$O1657="połączone z innym zadaniem"</formula>
    </cfRule>
  </conditionalFormatting>
  <conditionalFormatting sqref="O1657">
    <cfRule type="expression" dxfId="15245" priority="29079">
      <formula>$O1657="połączone z innym zadaniem"</formula>
    </cfRule>
  </conditionalFormatting>
  <conditionalFormatting sqref="O1657">
    <cfRule type="expression" dxfId="15244" priority="29074">
      <formula>$O1657="połączone z innym zadaniem"</formula>
    </cfRule>
  </conditionalFormatting>
  <conditionalFormatting sqref="O1657">
    <cfRule type="expression" dxfId="15243" priority="29073">
      <formula>$O1657="połączone z innym zadaniem"</formula>
    </cfRule>
  </conditionalFormatting>
  <conditionalFormatting sqref="X1657">
    <cfRule type="expression" dxfId="15242" priority="29072">
      <formula>W1657="WSKAŹNIK SPECYFICZNY"</formula>
    </cfRule>
  </conditionalFormatting>
  <conditionalFormatting sqref="O1657:AB1657">
    <cfRule type="expression" dxfId="15241" priority="29071">
      <formula>$O1657="połączone z innym zadaniem"</formula>
    </cfRule>
  </conditionalFormatting>
  <conditionalFormatting sqref="O1657">
    <cfRule type="expression" dxfId="15240" priority="29070">
      <formula>$O1657="połączone z innym zadaniem"</formula>
    </cfRule>
  </conditionalFormatting>
  <conditionalFormatting sqref="O1657">
    <cfRule type="expression" dxfId="15239" priority="29065">
      <formula>$O1657="połączone z innym zadaniem"</formula>
    </cfRule>
  </conditionalFormatting>
  <conditionalFormatting sqref="O1657">
    <cfRule type="expression" dxfId="15238" priority="29064">
      <formula>$O1657="połączone z innym zadaniem"</formula>
    </cfRule>
  </conditionalFormatting>
  <conditionalFormatting sqref="X1657">
    <cfRule type="expression" dxfId="15237" priority="29063">
      <formula>W1657="WSKAŹNIK SPECYFICZNY"</formula>
    </cfRule>
  </conditionalFormatting>
  <conditionalFormatting sqref="O1657:AB1657">
    <cfRule type="expression" dxfId="15236" priority="29062">
      <formula>$O1657="połączone z innym zadaniem"</formula>
    </cfRule>
  </conditionalFormatting>
  <conditionalFormatting sqref="O1657">
    <cfRule type="expression" dxfId="15235" priority="29061">
      <formula>$O1657="połączone z innym zadaniem"</formula>
    </cfRule>
  </conditionalFormatting>
  <conditionalFormatting sqref="O1657">
    <cfRule type="expression" dxfId="15234" priority="29056">
      <formula>$O1657="połączone z innym zadaniem"</formula>
    </cfRule>
  </conditionalFormatting>
  <conditionalFormatting sqref="O1657">
    <cfRule type="expression" dxfId="15233" priority="29055">
      <formula>$O1657="połączone z innym zadaniem"</formula>
    </cfRule>
  </conditionalFormatting>
  <conditionalFormatting sqref="O1657">
    <cfRule type="expression" dxfId="15232" priority="29052">
      <formula>$O1657="połączone z innym zadaniem"</formula>
    </cfRule>
  </conditionalFormatting>
  <conditionalFormatting sqref="O1657">
    <cfRule type="expression" dxfId="15231" priority="29051">
      <formula>$O1657="połączone z innym zadaniem"</formula>
    </cfRule>
  </conditionalFormatting>
  <conditionalFormatting sqref="P1661:P1673">
    <cfRule type="colorScale" priority="29048">
      <colorScale>
        <cfvo type="min" val="0"/>
        <cfvo type="percentile" val="50"/>
        <cfvo type="max" val="0"/>
        <color rgb="FFF8696B"/>
        <color rgb="FFFFEB84"/>
        <color rgb="FF63BE7B"/>
      </colorScale>
    </cfRule>
  </conditionalFormatting>
  <conditionalFormatting sqref="O1657:O1658">
    <cfRule type="colorScale" priority="29047">
      <colorScale>
        <cfvo type="min" val="0"/>
        <cfvo type="percentile" val="50"/>
        <cfvo type="max" val="0"/>
        <color rgb="FFF8696B"/>
        <color rgb="FFFFEB84"/>
        <color rgb="FF63BE7B"/>
      </colorScale>
    </cfRule>
  </conditionalFormatting>
  <conditionalFormatting sqref="O1657:O1658">
    <cfRule type="colorScale" priority="29046">
      <colorScale>
        <cfvo type="min" val="0"/>
        <cfvo type="percentile" val="50"/>
        <cfvo type="max" val="0"/>
        <color rgb="FF63BE7B"/>
        <color rgb="FFFFEB84"/>
        <color rgb="FFF8696B"/>
      </colorScale>
    </cfRule>
  </conditionalFormatting>
  <conditionalFormatting sqref="O1657:O1658">
    <cfRule type="expression" dxfId="15230" priority="29045">
      <formula>$O1657="połączone z innym zadaniem"</formula>
    </cfRule>
  </conditionalFormatting>
  <conditionalFormatting sqref="O1657:O1658">
    <cfRule type="expression" dxfId="15229" priority="29044">
      <formula>$O1657="połączone z innym zadaniem"</formula>
    </cfRule>
  </conditionalFormatting>
  <conditionalFormatting sqref="O1657:O1658">
    <cfRule type="expression" dxfId="15228" priority="29041">
      <formula>$O1657="połączone z innym zadaniem"</formula>
    </cfRule>
  </conditionalFormatting>
  <conditionalFormatting sqref="O1657:O1658">
    <cfRule type="expression" dxfId="15227" priority="29040">
      <formula>$O1657="połączone z innym zadaniem"</formula>
    </cfRule>
  </conditionalFormatting>
  <conditionalFormatting sqref="O1657:O1658">
    <cfRule type="expression" dxfId="15226" priority="29039">
      <formula>$O1657="połączone z innym zadaniem"</formula>
    </cfRule>
  </conditionalFormatting>
  <conditionalFormatting sqref="O1657:O1658">
    <cfRule type="expression" dxfId="15225" priority="29038">
      <formula>$O1657="połączone z innym zadaniem"</formula>
    </cfRule>
  </conditionalFormatting>
  <conditionalFormatting sqref="O1657:O1658">
    <cfRule type="expression" dxfId="15224" priority="29035">
      <formula>$O1657="połączone z innym zadaniem"</formula>
    </cfRule>
  </conditionalFormatting>
  <conditionalFormatting sqref="O1657:O1658">
    <cfRule type="expression" dxfId="15223" priority="29034">
      <formula>$O1657="połączone z innym zadaniem"</formula>
    </cfRule>
  </conditionalFormatting>
  <conditionalFormatting sqref="O1657:O1658">
    <cfRule type="expression" dxfId="15222" priority="29033">
      <formula>$O1657="połączone z innym zadaniem"</formula>
    </cfRule>
  </conditionalFormatting>
  <conditionalFormatting sqref="O1657:O1658">
    <cfRule type="expression" dxfId="15221" priority="29032">
      <formula>$O1657="połączone z innym zadaniem"</formula>
    </cfRule>
  </conditionalFormatting>
  <conditionalFormatting sqref="O1657:O1658">
    <cfRule type="expression" dxfId="15220" priority="29029">
      <formula>$O1657="połączone z innym zadaniem"</formula>
    </cfRule>
  </conditionalFormatting>
  <conditionalFormatting sqref="O1657:O1658">
    <cfRule type="expression" dxfId="15219" priority="29028">
      <formula>$O1657="połączone z innym zadaniem"</formula>
    </cfRule>
  </conditionalFormatting>
  <conditionalFormatting sqref="O1657:O1658">
    <cfRule type="expression" dxfId="15218" priority="29027">
      <formula>$O1657="połączone z innym zadaniem"</formula>
    </cfRule>
  </conditionalFormatting>
  <conditionalFormatting sqref="O1657:O1658">
    <cfRule type="expression" dxfId="15217" priority="29026">
      <formula>$O1657="połączone z innym zadaniem"</formula>
    </cfRule>
  </conditionalFormatting>
  <conditionalFormatting sqref="O1657:O1658">
    <cfRule type="expression" dxfId="15216" priority="29023">
      <formula>$O1657="połączone z innym zadaniem"</formula>
    </cfRule>
  </conditionalFormatting>
  <conditionalFormatting sqref="O1657:O1658">
    <cfRule type="expression" dxfId="15215" priority="29022">
      <formula>$O1657="połączone z innym zadaniem"</formula>
    </cfRule>
  </conditionalFormatting>
  <conditionalFormatting sqref="O1657:O1658">
    <cfRule type="expression" dxfId="15214" priority="29021">
      <formula>$O1657="połączone z innym zadaniem"</formula>
    </cfRule>
  </conditionalFormatting>
  <conditionalFormatting sqref="O1657:O1658">
    <cfRule type="expression" dxfId="15213" priority="29020">
      <formula>$O1657="połączone z innym zadaniem"</formula>
    </cfRule>
  </conditionalFormatting>
  <conditionalFormatting sqref="O1657:O1658">
    <cfRule type="expression" dxfId="15212" priority="29017">
      <formula>$O1657="połączone z innym zadaniem"</formula>
    </cfRule>
  </conditionalFormatting>
  <conditionalFormatting sqref="O1657:O1658">
    <cfRule type="expression" dxfId="15211" priority="29016">
      <formula>$O1657="połączone z innym zadaniem"</formula>
    </cfRule>
  </conditionalFormatting>
  <conditionalFormatting sqref="O1657:O1658">
    <cfRule type="expression" dxfId="15210" priority="29015">
      <formula>$O1657="połączone z innym zadaniem"</formula>
    </cfRule>
  </conditionalFormatting>
  <conditionalFormatting sqref="O1657:O1658">
    <cfRule type="expression" dxfId="15209" priority="29014">
      <formula>$O1657="połączone z innym zadaniem"</formula>
    </cfRule>
  </conditionalFormatting>
  <conditionalFormatting sqref="O1657:O1658">
    <cfRule type="expression" dxfId="15208" priority="29011">
      <formula>$O1657="połączone z innym zadaniem"</formula>
    </cfRule>
  </conditionalFormatting>
  <conditionalFormatting sqref="O1657:O1658">
    <cfRule type="expression" dxfId="15207" priority="29010">
      <formula>$O1657="połączone z innym zadaniem"</formula>
    </cfRule>
  </conditionalFormatting>
  <conditionalFormatting sqref="O1657:O1658">
    <cfRule type="expression" dxfId="15206" priority="29009">
      <formula>$O1657="połączone z innym zadaniem"</formula>
    </cfRule>
  </conditionalFormatting>
  <conditionalFormatting sqref="O1657:O1658">
    <cfRule type="expression" dxfId="15205" priority="29008">
      <formula>$O1657="połączone z innym zadaniem"</formula>
    </cfRule>
  </conditionalFormatting>
  <conditionalFormatting sqref="O1657:O1658">
    <cfRule type="expression" dxfId="15204" priority="29005">
      <formula>$O1657="połączone z innym zadaniem"</formula>
    </cfRule>
  </conditionalFormatting>
  <conditionalFormatting sqref="O1657:O1658">
    <cfRule type="expression" dxfId="15203" priority="29004">
      <formula>$O1657="połączone z innym zadaniem"</formula>
    </cfRule>
  </conditionalFormatting>
  <conditionalFormatting sqref="X1657:X1658">
    <cfRule type="expression" dxfId="15202" priority="29003">
      <formula>W1657="WSKAŹNIK SPECYFICZNY"</formula>
    </cfRule>
  </conditionalFormatting>
  <conditionalFormatting sqref="O1657:AB1658">
    <cfRule type="expression" dxfId="15201" priority="29002">
      <formula>$O1657="połączone z innym zadaniem"</formula>
    </cfRule>
  </conditionalFormatting>
  <conditionalFormatting sqref="O1657:O1658">
    <cfRule type="expression" dxfId="15200" priority="29001">
      <formula>$O1657="połączone z innym zadaniem"</formula>
    </cfRule>
  </conditionalFormatting>
  <conditionalFormatting sqref="P1657:P1658">
    <cfRule type="colorScale" priority="28998">
      <colorScale>
        <cfvo type="min" val="0"/>
        <cfvo type="percentile" val="50"/>
        <cfvo type="max" val="0"/>
        <color rgb="FFF8696B"/>
        <color rgb="FFFFEB84"/>
        <color rgb="FF63BE7B"/>
      </colorScale>
    </cfRule>
  </conditionalFormatting>
  <conditionalFormatting sqref="P1657:P1658">
    <cfRule type="colorScale" priority="28997">
      <colorScale>
        <cfvo type="min" val="0"/>
        <cfvo type="percentile" val="50"/>
        <cfvo type="max" val="0"/>
        <color rgb="FF63BE7B"/>
        <color rgb="FFFFEB84"/>
        <color rgb="FFF8696B"/>
      </colorScale>
    </cfRule>
  </conditionalFormatting>
  <conditionalFormatting sqref="O1657:O1658">
    <cfRule type="expression" dxfId="15199" priority="28996">
      <formula>$O1657="połączone z innym zadaniem"</formula>
    </cfRule>
  </conditionalFormatting>
  <conditionalFormatting sqref="O1657:O1658">
    <cfRule type="expression" dxfId="15198" priority="28995">
      <formula>$O1657="połączone z innym zadaniem"</formula>
    </cfRule>
  </conditionalFormatting>
  <conditionalFormatting sqref="O1657:O1658">
    <cfRule type="expression" dxfId="15197" priority="28994">
      <formula>$O1657="połączone z innym zadaniem"</formula>
    </cfRule>
  </conditionalFormatting>
  <conditionalFormatting sqref="O1657:O1658">
    <cfRule type="expression" dxfId="15196" priority="28993">
      <formula>$O1657="połączone z innym zadaniem"</formula>
    </cfRule>
  </conditionalFormatting>
  <conditionalFormatting sqref="O1657:O1658">
    <cfRule type="expression" dxfId="15195" priority="28990">
      <formula>$O1657="połączone z innym zadaniem"</formula>
    </cfRule>
  </conditionalFormatting>
  <conditionalFormatting sqref="O1657:O1658">
    <cfRule type="expression" dxfId="15194" priority="28989">
      <formula>$O1657="połączone z innym zadaniem"</formula>
    </cfRule>
  </conditionalFormatting>
  <conditionalFormatting sqref="X1657:X1658">
    <cfRule type="expression" dxfId="15193" priority="28988">
      <formula>W1657="WSKAŹNIK SPECYFICZNY"</formula>
    </cfRule>
  </conditionalFormatting>
  <conditionalFormatting sqref="O1657:AB1658">
    <cfRule type="expression" dxfId="15192" priority="28987">
      <formula>$O1657="połączone z innym zadaniem"</formula>
    </cfRule>
  </conditionalFormatting>
  <conditionalFormatting sqref="O1657:O1658">
    <cfRule type="expression" dxfId="15191" priority="28986">
      <formula>$O1657="połączone z innym zadaniem"</formula>
    </cfRule>
  </conditionalFormatting>
  <conditionalFormatting sqref="O1657:O1658">
    <cfRule type="expression" dxfId="15190" priority="28981">
      <formula>$O1657="połączone z innym zadaniem"</formula>
    </cfRule>
  </conditionalFormatting>
  <conditionalFormatting sqref="O1657:O1658">
    <cfRule type="expression" dxfId="15189" priority="28980">
      <formula>$O1657="połączone z innym zadaniem"</formula>
    </cfRule>
  </conditionalFormatting>
  <conditionalFormatting sqref="X1657:X1658">
    <cfRule type="expression" dxfId="15188" priority="28979">
      <formula>W1657="WSKAŹNIK SPECYFICZNY"</formula>
    </cfRule>
  </conditionalFormatting>
  <conditionalFormatting sqref="O1657:AB1658">
    <cfRule type="expression" dxfId="15187" priority="28978">
      <formula>$O1657="połączone z innym zadaniem"</formula>
    </cfRule>
  </conditionalFormatting>
  <conditionalFormatting sqref="O1657:O1658">
    <cfRule type="expression" dxfId="15186" priority="28977">
      <formula>$O1657="połączone z innym zadaniem"</formula>
    </cfRule>
  </conditionalFormatting>
  <conditionalFormatting sqref="O1657:O1658">
    <cfRule type="expression" dxfId="15185" priority="28972">
      <formula>$O1657="połączone z innym zadaniem"</formula>
    </cfRule>
  </conditionalFormatting>
  <conditionalFormatting sqref="O1657:O1658">
    <cfRule type="expression" dxfId="15184" priority="28971">
      <formula>$O1657="połączone z innym zadaniem"</formula>
    </cfRule>
  </conditionalFormatting>
  <conditionalFormatting sqref="X1657:X1658">
    <cfRule type="expression" dxfId="15183" priority="28970">
      <formula>W1657="WSKAŹNIK SPECYFICZNY"</formula>
    </cfRule>
  </conditionalFormatting>
  <conditionalFormatting sqref="O1657:AB1658">
    <cfRule type="expression" dxfId="15182" priority="28969">
      <formula>$O1657="połączone z innym zadaniem"</formula>
    </cfRule>
  </conditionalFormatting>
  <conditionalFormatting sqref="O1657:O1658">
    <cfRule type="expression" dxfId="15181" priority="28968">
      <formula>$O1657="połączone z innym zadaniem"</formula>
    </cfRule>
  </conditionalFormatting>
  <conditionalFormatting sqref="O1657:O1658">
    <cfRule type="expression" dxfId="15180" priority="28963">
      <formula>$O1657="połączone z innym zadaniem"</formula>
    </cfRule>
  </conditionalFormatting>
  <conditionalFormatting sqref="O1657:O1658">
    <cfRule type="expression" dxfId="15179" priority="28962">
      <formula>$O1657="połączone z innym zadaniem"</formula>
    </cfRule>
  </conditionalFormatting>
  <conditionalFormatting sqref="X1657:X1658">
    <cfRule type="expression" dxfId="15178" priority="28961">
      <formula>W1657="WSKAŹNIK SPECYFICZNY"</formula>
    </cfRule>
  </conditionalFormatting>
  <conditionalFormatting sqref="O1657:AB1658">
    <cfRule type="expression" dxfId="15177" priority="28960">
      <formula>$O1657="połączone z innym zadaniem"</formula>
    </cfRule>
  </conditionalFormatting>
  <conditionalFormatting sqref="O1657:O1658">
    <cfRule type="expression" dxfId="15176" priority="28959">
      <formula>$O1657="połączone z innym zadaniem"</formula>
    </cfRule>
  </conditionalFormatting>
  <conditionalFormatting sqref="O1657:O1658">
    <cfRule type="expression" dxfId="15175" priority="28954">
      <formula>$O1657="połączone z innym zadaniem"</formula>
    </cfRule>
  </conditionalFormatting>
  <conditionalFormatting sqref="O1657:O1658">
    <cfRule type="expression" dxfId="15174" priority="28953">
      <formula>$O1657="połączone z innym zadaniem"</formula>
    </cfRule>
  </conditionalFormatting>
  <conditionalFormatting sqref="X1657:X1658">
    <cfRule type="expression" dxfId="15173" priority="28952">
      <formula>W1657="WSKAŹNIK SPECYFICZNY"</formula>
    </cfRule>
  </conditionalFormatting>
  <conditionalFormatting sqref="O1657:AB1658">
    <cfRule type="expression" dxfId="15172" priority="28951">
      <formula>$O1657="połączone z innym zadaniem"</formula>
    </cfRule>
  </conditionalFormatting>
  <conditionalFormatting sqref="O1657:O1658">
    <cfRule type="expression" dxfId="15171" priority="28950">
      <formula>$O1657="połączone z innym zadaniem"</formula>
    </cfRule>
  </conditionalFormatting>
  <conditionalFormatting sqref="O1657:O1658">
    <cfRule type="expression" dxfId="15170" priority="28945">
      <formula>$O1657="połączone z innym zadaniem"</formula>
    </cfRule>
  </conditionalFormatting>
  <conditionalFormatting sqref="O1657:O1658">
    <cfRule type="expression" dxfId="15169" priority="28944">
      <formula>$O1657="połączone z innym zadaniem"</formula>
    </cfRule>
  </conditionalFormatting>
  <conditionalFormatting sqref="O1657">
    <cfRule type="expression" dxfId="15168" priority="28941">
      <formula>$O1657="połączone z innym zadaniem"</formula>
    </cfRule>
  </conditionalFormatting>
  <conditionalFormatting sqref="O1657">
    <cfRule type="expression" dxfId="15167" priority="28940">
      <formula>$O1657="połączone z innym zadaniem"</formula>
    </cfRule>
  </conditionalFormatting>
  <conditionalFormatting sqref="P1659:P1660">
    <cfRule type="colorScale" priority="28937">
      <colorScale>
        <cfvo type="min" val="0"/>
        <cfvo type="percentile" val="50"/>
        <cfvo type="max" val="0"/>
        <color rgb="FFF8696B"/>
        <color rgb="FFFFEB84"/>
        <color rgb="FF63BE7B"/>
      </colorScale>
    </cfRule>
  </conditionalFormatting>
  <conditionalFormatting sqref="O1659:O1660">
    <cfRule type="colorScale" priority="28936">
      <colorScale>
        <cfvo type="min" val="0"/>
        <cfvo type="percentile" val="50"/>
        <cfvo type="max" val="0"/>
        <color rgb="FFF8696B"/>
        <color rgb="FFFFEB84"/>
        <color rgb="FF63BE7B"/>
      </colorScale>
    </cfRule>
  </conditionalFormatting>
  <conditionalFormatting sqref="O1659:O1660">
    <cfRule type="colorScale" priority="28935">
      <colorScale>
        <cfvo type="min" val="0"/>
        <cfvo type="percentile" val="50"/>
        <cfvo type="max" val="0"/>
        <color rgb="FF63BE7B"/>
        <color rgb="FFFFEB84"/>
        <color rgb="FFF8696B"/>
      </colorScale>
    </cfRule>
  </conditionalFormatting>
  <conditionalFormatting sqref="O1659:O1660">
    <cfRule type="expression" dxfId="15166" priority="28934">
      <formula>$O1659="połączone z innym zadaniem"</formula>
    </cfRule>
  </conditionalFormatting>
  <conditionalFormatting sqref="O1659:O1660">
    <cfRule type="expression" dxfId="15165" priority="28933">
      <formula>$O1659="połączone z innym zadaniem"</formula>
    </cfRule>
  </conditionalFormatting>
  <conditionalFormatting sqref="O1659:O1660">
    <cfRule type="expression" dxfId="15164" priority="28930">
      <formula>$O1659="połączone z innym zadaniem"</formula>
    </cfRule>
  </conditionalFormatting>
  <conditionalFormatting sqref="O1659:O1660">
    <cfRule type="expression" dxfId="15163" priority="28929">
      <formula>$O1659="połączone z innym zadaniem"</formula>
    </cfRule>
  </conditionalFormatting>
  <conditionalFormatting sqref="O1659:O1660">
    <cfRule type="expression" dxfId="15162" priority="28928">
      <formula>$O1659="połączone z innym zadaniem"</formula>
    </cfRule>
  </conditionalFormatting>
  <conditionalFormatting sqref="O1659:O1660">
    <cfRule type="expression" dxfId="15161" priority="28927">
      <formula>$O1659="połączone z innym zadaniem"</formula>
    </cfRule>
  </conditionalFormatting>
  <conditionalFormatting sqref="O1659:O1660">
    <cfRule type="expression" dxfId="15160" priority="28924">
      <formula>$O1659="połączone z innym zadaniem"</formula>
    </cfRule>
  </conditionalFormatting>
  <conditionalFormatting sqref="O1659:O1660">
    <cfRule type="expression" dxfId="15159" priority="28923">
      <formula>$O1659="połączone z innym zadaniem"</formula>
    </cfRule>
  </conditionalFormatting>
  <conditionalFormatting sqref="O1659:O1660">
    <cfRule type="expression" dxfId="15158" priority="28922">
      <formula>$O1659="połączone z innym zadaniem"</formula>
    </cfRule>
  </conditionalFormatting>
  <conditionalFormatting sqref="O1659:O1660">
    <cfRule type="expression" dxfId="15157" priority="28921">
      <formula>$O1659="połączone z innym zadaniem"</formula>
    </cfRule>
  </conditionalFormatting>
  <conditionalFormatting sqref="O1659:O1660">
    <cfRule type="expression" dxfId="15156" priority="28918">
      <formula>$O1659="połączone z innym zadaniem"</formula>
    </cfRule>
  </conditionalFormatting>
  <conditionalFormatting sqref="O1659:O1660">
    <cfRule type="expression" dxfId="15155" priority="28917">
      <formula>$O1659="połączone z innym zadaniem"</formula>
    </cfRule>
  </conditionalFormatting>
  <conditionalFormatting sqref="O1659:O1660">
    <cfRule type="expression" dxfId="15154" priority="28916">
      <formula>$O1659="połączone z innym zadaniem"</formula>
    </cfRule>
  </conditionalFormatting>
  <conditionalFormatting sqref="O1659:O1660">
    <cfRule type="expression" dxfId="15153" priority="28915">
      <formula>$O1659="połączone z innym zadaniem"</formula>
    </cfRule>
  </conditionalFormatting>
  <conditionalFormatting sqref="O1659:O1660">
    <cfRule type="expression" dxfId="15152" priority="28912">
      <formula>$O1659="połączone z innym zadaniem"</formula>
    </cfRule>
  </conditionalFormatting>
  <conditionalFormatting sqref="O1659:O1660">
    <cfRule type="expression" dxfId="15151" priority="28911">
      <formula>$O1659="połączone z innym zadaniem"</formula>
    </cfRule>
  </conditionalFormatting>
  <conditionalFormatting sqref="O1659:O1660">
    <cfRule type="expression" dxfId="15150" priority="28910">
      <formula>$O1659="połączone z innym zadaniem"</formula>
    </cfRule>
  </conditionalFormatting>
  <conditionalFormatting sqref="O1659:O1660">
    <cfRule type="expression" dxfId="15149" priority="28909">
      <formula>$O1659="połączone z innym zadaniem"</formula>
    </cfRule>
  </conditionalFormatting>
  <conditionalFormatting sqref="O1659:O1660">
    <cfRule type="expression" dxfId="15148" priority="28906">
      <formula>$O1659="połączone z innym zadaniem"</formula>
    </cfRule>
  </conditionalFormatting>
  <conditionalFormatting sqref="O1659:O1660">
    <cfRule type="expression" dxfId="15147" priority="28905">
      <formula>$O1659="połączone z innym zadaniem"</formula>
    </cfRule>
  </conditionalFormatting>
  <conditionalFormatting sqref="O1659:O1660">
    <cfRule type="expression" dxfId="15146" priority="28904">
      <formula>$O1659="połączone z innym zadaniem"</formula>
    </cfRule>
  </conditionalFormatting>
  <conditionalFormatting sqref="O1659:O1660">
    <cfRule type="expression" dxfId="15145" priority="28903">
      <formula>$O1659="połączone z innym zadaniem"</formula>
    </cfRule>
  </conditionalFormatting>
  <conditionalFormatting sqref="O1659:O1660">
    <cfRule type="expression" dxfId="15144" priority="28900">
      <formula>$O1659="połączone z innym zadaniem"</formula>
    </cfRule>
  </conditionalFormatting>
  <conditionalFormatting sqref="O1659:O1660">
    <cfRule type="expression" dxfId="15143" priority="28899">
      <formula>$O1659="połączone z innym zadaniem"</formula>
    </cfRule>
  </conditionalFormatting>
  <conditionalFormatting sqref="O1659:O1660">
    <cfRule type="expression" dxfId="15142" priority="28898">
      <formula>$O1659="połączone z innym zadaniem"</formula>
    </cfRule>
  </conditionalFormatting>
  <conditionalFormatting sqref="O1659:O1660">
    <cfRule type="expression" dxfId="15141" priority="28897">
      <formula>$O1659="połączone z innym zadaniem"</formula>
    </cfRule>
  </conditionalFormatting>
  <conditionalFormatting sqref="O1659:O1660">
    <cfRule type="expression" dxfId="15140" priority="28894">
      <formula>$O1659="połączone z innym zadaniem"</formula>
    </cfRule>
  </conditionalFormatting>
  <conditionalFormatting sqref="O1659:O1660">
    <cfRule type="expression" dxfId="15139" priority="28893">
      <formula>$O1659="połączone z innym zadaniem"</formula>
    </cfRule>
  </conditionalFormatting>
  <conditionalFormatting sqref="X1659:X1660">
    <cfRule type="expression" dxfId="15138" priority="28892">
      <formula>W1659="WSKAŹNIK SPECYFICZNY"</formula>
    </cfRule>
  </conditionalFormatting>
  <conditionalFormatting sqref="O1659:AB1660">
    <cfRule type="expression" dxfId="15137" priority="28891">
      <formula>$O1659="połączone z innym zadaniem"</formula>
    </cfRule>
  </conditionalFormatting>
  <conditionalFormatting sqref="O1659:O1660">
    <cfRule type="expression" dxfId="15136" priority="28890">
      <formula>$O1659="połączone z innym zadaniem"</formula>
    </cfRule>
  </conditionalFormatting>
  <conditionalFormatting sqref="P1659:P1660">
    <cfRule type="colorScale" priority="28886">
      <colorScale>
        <cfvo type="min" val="0"/>
        <cfvo type="percentile" val="50"/>
        <cfvo type="max" val="0"/>
        <color rgb="FF63BE7B"/>
        <color rgb="FFFFEB84"/>
        <color rgb="FFF8696B"/>
      </colorScale>
    </cfRule>
  </conditionalFormatting>
  <conditionalFormatting sqref="O1659:O1660">
    <cfRule type="expression" dxfId="15135" priority="28885">
      <formula>$O1659="połączone z innym zadaniem"</formula>
    </cfRule>
  </conditionalFormatting>
  <conditionalFormatting sqref="O1659:O1660">
    <cfRule type="expression" dxfId="15134" priority="28884">
      <formula>$O1659="połączone z innym zadaniem"</formula>
    </cfRule>
  </conditionalFormatting>
  <conditionalFormatting sqref="O1659:O1660">
    <cfRule type="expression" dxfId="15133" priority="28883">
      <formula>$O1659="połączone z innym zadaniem"</formula>
    </cfRule>
  </conditionalFormatting>
  <conditionalFormatting sqref="O1659:O1660">
    <cfRule type="expression" dxfId="15132" priority="28882">
      <formula>$O1659="połączone z innym zadaniem"</formula>
    </cfRule>
  </conditionalFormatting>
  <conditionalFormatting sqref="O1659:O1660">
    <cfRule type="expression" dxfId="15131" priority="28879">
      <formula>$O1659="połączone z innym zadaniem"</formula>
    </cfRule>
  </conditionalFormatting>
  <conditionalFormatting sqref="O1659:O1660">
    <cfRule type="expression" dxfId="15130" priority="28878">
      <formula>$O1659="połączone z innym zadaniem"</formula>
    </cfRule>
  </conditionalFormatting>
  <conditionalFormatting sqref="X1659:X1660">
    <cfRule type="expression" dxfId="15129" priority="28877">
      <formula>W1659="WSKAŹNIK SPECYFICZNY"</formula>
    </cfRule>
  </conditionalFormatting>
  <conditionalFormatting sqref="O1659:AB1660">
    <cfRule type="expression" dxfId="15128" priority="28876">
      <formula>$O1659="połączone z innym zadaniem"</formula>
    </cfRule>
  </conditionalFormatting>
  <conditionalFormatting sqref="O1659:O1660">
    <cfRule type="expression" dxfId="15127" priority="28875">
      <formula>$O1659="połączone z innym zadaniem"</formula>
    </cfRule>
  </conditionalFormatting>
  <conditionalFormatting sqref="O1659:O1660">
    <cfRule type="expression" dxfId="15126" priority="28870">
      <formula>$O1659="połączone z innym zadaniem"</formula>
    </cfRule>
  </conditionalFormatting>
  <conditionalFormatting sqref="O1659:O1660">
    <cfRule type="expression" dxfId="15125" priority="28869">
      <formula>$O1659="połączone z innym zadaniem"</formula>
    </cfRule>
  </conditionalFormatting>
  <conditionalFormatting sqref="X1659:X1660">
    <cfRule type="expression" dxfId="15124" priority="28868">
      <formula>W1659="WSKAŹNIK SPECYFICZNY"</formula>
    </cfRule>
  </conditionalFormatting>
  <conditionalFormatting sqref="O1659:AB1660">
    <cfRule type="expression" dxfId="15123" priority="28867">
      <formula>$O1659="połączone z innym zadaniem"</formula>
    </cfRule>
  </conditionalFormatting>
  <conditionalFormatting sqref="O1659:O1660">
    <cfRule type="expression" dxfId="15122" priority="28866">
      <formula>$O1659="połączone z innym zadaniem"</formula>
    </cfRule>
  </conditionalFormatting>
  <conditionalFormatting sqref="O1659:O1660">
    <cfRule type="expression" dxfId="15121" priority="28861">
      <formula>$O1659="połączone z innym zadaniem"</formula>
    </cfRule>
  </conditionalFormatting>
  <conditionalFormatting sqref="O1659:O1660">
    <cfRule type="expression" dxfId="15120" priority="28860">
      <formula>$O1659="połączone z innym zadaniem"</formula>
    </cfRule>
  </conditionalFormatting>
  <conditionalFormatting sqref="X1659:X1660">
    <cfRule type="expression" dxfId="15119" priority="28859">
      <formula>W1659="WSKAŹNIK SPECYFICZNY"</formula>
    </cfRule>
  </conditionalFormatting>
  <conditionalFormatting sqref="O1659:AB1660">
    <cfRule type="expression" dxfId="15118" priority="28858">
      <formula>$O1659="połączone z innym zadaniem"</formula>
    </cfRule>
  </conditionalFormatting>
  <conditionalFormatting sqref="O1659:O1660">
    <cfRule type="expression" dxfId="15117" priority="28857">
      <formula>$O1659="połączone z innym zadaniem"</formula>
    </cfRule>
  </conditionalFormatting>
  <conditionalFormatting sqref="O1659:O1660">
    <cfRule type="expression" dxfId="15116" priority="28852">
      <formula>$O1659="połączone z innym zadaniem"</formula>
    </cfRule>
  </conditionalFormatting>
  <conditionalFormatting sqref="O1659:O1660">
    <cfRule type="expression" dxfId="15115" priority="28851">
      <formula>$O1659="połączone z innym zadaniem"</formula>
    </cfRule>
  </conditionalFormatting>
  <conditionalFormatting sqref="X1659:X1660">
    <cfRule type="expression" dxfId="15114" priority="28850">
      <formula>W1659="WSKAŹNIK SPECYFICZNY"</formula>
    </cfRule>
  </conditionalFormatting>
  <conditionalFormatting sqref="O1659:AB1660">
    <cfRule type="expression" dxfId="15113" priority="28849">
      <formula>$O1659="połączone z innym zadaniem"</formula>
    </cfRule>
  </conditionalFormatting>
  <conditionalFormatting sqref="O1659:O1660">
    <cfRule type="expression" dxfId="15112" priority="28848">
      <formula>$O1659="połączone z innym zadaniem"</formula>
    </cfRule>
  </conditionalFormatting>
  <conditionalFormatting sqref="O1659:O1660">
    <cfRule type="expression" dxfId="15111" priority="28843">
      <formula>$O1659="połączone z innym zadaniem"</formula>
    </cfRule>
  </conditionalFormatting>
  <conditionalFormatting sqref="O1659:O1660">
    <cfRule type="expression" dxfId="15110" priority="28842">
      <formula>$O1659="połączone z innym zadaniem"</formula>
    </cfRule>
  </conditionalFormatting>
  <conditionalFormatting sqref="X1659:X1660">
    <cfRule type="expression" dxfId="15109" priority="28841">
      <formula>W1659="WSKAŹNIK SPECYFICZNY"</formula>
    </cfRule>
  </conditionalFormatting>
  <conditionalFormatting sqref="O1659:AB1660">
    <cfRule type="expression" dxfId="15108" priority="28840">
      <formula>$O1659="połączone z innym zadaniem"</formula>
    </cfRule>
  </conditionalFormatting>
  <conditionalFormatting sqref="O1659:O1660">
    <cfRule type="expression" dxfId="15107" priority="28839">
      <formula>$O1659="połączone z innym zadaniem"</formula>
    </cfRule>
  </conditionalFormatting>
  <conditionalFormatting sqref="O1659:O1660">
    <cfRule type="expression" dxfId="15106" priority="28834">
      <formula>$O1659="połączone z innym zadaniem"</formula>
    </cfRule>
  </conditionalFormatting>
  <conditionalFormatting sqref="O1659:O1660">
    <cfRule type="expression" dxfId="15105" priority="28833">
      <formula>$O1659="połączone z innym zadaniem"</formula>
    </cfRule>
  </conditionalFormatting>
  <conditionalFormatting sqref="O1659">
    <cfRule type="expression" dxfId="15104" priority="28830">
      <formula>$O1659="połączone z innym zadaniem"</formula>
    </cfRule>
  </conditionalFormatting>
  <conditionalFormatting sqref="O1659">
    <cfRule type="expression" dxfId="15103" priority="28829">
      <formula>$O1659="połączone z innym zadaniem"</formula>
    </cfRule>
  </conditionalFormatting>
  <conditionalFormatting sqref="O1659">
    <cfRule type="colorScale" priority="28828">
      <colorScale>
        <cfvo type="min" val="0"/>
        <cfvo type="percentile" val="50"/>
        <cfvo type="max" val="0"/>
        <color rgb="FFF8696B"/>
        <color rgb="FFFFEB84"/>
        <color rgb="FF63BE7B"/>
      </colorScale>
    </cfRule>
  </conditionalFormatting>
  <conditionalFormatting sqref="O1659">
    <cfRule type="colorScale" priority="28827">
      <colorScale>
        <cfvo type="min" val="0"/>
        <cfvo type="percentile" val="50"/>
        <cfvo type="max" val="0"/>
        <color rgb="FF63BE7B"/>
        <color rgb="FFFFEB84"/>
        <color rgb="FFF8696B"/>
      </colorScale>
    </cfRule>
  </conditionalFormatting>
  <conditionalFormatting sqref="P1660:P1661">
    <cfRule type="colorScale" priority="28826">
      <colorScale>
        <cfvo type="min" val="0"/>
        <cfvo type="percentile" val="50"/>
        <cfvo type="max" val="0"/>
        <color rgb="FFF8696B"/>
        <color rgb="FFFFEB84"/>
        <color rgb="FF63BE7B"/>
      </colorScale>
    </cfRule>
  </conditionalFormatting>
  <conditionalFormatting sqref="O1660:O1661">
    <cfRule type="colorScale" priority="28825">
      <colorScale>
        <cfvo type="min" val="0"/>
        <cfvo type="percentile" val="50"/>
        <cfvo type="max" val="0"/>
        <color rgb="FFF8696B"/>
        <color rgb="FFFFEB84"/>
        <color rgb="FF63BE7B"/>
      </colorScale>
    </cfRule>
  </conditionalFormatting>
  <conditionalFormatting sqref="O1660:O1661">
    <cfRule type="colorScale" priority="28824">
      <colorScale>
        <cfvo type="min" val="0"/>
        <cfvo type="percentile" val="50"/>
        <cfvo type="max" val="0"/>
        <color rgb="FF63BE7B"/>
        <color rgb="FFFFEB84"/>
        <color rgb="FFF8696B"/>
      </colorScale>
    </cfRule>
  </conditionalFormatting>
  <conditionalFormatting sqref="O1660:O1661">
    <cfRule type="expression" dxfId="15102" priority="28823">
      <formula>$O1660="połączone z innym zadaniem"</formula>
    </cfRule>
  </conditionalFormatting>
  <conditionalFormatting sqref="O1660:O1661">
    <cfRule type="expression" dxfId="15101" priority="28822">
      <formula>$O1660="połączone z innym zadaniem"</formula>
    </cfRule>
  </conditionalFormatting>
  <conditionalFormatting sqref="O1660:O1661">
    <cfRule type="expression" dxfId="15100" priority="28819">
      <formula>$O1660="połączone z innym zadaniem"</formula>
    </cfRule>
  </conditionalFormatting>
  <conditionalFormatting sqref="O1660:O1661">
    <cfRule type="expression" dxfId="15099" priority="28818">
      <formula>$O1660="połączone z innym zadaniem"</formula>
    </cfRule>
  </conditionalFormatting>
  <conditionalFormatting sqref="O1660:O1661">
    <cfRule type="expression" dxfId="15098" priority="28817">
      <formula>$O1660="połączone z innym zadaniem"</formula>
    </cfRule>
  </conditionalFormatting>
  <conditionalFormatting sqref="O1660:O1661">
    <cfRule type="expression" dxfId="15097" priority="28816">
      <formula>$O1660="połączone z innym zadaniem"</formula>
    </cfRule>
  </conditionalFormatting>
  <conditionalFormatting sqref="O1660:O1661">
    <cfRule type="expression" dxfId="15096" priority="28813">
      <formula>$O1660="połączone z innym zadaniem"</formula>
    </cfRule>
  </conditionalFormatting>
  <conditionalFormatting sqref="O1660:O1661">
    <cfRule type="expression" dxfId="15095" priority="28812">
      <formula>$O1660="połączone z innym zadaniem"</formula>
    </cfRule>
  </conditionalFormatting>
  <conditionalFormatting sqref="O1660:O1661">
    <cfRule type="expression" dxfId="15094" priority="28811">
      <formula>$O1660="połączone z innym zadaniem"</formula>
    </cfRule>
  </conditionalFormatting>
  <conditionalFormatting sqref="O1660:O1661">
    <cfRule type="expression" dxfId="15093" priority="28810">
      <formula>$O1660="połączone z innym zadaniem"</formula>
    </cfRule>
  </conditionalFormatting>
  <conditionalFormatting sqref="O1660:O1661">
    <cfRule type="expression" dxfId="15092" priority="28807">
      <formula>$O1660="połączone z innym zadaniem"</formula>
    </cfRule>
  </conditionalFormatting>
  <conditionalFormatting sqref="O1660:O1661">
    <cfRule type="expression" dxfId="15091" priority="28806">
      <formula>$O1660="połączone z innym zadaniem"</formula>
    </cfRule>
  </conditionalFormatting>
  <conditionalFormatting sqref="O1660:O1661">
    <cfRule type="expression" dxfId="15090" priority="28805">
      <formula>$O1660="połączone z innym zadaniem"</formula>
    </cfRule>
  </conditionalFormatting>
  <conditionalFormatting sqref="O1660:O1661">
    <cfRule type="expression" dxfId="15089" priority="28804">
      <formula>$O1660="połączone z innym zadaniem"</formula>
    </cfRule>
  </conditionalFormatting>
  <conditionalFormatting sqref="O1660:O1661">
    <cfRule type="expression" dxfId="15088" priority="28801">
      <formula>$O1660="połączone z innym zadaniem"</formula>
    </cfRule>
  </conditionalFormatting>
  <conditionalFormatting sqref="O1660:O1661">
    <cfRule type="expression" dxfId="15087" priority="28800">
      <formula>$O1660="połączone z innym zadaniem"</formula>
    </cfRule>
  </conditionalFormatting>
  <conditionalFormatting sqref="O1660:O1661">
    <cfRule type="expression" dxfId="15086" priority="28799">
      <formula>$O1660="połączone z innym zadaniem"</formula>
    </cfRule>
  </conditionalFormatting>
  <conditionalFormatting sqref="O1660:O1661">
    <cfRule type="expression" dxfId="15085" priority="28798">
      <formula>$O1660="połączone z innym zadaniem"</formula>
    </cfRule>
  </conditionalFormatting>
  <conditionalFormatting sqref="O1660:O1661">
    <cfRule type="expression" dxfId="15084" priority="28795">
      <formula>$O1660="połączone z innym zadaniem"</formula>
    </cfRule>
  </conditionalFormatting>
  <conditionalFormatting sqref="O1660:O1661">
    <cfRule type="expression" dxfId="15083" priority="28794">
      <formula>$O1660="połączone z innym zadaniem"</formula>
    </cfRule>
  </conditionalFormatting>
  <conditionalFormatting sqref="O1660:O1661">
    <cfRule type="expression" dxfId="15082" priority="28793">
      <formula>$O1660="połączone z innym zadaniem"</formula>
    </cfRule>
  </conditionalFormatting>
  <conditionalFormatting sqref="O1660:O1661">
    <cfRule type="expression" dxfId="15081" priority="28792">
      <formula>$O1660="połączone z innym zadaniem"</formula>
    </cfRule>
  </conditionalFormatting>
  <conditionalFormatting sqref="O1660:O1661">
    <cfRule type="expression" dxfId="15080" priority="28789">
      <formula>$O1660="połączone z innym zadaniem"</formula>
    </cfRule>
  </conditionalFormatting>
  <conditionalFormatting sqref="O1660:O1661">
    <cfRule type="expression" dxfId="15079" priority="28788">
      <formula>$O1660="połączone z innym zadaniem"</formula>
    </cfRule>
  </conditionalFormatting>
  <conditionalFormatting sqref="O1660:O1661">
    <cfRule type="expression" dxfId="15078" priority="28787">
      <formula>$O1660="połączone z innym zadaniem"</formula>
    </cfRule>
  </conditionalFormatting>
  <conditionalFormatting sqref="O1660:O1661">
    <cfRule type="expression" dxfId="15077" priority="28786">
      <formula>$O1660="połączone z innym zadaniem"</formula>
    </cfRule>
  </conditionalFormatting>
  <conditionalFormatting sqref="O1660:O1661">
    <cfRule type="expression" dxfId="15076" priority="28783">
      <formula>$O1660="połączone z innym zadaniem"</formula>
    </cfRule>
  </conditionalFormatting>
  <conditionalFormatting sqref="O1660:O1661">
    <cfRule type="expression" dxfId="15075" priority="28782">
      <formula>$O1660="połączone z innym zadaniem"</formula>
    </cfRule>
  </conditionalFormatting>
  <conditionalFormatting sqref="X1660:X1661">
    <cfRule type="expression" dxfId="15074" priority="28781">
      <formula>W1660="WSKAŹNIK SPECYFICZNY"</formula>
    </cfRule>
  </conditionalFormatting>
  <conditionalFormatting sqref="O1660:AB1661">
    <cfRule type="expression" dxfId="15073" priority="28780">
      <formula>$O1660="połączone z innym zadaniem"</formula>
    </cfRule>
  </conditionalFormatting>
  <conditionalFormatting sqref="O1660:O1661">
    <cfRule type="expression" dxfId="15072" priority="28779">
      <formula>$O1660="połączone z innym zadaniem"</formula>
    </cfRule>
  </conditionalFormatting>
  <conditionalFormatting sqref="P1660:P1661">
    <cfRule type="colorScale" priority="28775">
      <colorScale>
        <cfvo type="min" val="0"/>
        <cfvo type="percentile" val="50"/>
        <cfvo type="max" val="0"/>
        <color rgb="FF63BE7B"/>
        <color rgb="FFFFEB84"/>
        <color rgb="FFF8696B"/>
      </colorScale>
    </cfRule>
  </conditionalFormatting>
  <conditionalFormatting sqref="O1660:O1661">
    <cfRule type="expression" dxfId="15071" priority="28774">
      <formula>$O1660="połączone z innym zadaniem"</formula>
    </cfRule>
  </conditionalFormatting>
  <conditionalFormatting sqref="O1660:O1661">
    <cfRule type="expression" dxfId="15070" priority="28773">
      <formula>$O1660="połączone z innym zadaniem"</formula>
    </cfRule>
  </conditionalFormatting>
  <conditionalFormatting sqref="O1660:O1661">
    <cfRule type="expression" dxfId="15069" priority="28772">
      <formula>$O1660="połączone z innym zadaniem"</formula>
    </cfRule>
  </conditionalFormatting>
  <conditionalFormatting sqref="O1660:O1661">
    <cfRule type="expression" dxfId="15068" priority="28771">
      <formula>$O1660="połączone z innym zadaniem"</formula>
    </cfRule>
  </conditionalFormatting>
  <conditionalFormatting sqref="O1660:O1661">
    <cfRule type="expression" dxfId="15067" priority="28768">
      <formula>$O1660="połączone z innym zadaniem"</formula>
    </cfRule>
  </conditionalFormatting>
  <conditionalFormatting sqref="O1660:O1661">
    <cfRule type="expression" dxfId="15066" priority="28767">
      <formula>$O1660="połączone z innym zadaniem"</formula>
    </cfRule>
  </conditionalFormatting>
  <conditionalFormatting sqref="X1660:X1661">
    <cfRule type="expression" dxfId="15065" priority="28766">
      <formula>W1660="WSKAŹNIK SPECYFICZNY"</formula>
    </cfRule>
  </conditionalFormatting>
  <conditionalFormatting sqref="O1660:AB1661">
    <cfRule type="expression" dxfId="15064" priority="28765">
      <formula>$O1660="połączone z innym zadaniem"</formula>
    </cfRule>
  </conditionalFormatting>
  <conditionalFormatting sqref="O1660:O1661">
    <cfRule type="expression" dxfId="15063" priority="28764">
      <formula>$O1660="połączone z innym zadaniem"</formula>
    </cfRule>
  </conditionalFormatting>
  <conditionalFormatting sqref="O1660:O1661">
    <cfRule type="expression" dxfId="15062" priority="28759">
      <formula>$O1660="połączone z innym zadaniem"</formula>
    </cfRule>
  </conditionalFormatting>
  <conditionalFormatting sqref="O1660:O1661">
    <cfRule type="expression" dxfId="15061" priority="28758">
      <formula>$O1660="połączone z innym zadaniem"</formula>
    </cfRule>
  </conditionalFormatting>
  <conditionalFormatting sqref="X1660:X1661">
    <cfRule type="expression" dxfId="15060" priority="28757">
      <formula>W1660="WSKAŹNIK SPECYFICZNY"</formula>
    </cfRule>
  </conditionalFormatting>
  <conditionalFormatting sqref="O1660:AB1661">
    <cfRule type="expression" dxfId="15059" priority="28756">
      <formula>$O1660="połączone z innym zadaniem"</formula>
    </cfRule>
  </conditionalFormatting>
  <conditionalFormatting sqref="O1660:O1661">
    <cfRule type="expression" dxfId="15058" priority="28755">
      <formula>$O1660="połączone z innym zadaniem"</formula>
    </cfRule>
  </conditionalFormatting>
  <conditionalFormatting sqref="O1660:O1661">
    <cfRule type="expression" dxfId="15057" priority="28750">
      <formula>$O1660="połączone z innym zadaniem"</formula>
    </cfRule>
  </conditionalFormatting>
  <conditionalFormatting sqref="O1660:O1661">
    <cfRule type="expression" dxfId="15056" priority="28749">
      <formula>$O1660="połączone z innym zadaniem"</formula>
    </cfRule>
  </conditionalFormatting>
  <conditionalFormatting sqref="X1660:X1661">
    <cfRule type="expression" dxfId="15055" priority="28748">
      <formula>W1660="WSKAŹNIK SPECYFICZNY"</formula>
    </cfRule>
  </conditionalFormatting>
  <conditionalFormatting sqref="O1660:AB1661">
    <cfRule type="expression" dxfId="15054" priority="28747">
      <formula>$O1660="połączone z innym zadaniem"</formula>
    </cfRule>
  </conditionalFormatting>
  <conditionalFormatting sqref="O1660:O1661">
    <cfRule type="expression" dxfId="15053" priority="28746">
      <formula>$O1660="połączone z innym zadaniem"</formula>
    </cfRule>
  </conditionalFormatting>
  <conditionalFormatting sqref="O1660:O1661">
    <cfRule type="expression" dxfId="15052" priority="28741">
      <formula>$O1660="połączone z innym zadaniem"</formula>
    </cfRule>
  </conditionalFormatting>
  <conditionalFormatting sqref="O1660:O1661">
    <cfRule type="expression" dxfId="15051" priority="28740">
      <formula>$O1660="połączone z innym zadaniem"</formula>
    </cfRule>
  </conditionalFormatting>
  <conditionalFormatting sqref="X1660:X1661">
    <cfRule type="expression" dxfId="15050" priority="28739">
      <formula>W1660="WSKAŹNIK SPECYFICZNY"</formula>
    </cfRule>
  </conditionalFormatting>
  <conditionalFormatting sqref="O1660:AB1661">
    <cfRule type="expression" dxfId="15049" priority="28738">
      <formula>$O1660="połączone z innym zadaniem"</formula>
    </cfRule>
  </conditionalFormatting>
  <conditionalFormatting sqref="O1660:O1661">
    <cfRule type="expression" dxfId="15048" priority="28737">
      <formula>$O1660="połączone z innym zadaniem"</formula>
    </cfRule>
  </conditionalFormatting>
  <conditionalFormatting sqref="O1660:O1661">
    <cfRule type="expression" dxfId="15047" priority="28732">
      <formula>$O1660="połączone z innym zadaniem"</formula>
    </cfRule>
  </conditionalFormatting>
  <conditionalFormatting sqref="O1660:O1661">
    <cfRule type="expression" dxfId="15046" priority="28731">
      <formula>$O1660="połączone z innym zadaniem"</formula>
    </cfRule>
  </conditionalFormatting>
  <conditionalFormatting sqref="X1660:X1661">
    <cfRule type="expression" dxfId="15045" priority="28730">
      <formula>W1660="WSKAŹNIK SPECYFICZNY"</formula>
    </cfRule>
  </conditionalFormatting>
  <conditionalFormatting sqref="O1660:AB1661">
    <cfRule type="expression" dxfId="15044" priority="28729">
      <formula>$O1660="połączone z innym zadaniem"</formula>
    </cfRule>
  </conditionalFormatting>
  <conditionalFormatting sqref="O1660:O1661">
    <cfRule type="expression" dxfId="15043" priority="28728">
      <formula>$O1660="połączone z innym zadaniem"</formula>
    </cfRule>
  </conditionalFormatting>
  <conditionalFormatting sqref="O1660:O1661">
    <cfRule type="expression" dxfId="15042" priority="28723">
      <formula>$O1660="połączone z innym zadaniem"</formula>
    </cfRule>
  </conditionalFormatting>
  <conditionalFormatting sqref="O1660:O1661">
    <cfRule type="expression" dxfId="15041" priority="28722">
      <formula>$O1660="połączone z innym zadaniem"</formula>
    </cfRule>
  </conditionalFormatting>
  <conditionalFormatting sqref="O1660">
    <cfRule type="expression" dxfId="15040" priority="28719">
      <formula>$O1660="połączone z innym zadaniem"</formula>
    </cfRule>
  </conditionalFormatting>
  <conditionalFormatting sqref="O1660">
    <cfRule type="expression" dxfId="15039" priority="28718">
      <formula>$O1660="połączone z innym zadaniem"</formula>
    </cfRule>
  </conditionalFormatting>
  <conditionalFormatting sqref="O1660">
    <cfRule type="colorScale" priority="28717">
      <colorScale>
        <cfvo type="min" val="0"/>
        <cfvo type="percentile" val="50"/>
        <cfvo type="max" val="0"/>
        <color rgb="FFF8696B"/>
        <color rgb="FFFFEB84"/>
        <color rgb="FF63BE7B"/>
      </colorScale>
    </cfRule>
  </conditionalFormatting>
  <conditionalFormatting sqref="O1660">
    <cfRule type="colorScale" priority="28716">
      <colorScale>
        <cfvo type="min" val="0"/>
        <cfvo type="percentile" val="50"/>
        <cfvo type="max" val="0"/>
        <color rgb="FF63BE7B"/>
        <color rgb="FFFFEB84"/>
        <color rgb="FFF8696B"/>
      </colorScale>
    </cfRule>
  </conditionalFormatting>
  <conditionalFormatting sqref="P1662">
    <cfRule type="colorScale" priority="28715">
      <colorScale>
        <cfvo type="min" val="0"/>
        <cfvo type="percentile" val="50"/>
        <cfvo type="max" val="0"/>
        <color rgb="FFF8696B"/>
        <color rgb="FFFFEB84"/>
        <color rgb="FF63BE7B"/>
      </colorScale>
    </cfRule>
  </conditionalFormatting>
  <conditionalFormatting sqref="O1662">
    <cfRule type="colorScale" priority="28714">
      <colorScale>
        <cfvo type="min" val="0"/>
        <cfvo type="percentile" val="50"/>
        <cfvo type="max" val="0"/>
        <color rgb="FFF8696B"/>
        <color rgb="FFFFEB84"/>
        <color rgb="FF63BE7B"/>
      </colorScale>
    </cfRule>
  </conditionalFormatting>
  <conditionalFormatting sqref="O1662">
    <cfRule type="colorScale" priority="28713">
      <colorScale>
        <cfvo type="min" val="0"/>
        <cfvo type="percentile" val="50"/>
        <cfvo type="max" val="0"/>
        <color rgb="FF63BE7B"/>
        <color rgb="FFFFEB84"/>
        <color rgb="FFF8696B"/>
      </colorScale>
    </cfRule>
  </conditionalFormatting>
  <conditionalFormatting sqref="O1662">
    <cfRule type="expression" dxfId="15038" priority="28712">
      <formula>$O1662="połączone z innym zadaniem"</formula>
    </cfRule>
  </conditionalFormatting>
  <conditionalFormatting sqref="O1662">
    <cfRule type="expression" dxfId="15037" priority="28711">
      <formula>$O1662="połączone z innym zadaniem"</formula>
    </cfRule>
  </conditionalFormatting>
  <conditionalFormatting sqref="O1662">
    <cfRule type="expression" dxfId="15036" priority="28708">
      <formula>$O1662="połączone z innym zadaniem"</formula>
    </cfRule>
  </conditionalFormatting>
  <conditionalFormatting sqref="O1662">
    <cfRule type="expression" dxfId="15035" priority="28707">
      <formula>$O1662="połączone z innym zadaniem"</formula>
    </cfRule>
  </conditionalFormatting>
  <conditionalFormatting sqref="O1662">
    <cfRule type="expression" dxfId="15034" priority="28706">
      <formula>$O1662="połączone z innym zadaniem"</formula>
    </cfRule>
  </conditionalFormatting>
  <conditionalFormatting sqref="O1662">
    <cfRule type="expression" dxfId="15033" priority="28705">
      <formula>$O1662="połączone z innym zadaniem"</formula>
    </cfRule>
  </conditionalFormatting>
  <conditionalFormatting sqref="O1662">
    <cfRule type="expression" dxfId="15032" priority="28702">
      <formula>$O1662="połączone z innym zadaniem"</formula>
    </cfRule>
  </conditionalFormatting>
  <conditionalFormatting sqref="O1662">
    <cfRule type="expression" dxfId="15031" priority="28701">
      <formula>$O1662="połączone z innym zadaniem"</formula>
    </cfRule>
  </conditionalFormatting>
  <conditionalFormatting sqref="O1662">
    <cfRule type="expression" dxfId="15030" priority="28700">
      <formula>$O1662="połączone z innym zadaniem"</formula>
    </cfRule>
  </conditionalFormatting>
  <conditionalFormatting sqref="O1662">
    <cfRule type="expression" dxfId="15029" priority="28699">
      <formula>$O1662="połączone z innym zadaniem"</formula>
    </cfRule>
  </conditionalFormatting>
  <conditionalFormatting sqref="O1662">
    <cfRule type="expression" dxfId="15028" priority="28696">
      <formula>$O1662="połączone z innym zadaniem"</formula>
    </cfRule>
  </conditionalFormatting>
  <conditionalFormatting sqref="O1662">
    <cfRule type="expression" dxfId="15027" priority="28695">
      <formula>$O1662="połączone z innym zadaniem"</formula>
    </cfRule>
  </conditionalFormatting>
  <conditionalFormatting sqref="O1662">
    <cfRule type="expression" dxfId="15026" priority="28694">
      <formula>$O1662="połączone z innym zadaniem"</formula>
    </cfRule>
  </conditionalFormatting>
  <conditionalFormatting sqref="O1662">
    <cfRule type="expression" dxfId="15025" priority="28693">
      <formula>$O1662="połączone z innym zadaniem"</formula>
    </cfRule>
  </conditionalFormatting>
  <conditionalFormatting sqref="O1662">
    <cfRule type="expression" dxfId="15024" priority="28690">
      <formula>$O1662="połączone z innym zadaniem"</formula>
    </cfRule>
  </conditionalFormatting>
  <conditionalFormatting sqref="O1662">
    <cfRule type="expression" dxfId="15023" priority="28689">
      <formula>$O1662="połączone z innym zadaniem"</formula>
    </cfRule>
  </conditionalFormatting>
  <conditionalFormatting sqref="O1662">
    <cfRule type="expression" dxfId="15022" priority="28688">
      <formula>$O1662="połączone z innym zadaniem"</formula>
    </cfRule>
  </conditionalFormatting>
  <conditionalFormatting sqref="O1662">
    <cfRule type="expression" dxfId="15021" priority="28687">
      <formula>$O1662="połączone z innym zadaniem"</formula>
    </cfRule>
  </conditionalFormatting>
  <conditionalFormatting sqref="O1662">
    <cfRule type="expression" dxfId="15020" priority="28684">
      <formula>$O1662="połączone z innym zadaniem"</formula>
    </cfRule>
  </conditionalFormatting>
  <conditionalFormatting sqref="O1662">
    <cfRule type="expression" dxfId="15019" priority="28683">
      <formula>$O1662="połączone z innym zadaniem"</formula>
    </cfRule>
  </conditionalFormatting>
  <conditionalFormatting sqref="O1662">
    <cfRule type="expression" dxfId="15018" priority="28682">
      <formula>$O1662="połączone z innym zadaniem"</formula>
    </cfRule>
  </conditionalFormatting>
  <conditionalFormatting sqref="O1662">
    <cfRule type="expression" dxfId="15017" priority="28681">
      <formula>$O1662="połączone z innym zadaniem"</formula>
    </cfRule>
  </conditionalFormatting>
  <conditionalFormatting sqref="O1662">
    <cfRule type="expression" dxfId="15016" priority="28678">
      <formula>$O1662="połączone z innym zadaniem"</formula>
    </cfRule>
  </conditionalFormatting>
  <conditionalFormatting sqref="O1662">
    <cfRule type="expression" dxfId="15015" priority="28677">
      <formula>$O1662="połączone z innym zadaniem"</formula>
    </cfRule>
  </conditionalFormatting>
  <conditionalFormatting sqref="O1662">
    <cfRule type="expression" dxfId="15014" priority="28676">
      <formula>$O1662="połączone z innym zadaniem"</formula>
    </cfRule>
  </conditionalFormatting>
  <conditionalFormatting sqref="O1662">
    <cfRule type="expression" dxfId="15013" priority="28675">
      <formula>$O1662="połączone z innym zadaniem"</formula>
    </cfRule>
  </conditionalFormatting>
  <conditionalFormatting sqref="O1662">
    <cfRule type="expression" dxfId="15012" priority="28672">
      <formula>$O1662="połączone z innym zadaniem"</formula>
    </cfRule>
  </conditionalFormatting>
  <conditionalFormatting sqref="O1662">
    <cfRule type="expression" dxfId="15011" priority="28671">
      <formula>$O1662="połączone z innym zadaniem"</formula>
    </cfRule>
  </conditionalFormatting>
  <conditionalFormatting sqref="X1662">
    <cfRule type="expression" dxfId="15010" priority="28670">
      <formula>W1662="WSKAŹNIK SPECYFICZNY"</formula>
    </cfRule>
  </conditionalFormatting>
  <conditionalFormatting sqref="O1662:AB1662">
    <cfRule type="expression" dxfId="15009" priority="28669">
      <formula>$O1662="połączone z innym zadaniem"</formula>
    </cfRule>
  </conditionalFormatting>
  <conditionalFormatting sqref="O1662">
    <cfRule type="expression" dxfId="15008" priority="28668">
      <formula>$O1662="połączone z innym zadaniem"</formula>
    </cfRule>
  </conditionalFormatting>
  <conditionalFormatting sqref="P1662">
    <cfRule type="colorScale" priority="28664">
      <colorScale>
        <cfvo type="min" val="0"/>
        <cfvo type="percentile" val="50"/>
        <cfvo type="max" val="0"/>
        <color rgb="FF63BE7B"/>
        <color rgb="FFFFEB84"/>
        <color rgb="FFF8696B"/>
      </colorScale>
    </cfRule>
  </conditionalFormatting>
  <conditionalFormatting sqref="O1662">
    <cfRule type="expression" dxfId="15007" priority="28663">
      <formula>$O1662="połączone z innym zadaniem"</formula>
    </cfRule>
  </conditionalFormatting>
  <conditionalFormatting sqref="O1662">
    <cfRule type="expression" dxfId="15006" priority="28662">
      <formula>$O1662="połączone z innym zadaniem"</formula>
    </cfRule>
  </conditionalFormatting>
  <conditionalFormatting sqref="O1662">
    <cfRule type="expression" dxfId="15005" priority="28661">
      <formula>$O1662="połączone z innym zadaniem"</formula>
    </cfRule>
  </conditionalFormatting>
  <conditionalFormatting sqref="O1662">
    <cfRule type="expression" dxfId="15004" priority="28660">
      <formula>$O1662="połączone z innym zadaniem"</formula>
    </cfRule>
  </conditionalFormatting>
  <conditionalFormatting sqref="O1662">
    <cfRule type="expression" dxfId="15003" priority="28657">
      <formula>$O1662="połączone z innym zadaniem"</formula>
    </cfRule>
  </conditionalFormatting>
  <conditionalFormatting sqref="O1662">
    <cfRule type="expression" dxfId="15002" priority="28656">
      <formula>$O1662="połączone z innym zadaniem"</formula>
    </cfRule>
  </conditionalFormatting>
  <conditionalFormatting sqref="X1662">
    <cfRule type="expression" dxfId="15001" priority="28655">
      <formula>W1662="WSKAŹNIK SPECYFICZNY"</formula>
    </cfRule>
  </conditionalFormatting>
  <conditionalFormatting sqref="O1662:AB1662">
    <cfRule type="expression" dxfId="15000" priority="28654">
      <formula>$O1662="połączone z innym zadaniem"</formula>
    </cfRule>
  </conditionalFormatting>
  <conditionalFormatting sqref="O1662">
    <cfRule type="expression" dxfId="14999" priority="28653">
      <formula>$O1662="połączone z innym zadaniem"</formula>
    </cfRule>
  </conditionalFormatting>
  <conditionalFormatting sqref="O1662">
    <cfRule type="expression" dxfId="14998" priority="28648">
      <formula>$O1662="połączone z innym zadaniem"</formula>
    </cfRule>
  </conditionalFormatting>
  <conditionalFormatting sqref="O1662">
    <cfRule type="expression" dxfId="14997" priority="28647">
      <formula>$O1662="połączone z innym zadaniem"</formula>
    </cfRule>
  </conditionalFormatting>
  <conditionalFormatting sqref="X1662">
    <cfRule type="expression" dxfId="14996" priority="28646">
      <formula>W1662="WSKAŹNIK SPECYFICZNY"</formula>
    </cfRule>
  </conditionalFormatting>
  <conditionalFormatting sqref="O1662:AB1662">
    <cfRule type="expression" dxfId="14995" priority="28645">
      <formula>$O1662="połączone z innym zadaniem"</formula>
    </cfRule>
  </conditionalFormatting>
  <conditionalFormatting sqref="O1662">
    <cfRule type="expression" dxfId="14994" priority="28644">
      <formula>$O1662="połączone z innym zadaniem"</formula>
    </cfRule>
  </conditionalFormatting>
  <conditionalFormatting sqref="O1662">
    <cfRule type="expression" dxfId="14993" priority="28639">
      <formula>$O1662="połączone z innym zadaniem"</formula>
    </cfRule>
  </conditionalFormatting>
  <conditionalFormatting sqref="O1662">
    <cfRule type="expression" dxfId="14992" priority="28638">
      <formula>$O1662="połączone z innym zadaniem"</formula>
    </cfRule>
  </conditionalFormatting>
  <conditionalFormatting sqref="X1662">
    <cfRule type="expression" dxfId="14991" priority="28637">
      <formula>W1662="WSKAŹNIK SPECYFICZNY"</formula>
    </cfRule>
  </conditionalFormatting>
  <conditionalFormatting sqref="O1662:AB1662">
    <cfRule type="expression" dxfId="14990" priority="28636">
      <formula>$O1662="połączone z innym zadaniem"</formula>
    </cfRule>
  </conditionalFormatting>
  <conditionalFormatting sqref="O1662">
    <cfRule type="expression" dxfId="14989" priority="28635">
      <formula>$O1662="połączone z innym zadaniem"</formula>
    </cfRule>
  </conditionalFormatting>
  <conditionalFormatting sqref="O1662">
    <cfRule type="expression" dxfId="14988" priority="28630">
      <formula>$O1662="połączone z innym zadaniem"</formula>
    </cfRule>
  </conditionalFormatting>
  <conditionalFormatting sqref="O1662">
    <cfRule type="expression" dxfId="14987" priority="28629">
      <formula>$O1662="połączone z innym zadaniem"</formula>
    </cfRule>
  </conditionalFormatting>
  <conditionalFormatting sqref="X1662">
    <cfRule type="expression" dxfId="14986" priority="28628">
      <formula>W1662="WSKAŹNIK SPECYFICZNY"</formula>
    </cfRule>
  </conditionalFormatting>
  <conditionalFormatting sqref="O1662:AB1662">
    <cfRule type="expression" dxfId="14985" priority="28627">
      <formula>$O1662="połączone z innym zadaniem"</formula>
    </cfRule>
  </conditionalFormatting>
  <conditionalFormatting sqref="O1662">
    <cfRule type="expression" dxfId="14984" priority="28626">
      <formula>$O1662="połączone z innym zadaniem"</formula>
    </cfRule>
  </conditionalFormatting>
  <conditionalFormatting sqref="O1662">
    <cfRule type="expression" dxfId="14983" priority="28621">
      <formula>$O1662="połączone z innym zadaniem"</formula>
    </cfRule>
  </conditionalFormatting>
  <conditionalFormatting sqref="O1662">
    <cfRule type="expression" dxfId="14982" priority="28620">
      <formula>$O1662="połączone z innym zadaniem"</formula>
    </cfRule>
  </conditionalFormatting>
  <conditionalFormatting sqref="X1662">
    <cfRule type="expression" dxfId="14981" priority="28619">
      <formula>W1662="WSKAŹNIK SPECYFICZNY"</formula>
    </cfRule>
  </conditionalFormatting>
  <conditionalFormatting sqref="O1662:AB1662">
    <cfRule type="expression" dxfId="14980" priority="28618">
      <formula>$O1662="połączone z innym zadaniem"</formula>
    </cfRule>
  </conditionalFormatting>
  <conditionalFormatting sqref="O1662">
    <cfRule type="expression" dxfId="14979" priority="28617">
      <formula>$O1662="połączone z innym zadaniem"</formula>
    </cfRule>
  </conditionalFormatting>
  <conditionalFormatting sqref="O1662">
    <cfRule type="expression" dxfId="14978" priority="28612">
      <formula>$O1662="połączone z innym zadaniem"</formula>
    </cfRule>
  </conditionalFormatting>
  <conditionalFormatting sqref="O1662">
    <cfRule type="expression" dxfId="14977" priority="28611">
      <formula>$O1662="połączone z innym zadaniem"</formula>
    </cfRule>
  </conditionalFormatting>
  <conditionalFormatting sqref="O1662">
    <cfRule type="expression" dxfId="14976" priority="28608">
      <formula>$O1662="połączone z innym zadaniem"</formula>
    </cfRule>
  </conditionalFormatting>
  <conditionalFormatting sqref="O1662">
    <cfRule type="expression" dxfId="14975" priority="28607">
      <formula>$O1662="połączone z innym zadaniem"</formula>
    </cfRule>
  </conditionalFormatting>
  <conditionalFormatting sqref="O1662:O1663">
    <cfRule type="colorScale" priority="28604">
      <colorScale>
        <cfvo type="min" val="0"/>
        <cfvo type="percentile" val="50"/>
        <cfvo type="max" val="0"/>
        <color rgb="FFF8696B"/>
        <color rgb="FFFFEB84"/>
        <color rgb="FF63BE7B"/>
      </colorScale>
    </cfRule>
  </conditionalFormatting>
  <conditionalFormatting sqref="O1662:O1663">
    <cfRule type="colorScale" priority="28603">
      <colorScale>
        <cfvo type="min" val="0"/>
        <cfvo type="percentile" val="50"/>
        <cfvo type="max" val="0"/>
        <color rgb="FF63BE7B"/>
        <color rgb="FFFFEB84"/>
        <color rgb="FFF8696B"/>
      </colorScale>
    </cfRule>
  </conditionalFormatting>
  <conditionalFormatting sqref="O1662:O1663">
    <cfRule type="expression" dxfId="14974" priority="28602">
      <formula>$O1662="połączone z innym zadaniem"</formula>
    </cfRule>
  </conditionalFormatting>
  <conditionalFormatting sqref="O1662:O1663">
    <cfRule type="expression" dxfId="14973" priority="28601">
      <formula>$O1662="połączone z innym zadaniem"</formula>
    </cfRule>
  </conditionalFormatting>
  <conditionalFormatting sqref="O1662:O1663">
    <cfRule type="expression" dxfId="14972" priority="28598">
      <formula>$O1662="połączone z innym zadaniem"</formula>
    </cfRule>
  </conditionalFormatting>
  <conditionalFormatting sqref="O1662:O1663">
    <cfRule type="expression" dxfId="14971" priority="28597">
      <formula>$O1662="połączone z innym zadaniem"</formula>
    </cfRule>
  </conditionalFormatting>
  <conditionalFormatting sqref="O1662:O1663">
    <cfRule type="expression" dxfId="14970" priority="28596">
      <formula>$O1662="połączone z innym zadaniem"</formula>
    </cfRule>
  </conditionalFormatting>
  <conditionalFormatting sqref="O1662:O1663">
    <cfRule type="expression" dxfId="14969" priority="28595">
      <formula>$O1662="połączone z innym zadaniem"</formula>
    </cfRule>
  </conditionalFormatting>
  <conditionalFormatting sqref="O1662:O1663">
    <cfRule type="expression" dxfId="14968" priority="28592">
      <formula>$O1662="połączone z innym zadaniem"</formula>
    </cfRule>
  </conditionalFormatting>
  <conditionalFormatting sqref="O1662:O1663">
    <cfRule type="expression" dxfId="14967" priority="28591">
      <formula>$O1662="połączone z innym zadaniem"</formula>
    </cfRule>
  </conditionalFormatting>
  <conditionalFormatting sqref="O1662:O1663">
    <cfRule type="expression" dxfId="14966" priority="28590">
      <formula>$O1662="połączone z innym zadaniem"</formula>
    </cfRule>
  </conditionalFormatting>
  <conditionalFormatting sqref="O1662:O1663">
    <cfRule type="expression" dxfId="14965" priority="28589">
      <formula>$O1662="połączone z innym zadaniem"</formula>
    </cfRule>
  </conditionalFormatting>
  <conditionalFormatting sqref="O1662:O1663">
    <cfRule type="expression" dxfId="14964" priority="28586">
      <formula>$O1662="połączone z innym zadaniem"</formula>
    </cfRule>
  </conditionalFormatting>
  <conditionalFormatting sqref="O1662:O1663">
    <cfRule type="expression" dxfId="14963" priority="28585">
      <formula>$O1662="połączone z innym zadaniem"</formula>
    </cfRule>
  </conditionalFormatting>
  <conditionalFormatting sqref="O1662:O1663">
    <cfRule type="expression" dxfId="14962" priority="28584">
      <formula>$O1662="połączone z innym zadaniem"</formula>
    </cfRule>
  </conditionalFormatting>
  <conditionalFormatting sqref="O1662:O1663">
    <cfRule type="expression" dxfId="14961" priority="28583">
      <formula>$O1662="połączone z innym zadaniem"</formula>
    </cfRule>
  </conditionalFormatting>
  <conditionalFormatting sqref="O1662:O1663">
    <cfRule type="expression" dxfId="14960" priority="28580">
      <formula>$O1662="połączone z innym zadaniem"</formula>
    </cfRule>
  </conditionalFormatting>
  <conditionalFormatting sqref="O1662:O1663">
    <cfRule type="expression" dxfId="14959" priority="28579">
      <formula>$O1662="połączone z innym zadaniem"</formula>
    </cfRule>
  </conditionalFormatting>
  <conditionalFormatting sqref="O1662:O1663">
    <cfRule type="expression" dxfId="14958" priority="28578">
      <formula>$O1662="połączone z innym zadaniem"</formula>
    </cfRule>
  </conditionalFormatting>
  <conditionalFormatting sqref="O1662:O1663">
    <cfRule type="expression" dxfId="14957" priority="28577">
      <formula>$O1662="połączone z innym zadaniem"</formula>
    </cfRule>
  </conditionalFormatting>
  <conditionalFormatting sqref="O1662:O1663">
    <cfRule type="expression" dxfId="14956" priority="28574">
      <formula>$O1662="połączone z innym zadaniem"</formula>
    </cfRule>
  </conditionalFormatting>
  <conditionalFormatting sqref="O1662:O1663">
    <cfRule type="expression" dxfId="14955" priority="28573">
      <formula>$O1662="połączone z innym zadaniem"</formula>
    </cfRule>
  </conditionalFormatting>
  <conditionalFormatting sqref="O1662:O1663">
    <cfRule type="expression" dxfId="14954" priority="28572">
      <formula>$O1662="połączone z innym zadaniem"</formula>
    </cfRule>
  </conditionalFormatting>
  <conditionalFormatting sqref="O1662:O1663">
    <cfRule type="expression" dxfId="14953" priority="28571">
      <formula>$O1662="połączone z innym zadaniem"</formula>
    </cfRule>
  </conditionalFormatting>
  <conditionalFormatting sqref="O1662:O1663">
    <cfRule type="expression" dxfId="14952" priority="28568">
      <formula>$O1662="połączone z innym zadaniem"</formula>
    </cfRule>
  </conditionalFormatting>
  <conditionalFormatting sqref="O1662:O1663">
    <cfRule type="expression" dxfId="14951" priority="28567">
      <formula>$O1662="połączone z innym zadaniem"</formula>
    </cfRule>
  </conditionalFormatting>
  <conditionalFormatting sqref="O1662:O1663">
    <cfRule type="expression" dxfId="14950" priority="28566">
      <formula>$O1662="połączone z innym zadaniem"</formula>
    </cfRule>
  </conditionalFormatting>
  <conditionalFormatting sqref="O1662:O1663">
    <cfRule type="expression" dxfId="14949" priority="28565">
      <formula>$O1662="połączone z innym zadaniem"</formula>
    </cfRule>
  </conditionalFormatting>
  <conditionalFormatting sqref="O1662:O1663">
    <cfRule type="expression" dxfId="14948" priority="28562">
      <formula>$O1662="połączone z innym zadaniem"</formula>
    </cfRule>
  </conditionalFormatting>
  <conditionalFormatting sqref="O1662:O1663">
    <cfRule type="expression" dxfId="14947" priority="28561">
      <formula>$O1662="połączone z innym zadaniem"</formula>
    </cfRule>
  </conditionalFormatting>
  <conditionalFormatting sqref="X1662:X1663">
    <cfRule type="expression" dxfId="14946" priority="28560">
      <formula>W1662="WSKAŹNIK SPECYFICZNY"</formula>
    </cfRule>
  </conditionalFormatting>
  <conditionalFormatting sqref="O1662:AB1663">
    <cfRule type="expression" dxfId="14945" priority="28559">
      <formula>$O1662="połączone z innym zadaniem"</formula>
    </cfRule>
  </conditionalFormatting>
  <conditionalFormatting sqref="O1662:O1663">
    <cfRule type="expression" dxfId="14944" priority="28558">
      <formula>$O1662="połączone z innym zadaniem"</formula>
    </cfRule>
  </conditionalFormatting>
  <conditionalFormatting sqref="P1662:P1663">
    <cfRule type="colorScale" priority="28555">
      <colorScale>
        <cfvo type="min" val="0"/>
        <cfvo type="percentile" val="50"/>
        <cfvo type="max" val="0"/>
        <color rgb="FFF8696B"/>
        <color rgb="FFFFEB84"/>
        <color rgb="FF63BE7B"/>
      </colorScale>
    </cfRule>
  </conditionalFormatting>
  <conditionalFormatting sqref="P1662:P1663">
    <cfRule type="colorScale" priority="28554">
      <colorScale>
        <cfvo type="min" val="0"/>
        <cfvo type="percentile" val="50"/>
        <cfvo type="max" val="0"/>
        <color rgb="FF63BE7B"/>
        <color rgb="FFFFEB84"/>
        <color rgb="FFF8696B"/>
      </colorScale>
    </cfRule>
  </conditionalFormatting>
  <conditionalFormatting sqref="O1662:O1663">
    <cfRule type="expression" dxfId="14943" priority="28553">
      <formula>$O1662="połączone z innym zadaniem"</formula>
    </cfRule>
  </conditionalFormatting>
  <conditionalFormatting sqref="O1662:O1663">
    <cfRule type="expression" dxfId="14942" priority="28552">
      <formula>$O1662="połączone z innym zadaniem"</formula>
    </cfRule>
  </conditionalFormatting>
  <conditionalFormatting sqref="O1662:O1663">
    <cfRule type="expression" dxfId="14941" priority="28551">
      <formula>$O1662="połączone z innym zadaniem"</formula>
    </cfRule>
  </conditionalFormatting>
  <conditionalFormatting sqref="O1662:O1663">
    <cfRule type="expression" dxfId="14940" priority="28550">
      <formula>$O1662="połączone z innym zadaniem"</formula>
    </cfRule>
  </conditionalFormatting>
  <conditionalFormatting sqref="O1662:O1663">
    <cfRule type="expression" dxfId="14939" priority="28547">
      <formula>$O1662="połączone z innym zadaniem"</formula>
    </cfRule>
  </conditionalFormatting>
  <conditionalFormatting sqref="O1662:O1663">
    <cfRule type="expression" dxfId="14938" priority="28546">
      <formula>$O1662="połączone z innym zadaniem"</formula>
    </cfRule>
  </conditionalFormatting>
  <conditionalFormatting sqref="X1662:X1663">
    <cfRule type="expression" dxfId="14937" priority="28545">
      <formula>W1662="WSKAŹNIK SPECYFICZNY"</formula>
    </cfRule>
  </conditionalFormatting>
  <conditionalFormatting sqref="O1662:AB1663">
    <cfRule type="expression" dxfId="14936" priority="28544">
      <formula>$O1662="połączone z innym zadaniem"</formula>
    </cfRule>
  </conditionalFormatting>
  <conditionalFormatting sqref="O1662:O1663">
    <cfRule type="expression" dxfId="14935" priority="28543">
      <formula>$O1662="połączone z innym zadaniem"</formula>
    </cfRule>
  </conditionalFormatting>
  <conditionalFormatting sqref="O1662:O1663">
    <cfRule type="expression" dxfId="14934" priority="28538">
      <formula>$O1662="połączone z innym zadaniem"</formula>
    </cfRule>
  </conditionalFormatting>
  <conditionalFormatting sqref="O1662:O1663">
    <cfRule type="expression" dxfId="14933" priority="28537">
      <formula>$O1662="połączone z innym zadaniem"</formula>
    </cfRule>
  </conditionalFormatting>
  <conditionalFormatting sqref="X1662:X1663">
    <cfRule type="expression" dxfId="14932" priority="28536">
      <formula>W1662="WSKAŹNIK SPECYFICZNY"</formula>
    </cfRule>
  </conditionalFormatting>
  <conditionalFormatting sqref="O1662:AB1663">
    <cfRule type="expression" dxfId="14931" priority="28535">
      <formula>$O1662="połączone z innym zadaniem"</formula>
    </cfRule>
  </conditionalFormatting>
  <conditionalFormatting sqref="O1662:O1663">
    <cfRule type="expression" dxfId="14930" priority="28534">
      <formula>$O1662="połączone z innym zadaniem"</formula>
    </cfRule>
  </conditionalFormatting>
  <conditionalFormatting sqref="O1662:O1663">
    <cfRule type="expression" dxfId="14929" priority="28529">
      <formula>$O1662="połączone z innym zadaniem"</formula>
    </cfRule>
  </conditionalFormatting>
  <conditionalFormatting sqref="O1662:O1663">
    <cfRule type="expression" dxfId="14928" priority="28528">
      <formula>$O1662="połączone z innym zadaniem"</formula>
    </cfRule>
  </conditionalFormatting>
  <conditionalFormatting sqref="X1662:X1663">
    <cfRule type="expression" dxfId="14927" priority="28527">
      <formula>W1662="WSKAŹNIK SPECYFICZNY"</formula>
    </cfRule>
  </conditionalFormatting>
  <conditionalFormatting sqref="O1662:AB1663">
    <cfRule type="expression" dxfId="14926" priority="28526">
      <formula>$O1662="połączone z innym zadaniem"</formula>
    </cfRule>
  </conditionalFormatting>
  <conditionalFormatting sqref="O1662:O1663">
    <cfRule type="expression" dxfId="14925" priority="28525">
      <formula>$O1662="połączone z innym zadaniem"</formula>
    </cfRule>
  </conditionalFormatting>
  <conditionalFormatting sqref="O1662:O1663">
    <cfRule type="expression" dxfId="14924" priority="28520">
      <formula>$O1662="połączone z innym zadaniem"</formula>
    </cfRule>
  </conditionalFormatting>
  <conditionalFormatting sqref="O1662:O1663">
    <cfRule type="expression" dxfId="14923" priority="28519">
      <formula>$O1662="połączone z innym zadaniem"</formula>
    </cfRule>
  </conditionalFormatting>
  <conditionalFormatting sqref="X1662:X1663">
    <cfRule type="expression" dxfId="14922" priority="28518">
      <formula>W1662="WSKAŹNIK SPECYFICZNY"</formula>
    </cfRule>
  </conditionalFormatting>
  <conditionalFormatting sqref="O1662:AB1663">
    <cfRule type="expression" dxfId="14921" priority="28517">
      <formula>$O1662="połączone z innym zadaniem"</formula>
    </cfRule>
  </conditionalFormatting>
  <conditionalFormatting sqref="O1662:O1663">
    <cfRule type="expression" dxfId="14920" priority="28516">
      <formula>$O1662="połączone z innym zadaniem"</formula>
    </cfRule>
  </conditionalFormatting>
  <conditionalFormatting sqref="O1662:O1663">
    <cfRule type="expression" dxfId="14919" priority="28511">
      <formula>$O1662="połączone z innym zadaniem"</formula>
    </cfRule>
  </conditionalFormatting>
  <conditionalFormatting sqref="O1662:O1663">
    <cfRule type="expression" dxfId="14918" priority="28510">
      <formula>$O1662="połączone z innym zadaniem"</formula>
    </cfRule>
  </conditionalFormatting>
  <conditionalFormatting sqref="X1662:X1663">
    <cfRule type="expression" dxfId="14917" priority="28509">
      <formula>W1662="WSKAŹNIK SPECYFICZNY"</formula>
    </cfRule>
  </conditionalFormatting>
  <conditionalFormatting sqref="O1662:AB1663">
    <cfRule type="expression" dxfId="14916" priority="28508">
      <formula>$O1662="połączone z innym zadaniem"</formula>
    </cfRule>
  </conditionalFormatting>
  <conditionalFormatting sqref="O1662:O1663">
    <cfRule type="expression" dxfId="14915" priority="28507">
      <formula>$O1662="połączone z innym zadaniem"</formula>
    </cfRule>
  </conditionalFormatting>
  <conditionalFormatting sqref="O1662:O1663">
    <cfRule type="expression" dxfId="14914" priority="28502">
      <formula>$O1662="połączone z innym zadaniem"</formula>
    </cfRule>
  </conditionalFormatting>
  <conditionalFormatting sqref="O1662:O1663">
    <cfRule type="expression" dxfId="14913" priority="28501">
      <formula>$O1662="połączone z innym zadaniem"</formula>
    </cfRule>
  </conditionalFormatting>
  <conditionalFormatting sqref="O1662">
    <cfRule type="expression" dxfId="14912" priority="28498">
      <formula>$O1662="połączone z innym zadaniem"</formula>
    </cfRule>
  </conditionalFormatting>
  <conditionalFormatting sqref="O1662">
    <cfRule type="expression" dxfId="14911" priority="28497">
      <formula>$O1662="połączone z innym zadaniem"</formula>
    </cfRule>
  </conditionalFormatting>
  <conditionalFormatting sqref="P1664:P1665">
    <cfRule type="colorScale" priority="28494">
      <colorScale>
        <cfvo type="min" val="0"/>
        <cfvo type="percentile" val="50"/>
        <cfvo type="max" val="0"/>
        <color rgb="FFF8696B"/>
        <color rgb="FFFFEB84"/>
        <color rgb="FF63BE7B"/>
      </colorScale>
    </cfRule>
  </conditionalFormatting>
  <conditionalFormatting sqref="O1664:O1665">
    <cfRule type="colorScale" priority="28493">
      <colorScale>
        <cfvo type="min" val="0"/>
        <cfvo type="percentile" val="50"/>
        <cfvo type="max" val="0"/>
        <color rgb="FFF8696B"/>
        <color rgb="FFFFEB84"/>
        <color rgb="FF63BE7B"/>
      </colorScale>
    </cfRule>
  </conditionalFormatting>
  <conditionalFormatting sqref="O1664:O1665">
    <cfRule type="colorScale" priority="28492">
      <colorScale>
        <cfvo type="min" val="0"/>
        <cfvo type="percentile" val="50"/>
        <cfvo type="max" val="0"/>
        <color rgb="FF63BE7B"/>
        <color rgb="FFFFEB84"/>
        <color rgb="FFF8696B"/>
      </colorScale>
    </cfRule>
  </conditionalFormatting>
  <conditionalFormatting sqref="O1664:O1665">
    <cfRule type="expression" dxfId="14910" priority="28491">
      <formula>$O1664="połączone z innym zadaniem"</formula>
    </cfRule>
  </conditionalFormatting>
  <conditionalFormatting sqref="O1664:O1665">
    <cfRule type="expression" dxfId="14909" priority="28490">
      <formula>$O1664="połączone z innym zadaniem"</formula>
    </cfRule>
  </conditionalFormatting>
  <conditionalFormatting sqref="O1664:O1665">
    <cfRule type="expression" dxfId="14908" priority="28487">
      <formula>$O1664="połączone z innym zadaniem"</formula>
    </cfRule>
  </conditionalFormatting>
  <conditionalFormatting sqref="O1664:O1665">
    <cfRule type="expression" dxfId="14907" priority="28486">
      <formula>$O1664="połączone z innym zadaniem"</formula>
    </cfRule>
  </conditionalFormatting>
  <conditionalFormatting sqref="O1664:O1665">
    <cfRule type="expression" dxfId="14906" priority="28485">
      <formula>$O1664="połączone z innym zadaniem"</formula>
    </cfRule>
  </conditionalFormatting>
  <conditionalFormatting sqref="O1664:O1665">
    <cfRule type="expression" dxfId="14905" priority="28484">
      <formula>$O1664="połączone z innym zadaniem"</formula>
    </cfRule>
  </conditionalFormatting>
  <conditionalFormatting sqref="O1664:O1665">
    <cfRule type="expression" dxfId="14904" priority="28481">
      <formula>$O1664="połączone z innym zadaniem"</formula>
    </cfRule>
  </conditionalFormatting>
  <conditionalFormatting sqref="O1664:O1665">
    <cfRule type="expression" dxfId="14903" priority="28480">
      <formula>$O1664="połączone z innym zadaniem"</formula>
    </cfRule>
  </conditionalFormatting>
  <conditionalFormatting sqref="O1664:O1665">
    <cfRule type="expression" dxfId="14902" priority="28479">
      <formula>$O1664="połączone z innym zadaniem"</formula>
    </cfRule>
  </conditionalFormatting>
  <conditionalFormatting sqref="O1664:O1665">
    <cfRule type="expression" dxfId="14901" priority="28478">
      <formula>$O1664="połączone z innym zadaniem"</formula>
    </cfRule>
  </conditionalFormatting>
  <conditionalFormatting sqref="O1664:O1665">
    <cfRule type="expression" dxfId="14900" priority="28475">
      <formula>$O1664="połączone z innym zadaniem"</formula>
    </cfRule>
  </conditionalFormatting>
  <conditionalFormatting sqref="O1664:O1665">
    <cfRule type="expression" dxfId="14899" priority="28474">
      <formula>$O1664="połączone z innym zadaniem"</formula>
    </cfRule>
  </conditionalFormatting>
  <conditionalFormatting sqref="O1664:O1665">
    <cfRule type="expression" dxfId="14898" priority="28473">
      <formula>$O1664="połączone z innym zadaniem"</formula>
    </cfRule>
  </conditionalFormatting>
  <conditionalFormatting sqref="O1664:O1665">
    <cfRule type="expression" dxfId="14897" priority="28472">
      <formula>$O1664="połączone z innym zadaniem"</formula>
    </cfRule>
  </conditionalFormatting>
  <conditionalFormatting sqref="O1664:O1665">
    <cfRule type="expression" dxfId="14896" priority="28469">
      <formula>$O1664="połączone z innym zadaniem"</formula>
    </cfRule>
  </conditionalFormatting>
  <conditionalFormatting sqref="O1664:O1665">
    <cfRule type="expression" dxfId="14895" priority="28468">
      <formula>$O1664="połączone z innym zadaniem"</formula>
    </cfRule>
  </conditionalFormatting>
  <conditionalFormatting sqref="O1664:O1665">
    <cfRule type="expression" dxfId="14894" priority="28467">
      <formula>$O1664="połączone z innym zadaniem"</formula>
    </cfRule>
  </conditionalFormatting>
  <conditionalFormatting sqref="O1664:O1665">
    <cfRule type="expression" dxfId="14893" priority="28466">
      <formula>$O1664="połączone z innym zadaniem"</formula>
    </cfRule>
  </conditionalFormatting>
  <conditionalFormatting sqref="O1664:O1665">
    <cfRule type="expression" dxfId="14892" priority="28463">
      <formula>$O1664="połączone z innym zadaniem"</formula>
    </cfRule>
  </conditionalFormatting>
  <conditionalFormatting sqref="O1664:O1665">
    <cfRule type="expression" dxfId="14891" priority="28462">
      <formula>$O1664="połączone z innym zadaniem"</formula>
    </cfRule>
  </conditionalFormatting>
  <conditionalFormatting sqref="O1664:O1665">
    <cfRule type="expression" dxfId="14890" priority="28461">
      <formula>$O1664="połączone z innym zadaniem"</formula>
    </cfRule>
  </conditionalFormatting>
  <conditionalFormatting sqref="O1664:O1665">
    <cfRule type="expression" dxfId="14889" priority="28460">
      <formula>$O1664="połączone z innym zadaniem"</formula>
    </cfRule>
  </conditionalFormatting>
  <conditionalFormatting sqref="O1664:O1665">
    <cfRule type="expression" dxfId="14888" priority="28457">
      <formula>$O1664="połączone z innym zadaniem"</formula>
    </cfRule>
  </conditionalFormatting>
  <conditionalFormatting sqref="O1664:O1665">
    <cfRule type="expression" dxfId="14887" priority="28456">
      <formula>$O1664="połączone z innym zadaniem"</formula>
    </cfRule>
  </conditionalFormatting>
  <conditionalFormatting sqref="O1664:O1665">
    <cfRule type="expression" dxfId="14886" priority="28455">
      <formula>$O1664="połączone z innym zadaniem"</formula>
    </cfRule>
  </conditionalFormatting>
  <conditionalFormatting sqref="O1664:O1665">
    <cfRule type="expression" dxfId="14885" priority="28454">
      <formula>$O1664="połączone z innym zadaniem"</formula>
    </cfRule>
  </conditionalFormatting>
  <conditionalFormatting sqref="O1664:O1665">
    <cfRule type="expression" dxfId="14884" priority="28451">
      <formula>$O1664="połączone z innym zadaniem"</formula>
    </cfRule>
  </conditionalFormatting>
  <conditionalFormatting sqref="O1664:O1665">
    <cfRule type="expression" dxfId="14883" priority="28450">
      <formula>$O1664="połączone z innym zadaniem"</formula>
    </cfRule>
  </conditionalFormatting>
  <conditionalFormatting sqref="X1664:X1665">
    <cfRule type="expression" dxfId="14882" priority="28449">
      <formula>W1664="WSKAŹNIK SPECYFICZNY"</formula>
    </cfRule>
  </conditionalFormatting>
  <conditionalFormatting sqref="O1664:AB1665">
    <cfRule type="expression" dxfId="14881" priority="28448">
      <formula>$O1664="połączone z innym zadaniem"</formula>
    </cfRule>
  </conditionalFormatting>
  <conditionalFormatting sqref="O1664:O1665">
    <cfRule type="expression" dxfId="14880" priority="28447">
      <formula>$O1664="połączone z innym zadaniem"</formula>
    </cfRule>
  </conditionalFormatting>
  <conditionalFormatting sqref="P1664:P1665">
    <cfRule type="colorScale" priority="28443">
      <colorScale>
        <cfvo type="min" val="0"/>
        <cfvo type="percentile" val="50"/>
        <cfvo type="max" val="0"/>
        <color rgb="FF63BE7B"/>
        <color rgb="FFFFEB84"/>
        <color rgb="FFF8696B"/>
      </colorScale>
    </cfRule>
  </conditionalFormatting>
  <conditionalFormatting sqref="O1664:O1665">
    <cfRule type="expression" dxfId="14879" priority="28442">
      <formula>$O1664="połączone z innym zadaniem"</formula>
    </cfRule>
  </conditionalFormatting>
  <conditionalFormatting sqref="O1664:O1665">
    <cfRule type="expression" dxfId="14878" priority="28441">
      <formula>$O1664="połączone z innym zadaniem"</formula>
    </cfRule>
  </conditionalFormatting>
  <conditionalFormatting sqref="O1664:O1665">
    <cfRule type="expression" dxfId="14877" priority="28440">
      <formula>$O1664="połączone z innym zadaniem"</formula>
    </cfRule>
  </conditionalFormatting>
  <conditionalFormatting sqref="O1664:O1665">
    <cfRule type="expression" dxfId="14876" priority="28439">
      <formula>$O1664="połączone z innym zadaniem"</formula>
    </cfRule>
  </conditionalFormatting>
  <conditionalFormatting sqref="O1664:O1665">
    <cfRule type="expression" dxfId="14875" priority="28436">
      <formula>$O1664="połączone z innym zadaniem"</formula>
    </cfRule>
  </conditionalFormatting>
  <conditionalFormatting sqref="O1664:O1665">
    <cfRule type="expression" dxfId="14874" priority="28435">
      <formula>$O1664="połączone z innym zadaniem"</formula>
    </cfRule>
  </conditionalFormatting>
  <conditionalFormatting sqref="X1664:X1665">
    <cfRule type="expression" dxfId="14873" priority="28434">
      <formula>W1664="WSKAŹNIK SPECYFICZNY"</formula>
    </cfRule>
  </conditionalFormatting>
  <conditionalFormatting sqref="O1664:AB1665">
    <cfRule type="expression" dxfId="14872" priority="28433">
      <formula>$O1664="połączone z innym zadaniem"</formula>
    </cfRule>
  </conditionalFormatting>
  <conditionalFormatting sqref="O1664:O1665">
    <cfRule type="expression" dxfId="14871" priority="28432">
      <formula>$O1664="połączone z innym zadaniem"</formula>
    </cfRule>
  </conditionalFormatting>
  <conditionalFormatting sqref="O1664:O1665">
    <cfRule type="expression" dxfId="14870" priority="28427">
      <formula>$O1664="połączone z innym zadaniem"</formula>
    </cfRule>
  </conditionalFormatting>
  <conditionalFormatting sqref="O1664:O1665">
    <cfRule type="expression" dxfId="14869" priority="28426">
      <formula>$O1664="połączone z innym zadaniem"</formula>
    </cfRule>
  </conditionalFormatting>
  <conditionalFormatting sqref="X1664:X1665">
    <cfRule type="expression" dxfId="14868" priority="28425">
      <formula>W1664="WSKAŹNIK SPECYFICZNY"</formula>
    </cfRule>
  </conditionalFormatting>
  <conditionalFormatting sqref="O1664:AB1665">
    <cfRule type="expression" dxfId="14867" priority="28424">
      <formula>$O1664="połączone z innym zadaniem"</formula>
    </cfRule>
  </conditionalFormatting>
  <conditionalFormatting sqref="O1664:O1665">
    <cfRule type="expression" dxfId="14866" priority="28423">
      <formula>$O1664="połączone z innym zadaniem"</formula>
    </cfRule>
  </conditionalFormatting>
  <conditionalFormatting sqref="O1664:O1665">
    <cfRule type="expression" dxfId="14865" priority="28418">
      <formula>$O1664="połączone z innym zadaniem"</formula>
    </cfRule>
  </conditionalFormatting>
  <conditionalFormatting sqref="O1664:O1665">
    <cfRule type="expression" dxfId="14864" priority="28417">
      <formula>$O1664="połączone z innym zadaniem"</formula>
    </cfRule>
  </conditionalFormatting>
  <conditionalFormatting sqref="X1664:X1665">
    <cfRule type="expression" dxfId="14863" priority="28416">
      <formula>W1664="WSKAŹNIK SPECYFICZNY"</formula>
    </cfRule>
  </conditionalFormatting>
  <conditionalFormatting sqref="O1664:AB1665">
    <cfRule type="expression" dxfId="14862" priority="28415">
      <formula>$O1664="połączone z innym zadaniem"</formula>
    </cfRule>
  </conditionalFormatting>
  <conditionalFormatting sqref="O1664:O1665">
    <cfRule type="expression" dxfId="14861" priority="28414">
      <formula>$O1664="połączone z innym zadaniem"</formula>
    </cfRule>
  </conditionalFormatting>
  <conditionalFormatting sqref="O1664:O1665">
    <cfRule type="expression" dxfId="14860" priority="28409">
      <formula>$O1664="połączone z innym zadaniem"</formula>
    </cfRule>
  </conditionalFormatting>
  <conditionalFormatting sqref="O1664:O1665">
    <cfRule type="expression" dxfId="14859" priority="28408">
      <formula>$O1664="połączone z innym zadaniem"</formula>
    </cfRule>
  </conditionalFormatting>
  <conditionalFormatting sqref="X1664:X1665">
    <cfRule type="expression" dxfId="14858" priority="28407">
      <formula>W1664="WSKAŹNIK SPECYFICZNY"</formula>
    </cfRule>
  </conditionalFormatting>
  <conditionalFormatting sqref="O1664:AB1665">
    <cfRule type="expression" dxfId="14857" priority="28406">
      <formula>$O1664="połączone z innym zadaniem"</formula>
    </cfRule>
  </conditionalFormatting>
  <conditionalFormatting sqref="O1664:O1665">
    <cfRule type="expression" dxfId="14856" priority="28405">
      <formula>$O1664="połączone z innym zadaniem"</formula>
    </cfRule>
  </conditionalFormatting>
  <conditionalFormatting sqref="O1664:O1665">
    <cfRule type="expression" dxfId="14855" priority="28400">
      <formula>$O1664="połączone z innym zadaniem"</formula>
    </cfRule>
  </conditionalFormatting>
  <conditionalFormatting sqref="O1664:O1665">
    <cfRule type="expression" dxfId="14854" priority="28399">
      <formula>$O1664="połączone z innym zadaniem"</formula>
    </cfRule>
  </conditionalFormatting>
  <conditionalFormatting sqref="X1664:X1665">
    <cfRule type="expression" dxfId="14853" priority="28398">
      <formula>W1664="WSKAŹNIK SPECYFICZNY"</formula>
    </cfRule>
  </conditionalFormatting>
  <conditionalFormatting sqref="O1664:AB1665">
    <cfRule type="expression" dxfId="14852" priority="28397">
      <formula>$O1664="połączone z innym zadaniem"</formula>
    </cfRule>
  </conditionalFormatting>
  <conditionalFormatting sqref="O1664:O1665">
    <cfRule type="expression" dxfId="14851" priority="28396">
      <formula>$O1664="połączone z innym zadaniem"</formula>
    </cfRule>
  </conditionalFormatting>
  <conditionalFormatting sqref="O1664:O1665">
    <cfRule type="expression" dxfId="14850" priority="28391">
      <formula>$O1664="połączone z innym zadaniem"</formula>
    </cfRule>
  </conditionalFormatting>
  <conditionalFormatting sqref="O1664:O1665">
    <cfRule type="expression" dxfId="14849" priority="28390">
      <formula>$O1664="połączone z innym zadaniem"</formula>
    </cfRule>
  </conditionalFormatting>
  <conditionalFormatting sqref="O1664">
    <cfRule type="expression" dxfId="14848" priority="28387">
      <formula>$O1664="połączone z innym zadaniem"</formula>
    </cfRule>
  </conditionalFormatting>
  <conditionalFormatting sqref="O1664">
    <cfRule type="expression" dxfId="14847" priority="28386">
      <formula>$O1664="połączone z innym zadaniem"</formula>
    </cfRule>
  </conditionalFormatting>
  <conditionalFormatting sqref="O1664">
    <cfRule type="colorScale" priority="28385">
      <colorScale>
        <cfvo type="min" val="0"/>
        <cfvo type="percentile" val="50"/>
        <cfvo type="max" val="0"/>
        <color rgb="FFF8696B"/>
        <color rgb="FFFFEB84"/>
        <color rgb="FF63BE7B"/>
      </colorScale>
    </cfRule>
  </conditionalFormatting>
  <conditionalFormatting sqref="O1664">
    <cfRule type="colorScale" priority="28384">
      <colorScale>
        <cfvo type="min" val="0"/>
        <cfvo type="percentile" val="50"/>
        <cfvo type="max" val="0"/>
        <color rgb="FF63BE7B"/>
        <color rgb="FFFFEB84"/>
        <color rgb="FFF8696B"/>
      </colorScale>
    </cfRule>
  </conditionalFormatting>
  <conditionalFormatting sqref="P1665:P1666">
    <cfRule type="colorScale" priority="28383">
      <colorScale>
        <cfvo type="min" val="0"/>
        <cfvo type="percentile" val="50"/>
        <cfvo type="max" val="0"/>
        <color rgb="FFF8696B"/>
        <color rgb="FFFFEB84"/>
        <color rgb="FF63BE7B"/>
      </colorScale>
    </cfRule>
  </conditionalFormatting>
  <conditionalFormatting sqref="O1665:O1666">
    <cfRule type="colorScale" priority="28382">
      <colorScale>
        <cfvo type="min" val="0"/>
        <cfvo type="percentile" val="50"/>
        <cfvo type="max" val="0"/>
        <color rgb="FFF8696B"/>
        <color rgb="FFFFEB84"/>
        <color rgb="FF63BE7B"/>
      </colorScale>
    </cfRule>
  </conditionalFormatting>
  <conditionalFormatting sqref="O1665:O1666">
    <cfRule type="colorScale" priority="28381">
      <colorScale>
        <cfvo type="min" val="0"/>
        <cfvo type="percentile" val="50"/>
        <cfvo type="max" val="0"/>
        <color rgb="FF63BE7B"/>
        <color rgb="FFFFEB84"/>
        <color rgb="FFF8696B"/>
      </colorScale>
    </cfRule>
  </conditionalFormatting>
  <conditionalFormatting sqref="O1665:O1666">
    <cfRule type="expression" dxfId="14846" priority="28380">
      <formula>$O1665="połączone z innym zadaniem"</formula>
    </cfRule>
  </conditionalFormatting>
  <conditionalFormatting sqref="O1665:O1666">
    <cfRule type="expression" dxfId="14845" priority="28379">
      <formula>$O1665="połączone z innym zadaniem"</formula>
    </cfRule>
  </conditionalFormatting>
  <conditionalFormatting sqref="O1665:O1666">
    <cfRule type="expression" dxfId="14844" priority="28376">
      <formula>$O1665="połączone z innym zadaniem"</formula>
    </cfRule>
  </conditionalFormatting>
  <conditionalFormatting sqref="O1665:O1666">
    <cfRule type="expression" dxfId="14843" priority="28375">
      <formula>$O1665="połączone z innym zadaniem"</formula>
    </cfRule>
  </conditionalFormatting>
  <conditionalFormatting sqref="O1665:O1666">
    <cfRule type="expression" dxfId="14842" priority="28374">
      <formula>$O1665="połączone z innym zadaniem"</formula>
    </cfRule>
  </conditionalFormatting>
  <conditionalFormatting sqref="O1665:O1666">
    <cfRule type="expression" dxfId="14841" priority="28373">
      <formula>$O1665="połączone z innym zadaniem"</formula>
    </cfRule>
  </conditionalFormatting>
  <conditionalFormatting sqref="O1665:O1666">
    <cfRule type="expression" dxfId="14840" priority="28370">
      <formula>$O1665="połączone z innym zadaniem"</formula>
    </cfRule>
  </conditionalFormatting>
  <conditionalFormatting sqref="O1665:O1666">
    <cfRule type="expression" dxfId="14839" priority="28369">
      <formula>$O1665="połączone z innym zadaniem"</formula>
    </cfRule>
  </conditionalFormatting>
  <conditionalFormatting sqref="O1665:O1666">
    <cfRule type="expression" dxfId="14838" priority="28368">
      <formula>$O1665="połączone z innym zadaniem"</formula>
    </cfRule>
  </conditionalFormatting>
  <conditionalFormatting sqref="O1665:O1666">
    <cfRule type="expression" dxfId="14837" priority="28367">
      <formula>$O1665="połączone z innym zadaniem"</formula>
    </cfRule>
  </conditionalFormatting>
  <conditionalFormatting sqref="O1665:O1666">
    <cfRule type="expression" dxfId="14836" priority="28364">
      <formula>$O1665="połączone z innym zadaniem"</formula>
    </cfRule>
  </conditionalFormatting>
  <conditionalFormatting sqref="O1665:O1666">
    <cfRule type="expression" dxfId="14835" priority="28363">
      <formula>$O1665="połączone z innym zadaniem"</formula>
    </cfRule>
  </conditionalFormatting>
  <conditionalFormatting sqref="O1665:O1666">
    <cfRule type="expression" dxfId="14834" priority="28362">
      <formula>$O1665="połączone z innym zadaniem"</formula>
    </cfRule>
  </conditionalFormatting>
  <conditionalFormatting sqref="O1665:O1666">
    <cfRule type="expression" dxfId="14833" priority="28361">
      <formula>$O1665="połączone z innym zadaniem"</formula>
    </cfRule>
  </conditionalFormatting>
  <conditionalFormatting sqref="O1665:O1666">
    <cfRule type="expression" dxfId="14832" priority="28358">
      <formula>$O1665="połączone z innym zadaniem"</formula>
    </cfRule>
  </conditionalFormatting>
  <conditionalFormatting sqref="O1665:O1666">
    <cfRule type="expression" dxfId="14831" priority="28357">
      <formula>$O1665="połączone z innym zadaniem"</formula>
    </cfRule>
  </conditionalFormatting>
  <conditionalFormatting sqref="O1665:O1666">
    <cfRule type="expression" dxfId="14830" priority="28356">
      <formula>$O1665="połączone z innym zadaniem"</formula>
    </cfRule>
  </conditionalFormatting>
  <conditionalFormatting sqref="O1665:O1666">
    <cfRule type="expression" dxfId="14829" priority="28355">
      <formula>$O1665="połączone z innym zadaniem"</formula>
    </cfRule>
  </conditionalFormatting>
  <conditionalFormatting sqref="O1665:O1666">
    <cfRule type="expression" dxfId="14828" priority="28352">
      <formula>$O1665="połączone z innym zadaniem"</formula>
    </cfRule>
  </conditionalFormatting>
  <conditionalFormatting sqref="O1665:O1666">
    <cfRule type="expression" dxfId="14827" priority="28351">
      <formula>$O1665="połączone z innym zadaniem"</formula>
    </cfRule>
  </conditionalFormatting>
  <conditionalFormatting sqref="O1665:O1666">
    <cfRule type="expression" dxfId="14826" priority="28350">
      <formula>$O1665="połączone z innym zadaniem"</formula>
    </cfRule>
  </conditionalFormatting>
  <conditionalFormatting sqref="O1665:O1666">
    <cfRule type="expression" dxfId="14825" priority="28349">
      <formula>$O1665="połączone z innym zadaniem"</formula>
    </cfRule>
  </conditionalFormatting>
  <conditionalFormatting sqref="O1665:O1666">
    <cfRule type="expression" dxfId="14824" priority="28346">
      <formula>$O1665="połączone z innym zadaniem"</formula>
    </cfRule>
  </conditionalFormatting>
  <conditionalFormatting sqref="O1665:O1666">
    <cfRule type="expression" dxfId="14823" priority="28345">
      <formula>$O1665="połączone z innym zadaniem"</formula>
    </cfRule>
  </conditionalFormatting>
  <conditionalFormatting sqref="O1665:O1666">
    <cfRule type="expression" dxfId="14822" priority="28344">
      <formula>$O1665="połączone z innym zadaniem"</formula>
    </cfRule>
  </conditionalFormatting>
  <conditionalFormatting sqref="O1665:O1666">
    <cfRule type="expression" dxfId="14821" priority="28343">
      <formula>$O1665="połączone z innym zadaniem"</formula>
    </cfRule>
  </conditionalFormatting>
  <conditionalFormatting sqref="O1665:O1666">
    <cfRule type="expression" dxfId="14820" priority="28340">
      <formula>$O1665="połączone z innym zadaniem"</formula>
    </cfRule>
  </conditionalFormatting>
  <conditionalFormatting sqref="O1665:O1666">
    <cfRule type="expression" dxfId="14819" priority="28339">
      <formula>$O1665="połączone z innym zadaniem"</formula>
    </cfRule>
  </conditionalFormatting>
  <conditionalFormatting sqref="X1665:X1666">
    <cfRule type="expression" dxfId="14818" priority="28338">
      <formula>W1665="WSKAŹNIK SPECYFICZNY"</formula>
    </cfRule>
  </conditionalFormatting>
  <conditionalFormatting sqref="O1665:AB1666">
    <cfRule type="expression" dxfId="14817" priority="28337">
      <formula>$O1665="połączone z innym zadaniem"</formula>
    </cfRule>
  </conditionalFormatting>
  <conditionalFormatting sqref="O1665:O1666">
    <cfRule type="expression" dxfId="14816" priority="28336">
      <formula>$O1665="połączone z innym zadaniem"</formula>
    </cfRule>
  </conditionalFormatting>
  <conditionalFormatting sqref="P1665:P1666">
    <cfRule type="colorScale" priority="28332">
      <colorScale>
        <cfvo type="min" val="0"/>
        <cfvo type="percentile" val="50"/>
        <cfvo type="max" val="0"/>
        <color rgb="FF63BE7B"/>
        <color rgb="FFFFEB84"/>
        <color rgb="FFF8696B"/>
      </colorScale>
    </cfRule>
  </conditionalFormatting>
  <conditionalFormatting sqref="O1665:O1666">
    <cfRule type="expression" dxfId="14815" priority="28331">
      <formula>$O1665="połączone z innym zadaniem"</formula>
    </cfRule>
  </conditionalFormatting>
  <conditionalFormatting sqref="O1665:O1666">
    <cfRule type="expression" dxfId="14814" priority="28330">
      <formula>$O1665="połączone z innym zadaniem"</formula>
    </cfRule>
  </conditionalFormatting>
  <conditionalFormatting sqref="O1665:O1666">
    <cfRule type="expression" dxfId="14813" priority="28329">
      <formula>$O1665="połączone z innym zadaniem"</formula>
    </cfRule>
  </conditionalFormatting>
  <conditionalFormatting sqref="O1665:O1666">
    <cfRule type="expression" dxfId="14812" priority="28328">
      <formula>$O1665="połączone z innym zadaniem"</formula>
    </cfRule>
  </conditionalFormatting>
  <conditionalFormatting sqref="O1665:O1666">
    <cfRule type="expression" dxfId="14811" priority="28325">
      <formula>$O1665="połączone z innym zadaniem"</formula>
    </cfRule>
  </conditionalFormatting>
  <conditionalFormatting sqref="O1665:O1666">
    <cfRule type="expression" dxfId="14810" priority="28324">
      <formula>$O1665="połączone z innym zadaniem"</formula>
    </cfRule>
  </conditionalFormatting>
  <conditionalFormatting sqref="X1665:X1666">
    <cfRule type="expression" dxfId="14809" priority="28323">
      <formula>W1665="WSKAŹNIK SPECYFICZNY"</formula>
    </cfRule>
  </conditionalFormatting>
  <conditionalFormatting sqref="O1665:AB1666">
    <cfRule type="expression" dxfId="14808" priority="28322">
      <formula>$O1665="połączone z innym zadaniem"</formula>
    </cfRule>
  </conditionalFormatting>
  <conditionalFormatting sqref="O1665:O1666">
    <cfRule type="expression" dxfId="14807" priority="28321">
      <formula>$O1665="połączone z innym zadaniem"</formula>
    </cfRule>
  </conditionalFormatting>
  <conditionalFormatting sqref="O1665:O1666">
    <cfRule type="expression" dxfId="14806" priority="28316">
      <formula>$O1665="połączone z innym zadaniem"</formula>
    </cfRule>
  </conditionalFormatting>
  <conditionalFormatting sqref="O1665:O1666">
    <cfRule type="expression" dxfId="14805" priority="28315">
      <formula>$O1665="połączone z innym zadaniem"</formula>
    </cfRule>
  </conditionalFormatting>
  <conditionalFormatting sqref="X1665:X1666">
    <cfRule type="expression" dxfId="14804" priority="28314">
      <formula>W1665="WSKAŹNIK SPECYFICZNY"</formula>
    </cfRule>
  </conditionalFormatting>
  <conditionalFormatting sqref="O1665:AB1666">
    <cfRule type="expression" dxfId="14803" priority="28313">
      <formula>$O1665="połączone z innym zadaniem"</formula>
    </cfRule>
  </conditionalFormatting>
  <conditionalFormatting sqref="O1665:O1666">
    <cfRule type="expression" dxfId="14802" priority="28312">
      <formula>$O1665="połączone z innym zadaniem"</formula>
    </cfRule>
  </conditionalFormatting>
  <conditionalFormatting sqref="O1665:O1666">
    <cfRule type="expression" dxfId="14801" priority="28307">
      <formula>$O1665="połączone z innym zadaniem"</formula>
    </cfRule>
  </conditionalFormatting>
  <conditionalFormatting sqref="O1665:O1666">
    <cfRule type="expression" dxfId="14800" priority="28306">
      <formula>$O1665="połączone z innym zadaniem"</formula>
    </cfRule>
  </conditionalFormatting>
  <conditionalFormatting sqref="X1665:X1666">
    <cfRule type="expression" dxfId="14799" priority="28305">
      <formula>W1665="WSKAŹNIK SPECYFICZNY"</formula>
    </cfRule>
  </conditionalFormatting>
  <conditionalFormatting sqref="O1665:AB1666">
    <cfRule type="expression" dxfId="14798" priority="28304">
      <formula>$O1665="połączone z innym zadaniem"</formula>
    </cfRule>
  </conditionalFormatting>
  <conditionalFormatting sqref="O1665:O1666">
    <cfRule type="expression" dxfId="14797" priority="28303">
      <formula>$O1665="połączone z innym zadaniem"</formula>
    </cfRule>
  </conditionalFormatting>
  <conditionalFormatting sqref="O1665:O1666">
    <cfRule type="expression" dxfId="14796" priority="28298">
      <formula>$O1665="połączone z innym zadaniem"</formula>
    </cfRule>
  </conditionalFormatting>
  <conditionalFormatting sqref="O1665:O1666">
    <cfRule type="expression" dxfId="14795" priority="28297">
      <formula>$O1665="połączone z innym zadaniem"</formula>
    </cfRule>
  </conditionalFormatting>
  <conditionalFormatting sqref="X1665:X1666">
    <cfRule type="expression" dxfId="14794" priority="28296">
      <formula>W1665="WSKAŹNIK SPECYFICZNY"</formula>
    </cfRule>
  </conditionalFormatting>
  <conditionalFormatting sqref="O1665:AB1666">
    <cfRule type="expression" dxfId="14793" priority="28295">
      <formula>$O1665="połączone z innym zadaniem"</formula>
    </cfRule>
  </conditionalFormatting>
  <conditionalFormatting sqref="O1665:O1666">
    <cfRule type="expression" dxfId="14792" priority="28294">
      <formula>$O1665="połączone z innym zadaniem"</formula>
    </cfRule>
  </conditionalFormatting>
  <conditionalFormatting sqref="O1665:O1666">
    <cfRule type="expression" dxfId="14791" priority="28289">
      <formula>$O1665="połączone z innym zadaniem"</formula>
    </cfRule>
  </conditionalFormatting>
  <conditionalFormatting sqref="O1665:O1666">
    <cfRule type="expression" dxfId="14790" priority="28288">
      <formula>$O1665="połączone z innym zadaniem"</formula>
    </cfRule>
  </conditionalFormatting>
  <conditionalFormatting sqref="X1665:X1666">
    <cfRule type="expression" dxfId="14789" priority="28287">
      <formula>W1665="WSKAŹNIK SPECYFICZNY"</formula>
    </cfRule>
  </conditionalFormatting>
  <conditionalFormatting sqref="O1665:AB1666">
    <cfRule type="expression" dxfId="14788" priority="28286">
      <formula>$O1665="połączone z innym zadaniem"</formula>
    </cfRule>
  </conditionalFormatting>
  <conditionalFormatting sqref="O1665:O1666">
    <cfRule type="expression" dxfId="14787" priority="28285">
      <formula>$O1665="połączone z innym zadaniem"</formula>
    </cfRule>
  </conditionalFormatting>
  <conditionalFormatting sqref="O1665:O1666">
    <cfRule type="expression" dxfId="14786" priority="28280">
      <formula>$O1665="połączone z innym zadaniem"</formula>
    </cfRule>
  </conditionalFormatting>
  <conditionalFormatting sqref="O1665:O1666">
    <cfRule type="expression" dxfId="14785" priority="28279">
      <formula>$O1665="połączone z innym zadaniem"</formula>
    </cfRule>
  </conditionalFormatting>
  <conditionalFormatting sqref="O1665">
    <cfRule type="expression" dxfId="14784" priority="28276">
      <formula>$O1665="połączone z innym zadaniem"</formula>
    </cfRule>
  </conditionalFormatting>
  <conditionalFormatting sqref="O1665">
    <cfRule type="expression" dxfId="14783" priority="28275">
      <formula>$O1665="połączone z innym zadaniem"</formula>
    </cfRule>
  </conditionalFormatting>
  <conditionalFormatting sqref="O1665">
    <cfRule type="colorScale" priority="28274">
      <colorScale>
        <cfvo type="min" val="0"/>
        <cfvo type="percentile" val="50"/>
        <cfvo type="max" val="0"/>
        <color rgb="FFF8696B"/>
        <color rgb="FFFFEB84"/>
        <color rgb="FF63BE7B"/>
      </colorScale>
    </cfRule>
  </conditionalFormatting>
  <conditionalFormatting sqref="O1665">
    <cfRule type="colorScale" priority="28273">
      <colorScale>
        <cfvo type="min" val="0"/>
        <cfvo type="percentile" val="50"/>
        <cfvo type="max" val="0"/>
        <color rgb="FF63BE7B"/>
        <color rgb="FFFFEB84"/>
        <color rgb="FFF8696B"/>
      </colorScale>
    </cfRule>
  </conditionalFormatting>
  <conditionalFormatting sqref="O1666:O1667">
    <cfRule type="colorScale" priority="28272">
      <colorScale>
        <cfvo type="min" val="0"/>
        <cfvo type="percentile" val="50"/>
        <cfvo type="max" val="0"/>
        <color rgb="FFF8696B"/>
        <color rgb="FFFFEB84"/>
        <color rgb="FF63BE7B"/>
      </colorScale>
    </cfRule>
  </conditionalFormatting>
  <conditionalFormatting sqref="O1666:O1667">
    <cfRule type="colorScale" priority="28271">
      <colorScale>
        <cfvo type="min" val="0"/>
        <cfvo type="percentile" val="50"/>
        <cfvo type="max" val="0"/>
        <color rgb="FF63BE7B"/>
        <color rgb="FFFFEB84"/>
        <color rgb="FFF8696B"/>
      </colorScale>
    </cfRule>
  </conditionalFormatting>
  <conditionalFormatting sqref="O1666:O1667">
    <cfRule type="expression" dxfId="14782" priority="28270">
      <formula>$O1666="połączone z innym zadaniem"</formula>
    </cfRule>
  </conditionalFormatting>
  <conditionalFormatting sqref="O1666:O1667">
    <cfRule type="expression" dxfId="14781" priority="28269">
      <formula>$O1666="połączone z innym zadaniem"</formula>
    </cfRule>
  </conditionalFormatting>
  <conditionalFormatting sqref="O1666:O1667">
    <cfRule type="expression" dxfId="14780" priority="28266">
      <formula>$O1666="połączone z innym zadaniem"</formula>
    </cfRule>
  </conditionalFormatting>
  <conditionalFormatting sqref="O1666:O1667">
    <cfRule type="expression" dxfId="14779" priority="28265">
      <formula>$O1666="połączone z innym zadaniem"</formula>
    </cfRule>
  </conditionalFormatting>
  <conditionalFormatting sqref="O1666:O1667">
    <cfRule type="expression" dxfId="14778" priority="28264">
      <formula>$O1666="połączone z innym zadaniem"</formula>
    </cfRule>
  </conditionalFormatting>
  <conditionalFormatting sqref="O1666:O1667">
    <cfRule type="expression" dxfId="14777" priority="28263">
      <formula>$O1666="połączone z innym zadaniem"</formula>
    </cfRule>
  </conditionalFormatting>
  <conditionalFormatting sqref="O1666:O1667">
    <cfRule type="expression" dxfId="14776" priority="28260">
      <formula>$O1666="połączone z innym zadaniem"</formula>
    </cfRule>
  </conditionalFormatting>
  <conditionalFormatting sqref="O1666:O1667">
    <cfRule type="expression" dxfId="14775" priority="28259">
      <formula>$O1666="połączone z innym zadaniem"</formula>
    </cfRule>
  </conditionalFormatting>
  <conditionalFormatting sqref="O1666:O1667">
    <cfRule type="expression" dxfId="14774" priority="28258">
      <formula>$O1666="połączone z innym zadaniem"</formula>
    </cfRule>
  </conditionalFormatting>
  <conditionalFormatting sqref="O1666:O1667">
    <cfRule type="expression" dxfId="14773" priority="28257">
      <formula>$O1666="połączone z innym zadaniem"</formula>
    </cfRule>
  </conditionalFormatting>
  <conditionalFormatting sqref="O1666:O1667">
    <cfRule type="expression" dxfId="14772" priority="28254">
      <formula>$O1666="połączone z innym zadaniem"</formula>
    </cfRule>
  </conditionalFormatting>
  <conditionalFormatting sqref="O1666:O1667">
    <cfRule type="expression" dxfId="14771" priority="28253">
      <formula>$O1666="połączone z innym zadaniem"</formula>
    </cfRule>
  </conditionalFormatting>
  <conditionalFormatting sqref="O1666:O1667">
    <cfRule type="expression" dxfId="14770" priority="28252">
      <formula>$O1666="połączone z innym zadaniem"</formula>
    </cfRule>
  </conditionalFormatting>
  <conditionalFormatting sqref="O1666:O1667">
    <cfRule type="expression" dxfId="14769" priority="28251">
      <formula>$O1666="połączone z innym zadaniem"</formula>
    </cfRule>
  </conditionalFormatting>
  <conditionalFormatting sqref="O1666:O1667">
    <cfRule type="expression" dxfId="14768" priority="28248">
      <formula>$O1666="połączone z innym zadaniem"</formula>
    </cfRule>
  </conditionalFormatting>
  <conditionalFormatting sqref="O1666:O1667">
    <cfRule type="expression" dxfId="14767" priority="28247">
      <formula>$O1666="połączone z innym zadaniem"</formula>
    </cfRule>
  </conditionalFormatting>
  <conditionalFormatting sqref="O1666:O1667">
    <cfRule type="expression" dxfId="14766" priority="28246">
      <formula>$O1666="połączone z innym zadaniem"</formula>
    </cfRule>
  </conditionalFormatting>
  <conditionalFormatting sqref="O1666:O1667">
    <cfRule type="expression" dxfId="14765" priority="28245">
      <formula>$O1666="połączone z innym zadaniem"</formula>
    </cfRule>
  </conditionalFormatting>
  <conditionalFormatting sqref="O1666:O1667">
    <cfRule type="expression" dxfId="14764" priority="28242">
      <formula>$O1666="połączone z innym zadaniem"</formula>
    </cfRule>
  </conditionalFormatting>
  <conditionalFormatting sqref="O1666:O1667">
    <cfRule type="expression" dxfId="14763" priority="28241">
      <formula>$O1666="połączone z innym zadaniem"</formula>
    </cfRule>
  </conditionalFormatting>
  <conditionalFormatting sqref="O1666:O1667">
    <cfRule type="expression" dxfId="14762" priority="28240">
      <formula>$O1666="połączone z innym zadaniem"</formula>
    </cfRule>
  </conditionalFormatting>
  <conditionalFormatting sqref="O1666:O1667">
    <cfRule type="expression" dxfId="14761" priority="28239">
      <formula>$O1666="połączone z innym zadaniem"</formula>
    </cfRule>
  </conditionalFormatting>
  <conditionalFormatting sqref="O1666:O1667">
    <cfRule type="expression" dxfId="14760" priority="28236">
      <formula>$O1666="połączone z innym zadaniem"</formula>
    </cfRule>
  </conditionalFormatting>
  <conditionalFormatting sqref="O1666:O1667">
    <cfRule type="expression" dxfId="14759" priority="28235">
      <formula>$O1666="połączone z innym zadaniem"</formula>
    </cfRule>
  </conditionalFormatting>
  <conditionalFormatting sqref="O1666:O1667">
    <cfRule type="expression" dxfId="14758" priority="28234">
      <formula>$O1666="połączone z innym zadaniem"</formula>
    </cfRule>
  </conditionalFormatting>
  <conditionalFormatting sqref="O1666:O1667">
    <cfRule type="expression" dxfId="14757" priority="28233">
      <formula>$O1666="połączone z innym zadaniem"</formula>
    </cfRule>
  </conditionalFormatting>
  <conditionalFormatting sqref="O1666:O1667">
    <cfRule type="expression" dxfId="14756" priority="28230">
      <formula>$O1666="połączone z innym zadaniem"</formula>
    </cfRule>
  </conditionalFormatting>
  <conditionalFormatting sqref="O1666:O1667">
    <cfRule type="expression" dxfId="14755" priority="28229">
      <formula>$O1666="połączone z innym zadaniem"</formula>
    </cfRule>
  </conditionalFormatting>
  <conditionalFormatting sqref="X1666:X1667">
    <cfRule type="expression" dxfId="14754" priority="28228">
      <formula>W1666="WSKAŹNIK SPECYFICZNY"</formula>
    </cfRule>
  </conditionalFormatting>
  <conditionalFormatting sqref="O1666:AB1667">
    <cfRule type="expression" dxfId="14753" priority="28227">
      <formula>$O1666="połączone z innym zadaniem"</formula>
    </cfRule>
  </conditionalFormatting>
  <conditionalFormatting sqref="O1666:O1667">
    <cfRule type="expression" dxfId="14752" priority="28226">
      <formula>$O1666="połączone z innym zadaniem"</formula>
    </cfRule>
  </conditionalFormatting>
  <conditionalFormatting sqref="P1666:P1667">
    <cfRule type="colorScale" priority="28223">
      <colorScale>
        <cfvo type="min" val="0"/>
        <cfvo type="percentile" val="50"/>
        <cfvo type="max" val="0"/>
        <color rgb="FFF8696B"/>
        <color rgb="FFFFEB84"/>
        <color rgb="FF63BE7B"/>
      </colorScale>
    </cfRule>
  </conditionalFormatting>
  <conditionalFormatting sqref="P1666:P1667">
    <cfRule type="colorScale" priority="28222">
      <colorScale>
        <cfvo type="min" val="0"/>
        <cfvo type="percentile" val="50"/>
        <cfvo type="max" val="0"/>
        <color rgb="FF63BE7B"/>
        <color rgb="FFFFEB84"/>
        <color rgb="FFF8696B"/>
      </colorScale>
    </cfRule>
  </conditionalFormatting>
  <conditionalFormatting sqref="O1666:O1667">
    <cfRule type="expression" dxfId="14751" priority="28221">
      <formula>$O1666="połączone z innym zadaniem"</formula>
    </cfRule>
  </conditionalFormatting>
  <conditionalFormatting sqref="O1666:O1667">
    <cfRule type="expression" dxfId="14750" priority="28220">
      <formula>$O1666="połączone z innym zadaniem"</formula>
    </cfRule>
  </conditionalFormatting>
  <conditionalFormatting sqref="O1666:O1667">
    <cfRule type="expression" dxfId="14749" priority="28219">
      <formula>$O1666="połączone z innym zadaniem"</formula>
    </cfRule>
  </conditionalFormatting>
  <conditionalFormatting sqref="O1666:O1667">
    <cfRule type="expression" dxfId="14748" priority="28218">
      <formula>$O1666="połączone z innym zadaniem"</formula>
    </cfRule>
  </conditionalFormatting>
  <conditionalFormatting sqref="O1666:O1667">
    <cfRule type="expression" dxfId="14747" priority="28215">
      <formula>$O1666="połączone z innym zadaniem"</formula>
    </cfRule>
  </conditionalFormatting>
  <conditionalFormatting sqref="O1666:O1667">
    <cfRule type="expression" dxfId="14746" priority="28214">
      <formula>$O1666="połączone z innym zadaniem"</formula>
    </cfRule>
  </conditionalFormatting>
  <conditionalFormatting sqref="X1666:X1667">
    <cfRule type="expression" dxfId="14745" priority="28213">
      <formula>W1666="WSKAŹNIK SPECYFICZNY"</formula>
    </cfRule>
  </conditionalFormatting>
  <conditionalFormatting sqref="O1666:AB1667">
    <cfRule type="expression" dxfId="14744" priority="28212">
      <formula>$O1666="połączone z innym zadaniem"</formula>
    </cfRule>
  </conditionalFormatting>
  <conditionalFormatting sqref="O1666:O1667">
    <cfRule type="expression" dxfId="14743" priority="28211">
      <formula>$O1666="połączone z innym zadaniem"</formula>
    </cfRule>
  </conditionalFormatting>
  <conditionalFormatting sqref="O1666:O1667">
    <cfRule type="expression" dxfId="14742" priority="28206">
      <formula>$O1666="połączone z innym zadaniem"</formula>
    </cfRule>
  </conditionalFormatting>
  <conditionalFormatting sqref="O1666:O1667">
    <cfRule type="expression" dxfId="14741" priority="28205">
      <formula>$O1666="połączone z innym zadaniem"</formula>
    </cfRule>
  </conditionalFormatting>
  <conditionalFormatting sqref="X1666:X1667">
    <cfRule type="expression" dxfId="14740" priority="28204">
      <formula>W1666="WSKAŹNIK SPECYFICZNY"</formula>
    </cfRule>
  </conditionalFormatting>
  <conditionalFormatting sqref="O1666:AB1667">
    <cfRule type="expression" dxfId="14739" priority="28203">
      <formula>$O1666="połączone z innym zadaniem"</formula>
    </cfRule>
  </conditionalFormatting>
  <conditionalFormatting sqref="O1666:O1667">
    <cfRule type="expression" dxfId="14738" priority="28202">
      <formula>$O1666="połączone z innym zadaniem"</formula>
    </cfRule>
  </conditionalFormatting>
  <conditionalFormatting sqref="O1666:O1667">
    <cfRule type="expression" dxfId="14737" priority="28197">
      <formula>$O1666="połączone z innym zadaniem"</formula>
    </cfRule>
  </conditionalFormatting>
  <conditionalFormatting sqref="O1666:O1667">
    <cfRule type="expression" dxfId="14736" priority="28196">
      <formula>$O1666="połączone z innym zadaniem"</formula>
    </cfRule>
  </conditionalFormatting>
  <conditionalFormatting sqref="X1666:X1667">
    <cfRule type="expression" dxfId="14735" priority="28195">
      <formula>W1666="WSKAŹNIK SPECYFICZNY"</formula>
    </cfRule>
  </conditionalFormatting>
  <conditionalFormatting sqref="O1666:AB1667">
    <cfRule type="expression" dxfId="14734" priority="28194">
      <formula>$O1666="połączone z innym zadaniem"</formula>
    </cfRule>
  </conditionalFormatting>
  <conditionalFormatting sqref="O1666:O1667">
    <cfRule type="expression" dxfId="14733" priority="28193">
      <formula>$O1666="połączone z innym zadaniem"</formula>
    </cfRule>
  </conditionalFormatting>
  <conditionalFormatting sqref="O1666:O1667">
    <cfRule type="expression" dxfId="14732" priority="28188">
      <formula>$O1666="połączone z innym zadaniem"</formula>
    </cfRule>
  </conditionalFormatting>
  <conditionalFormatting sqref="O1666:O1667">
    <cfRule type="expression" dxfId="14731" priority="28187">
      <formula>$O1666="połączone z innym zadaniem"</formula>
    </cfRule>
  </conditionalFormatting>
  <conditionalFormatting sqref="X1666:X1667">
    <cfRule type="expression" dxfId="14730" priority="28186">
      <formula>W1666="WSKAŹNIK SPECYFICZNY"</formula>
    </cfRule>
  </conditionalFormatting>
  <conditionalFormatting sqref="O1666:AB1667">
    <cfRule type="expression" dxfId="14729" priority="28185">
      <formula>$O1666="połączone z innym zadaniem"</formula>
    </cfRule>
  </conditionalFormatting>
  <conditionalFormatting sqref="O1666:O1667">
    <cfRule type="expression" dxfId="14728" priority="28184">
      <formula>$O1666="połączone z innym zadaniem"</formula>
    </cfRule>
  </conditionalFormatting>
  <conditionalFormatting sqref="O1666:O1667">
    <cfRule type="expression" dxfId="14727" priority="28179">
      <formula>$O1666="połączone z innym zadaniem"</formula>
    </cfRule>
  </conditionalFormatting>
  <conditionalFormatting sqref="O1666:O1667">
    <cfRule type="expression" dxfId="14726" priority="28178">
      <formula>$O1666="połączone z innym zadaniem"</formula>
    </cfRule>
  </conditionalFormatting>
  <conditionalFormatting sqref="X1666:X1667">
    <cfRule type="expression" dxfId="14725" priority="28177">
      <formula>W1666="WSKAŹNIK SPECYFICZNY"</formula>
    </cfRule>
  </conditionalFormatting>
  <conditionalFormatting sqref="O1666:AB1667">
    <cfRule type="expression" dxfId="14724" priority="28176">
      <formula>$O1666="połączone z innym zadaniem"</formula>
    </cfRule>
  </conditionalFormatting>
  <conditionalFormatting sqref="O1666:O1667">
    <cfRule type="expression" dxfId="14723" priority="28175">
      <formula>$O1666="połączone z innym zadaniem"</formula>
    </cfRule>
  </conditionalFormatting>
  <conditionalFormatting sqref="O1666:O1667">
    <cfRule type="expression" dxfId="14722" priority="28170">
      <formula>$O1666="połączone z innym zadaniem"</formula>
    </cfRule>
  </conditionalFormatting>
  <conditionalFormatting sqref="O1666:O1667">
    <cfRule type="expression" dxfId="14721" priority="28169">
      <formula>$O1666="połączone z innym zadaniem"</formula>
    </cfRule>
  </conditionalFormatting>
  <conditionalFormatting sqref="O1666">
    <cfRule type="expression" dxfId="14720" priority="28166">
      <formula>$O1666="połączone z innym zadaniem"</formula>
    </cfRule>
  </conditionalFormatting>
  <conditionalFormatting sqref="O1666">
    <cfRule type="expression" dxfId="14719" priority="28165">
      <formula>$O1666="połączone z innym zadaniem"</formula>
    </cfRule>
  </conditionalFormatting>
  <conditionalFormatting sqref="O1666">
    <cfRule type="colorScale" priority="28164">
      <colorScale>
        <cfvo type="min" val="0"/>
        <cfvo type="percentile" val="50"/>
        <cfvo type="max" val="0"/>
        <color rgb="FFF8696B"/>
        <color rgb="FFFFEB84"/>
        <color rgb="FF63BE7B"/>
      </colorScale>
    </cfRule>
  </conditionalFormatting>
  <conditionalFormatting sqref="O1666">
    <cfRule type="colorScale" priority="28163">
      <colorScale>
        <cfvo type="min" val="0"/>
        <cfvo type="percentile" val="50"/>
        <cfvo type="max" val="0"/>
        <color rgb="FF63BE7B"/>
        <color rgb="FFFFEB84"/>
        <color rgb="FFF8696B"/>
      </colorScale>
    </cfRule>
  </conditionalFormatting>
  <conditionalFormatting sqref="P1668:P1669">
    <cfRule type="colorScale" priority="28162">
      <colorScale>
        <cfvo type="min" val="0"/>
        <cfvo type="percentile" val="50"/>
        <cfvo type="max" val="0"/>
        <color rgb="FFF8696B"/>
        <color rgb="FFFFEB84"/>
        <color rgb="FF63BE7B"/>
      </colorScale>
    </cfRule>
  </conditionalFormatting>
  <conditionalFormatting sqref="O1668:O1669">
    <cfRule type="colorScale" priority="28161">
      <colorScale>
        <cfvo type="min" val="0"/>
        <cfvo type="percentile" val="50"/>
        <cfvo type="max" val="0"/>
        <color rgb="FFF8696B"/>
        <color rgb="FFFFEB84"/>
        <color rgb="FF63BE7B"/>
      </colorScale>
    </cfRule>
  </conditionalFormatting>
  <conditionalFormatting sqref="O1668:O1669">
    <cfRule type="colorScale" priority="28160">
      <colorScale>
        <cfvo type="min" val="0"/>
        <cfvo type="percentile" val="50"/>
        <cfvo type="max" val="0"/>
        <color rgb="FF63BE7B"/>
        <color rgb="FFFFEB84"/>
        <color rgb="FFF8696B"/>
      </colorScale>
    </cfRule>
  </conditionalFormatting>
  <conditionalFormatting sqref="O1668:O1669">
    <cfRule type="expression" dxfId="14718" priority="28159">
      <formula>$O1668="połączone z innym zadaniem"</formula>
    </cfRule>
  </conditionalFormatting>
  <conditionalFormatting sqref="O1668:O1669">
    <cfRule type="expression" dxfId="14717" priority="28158">
      <formula>$O1668="połączone z innym zadaniem"</formula>
    </cfRule>
  </conditionalFormatting>
  <conditionalFormatting sqref="O1668:O1669">
    <cfRule type="expression" dxfId="14716" priority="28155">
      <formula>$O1668="połączone z innym zadaniem"</formula>
    </cfRule>
  </conditionalFormatting>
  <conditionalFormatting sqref="O1668:O1669">
    <cfRule type="expression" dxfId="14715" priority="28154">
      <formula>$O1668="połączone z innym zadaniem"</formula>
    </cfRule>
  </conditionalFormatting>
  <conditionalFormatting sqref="O1668:O1669">
    <cfRule type="expression" dxfId="14714" priority="28153">
      <formula>$O1668="połączone z innym zadaniem"</formula>
    </cfRule>
  </conditionalFormatting>
  <conditionalFormatting sqref="O1668:O1669">
    <cfRule type="expression" dxfId="14713" priority="28152">
      <formula>$O1668="połączone z innym zadaniem"</formula>
    </cfRule>
  </conditionalFormatting>
  <conditionalFormatting sqref="O1668:O1669">
    <cfRule type="expression" dxfId="14712" priority="28149">
      <formula>$O1668="połączone z innym zadaniem"</formula>
    </cfRule>
  </conditionalFormatting>
  <conditionalFormatting sqref="O1668:O1669">
    <cfRule type="expression" dxfId="14711" priority="28148">
      <formula>$O1668="połączone z innym zadaniem"</formula>
    </cfRule>
  </conditionalFormatting>
  <conditionalFormatting sqref="O1668:O1669">
    <cfRule type="expression" dxfId="14710" priority="28147">
      <formula>$O1668="połączone z innym zadaniem"</formula>
    </cfRule>
  </conditionalFormatting>
  <conditionalFormatting sqref="O1668:O1669">
    <cfRule type="expression" dxfId="14709" priority="28146">
      <formula>$O1668="połączone z innym zadaniem"</formula>
    </cfRule>
  </conditionalFormatting>
  <conditionalFormatting sqref="O1668:O1669">
    <cfRule type="expression" dxfId="14708" priority="28143">
      <formula>$O1668="połączone z innym zadaniem"</formula>
    </cfRule>
  </conditionalFormatting>
  <conditionalFormatting sqref="O1668:O1669">
    <cfRule type="expression" dxfId="14707" priority="28142">
      <formula>$O1668="połączone z innym zadaniem"</formula>
    </cfRule>
  </conditionalFormatting>
  <conditionalFormatting sqref="O1668:O1669">
    <cfRule type="expression" dxfId="14706" priority="28141">
      <formula>$O1668="połączone z innym zadaniem"</formula>
    </cfRule>
  </conditionalFormatting>
  <conditionalFormatting sqref="O1668:O1669">
    <cfRule type="expression" dxfId="14705" priority="28140">
      <formula>$O1668="połączone z innym zadaniem"</formula>
    </cfRule>
  </conditionalFormatting>
  <conditionalFormatting sqref="O1668:O1669">
    <cfRule type="expression" dxfId="14704" priority="28137">
      <formula>$O1668="połączone z innym zadaniem"</formula>
    </cfRule>
  </conditionalFormatting>
  <conditionalFormatting sqref="O1668:O1669">
    <cfRule type="expression" dxfId="14703" priority="28136">
      <formula>$O1668="połączone z innym zadaniem"</formula>
    </cfRule>
  </conditionalFormatting>
  <conditionalFormatting sqref="O1668:O1669">
    <cfRule type="expression" dxfId="14702" priority="28135">
      <formula>$O1668="połączone z innym zadaniem"</formula>
    </cfRule>
  </conditionalFormatting>
  <conditionalFormatting sqref="O1668:O1669">
    <cfRule type="expression" dxfId="14701" priority="28134">
      <formula>$O1668="połączone z innym zadaniem"</formula>
    </cfRule>
  </conditionalFormatting>
  <conditionalFormatting sqref="O1668:O1669">
    <cfRule type="expression" dxfId="14700" priority="28131">
      <formula>$O1668="połączone z innym zadaniem"</formula>
    </cfRule>
  </conditionalFormatting>
  <conditionalFormatting sqref="O1668:O1669">
    <cfRule type="expression" dxfId="14699" priority="28130">
      <formula>$O1668="połączone z innym zadaniem"</formula>
    </cfRule>
  </conditionalFormatting>
  <conditionalFormatting sqref="O1668:O1669">
    <cfRule type="expression" dxfId="14698" priority="28129">
      <formula>$O1668="połączone z innym zadaniem"</formula>
    </cfRule>
  </conditionalFormatting>
  <conditionalFormatting sqref="O1668:O1669">
    <cfRule type="expression" dxfId="14697" priority="28128">
      <formula>$O1668="połączone z innym zadaniem"</formula>
    </cfRule>
  </conditionalFormatting>
  <conditionalFormatting sqref="O1668:O1669">
    <cfRule type="expression" dxfId="14696" priority="28125">
      <formula>$O1668="połączone z innym zadaniem"</formula>
    </cfRule>
  </conditionalFormatting>
  <conditionalFormatting sqref="O1668:O1669">
    <cfRule type="expression" dxfId="14695" priority="28124">
      <formula>$O1668="połączone z innym zadaniem"</formula>
    </cfRule>
  </conditionalFormatting>
  <conditionalFormatting sqref="O1668:O1669">
    <cfRule type="expression" dxfId="14694" priority="28123">
      <formula>$O1668="połączone z innym zadaniem"</formula>
    </cfRule>
  </conditionalFormatting>
  <conditionalFormatting sqref="O1668:O1669">
    <cfRule type="expression" dxfId="14693" priority="28122">
      <formula>$O1668="połączone z innym zadaniem"</formula>
    </cfRule>
  </conditionalFormatting>
  <conditionalFormatting sqref="O1668:O1669">
    <cfRule type="expression" dxfId="14692" priority="28119">
      <formula>$O1668="połączone z innym zadaniem"</formula>
    </cfRule>
  </conditionalFormatting>
  <conditionalFormatting sqref="O1668:O1669">
    <cfRule type="expression" dxfId="14691" priority="28118">
      <formula>$O1668="połączone z innym zadaniem"</formula>
    </cfRule>
  </conditionalFormatting>
  <conditionalFormatting sqref="X1668:X1669">
    <cfRule type="expression" dxfId="14690" priority="28117">
      <formula>W1668="WSKAŹNIK SPECYFICZNY"</formula>
    </cfRule>
  </conditionalFormatting>
  <conditionalFormatting sqref="O1668:AB1669">
    <cfRule type="expression" dxfId="14689" priority="28116">
      <formula>$O1668="połączone z innym zadaniem"</formula>
    </cfRule>
  </conditionalFormatting>
  <conditionalFormatting sqref="O1668:O1669">
    <cfRule type="expression" dxfId="14688" priority="28115">
      <formula>$O1668="połączone z innym zadaniem"</formula>
    </cfRule>
  </conditionalFormatting>
  <conditionalFormatting sqref="P1668:P1669">
    <cfRule type="colorScale" priority="28111">
      <colorScale>
        <cfvo type="min" val="0"/>
        <cfvo type="percentile" val="50"/>
        <cfvo type="max" val="0"/>
        <color rgb="FF63BE7B"/>
        <color rgb="FFFFEB84"/>
        <color rgb="FFF8696B"/>
      </colorScale>
    </cfRule>
  </conditionalFormatting>
  <conditionalFormatting sqref="O1668:O1669">
    <cfRule type="expression" dxfId="14687" priority="28110">
      <formula>$O1668="połączone z innym zadaniem"</formula>
    </cfRule>
  </conditionalFormatting>
  <conditionalFormatting sqref="O1668:O1669">
    <cfRule type="expression" dxfId="14686" priority="28109">
      <formula>$O1668="połączone z innym zadaniem"</formula>
    </cfRule>
  </conditionalFormatting>
  <conditionalFormatting sqref="O1668:O1669">
    <cfRule type="expression" dxfId="14685" priority="28108">
      <formula>$O1668="połączone z innym zadaniem"</formula>
    </cfRule>
  </conditionalFormatting>
  <conditionalFormatting sqref="O1668:O1669">
    <cfRule type="expression" dxfId="14684" priority="28107">
      <formula>$O1668="połączone z innym zadaniem"</formula>
    </cfRule>
  </conditionalFormatting>
  <conditionalFormatting sqref="O1668:O1669">
    <cfRule type="expression" dxfId="14683" priority="28104">
      <formula>$O1668="połączone z innym zadaniem"</formula>
    </cfRule>
  </conditionalFormatting>
  <conditionalFormatting sqref="O1668:O1669">
    <cfRule type="expression" dxfId="14682" priority="28103">
      <formula>$O1668="połączone z innym zadaniem"</formula>
    </cfRule>
  </conditionalFormatting>
  <conditionalFormatting sqref="X1668:X1669">
    <cfRule type="expression" dxfId="14681" priority="28102">
      <formula>W1668="WSKAŹNIK SPECYFICZNY"</formula>
    </cfRule>
  </conditionalFormatting>
  <conditionalFormatting sqref="O1668:AB1669">
    <cfRule type="expression" dxfId="14680" priority="28101">
      <formula>$O1668="połączone z innym zadaniem"</formula>
    </cfRule>
  </conditionalFormatting>
  <conditionalFormatting sqref="O1668:O1669">
    <cfRule type="expression" dxfId="14679" priority="28100">
      <formula>$O1668="połączone z innym zadaniem"</formula>
    </cfRule>
  </conditionalFormatting>
  <conditionalFormatting sqref="O1668:O1669">
    <cfRule type="expression" dxfId="14678" priority="28095">
      <formula>$O1668="połączone z innym zadaniem"</formula>
    </cfRule>
  </conditionalFormatting>
  <conditionalFormatting sqref="O1668:O1669">
    <cfRule type="expression" dxfId="14677" priority="28094">
      <formula>$O1668="połączone z innym zadaniem"</formula>
    </cfRule>
  </conditionalFormatting>
  <conditionalFormatting sqref="X1668:X1669">
    <cfRule type="expression" dxfId="14676" priority="28093">
      <formula>W1668="WSKAŹNIK SPECYFICZNY"</formula>
    </cfRule>
  </conditionalFormatting>
  <conditionalFormatting sqref="O1668:AB1669">
    <cfRule type="expression" dxfId="14675" priority="28092">
      <formula>$O1668="połączone z innym zadaniem"</formula>
    </cfRule>
  </conditionalFormatting>
  <conditionalFormatting sqref="O1668:O1669">
    <cfRule type="expression" dxfId="14674" priority="28091">
      <formula>$O1668="połączone z innym zadaniem"</formula>
    </cfRule>
  </conditionalFormatting>
  <conditionalFormatting sqref="O1668:O1669">
    <cfRule type="expression" dxfId="14673" priority="28086">
      <formula>$O1668="połączone z innym zadaniem"</formula>
    </cfRule>
  </conditionalFormatting>
  <conditionalFormatting sqref="O1668:O1669">
    <cfRule type="expression" dxfId="14672" priority="28085">
      <formula>$O1668="połączone z innym zadaniem"</formula>
    </cfRule>
  </conditionalFormatting>
  <conditionalFormatting sqref="X1668:X1669">
    <cfRule type="expression" dxfId="14671" priority="28084">
      <formula>W1668="WSKAŹNIK SPECYFICZNY"</formula>
    </cfRule>
  </conditionalFormatting>
  <conditionalFormatting sqref="O1668:AB1669">
    <cfRule type="expression" dxfId="14670" priority="28083">
      <formula>$O1668="połączone z innym zadaniem"</formula>
    </cfRule>
  </conditionalFormatting>
  <conditionalFormatting sqref="O1668:O1669">
    <cfRule type="expression" dxfId="14669" priority="28082">
      <formula>$O1668="połączone z innym zadaniem"</formula>
    </cfRule>
  </conditionalFormatting>
  <conditionalFormatting sqref="O1668:O1669">
    <cfRule type="expression" dxfId="14668" priority="28077">
      <formula>$O1668="połączone z innym zadaniem"</formula>
    </cfRule>
  </conditionalFormatting>
  <conditionalFormatting sqref="O1668:O1669">
    <cfRule type="expression" dxfId="14667" priority="28076">
      <formula>$O1668="połączone z innym zadaniem"</formula>
    </cfRule>
  </conditionalFormatting>
  <conditionalFormatting sqref="X1668:X1669">
    <cfRule type="expression" dxfId="14666" priority="28075">
      <formula>W1668="WSKAŹNIK SPECYFICZNY"</formula>
    </cfRule>
  </conditionalFormatting>
  <conditionalFormatting sqref="O1668:AB1669">
    <cfRule type="expression" dxfId="14665" priority="28074">
      <formula>$O1668="połączone z innym zadaniem"</formula>
    </cfRule>
  </conditionalFormatting>
  <conditionalFormatting sqref="O1668:O1669">
    <cfRule type="expression" dxfId="14664" priority="28073">
      <formula>$O1668="połączone z innym zadaniem"</formula>
    </cfRule>
  </conditionalFormatting>
  <conditionalFormatting sqref="O1668:O1669">
    <cfRule type="expression" dxfId="14663" priority="28068">
      <formula>$O1668="połączone z innym zadaniem"</formula>
    </cfRule>
  </conditionalFormatting>
  <conditionalFormatting sqref="O1668:O1669">
    <cfRule type="expression" dxfId="14662" priority="28067">
      <formula>$O1668="połączone z innym zadaniem"</formula>
    </cfRule>
  </conditionalFormatting>
  <conditionalFormatting sqref="X1668:X1669">
    <cfRule type="expression" dxfId="14661" priority="28066">
      <formula>W1668="WSKAŹNIK SPECYFICZNY"</formula>
    </cfRule>
  </conditionalFormatting>
  <conditionalFormatting sqref="O1668:AB1669">
    <cfRule type="expression" dxfId="14660" priority="28065">
      <formula>$O1668="połączone z innym zadaniem"</formula>
    </cfRule>
  </conditionalFormatting>
  <conditionalFormatting sqref="O1668:O1669">
    <cfRule type="expression" dxfId="14659" priority="28064">
      <formula>$O1668="połączone z innym zadaniem"</formula>
    </cfRule>
  </conditionalFormatting>
  <conditionalFormatting sqref="O1668:O1669">
    <cfRule type="expression" dxfId="14658" priority="28059">
      <formula>$O1668="połączone z innym zadaniem"</formula>
    </cfRule>
  </conditionalFormatting>
  <conditionalFormatting sqref="O1668:O1669">
    <cfRule type="expression" dxfId="14657" priority="28058">
      <formula>$O1668="połączone z innym zadaniem"</formula>
    </cfRule>
  </conditionalFormatting>
  <conditionalFormatting sqref="O1668">
    <cfRule type="expression" dxfId="14656" priority="28055">
      <formula>$O1668="połączone z innym zadaniem"</formula>
    </cfRule>
  </conditionalFormatting>
  <conditionalFormatting sqref="O1668">
    <cfRule type="expression" dxfId="14655" priority="28054">
      <formula>$O1668="połączone z innym zadaniem"</formula>
    </cfRule>
  </conditionalFormatting>
  <conditionalFormatting sqref="O1668">
    <cfRule type="colorScale" priority="28053">
      <colorScale>
        <cfvo type="min" val="0"/>
        <cfvo type="percentile" val="50"/>
        <cfvo type="max" val="0"/>
        <color rgb="FFF8696B"/>
        <color rgb="FFFFEB84"/>
        <color rgb="FF63BE7B"/>
      </colorScale>
    </cfRule>
  </conditionalFormatting>
  <conditionalFormatting sqref="O1668">
    <cfRule type="colorScale" priority="28052">
      <colorScale>
        <cfvo type="min" val="0"/>
        <cfvo type="percentile" val="50"/>
        <cfvo type="max" val="0"/>
        <color rgb="FF63BE7B"/>
        <color rgb="FFFFEB84"/>
        <color rgb="FFF8696B"/>
      </colorScale>
    </cfRule>
  </conditionalFormatting>
  <conditionalFormatting sqref="P1669:P1670">
    <cfRule type="colorScale" priority="28051">
      <colorScale>
        <cfvo type="min" val="0"/>
        <cfvo type="percentile" val="50"/>
        <cfvo type="max" val="0"/>
        <color rgb="FFF8696B"/>
        <color rgb="FFFFEB84"/>
        <color rgb="FF63BE7B"/>
      </colorScale>
    </cfRule>
  </conditionalFormatting>
  <conditionalFormatting sqref="O1669:O1670">
    <cfRule type="colorScale" priority="28050">
      <colorScale>
        <cfvo type="min" val="0"/>
        <cfvo type="percentile" val="50"/>
        <cfvo type="max" val="0"/>
        <color rgb="FFF8696B"/>
        <color rgb="FFFFEB84"/>
        <color rgb="FF63BE7B"/>
      </colorScale>
    </cfRule>
  </conditionalFormatting>
  <conditionalFormatting sqref="O1669:O1670">
    <cfRule type="colorScale" priority="28049">
      <colorScale>
        <cfvo type="min" val="0"/>
        <cfvo type="percentile" val="50"/>
        <cfvo type="max" val="0"/>
        <color rgb="FF63BE7B"/>
        <color rgb="FFFFEB84"/>
        <color rgb="FFF8696B"/>
      </colorScale>
    </cfRule>
  </conditionalFormatting>
  <conditionalFormatting sqref="O1669:O1670">
    <cfRule type="expression" dxfId="14654" priority="28048">
      <formula>$O1669="połączone z innym zadaniem"</formula>
    </cfRule>
  </conditionalFormatting>
  <conditionalFormatting sqref="O1669:O1670">
    <cfRule type="expression" dxfId="14653" priority="28047">
      <formula>$O1669="połączone z innym zadaniem"</formula>
    </cfRule>
  </conditionalFormatting>
  <conditionalFormatting sqref="O1669:O1670">
    <cfRule type="expression" dxfId="14652" priority="28044">
      <formula>$O1669="połączone z innym zadaniem"</formula>
    </cfRule>
  </conditionalFormatting>
  <conditionalFormatting sqref="O1669:O1670">
    <cfRule type="expression" dxfId="14651" priority="28043">
      <formula>$O1669="połączone z innym zadaniem"</formula>
    </cfRule>
  </conditionalFormatting>
  <conditionalFormatting sqref="O1669:O1670">
    <cfRule type="expression" dxfId="14650" priority="28042">
      <formula>$O1669="połączone z innym zadaniem"</formula>
    </cfRule>
  </conditionalFormatting>
  <conditionalFormatting sqref="O1669:O1670">
    <cfRule type="expression" dxfId="14649" priority="28041">
      <formula>$O1669="połączone z innym zadaniem"</formula>
    </cfRule>
  </conditionalFormatting>
  <conditionalFormatting sqref="O1669:O1670">
    <cfRule type="expression" dxfId="14648" priority="28038">
      <formula>$O1669="połączone z innym zadaniem"</formula>
    </cfRule>
  </conditionalFormatting>
  <conditionalFormatting sqref="O1669:O1670">
    <cfRule type="expression" dxfId="14647" priority="28037">
      <formula>$O1669="połączone z innym zadaniem"</formula>
    </cfRule>
  </conditionalFormatting>
  <conditionalFormatting sqref="O1669:O1670">
    <cfRule type="expression" dxfId="14646" priority="28036">
      <formula>$O1669="połączone z innym zadaniem"</formula>
    </cfRule>
  </conditionalFormatting>
  <conditionalFormatting sqref="O1669:O1670">
    <cfRule type="expression" dxfId="14645" priority="28035">
      <formula>$O1669="połączone z innym zadaniem"</formula>
    </cfRule>
  </conditionalFormatting>
  <conditionalFormatting sqref="O1669:O1670">
    <cfRule type="expression" dxfId="14644" priority="28032">
      <formula>$O1669="połączone z innym zadaniem"</formula>
    </cfRule>
  </conditionalFormatting>
  <conditionalFormatting sqref="O1669:O1670">
    <cfRule type="expression" dxfId="14643" priority="28031">
      <formula>$O1669="połączone z innym zadaniem"</formula>
    </cfRule>
  </conditionalFormatting>
  <conditionalFormatting sqref="O1669:O1670">
    <cfRule type="expression" dxfId="14642" priority="28030">
      <formula>$O1669="połączone z innym zadaniem"</formula>
    </cfRule>
  </conditionalFormatting>
  <conditionalFormatting sqref="O1669:O1670">
    <cfRule type="expression" dxfId="14641" priority="28029">
      <formula>$O1669="połączone z innym zadaniem"</formula>
    </cfRule>
  </conditionalFormatting>
  <conditionalFormatting sqref="O1669:O1670">
    <cfRule type="expression" dxfId="14640" priority="28026">
      <formula>$O1669="połączone z innym zadaniem"</formula>
    </cfRule>
  </conditionalFormatting>
  <conditionalFormatting sqref="O1669:O1670">
    <cfRule type="expression" dxfId="14639" priority="28025">
      <formula>$O1669="połączone z innym zadaniem"</formula>
    </cfRule>
  </conditionalFormatting>
  <conditionalFormatting sqref="O1669:O1670">
    <cfRule type="expression" dxfId="14638" priority="28024">
      <formula>$O1669="połączone z innym zadaniem"</formula>
    </cfRule>
  </conditionalFormatting>
  <conditionalFormatting sqref="O1669:O1670">
    <cfRule type="expression" dxfId="14637" priority="28023">
      <formula>$O1669="połączone z innym zadaniem"</formula>
    </cfRule>
  </conditionalFormatting>
  <conditionalFormatting sqref="O1669:O1670">
    <cfRule type="expression" dxfId="14636" priority="28020">
      <formula>$O1669="połączone z innym zadaniem"</formula>
    </cfRule>
  </conditionalFormatting>
  <conditionalFormatting sqref="O1669:O1670">
    <cfRule type="expression" dxfId="14635" priority="28019">
      <formula>$O1669="połączone z innym zadaniem"</formula>
    </cfRule>
  </conditionalFormatting>
  <conditionalFormatting sqref="O1669:O1670">
    <cfRule type="expression" dxfId="14634" priority="28018">
      <formula>$O1669="połączone z innym zadaniem"</formula>
    </cfRule>
  </conditionalFormatting>
  <conditionalFormatting sqref="O1669:O1670">
    <cfRule type="expression" dxfId="14633" priority="28017">
      <formula>$O1669="połączone z innym zadaniem"</formula>
    </cfRule>
  </conditionalFormatting>
  <conditionalFormatting sqref="O1669:O1670">
    <cfRule type="expression" dxfId="14632" priority="28014">
      <formula>$O1669="połączone z innym zadaniem"</formula>
    </cfRule>
  </conditionalFormatting>
  <conditionalFormatting sqref="O1669:O1670">
    <cfRule type="expression" dxfId="14631" priority="28013">
      <formula>$O1669="połączone z innym zadaniem"</formula>
    </cfRule>
  </conditionalFormatting>
  <conditionalFormatting sqref="O1669:O1670">
    <cfRule type="expression" dxfId="14630" priority="28012">
      <formula>$O1669="połączone z innym zadaniem"</formula>
    </cfRule>
  </conditionalFormatting>
  <conditionalFormatting sqref="O1669:O1670">
    <cfRule type="expression" dxfId="14629" priority="28011">
      <formula>$O1669="połączone z innym zadaniem"</formula>
    </cfRule>
  </conditionalFormatting>
  <conditionalFormatting sqref="O1669:O1670">
    <cfRule type="expression" dxfId="14628" priority="28008">
      <formula>$O1669="połączone z innym zadaniem"</formula>
    </cfRule>
  </conditionalFormatting>
  <conditionalFormatting sqref="O1669:O1670">
    <cfRule type="expression" dxfId="14627" priority="28007">
      <formula>$O1669="połączone z innym zadaniem"</formula>
    </cfRule>
  </conditionalFormatting>
  <conditionalFormatting sqref="X1669:X1670">
    <cfRule type="expression" dxfId="14626" priority="28006">
      <formula>W1669="WSKAŹNIK SPECYFICZNY"</formula>
    </cfRule>
  </conditionalFormatting>
  <conditionalFormatting sqref="O1669:AB1670">
    <cfRule type="expression" dxfId="14625" priority="28005">
      <formula>$O1669="połączone z innym zadaniem"</formula>
    </cfRule>
  </conditionalFormatting>
  <conditionalFormatting sqref="O1669:O1670">
    <cfRule type="expression" dxfId="14624" priority="28004">
      <formula>$O1669="połączone z innym zadaniem"</formula>
    </cfRule>
  </conditionalFormatting>
  <conditionalFormatting sqref="P1669:P1670">
    <cfRule type="colorScale" priority="28000">
      <colorScale>
        <cfvo type="min" val="0"/>
        <cfvo type="percentile" val="50"/>
        <cfvo type="max" val="0"/>
        <color rgb="FF63BE7B"/>
        <color rgb="FFFFEB84"/>
        <color rgb="FFF8696B"/>
      </colorScale>
    </cfRule>
  </conditionalFormatting>
  <conditionalFormatting sqref="O1669:O1670">
    <cfRule type="expression" dxfId="14623" priority="27999">
      <formula>$O1669="połączone z innym zadaniem"</formula>
    </cfRule>
  </conditionalFormatting>
  <conditionalFormatting sqref="O1669:O1670">
    <cfRule type="expression" dxfId="14622" priority="27998">
      <formula>$O1669="połączone z innym zadaniem"</formula>
    </cfRule>
  </conditionalFormatting>
  <conditionalFormatting sqref="O1669:O1670">
    <cfRule type="expression" dxfId="14621" priority="27997">
      <formula>$O1669="połączone z innym zadaniem"</formula>
    </cfRule>
  </conditionalFormatting>
  <conditionalFormatting sqref="O1669:O1670">
    <cfRule type="expression" dxfId="14620" priority="27996">
      <formula>$O1669="połączone z innym zadaniem"</formula>
    </cfRule>
  </conditionalFormatting>
  <conditionalFormatting sqref="O1669:O1670">
    <cfRule type="expression" dxfId="14619" priority="27993">
      <formula>$O1669="połączone z innym zadaniem"</formula>
    </cfRule>
  </conditionalFormatting>
  <conditionalFormatting sqref="O1669:O1670">
    <cfRule type="expression" dxfId="14618" priority="27992">
      <formula>$O1669="połączone z innym zadaniem"</formula>
    </cfRule>
  </conditionalFormatting>
  <conditionalFormatting sqref="X1669:X1670">
    <cfRule type="expression" dxfId="14617" priority="27991">
      <formula>W1669="WSKAŹNIK SPECYFICZNY"</formula>
    </cfRule>
  </conditionalFormatting>
  <conditionalFormatting sqref="O1669:AB1670">
    <cfRule type="expression" dxfId="14616" priority="27990">
      <formula>$O1669="połączone z innym zadaniem"</formula>
    </cfRule>
  </conditionalFormatting>
  <conditionalFormatting sqref="O1669:O1670">
    <cfRule type="expression" dxfId="14615" priority="27989">
      <formula>$O1669="połączone z innym zadaniem"</formula>
    </cfRule>
  </conditionalFormatting>
  <conditionalFormatting sqref="O1669:O1670">
    <cfRule type="expression" dxfId="14614" priority="27984">
      <formula>$O1669="połączone z innym zadaniem"</formula>
    </cfRule>
  </conditionalFormatting>
  <conditionalFormatting sqref="O1669:O1670">
    <cfRule type="expression" dxfId="14613" priority="27983">
      <formula>$O1669="połączone z innym zadaniem"</formula>
    </cfRule>
  </conditionalFormatting>
  <conditionalFormatting sqref="X1669:X1670">
    <cfRule type="expression" dxfId="14612" priority="27982">
      <formula>W1669="WSKAŹNIK SPECYFICZNY"</formula>
    </cfRule>
  </conditionalFormatting>
  <conditionalFormatting sqref="O1669:AB1670">
    <cfRule type="expression" dxfId="14611" priority="27981">
      <formula>$O1669="połączone z innym zadaniem"</formula>
    </cfRule>
  </conditionalFormatting>
  <conditionalFormatting sqref="O1669:O1670">
    <cfRule type="expression" dxfId="14610" priority="27980">
      <formula>$O1669="połączone z innym zadaniem"</formula>
    </cfRule>
  </conditionalFormatting>
  <conditionalFormatting sqref="O1669:O1670">
    <cfRule type="expression" dxfId="14609" priority="27975">
      <formula>$O1669="połączone z innym zadaniem"</formula>
    </cfRule>
  </conditionalFormatting>
  <conditionalFormatting sqref="O1669:O1670">
    <cfRule type="expression" dxfId="14608" priority="27974">
      <formula>$O1669="połączone z innym zadaniem"</formula>
    </cfRule>
  </conditionalFormatting>
  <conditionalFormatting sqref="X1669:X1670">
    <cfRule type="expression" dxfId="14607" priority="27973">
      <formula>W1669="WSKAŹNIK SPECYFICZNY"</formula>
    </cfRule>
  </conditionalFormatting>
  <conditionalFormatting sqref="O1669:AB1670">
    <cfRule type="expression" dxfId="14606" priority="27972">
      <formula>$O1669="połączone z innym zadaniem"</formula>
    </cfRule>
  </conditionalFormatting>
  <conditionalFormatting sqref="O1669:O1670">
    <cfRule type="expression" dxfId="14605" priority="27971">
      <formula>$O1669="połączone z innym zadaniem"</formula>
    </cfRule>
  </conditionalFormatting>
  <conditionalFormatting sqref="O1669:O1670">
    <cfRule type="expression" dxfId="14604" priority="27966">
      <formula>$O1669="połączone z innym zadaniem"</formula>
    </cfRule>
  </conditionalFormatting>
  <conditionalFormatting sqref="O1669:O1670">
    <cfRule type="expression" dxfId="14603" priority="27965">
      <formula>$O1669="połączone z innym zadaniem"</formula>
    </cfRule>
  </conditionalFormatting>
  <conditionalFormatting sqref="X1669:X1670">
    <cfRule type="expression" dxfId="14602" priority="27964">
      <formula>W1669="WSKAŹNIK SPECYFICZNY"</formula>
    </cfRule>
  </conditionalFormatting>
  <conditionalFormatting sqref="O1669:AB1670">
    <cfRule type="expression" dxfId="14601" priority="27963">
      <formula>$O1669="połączone z innym zadaniem"</formula>
    </cfRule>
  </conditionalFormatting>
  <conditionalFormatting sqref="O1669:O1670">
    <cfRule type="expression" dxfId="14600" priority="27962">
      <formula>$O1669="połączone z innym zadaniem"</formula>
    </cfRule>
  </conditionalFormatting>
  <conditionalFormatting sqref="O1669:O1670">
    <cfRule type="expression" dxfId="14599" priority="27957">
      <formula>$O1669="połączone z innym zadaniem"</formula>
    </cfRule>
  </conditionalFormatting>
  <conditionalFormatting sqref="O1669:O1670">
    <cfRule type="expression" dxfId="14598" priority="27956">
      <formula>$O1669="połączone z innym zadaniem"</formula>
    </cfRule>
  </conditionalFormatting>
  <conditionalFormatting sqref="X1669:X1670">
    <cfRule type="expression" dxfId="14597" priority="27955">
      <formula>W1669="WSKAŹNIK SPECYFICZNY"</formula>
    </cfRule>
  </conditionalFormatting>
  <conditionalFormatting sqref="O1669:AB1670">
    <cfRule type="expression" dxfId="14596" priority="27954">
      <formula>$O1669="połączone z innym zadaniem"</formula>
    </cfRule>
  </conditionalFormatting>
  <conditionalFormatting sqref="O1669:O1670">
    <cfRule type="expression" dxfId="14595" priority="27953">
      <formula>$O1669="połączone z innym zadaniem"</formula>
    </cfRule>
  </conditionalFormatting>
  <conditionalFormatting sqref="O1669:O1670">
    <cfRule type="expression" dxfId="14594" priority="27948">
      <formula>$O1669="połączone z innym zadaniem"</formula>
    </cfRule>
  </conditionalFormatting>
  <conditionalFormatting sqref="O1669:O1670">
    <cfRule type="expression" dxfId="14593" priority="27947">
      <formula>$O1669="połączone z innym zadaniem"</formula>
    </cfRule>
  </conditionalFormatting>
  <conditionalFormatting sqref="O1669">
    <cfRule type="expression" dxfId="14592" priority="27944">
      <formula>$O1669="połączone z innym zadaniem"</formula>
    </cfRule>
  </conditionalFormatting>
  <conditionalFormatting sqref="O1669">
    <cfRule type="expression" dxfId="14591" priority="27943">
      <formula>$O1669="połączone z innym zadaniem"</formula>
    </cfRule>
  </conditionalFormatting>
  <conditionalFormatting sqref="O1669">
    <cfRule type="colorScale" priority="27942">
      <colorScale>
        <cfvo type="min" val="0"/>
        <cfvo type="percentile" val="50"/>
        <cfvo type="max" val="0"/>
        <color rgb="FFF8696B"/>
        <color rgb="FFFFEB84"/>
        <color rgb="FF63BE7B"/>
      </colorScale>
    </cfRule>
  </conditionalFormatting>
  <conditionalFormatting sqref="O1669">
    <cfRule type="colorScale" priority="27941">
      <colorScale>
        <cfvo type="min" val="0"/>
        <cfvo type="percentile" val="50"/>
        <cfvo type="max" val="0"/>
        <color rgb="FF63BE7B"/>
        <color rgb="FFFFEB84"/>
        <color rgb="FFF8696B"/>
      </colorScale>
    </cfRule>
  </conditionalFormatting>
  <conditionalFormatting sqref="P1671">
    <cfRule type="colorScale" priority="27940">
      <colorScale>
        <cfvo type="min" val="0"/>
        <cfvo type="percentile" val="50"/>
        <cfvo type="max" val="0"/>
        <color rgb="FFF8696B"/>
        <color rgb="FFFFEB84"/>
        <color rgb="FF63BE7B"/>
      </colorScale>
    </cfRule>
  </conditionalFormatting>
  <conditionalFormatting sqref="O1671">
    <cfRule type="colorScale" priority="27939">
      <colorScale>
        <cfvo type="min" val="0"/>
        <cfvo type="percentile" val="50"/>
        <cfvo type="max" val="0"/>
        <color rgb="FFF8696B"/>
        <color rgb="FFFFEB84"/>
        <color rgb="FF63BE7B"/>
      </colorScale>
    </cfRule>
  </conditionalFormatting>
  <conditionalFormatting sqref="O1671">
    <cfRule type="colorScale" priority="27938">
      <colorScale>
        <cfvo type="min" val="0"/>
        <cfvo type="percentile" val="50"/>
        <cfvo type="max" val="0"/>
        <color rgb="FF63BE7B"/>
        <color rgb="FFFFEB84"/>
        <color rgb="FFF8696B"/>
      </colorScale>
    </cfRule>
  </conditionalFormatting>
  <conditionalFormatting sqref="O1671">
    <cfRule type="expression" dxfId="14590" priority="27937">
      <formula>$O1671="połączone z innym zadaniem"</formula>
    </cfRule>
  </conditionalFormatting>
  <conditionalFormatting sqref="O1671">
    <cfRule type="expression" dxfId="14589" priority="27936">
      <formula>$O1671="połączone z innym zadaniem"</formula>
    </cfRule>
  </conditionalFormatting>
  <conditionalFormatting sqref="O1671">
    <cfRule type="expression" dxfId="14588" priority="27933">
      <formula>$O1671="połączone z innym zadaniem"</formula>
    </cfRule>
  </conditionalFormatting>
  <conditionalFormatting sqref="O1671">
    <cfRule type="expression" dxfId="14587" priority="27932">
      <formula>$O1671="połączone z innym zadaniem"</formula>
    </cfRule>
  </conditionalFormatting>
  <conditionalFormatting sqref="O1671">
    <cfRule type="expression" dxfId="14586" priority="27931">
      <formula>$O1671="połączone z innym zadaniem"</formula>
    </cfRule>
  </conditionalFormatting>
  <conditionalFormatting sqref="O1671">
    <cfRule type="expression" dxfId="14585" priority="27930">
      <formula>$O1671="połączone z innym zadaniem"</formula>
    </cfRule>
  </conditionalFormatting>
  <conditionalFormatting sqref="O1671">
    <cfRule type="expression" dxfId="14584" priority="27927">
      <formula>$O1671="połączone z innym zadaniem"</formula>
    </cfRule>
  </conditionalFormatting>
  <conditionalFormatting sqref="O1671">
    <cfRule type="expression" dxfId="14583" priority="27926">
      <formula>$O1671="połączone z innym zadaniem"</formula>
    </cfRule>
  </conditionalFormatting>
  <conditionalFormatting sqref="O1671">
    <cfRule type="expression" dxfId="14582" priority="27925">
      <formula>$O1671="połączone z innym zadaniem"</formula>
    </cfRule>
  </conditionalFormatting>
  <conditionalFormatting sqref="O1671">
    <cfRule type="expression" dxfId="14581" priority="27924">
      <formula>$O1671="połączone z innym zadaniem"</formula>
    </cfRule>
  </conditionalFormatting>
  <conditionalFormatting sqref="O1671">
    <cfRule type="expression" dxfId="14580" priority="27921">
      <formula>$O1671="połączone z innym zadaniem"</formula>
    </cfRule>
  </conditionalFormatting>
  <conditionalFormatting sqref="O1671">
    <cfRule type="expression" dxfId="14579" priority="27920">
      <formula>$O1671="połączone z innym zadaniem"</formula>
    </cfRule>
  </conditionalFormatting>
  <conditionalFormatting sqref="O1671">
    <cfRule type="expression" dxfId="14578" priority="27919">
      <formula>$O1671="połączone z innym zadaniem"</formula>
    </cfRule>
  </conditionalFormatting>
  <conditionalFormatting sqref="O1671">
    <cfRule type="expression" dxfId="14577" priority="27918">
      <formula>$O1671="połączone z innym zadaniem"</formula>
    </cfRule>
  </conditionalFormatting>
  <conditionalFormatting sqref="O1671">
    <cfRule type="expression" dxfId="14576" priority="27915">
      <formula>$O1671="połączone z innym zadaniem"</formula>
    </cfRule>
  </conditionalFormatting>
  <conditionalFormatting sqref="O1671">
    <cfRule type="expression" dxfId="14575" priority="27914">
      <formula>$O1671="połączone z innym zadaniem"</formula>
    </cfRule>
  </conditionalFormatting>
  <conditionalFormatting sqref="O1671">
    <cfRule type="expression" dxfId="14574" priority="27913">
      <formula>$O1671="połączone z innym zadaniem"</formula>
    </cfRule>
  </conditionalFormatting>
  <conditionalFormatting sqref="O1671">
    <cfRule type="expression" dxfId="14573" priority="27912">
      <formula>$O1671="połączone z innym zadaniem"</formula>
    </cfRule>
  </conditionalFormatting>
  <conditionalFormatting sqref="O1671">
    <cfRule type="expression" dxfId="14572" priority="27909">
      <formula>$O1671="połączone z innym zadaniem"</formula>
    </cfRule>
  </conditionalFormatting>
  <conditionalFormatting sqref="O1671">
    <cfRule type="expression" dxfId="14571" priority="27908">
      <formula>$O1671="połączone z innym zadaniem"</formula>
    </cfRule>
  </conditionalFormatting>
  <conditionalFormatting sqref="O1671">
    <cfRule type="expression" dxfId="14570" priority="27907">
      <formula>$O1671="połączone z innym zadaniem"</formula>
    </cfRule>
  </conditionalFormatting>
  <conditionalFormatting sqref="O1671">
    <cfRule type="expression" dxfId="14569" priority="27906">
      <formula>$O1671="połączone z innym zadaniem"</formula>
    </cfRule>
  </conditionalFormatting>
  <conditionalFormatting sqref="O1671">
    <cfRule type="expression" dxfId="14568" priority="27903">
      <formula>$O1671="połączone z innym zadaniem"</formula>
    </cfRule>
  </conditionalFormatting>
  <conditionalFormatting sqref="O1671">
    <cfRule type="expression" dxfId="14567" priority="27902">
      <formula>$O1671="połączone z innym zadaniem"</formula>
    </cfRule>
  </conditionalFormatting>
  <conditionalFormatting sqref="O1671">
    <cfRule type="expression" dxfId="14566" priority="27901">
      <formula>$O1671="połączone z innym zadaniem"</formula>
    </cfRule>
  </conditionalFormatting>
  <conditionalFormatting sqref="O1671">
    <cfRule type="expression" dxfId="14565" priority="27900">
      <formula>$O1671="połączone z innym zadaniem"</formula>
    </cfRule>
  </conditionalFormatting>
  <conditionalFormatting sqref="O1671">
    <cfRule type="expression" dxfId="14564" priority="27897">
      <formula>$O1671="połączone z innym zadaniem"</formula>
    </cfRule>
  </conditionalFormatting>
  <conditionalFormatting sqref="O1671">
    <cfRule type="expression" dxfId="14563" priority="27896">
      <formula>$O1671="połączone z innym zadaniem"</formula>
    </cfRule>
  </conditionalFormatting>
  <conditionalFormatting sqref="X1671">
    <cfRule type="expression" dxfId="14562" priority="27895">
      <formula>W1671="WSKAŹNIK SPECYFICZNY"</formula>
    </cfRule>
  </conditionalFormatting>
  <conditionalFormatting sqref="O1671:AB1671">
    <cfRule type="expression" dxfId="14561" priority="27894">
      <formula>$O1671="połączone z innym zadaniem"</formula>
    </cfRule>
  </conditionalFormatting>
  <conditionalFormatting sqref="O1671">
    <cfRule type="expression" dxfId="14560" priority="27893">
      <formula>$O1671="połączone z innym zadaniem"</formula>
    </cfRule>
  </conditionalFormatting>
  <conditionalFormatting sqref="P1671">
    <cfRule type="colorScale" priority="27889">
      <colorScale>
        <cfvo type="min" val="0"/>
        <cfvo type="percentile" val="50"/>
        <cfvo type="max" val="0"/>
        <color rgb="FF63BE7B"/>
        <color rgb="FFFFEB84"/>
        <color rgb="FFF8696B"/>
      </colorScale>
    </cfRule>
  </conditionalFormatting>
  <conditionalFormatting sqref="O1671">
    <cfRule type="expression" dxfId="14559" priority="27888">
      <formula>$O1671="połączone z innym zadaniem"</formula>
    </cfRule>
  </conditionalFormatting>
  <conditionalFormatting sqref="O1671">
    <cfRule type="expression" dxfId="14558" priority="27887">
      <formula>$O1671="połączone z innym zadaniem"</formula>
    </cfRule>
  </conditionalFormatting>
  <conditionalFormatting sqref="O1671">
    <cfRule type="expression" dxfId="14557" priority="27886">
      <formula>$O1671="połączone z innym zadaniem"</formula>
    </cfRule>
  </conditionalFormatting>
  <conditionalFormatting sqref="O1671">
    <cfRule type="expression" dxfId="14556" priority="27885">
      <formula>$O1671="połączone z innym zadaniem"</formula>
    </cfRule>
  </conditionalFormatting>
  <conditionalFormatting sqref="O1671">
    <cfRule type="expression" dxfId="14555" priority="27882">
      <formula>$O1671="połączone z innym zadaniem"</formula>
    </cfRule>
  </conditionalFormatting>
  <conditionalFormatting sqref="O1671">
    <cfRule type="expression" dxfId="14554" priority="27881">
      <formula>$O1671="połączone z innym zadaniem"</formula>
    </cfRule>
  </conditionalFormatting>
  <conditionalFormatting sqref="X1671">
    <cfRule type="expression" dxfId="14553" priority="27880">
      <formula>W1671="WSKAŹNIK SPECYFICZNY"</formula>
    </cfRule>
  </conditionalFormatting>
  <conditionalFormatting sqref="O1671:AB1671">
    <cfRule type="expression" dxfId="14552" priority="27879">
      <formula>$O1671="połączone z innym zadaniem"</formula>
    </cfRule>
  </conditionalFormatting>
  <conditionalFormatting sqref="O1671">
    <cfRule type="expression" dxfId="14551" priority="27878">
      <formula>$O1671="połączone z innym zadaniem"</formula>
    </cfRule>
  </conditionalFormatting>
  <conditionalFormatting sqref="O1671">
    <cfRule type="expression" dxfId="14550" priority="27873">
      <formula>$O1671="połączone z innym zadaniem"</formula>
    </cfRule>
  </conditionalFormatting>
  <conditionalFormatting sqref="O1671">
    <cfRule type="expression" dxfId="14549" priority="27872">
      <formula>$O1671="połączone z innym zadaniem"</formula>
    </cfRule>
  </conditionalFormatting>
  <conditionalFormatting sqref="X1671">
    <cfRule type="expression" dxfId="14548" priority="27871">
      <formula>W1671="WSKAŹNIK SPECYFICZNY"</formula>
    </cfRule>
  </conditionalFormatting>
  <conditionalFormatting sqref="O1671:AB1671">
    <cfRule type="expression" dxfId="14547" priority="27870">
      <formula>$O1671="połączone z innym zadaniem"</formula>
    </cfRule>
  </conditionalFormatting>
  <conditionalFormatting sqref="O1671">
    <cfRule type="expression" dxfId="14546" priority="27869">
      <formula>$O1671="połączone z innym zadaniem"</formula>
    </cfRule>
  </conditionalFormatting>
  <conditionalFormatting sqref="O1671">
    <cfRule type="expression" dxfId="14545" priority="27864">
      <formula>$O1671="połączone z innym zadaniem"</formula>
    </cfRule>
  </conditionalFormatting>
  <conditionalFormatting sqref="O1671">
    <cfRule type="expression" dxfId="14544" priority="27863">
      <formula>$O1671="połączone z innym zadaniem"</formula>
    </cfRule>
  </conditionalFormatting>
  <conditionalFormatting sqref="X1671">
    <cfRule type="expression" dxfId="14543" priority="27862">
      <formula>W1671="WSKAŹNIK SPECYFICZNY"</formula>
    </cfRule>
  </conditionalFormatting>
  <conditionalFormatting sqref="O1671:AB1671">
    <cfRule type="expression" dxfId="14542" priority="27861">
      <formula>$O1671="połączone z innym zadaniem"</formula>
    </cfRule>
  </conditionalFormatting>
  <conditionalFormatting sqref="O1671">
    <cfRule type="expression" dxfId="14541" priority="27860">
      <formula>$O1671="połączone z innym zadaniem"</formula>
    </cfRule>
  </conditionalFormatting>
  <conditionalFormatting sqref="O1671">
    <cfRule type="expression" dxfId="14540" priority="27855">
      <formula>$O1671="połączone z innym zadaniem"</formula>
    </cfRule>
  </conditionalFormatting>
  <conditionalFormatting sqref="O1671">
    <cfRule type="expression" dxfId="14539" priority="27854">
      <formula>$O1671="połączone z innym zadaniem"</formula>
    </cfRule>
  </conditionalFormatting>
  <conditionalFormatting sqref="X1671">
    <cfRule type="expression" dxfId="14538" priority="27853">
      <formula>W1671="WSKAŹNIK SPECYFICZNY"</formula>
    </cfRule>
  </conditionalFormatting>
  <conditionalFormatting sqref="O1671:AB1671">
    <cfRule type="expression" dxfId="14537" priority="27852">
      <formula>$O1671="połączone z innym zadaniem"</formula>
    </cfRule>
  </conditionalFormatting>
  <conditionalFormatting sqref="O1671">
    <cfRule type="expression" dxfId="14536" priority="27851">
      <formula>$O1671="połączone z innym zadaniem"</formula>
    </cfRule>
  </conditionalFormatting>
  <conditionalFormatting sqref="O1671">
    <cfRule type="expression" dxfId="14535" priority="27846">
      <formula>$O1671="połączone z innym zadaniem"</formula>
    </cfRule>
  </conditionalFormatting>
  <conditionalFormatting sqref="O1671">
    <cfRule type="expression" dxfId="14534" priority="27845">
      <formula>$O1671="połączone z innym zadaniem"</formula>
    </cfRule>
  </conditionalFormatting>
  <conditionalFormatting sqref="X1671">
    <cfRule type="expression" dxfId="14533" priority="27844">
      <formula>W1671="WSKAŹNIK SPECYFICZNY"</formula>
    </cfRule>
  </conditionalFormatting>
  <conditionalFormatting sqref="O1671:AB1671">
    <cfRule type="expression" dxfId="14532" priority="27843">
      <formula>$O1671="połączone z innym zadaniem"</formula>
    </cfRule>
  </conditionalFormatting>
  <conditionalFormatting sqref="O1671">
    <cfRule type="expression" dxfId="14531" priority="27842">
      <formula>$O1671="połączone z innym zadaniem"</formula>
    </cfRule>
  </conditionalFormatting>
  <conditionalFormatting sqref="O1671">
    <cfRule type="expression" dxfId="14530" priority="27837">
      <formula>$O1671="połączone z innym zadaniem"</formula>
    </cfRule>
  </conditionalFormatting>
  <conditionalFormatting sqref="O1671">
    <cfRule type="expression" dxfId="14529" priority="27836">
      <formula>$O1671="połączone z innym zadaniem"</formula>
    </cfRule>
  </conditionalFormatting>
  <conditionalFormatting sqref="O1671">
    <cfRule type="expression" dxfId="14528" priority="27833">
      <formula>$O1671="połączone z innym zadaniem"</formula>
    </cfRule>
  </conditionalFormatting>
  <conditionalFormatting sqref="O1671">
    <cfRule type="expression" dxfId="14527" priority="27832">
      <formula>$O1671="połączone z innym zadaniem"</formula>
    </cfRule>
  </conditionalFormatting>
  <conditionalFormatting sqref="O1671:O1672">
    <cfRule type="colorScale" priority="27829">
      <colorScale>
        <cfvo type="min" val="0"/>
        <cfvo type="percentile" val="50"/>
        <cfvo type="max" val="0"/>
        <color rgb="FFF8696B"/>
        <color rgb="FFFFEB84"/>
        <color rgb="FF63BE7B"/>
      </colorScale>
    </cfRule>
  </conditionalFormatting>
  <conditionalFormatting sqref="O1671:O1672">
    <cfRule type="colorScale" priority="27828">
      <colorScale>
        <cfvo type="min" val="0"/>
        <cfvo type="percentile" val="50"/>
        <cfvo type="max" val="0"/>
        <color rgb="FF63BE7B"/>
        <color rgb="FFFFEB84"/>
        <color rgb="FFF8696B"/>
      </colorScale>
    </cfRule>
  </conditionalFormatting>
  <conditionalFormatting sqref="O1671:O1672">
    <cfRule type="expression" dxfId="14526" priority="27827">
      <formula>$O1671="połączone z innym zadaniem"</formula>
    </cfRule>
  </conditionalFormatting>
  <conditionalFormatting sqref="O1671:O1672">
    <cfRule type="expression" dxfId="14525" priority="27826">
      <formula>$O1671="połączone z innym zadaniem"</formula>
    </cfRule>
  </conditionalFormatting>
  <conditionalFormatting sqref="O1671:O1672">
    <cfRule type="expression" dxfId="14524" priority="27823">
      <formula>$O1671="połączone z innym zadaniem"</formula>
    </cfRule>
  </conditionalFormatting>
  <conditionalFormatting sqref="O1671:O1672">
    <cfRule type="expression" dxfId="14523" priority="27822">
      <formula>$O1671="połączone z innym zadaniem"</formula>
    </cfRule>
  </conditionalFormatting>
  <conditionalFormatting sqref="O1671:O1672">
    <cfRule type="expression" dxfId="14522" priority="27821">
      <formula>$O1671="połączone z innym zadaniem"</formula>
    </cfRule>
  </conditionalFormatting>
  <conditionalFormatting sqref="O1671:O1672">
    <cfRule type="expression" dxfId="14521" priority="27820">
      <formula>$O1671="połączone z innym zadaniem"</formula>
    </cfRule>
  </conditionalFormatting>
  <conditionalFormatting sqref="O1671:O1672">
    <cfRule type="expression" dxfId="14520" priority="27817">
      <formula>$O1671="połączone z innym zadaniem"</formula>
    </cfRule>
  </conditionalFormatting>
  <conditionalFormatting sqref="O1671:O1672">
    <cfRule type="expression" dxfId="14519" priority="27816">
      <formula>$O1671="połączone z innym zadaniem"</formula>
    </cfRule>
  </conditionalFormatting>
  <conditionalFormatting sqref="O1671:O1672">
    <cfRule type="expression" dxfId="14518" priority="27815">
      <formula>$O1671="połączone z innym zadaniem"</formula>
    </cfRule>
  </conditionalFormatting>
  <conditionalFormatting sqref="O1671:O1672">
    <cfRule type="expression" dxfId="14517" priority="27814">
      <formula>$O1671="połączone z innym zadaniem"</formula>
    </cfRule>
  </conditionalFormatting>
  <conditionalFormatting sqref="O1671:O1672">
    <cfRule type="expression" dxfId="14516" priority="27811">
      <formula>$O1671="połączone z innym zadaniem"</formula>
    </cfRule>
  </conditionalFormatting>
  <conditionalFormatting sqref="O1671:O1672">
    <cfRule type="expression" dxfId="14515" priority="27810">
      <formula>$O1671="połączone z innym zadaniem"</formula>
    </cfRule>
  </conditionalFormatting>
  <conditionalFormatting sqref="O1671:O1672">
    <cfRule type="expression" dxfId="14514" priority="27809">
      <formula>$O1671="połączone z innym zadaniem"</formula>
    </cfRule>
  </conditionalFormatting>
  <conditionalFormatting sqref="O1671:O1672">
    <cfRule type="expression" dxfId="14513" priority="27808">
      <formula>$O1671="połączone z innym zadaniem"</formula>
    </cfRule>
  </conditionalFormatting>
  <conditionalFormatting sqref="O1671:O1672">
    <cfRule type="expression" dxfId="14512" priority="27805">
      <formula>$O1671="połączone z innym zadaniem"</formula>
    </cfRule>
  </conditionalFormatting>
  <conditionalFormatting sqref="O1671:O1672">
    <cfRule type="expression" dxfId="14511" priority="27804">
      <formula>$O1671="połączone z innym zadaniem"</formula>
    </cfRule>
  </conditionalFormatting>
  <conditionalFormatting sqref="O1671:O1672">
    <cfRule type="expression" dxfId="14510" priority="27803">
      <formula>$O1671="połączone z innym zadaniem"</formula>
    </cfRule>
  </conditionalFormatting>
  <conditionalFormatting sqref="O1671:O1672">
    <cfRule type="expression" dxfId="14509" priority="27802">
      <formula>$O1671="połączone z innym zadaniem"</formula>
    </cfRule>
  </conditionalFormatting>
  <conditionalFormatting sqref="O1671:O1672">
    <cfRule type="expression" dxfId="14508" priority="27799">
      <formula>$O1671="połączone z innym zadaniem"</formula>
    </cfRule>
  </conditionalFormatting>
  <conditionalFormatting sqref="O1671:O1672">
    <cfRule type="expression" dxfId="14507" priority="27798">
      <formula>$O1671="połączone z innym zadaniem"</formula>
    </cfRule>
  </conditionalFormatting>
  <conditionalFormatting sqref="O1671:O1672">
    <cfRule type="expression" dxfId="14506" priority="27797">
      <formula>$O1671="połączone z innym zadaniem"</formula>
    </cfRule>
  </conditionalFormatting>
  <conditionalFormatting sqref="O1671:O1672">
    <cfRule type="expression" dxfId="14505" priority="27796">
      <formula>$O1671="połączone z innym zadaniem"</formula>
    </cfRule>
  </conditionalFormatting>
  <conditionalFormatting sqref="O1671:O1672">
    <cfRule type="expression" dxfId="14504" priority="27793">
      <formula>$O1671="połączone z innym zadaniem"</formula>
    </cfRule>
  </conditionalFormatting>
  <conditionalFormatting sqref="O1671:O1672">
    <cfRule type="expression" dxfId="14503" priority="27792">
      <formula>$O1671="połączone z innym zadaniem"</formula>
    </cfRule>
  </conditionalFormatting>
  <conditionalFormatting sqref="O1671:O1672">
    <cfRule type="expression" dxfId="14502" priority="27791">
      <formula>$O1671="połączone z innym zadaniem"</formula>
    </cfRule>
  </conditionalFormatting>
  <conditionalFormatting sqref="O1671:O1672">
    <cfRule type="expression" dxfId="14501" priority="27790">
      <formula>$O1671="połączone z innym zadaniem"</formula>
    </cfRule>
  </conditionalFormatting>
  <conditionalFormatting sqref="O1671:O1672">
    <cfRule type="expression" dxfId="14500" priority="27787">
      <formula>$O1671="połączone z innym zadaniem"</formula>
    </cfRule>
  </conditionalFormatting>
  <conditionalFormatting sqref="O1671:O1672">
    <cfRule type="expression" dxfId="14499" priority="27786">
      <formula>$O1671="połączone z innym zadaniem"</formula>
    </cfRule>
  </conditionalFormatting>
  <conditionalFormatting sqref="X1671:X1672">
    <cfRule type="expression" dxfId="14498" priority="27785">
      <formula>W1671="WSKAŹNIK SPECYFICZNY"</formula>
    </cfRule>
  </conditionalFormatting>
  <conditionalFormatting sqref="O1671:AB1672">
    <cfRule type="expression" dxfId="14497" priority="27784">
      <formula>$O1671="połączone z innym zadaniem"</formula>
    </cfRule>
  </conditionalFormatting>
  <conditionalFormatting sqref="O1671:O1672">
    <cfRule type="expression" dxfId="14496" priority="27783">
      <formula>$O1671="połączone z innym zadaniem"</formula>
    </cfRule>
  </conditionalFormatting>
  <conditionalFormatting sqref="P1671:P1672">
    <cfRule type="colorScale" priority="27780">
      <colorScale>
        <cfvo type="min" val="0"/>
        <cfvo type="percentile" val="50"/>
        <cfvo type="max" val="0"/>
        <color rgb="FFF8696B"/>
        <color rgb="FFFFEB84"/>
        <color rgb="FF63BE7B"/>
      </colorScale>
    </cfRule>
  </conditionalFormatting>
  <conditionalFormatting sqref="P1671:P1672">
    <cfRule type="colorScale" priority="27779">
      <colorScale>
        <cfvo type="min" val="0"/>
        <cfvo type="percentile" val="50"/>
        <cfvo type="max" val="0"/>
        <color rgb="FF63BE7B"/>
        <color rgb="FFFFEB84"/>
        <color rgb="FFF8696B"/>
      </colorScale>
    </cfRule>
  </conditionalFormatting>
  <conditionalFormatting sqref="O1671:O1672">
    <cfRule type="expression" dxfId="14495" priority="27778">
      <formula>$O1671="połączone z innym zadaniem"</formula>
    </cfRule>
  </conditionalFormatting>
  <conditionalFormatting sqref="O1671:O1672">
    <cfRule type="expression" dxfId="14494" priority="27777">
      <formula>$O1671="połączone z innym zadaniem"</formula>
    </cfRule>
  </conditionalFormatting>
  <conditionalFormatting sqref="O1671:O1672">
    <cfRule type="expression" dxfId="14493" priority="27776">
      <formula>$O1671="połączone z innym zadaniem"</formula>
    </cfRule>
  </conditionalFormatting>
  <conditionalFormatting sqref="O1671:O1672">
    <cfRule type="expression" dxfId="14492" priority="27775">
      <formula>$O1671="połączone z innym zadaniem"</formula>
    </cfRule>
  </conditionalFormatting>
  <conditionalFormatting sqref="O1671:O1672">
    <cfRule type="expression" dxfId="14491" priority="27772">
      <formula>$O1671="połączone z innym zadaniem"</formula>
    </cfRule>
  </conditionalFormatting>
  <conditionalFormatting sqref="O1671:O1672">
    <cfRule type="expression" dxfId="14490" priority="27771">
      <formula>$O1671="połączone z innym zadaniem"</formula>
    </cfRule>
  </conditionalFormatting>
  <conditionalFormatting sqref="X1671:X1672">
    <cfRule type="expression" dxfId="14489" priority="27770">
      <formula>W1671="WSKAŹNIK SPECYFICZNY"</formula>
    </cfRule>
  </conditionalFormatting>
  <conditionalFormatting sqref="O1671:AB1672">
    <cfRule type="expression" dxfId="14488" priority="27769">
      <formula>$O1671="połączone z innym zadaniem"</formula>
    </cfRule>
  </conditionalFormatting>
  <conditionalFormatting sqref="O1671:O1672">
    <cfRule type="expression" dxfId="14487" priority="27768">
      <formula>$O1671="połączone z innym zadaniem"</formula>
    </cfRule>
  </conditionalFormatting>
  <conditionalFormatting sqref="O1671:O1672">
    <cfRule type="expression" dxfId="14486" priority="27763">
      <formula>$O1671="połączone z innym zadaniem"</formula>
    </cfRule>
  </conditionalFormatting>
  <conditionalFormatting sqref="O1671:O1672">
    <cfRule type="expression" dxfId="14485" priority="27762">
      <formula>$O1671="połączone z innym zadaniem"</formula>
    </cfRule>
  </conditionalFormatting>
  <conditionalFormatting sqref="X1671:X1672">
    <cfRule type="expression" dxfId="14484" priority="27761">
      <formula>W1671="WSKAŹNIK SPECYFICZNY"</formula>
    </cfRule>
  </conditionalFormatting>
  <conditionalFormatting sqref="O1671:AB1672">
    <cfRule type="expression" dxfId="14483" priority="27760">
      <formula>$O1671="połączone z innym zadaniem"</formula>
    </cfRule>
  </conditionalFormatting>
  <conditionalFormatting sqref="O1671:O1672">
    <cfRule type="expression" dxfId="14482" priority="27759">
      <formula>$O1671="połączone z innym zadaniem"</formula>
    </cfRule>
  </conditionalFormatting>
  <conditionalFormatting sqref="O1671:O1672">
    <cfRule type="expression" dxfId="14481" priority="27754">
      <formula>$O1671="połączone z innym zadaniem"</formula>
    </cfRule>
  </conditionalFormatting>
  <conditionalFormatting sqref="O1671:O1672">
    <cfRule type="expression" dxfId="14480" priority="27753">
      <formula>$O1671="połączone z innym zadaniem"</formula>
    </cfRule>
  </conditionalFormatting>
  <conditionalFormatting sqref="X1671:X1672">
    <cfRule type="expression" dxfId="14479" priority="27752">
      <formula>W1671="WSKAŹNIK SPECYFICZNY"</formula>
    </cfRule>
  </conditionalFormatting>
  <conditionalFormatting sqref="O1671:AB1672">
    <cfRule type="expression" dxfId="14478" priority="27751">
      <formula>$O1671="połączone z innym zadaniem"</formula>
    </cfRule>
  </conditionalFormatting>
  <conditionalFormatting sqref="O1671:O1672">
    <cfRule type="expression" dxfId="14477" priority="27750">
      <formula>$O1671="połączone z innym zadaniem"</formula>
    </cfRule>
  </conditionalFormatting>
  <conditionalFormatting sqref="O1671:O1672">
    <cfRule type="expression" dxfId="14476" priority="27745">
      <formula>$O1671="połączone z innym zadaniem"</formula>
    </cfRule>
  </conditionalFormatting>
  <conditionalFormatting sqref="O1671:O1672">
    <cfRule type="expression" dxfId="14475" priority="27744">
      <formula>$O1671="połączone z innym zadaniem"</formula>
    </cfRule>
  </conditionalFormatting>
  <conditionalFormatting sqref="X1671:X1672">
    <cfRule type="expression" dxfId="14474" priority="27743">
      <formula>W1671="WSKAŹNIK SPECYFICZNY"</formula>
    </cfRule>
  </conditionalFormatting>
  <conditionalFormatting sqref="O1671:AB1672">
    <cfRule type="expression" dxfId="14473" priority="27742">
      <formula>$O1671="połączone z innym zadaniem"</formula>
    </cfRule>
  </conditionalFormatting>
  <conditionalFormatting sqref="O1671:O1672">
    <cfRule type="expression" dxfId="14472" priority="27741">
      <formula>$O1671="połączone z innym zadaniem"</formula>
    </cfRule>
  </conditionalFormatting>
  <conditionalFormatting sqref="O1671:O1672">
    <cfRule type="expression" dxfId="14471" priority="27736">
      <formula>$O1671="połączone z innym zadaniem"</formula>
    </cfRule>
  </conditionalFormatting>
  <conditionalFormatting sqref="O1671:O1672">
    <cfRule type="expression" dxfId="14470" priority="27735">
      <formula>$O1671="połączone z innym zadaniem"</formula>
    </cfRule>
  </conditionalFormatting>
  <conditionalFormatting sqref="X1671:X1672">
    <cfRule type="expression" dxfId="14469" priority="27734">
      <formula>W1671="WSKAŹNIK SPECYFICZNY"</formula>
    </cfRule>
  </conditionalFormatting>
  <conditionalFormatting sqref="O1671:AB1672">
    <cfRule type="expression" dxfId="14468" priority="27733">
      <formula>$O1671="połączone z innym zadaniem"</formula>
    </cfRule>
  </conditionalFormatting>
  <conditionalFormatting sqref="O1671:O1672">
    <cfRule type="expression" dxfId="14467" priority="27732">
      <formula>$O1671="połączone z innym zadaniem"</formula>
    </cfRule>
  </conditionalFormatting>
  <conditionalFormatting sqref="O1671:O1672">
    <cfRule type="expression" dxfId="14466" priority="27727">
      <formula>$O1671="połączone z innym zadaniem"</formula>
    </cfRule>
  </conditionalFormatting>
  <conditionalFormatting sqref="O1671:O1672">
    <cfRule type="expression" dxfId="14465" priority="27726">
      <formula>$O1671="połączone z innym zadaniem"</formula>
    </cfRule>
  </conditionalFormatting>
  <conditionalFormatting sqref="O1671">
    <cfRule type="expression" dxfId="14464" priority="27723">
      <formula>$O1671="połączone z innym zadaniem"</formula>
    </cfRule>
  </conditionalFormatting>
  <conditionalFormatting sqref="O1671">
    <cfRule type="expression" dxfId="14463" priority="27722">
      <formula>$O1671="połączone z innym zadaniem"</formula>
    </cfRule>
  </conditionalFormatting>
  <conditionalFormatting sqref="P1673">
    <cfRule type="colorScale" priority="27719">
      <colorScale>
        <cfvo type="min" val="0"/>
        <cfvo type="percentile" val="50"/>
        <cfvo type="max" val="0"/>
        <color rgb="FFF8696B"/>
        <color rgb="FFFFEB84"/>
        <color rgb="FF63BE7B"/>
      </colorScale>
    </cfRule>
  </conditionalFormatting>
  <conditionalFormatting sqref="O1673">
    <cfRule type="colorScale" priority="27718">
      <colorScale>
        <cfvo type="min" val="0"/>
        <cfvo type="percentile" val="50"/>
        <cfvo type="max" val="0"/>
        <color rgb="FFF8696B"/>
        <color rgb="FFFFEB84"/>
        <color rgb="FF63BE7B"/>
      </colorScale>
    </cfRule>
  </conditionalFormatting>
  <conditionalFormatting sqref="O1673">
    <cfRule type="colorScale" priority="27717">
      <colorScale>
        <cfvo type="min" val="0"/>
        <cfvo type="percentile" val="50"/>
        <cfvo type="max" val="0"/>
        <color rgb="FF63BE7B"/>
        <color rgb="FFFFEB84"/>
        <color rgb="FFF8696B"/>
      </colorScale>
    </cfRule>
  </conditionalFormatting>
  <conditionalFormatting sqref="O1673">
    <cfRule type="expression" dxfId="14462" priority="27716">
      <formula>$O1673="połączone z innym zadaniem"</formula>
    </cfRule>
  </conditionalFormatting>
  <conditionalFormatting sqref="O1673">
    <cfRule type="expression" dxfId="14461" priority="27715">
      <formula>$O1673="połączone z innym zadaniem"</formula>
    </cfRule>
  </conditionalFormatting>
  <conditionalFormatting sqref="O1673">
    <cfRule type="expression" dxfId="14460" priority="27712">
      <formula>$O1673="połączone z innym zadaniem"</formula>
    </cfRule>
  </conditionalFormatting>
  <conditionalFormatting sqref="O1673">
    <cfRule type="expression" dxfId="14459" priority="27711">
      <formula>$O1673="połączone z innym zadaniem"</formula>
    </cfRule>
  </conditionalFormatting>
  <conditionalFormatting sqref="O1673">
    <cfRule type="expression" dxfId="14458" priority="27710">
      <formula>$O1673="połączone z innym zadaniem"</formula>
    </cfRule>
  </conditionalFormatting>
  <conditionalFormatting sqref="O1673">
    <cfRule type="expression" dxfId="14457" priority="27709">
      <formula>$O1673="połączone z innym zadaniem"</formula>
    </cfRule>
  </conditionalFormatting>
  <conditionalFormatting sqref="O1673">
    <cfRule type="expression" dxfId="14456" priority="27706">
      <formula>$O1673="połączone z innym zadaniem"</formula>
    </cfRule>
  </conditionalFormatting>
  <conditionalFormatting sqref="O1673">
    <cfRule type="expression" dxfId="14455" priority="27705">
      <formula>$O1673="połączone z innym zadaniem"</formula>
    </cfRule>
  </conditionalFormatting>
  <conditionalFormatting sqref="O1673">
    <cfRule type="expression" dxfId="14454" priority="27704">
      <formula>$O1673="połączone z innym zadaniem"</formula>
    </cfRule>
  </conditionalFormatting>
  <conditionalFormatting sqref="O1673">
    <cfRule type="expression" dxfId="14453" priority="27703">
      <formula>$O1673="połączone z innym zadaniem"</formula>
    </cfRule>
  </conditionalFormatting>
  <conditionalFormatting sqref="O1673">
    <cfRule type="expression" dxfId="14452" priority="27700">
      <formula>$O1673="połączone z innym zadaniem"</formula>
    </cfRule>
  </conditionalFormatting>
  <conditionalFormatting sqref="O1673">
    <cfRule type="expression" dxfId="14451" priority="27699">
      <formula>$O1673="połączone z innym zadaniem"</formula>
    </cfRule>
  </conditionalFormatting>
  <conditionalFormatting sqref="O1673">
    <cfRule type="expression" dxfId="14450" priority="27698">
      <formula>$O1673="połączone z innym zadaniem"</formula>
    </cfRule>
  </conditionalFormatting>
  <conditionalFormatting sqref="O1673">
    <cfRule type="expression" dxfId="14449" priority="27697">
      <formula>$O1673="połączone z innym zadaniem"</formula>
    </cfRule>
  </conditionalFormatting>
  <conditionalFormatting sqref="O1673">
    <cfRule type="expression" dxfId="14448" priority="27694">
      <formula>$O1673="połączone z innym zadaniem"</formula>
    </cfRule>
  </conditionalFormatting>
  <conditionalFormatting sqref="O1673">
    <cfRule type="expression" dxfId="14447" priority="27693">
      <formula>$O1673="połączone z innym zadaniem"</formula>
    </cfRule>
  </conditionalFormatting>
  <conditionalFormatting sqref="O1673">
    <cfRule type="expression" dxfId="14446" priority="27692">
      <formula>$O1673="połączone z innym zadaniem"</formula>
    </cfRule>
  </conditionalFormatting>
  <conditionalFormatting sqref="O1673">
    <cfRule type="expression" dxfId="14445" priority="27691">
      <formula>$O1673="połączone z innym zadaniem"</formula>
    </cfRule>
  </conditionalFormatting>
  <conditionalFormatting sqref="O1673">
    <cfRule type="expression" dxfId="14444" priority="27688">
      <formula>$O1673="połączone z innym zadaniem"</formula>
    </cfRule>
  </conditionalFormatting>
  <conditionalFormatting sqref="O1673">
    <cfRule type="expression" dxfId="14443" priority="27687">
      <formula>$O1673="połączone z innym zadaniem"</formula>
    </cfRule>
  </conditionalFormatting>
  <conditionalFormatting sqref="O1673">
    <cfRule type="expression" dxfId="14442" priority="27686">
      <formula>$O1673="połączone z innym zadaniem"</formula>
    </cfRule>
  </conditionalFormatting>
  <conditionalFormatting sqref="O1673">
    <cfRule type="expression" dxfId="14441" priority="27685">
      <formula>$O1673="połączone z innym zadaniem"</formula>
    </cfRule>
  </conditionalFormatting>
  <conditionalFormatting sqref="O1673">
    <cfRule type="expression" dxfId="14440" priority="27682">
      <formula>$O1673="połączone z innym zadaniem"</formula>
    </cfRule>
  </conditionalFormatting>
  <conditionalFormatting sqref="O1673">
    <cfRule type="expression" dxfId="14439" priority="27681">
      <formula>$O1673="połączone z innym zadaniem"</formula>
    </cfRule>
  </conditionalFormatting>
  <conditionalFormatting sqref="O1673">
    <cfRule type="expression" dxfId="14438" priority="27680">
      <formula>$O1673="połączone z innym zadaniem"</formula>
    </cfRule>
  </conditionalFormatting>
  <conditionalFormatting sqref="O1673">
    <cfRule type="expression" dxfId="14437" priority="27679">
      <formula>$O1673="połączone z innym zadaniem"</formula>
    </cfRule>
  </conditionalFormatting>
  <conditionalFormatting sqref="O1673">
    <cfRule type="expression" dxfId="14436" priority="27676">
      <formula>$O1673="połączone z innym zadaniem"</formula>
    </cfRule>
  </conditionalFormatting>
  <conditionalFormatting sqref="O1673">
    <cfRule type="expression" dxfId="14435" priority="27675">
      <formula>$O1673="połączone z innym zadaniem"</formula>
    </cfRule>
  </conditionalFormatting>
  <conditionalFormatting sqref="X1673">
    <cfRule type="expression" dxfId="14434" priority="27674">
      <formula>W1673="WSKAŹNIK SPECYFICZNY"</formula>
    </cfRule>
  </conditionalFormatting>
  <conditionalFormatting sqref="O1673:AB1673">
    <cfRule type="expression" dxfId="14433" priority="27673">
      <formula>$O1673="połączone z innym zadaniem"</formula>
    </cfRule>
  </conditionalFormatting>
  <conditionalFormatting sqref="O1673">
    <cfRule type="expression" dxfId="14432" priority="27672">
      <formula>$O1673="połączone z innym zadaniem"</formula>
    </cfRule>
  </conditionalFormatting>
  <conditionalFormatting sqref="P1673">
    <cfRule type="colorScale" priority="27668">
      <colorScale>
        <cfvo type="min" val="0"/>
        <cfvo type="percentile" val="50"/>
        <cfvo type="max" val="0"/>
        <color rgb="FF63BE7B"/>
        <color rgb="FFFFEB84"/>
        <color rgb="FFF8696B"/>
      </colorScale>
    </cfRule>
  </conditionalFormatting>
  <conditionalFormatting sqref="O1673">
    <cfRule type="expression" dxfId="14431" priority="27667">
      <formula>$O1673="połączone z innym zadaniem"</formula>
    </cfRule>
  </conditionalFormatting>
  <conditionalFormatting sqref="O1673">
    <cfRule type="expression" dxfId="14430" priority="27666">
      <formula>$O1673="połączone z innym zadaniem"</formula>
    </cfRule>
  </conditionalFormatting>
  <conditionalFormatting sqref="O1673">
    <cfRule type="expression" dxfId="14429" priority="27665">
      <formula>$O1673="połączone z innym zadaniem"</formula>
    </cfRule>
  </conditionalFormatting>
  <conditionalFormatting sqref="O1673">
    <cfRule type="expression" dxfId="14428" priority="27664">
      <formula>$O1673="połączone z innym zadaniem"</formula>
    </cfRule>
  </conditionalFormatting>
  <conditionalFormatting sqref="O1673">
    <cfRule type="expression" dxfId="14427" priority="27661">
      <formula>$O1673="połączone z innym zadaniem"</formula>
    </cfRule>
  </conditionalFormatting>
  <conditionalFormatting sqref="O1673">
    <cfRule type="expression" dxfId="14426" priority="27660">
      <formula>$O1673="połączone z innym zadaniem"</formula>
    </cfRule>
  </conditionalFormatting>
  <conditionalFormatting sqref="X1673">
    <cfRule type="expression" dxfId="14425" priority="27659">
      <formula>W1673="WSKAŹNIK SPECYFICZNY"</formula>
    </cfRule>
  </conditionalFormatting>
  <conditionalFormatting sqref="O1673:AB1673">
    <cfRule type="expression" dxfId="14424" priority="27658">
      <formula>$O1673="połączone z innym zadaniem"</formula>
    </cfRule>
  </conditionalFormatting>
  <conditionalFormatting sqref="O1673">
    <cfRule type="expression" dxfId="14423" priority="27657">
      <formula>$O1673="połączone z innym zadaniem"</formula>
    </cfRule>
  </conditionalFormatting>
  <conditionalFormatting sqref="O1673">
    <cfRule type="expression" dxfId="14422" priority="27652">
      <formula>$O1673="połączone z innym zadaniem"</formula>
    </cfRule>
  </conditionalFormatting>
  <conditionalFormatting sqref="O1673">
    <cfRule type="expression" dxfId="14421" priority="27651">
      <formula>$O1673="połączone z innym zadaniem"</formula>
    </cfRule>
  </conditionalFormatting>
  <conditionalFormatting sqref="X1673">
    <cfRule type="expression" dxfId="14420" priority="27650">
      <formula>W1673="WSKAŹNIK SPECYFICZNY"</formula>
    </cfRule>
  </conditionalFormatting>
  <conditionalFormatting sqref="O1673:AB1673">
    <cfRule type="expression" dxfId="14419" priority="27649">
      <formula>$O1673="połączone z innym zadaniem"</formula>
    </cfRule>
  </conditionalFormatting>
  <conditionalFormatting sqref="O1673">
    <cfRule type="expression" dxfId="14418" priority="27648">
      <formula>$O1673="połączone z innym zadaniem"</formula>
    </cfRule>
  </conditionalFormatting>
  <conditionalFormatting sqref="O1673">
    <cfRule type="expression" dxfId="14417" priority="27643">
      <formula>$O1673="połączone z innym zadaniem"</formula>
    </cfRule>
  </conditionalFormatting>
  <conditionalFormatting sqref="O1673">
    <cfRule type="expression" dxfId="14416" priority="27642">
      <formula>$O1673="połączone z innym zadaniem"</formula>
    </cfRule>
  </conditionalFormatting>
  <conditionalFormatting sqref="X1673">
    <cfRule type="expression" dxfId="14415" priority="27641">
      <formula>W1673="WSKAŹNIK SPECYFICZNY"</formula>
    </cfRule>
  </conditionalFormatting>
  <conditionalFormatting sqref="O1673:AB1673">
    <cfRule type="expression" dxfId="14414" priority="27640">
      <formula>$O1673="połączone z innym zadaniem"</formula>
    </cfRule>
  </conditionalFormatting>
  <conditionalFormatting sqref="O1673">
    <cfRule type="expression" dxfId="14413" priority="27639">
      <formula>$O1673="połączone z innym zadaniem"</formula>
    </cfRule>
  </conditionalFormatting>
  <conditionalFormatting sqref="O1673">
    <cfRule type="expression" dxfId="14412" priority="27634">
      <formula>$O1673="połączone z innym zadaniem"</formula>
    </cfRule>
  </conditionalFormatting>
  <conditionalFormatting sqref="O1673">
    <cfRule type="expression" dxfId="14411" priority="27633">
      <formula>$O1673="połączone z innym zadaniem"</formula>
    </cfRule>
  </conditionalFormatting>
  <conditionalFormatting sqref="X1673">
    <cfRule type="expression" dxfId="14410" priority="27632">
      <formula>W1673="WSKAŹNIK SPECYFICZNY"</formula>
    </cfRule>
  </conditionalFormatting>
  <conditionalFormatting sqref="O1673:AB1673">
    <cfRule type="expression" dxfId="14409" priority="27631">
      <formula>$O1673="połączone z innym zadaniem"</formula>
    </cfRule>
  </conditionalFormatting>
  <conditionalFormatting sqref="O1673">
    <cfRule type="expression" dxfId="14408" priority="27630">
      <formula>$O1673="połączone z innym zadaniem"</formula>
    </cfRule>
  </conditionalFormatting>
  <conditionalFormatting sqref="O1673">
    <cfRule type="expression" dxfId="14407" priority="27625">
      <formula>$O1673="połączone z innym zadaniem"</formula>
    </cfRule>
  </conditionalFormatting>
  <conditionalFormatting sqref="O1673">
    <cfRule type="expression" dxfId="14406" priority="27624">
      <formula>$O1673="połączone z innym zadaniem"</formula>
    </cfRule>
  </conditionalFormatting>
  <conditionalFormatting sqref="X1673">
    <cfRule type="expression" dxfId="14405" priority="27623">
      <formula>W1673="WSKAŹNIK SPECYFICZNY"</formula>
    </cfRule>
  </conditionalFormatting>
  <conditionalFormatting sqref="O1673:AB1673">
    <cfRule type="expression" dxfId="14404" priority="27622">
      <formula>$O1673="połączone z innym zadaniem"</formula>
    </cfRule>
  </conditionalFormatting>
  <conditionalFormatting sqref="O1673">
    <cfRule type="expression" dxfId="14403" priority="27621">
      <formula>$O1673="połączone z innym zadaniem"</formula>
    </cfRule>
  </conditionalFormatting>
  <conditionalFormatting sqref="O1673">
    <cfRule type="expression" dxfId="14402" priority="27616">
      <formula>$O1673="połączone z innym zadaniem"</formula>
    </cfRule>
  </conditionalFormatting>
  <conditionalFormatting sqref="O1673">
    <cfRule type="expression" dxfId="14401" priority="27615">
      <formula>$O1673="połączone z innym zadaniem"</formula>
    </cfRule>
  </conditionalFormatting>
  <conditionalFormatting sqref="O1673">
    <cfRule type="expression" dxfId="14400" priority="27612">
      <formula>$O1673="połączone z innym zadaniem"</formula>
    </cfRule>
  </conditionalFormatting>
  <conditionalFormatting sqref="O1673">
    <cfRule type="expression" dxfId="14399" priority="27611">
      <formula>$O1673="połączone z innym zadaniem"</formula>
    </cfRule>
  </conditionalFormatting>
  <conditionalFormatting sqref="P1671:P1689">
    <cfRule type="colorScale" priority="27608">
      <colorScale>
        <cfvo type="min" val="0"/>
        <cfvo type="percentile" val="50"/>
        <cfvo type="max" val="0"/>
        <color rgb="FFF8696B"/>
        <color rgb="FFFFEB84"/>
        <color rgb="FF63BE7B"/>
      </colorScale>
    </cfRule>
  </conditionalFormatting>
  <conditionalFormatting sqref="O1667:O1668">
    <cfRule type="colorScale" priority="27607">
      <colorScale>
        <cfvo type="min" val="0"/>
        <cfvo type="percentile" val="50"/>
        <cfvo type="max" val="0"/>
        <color rgb="FFF8696B"/>
        <color rgb="FFFFEB84"/>
        <color rgb="FF63BE7B"/>
      </colorScale>
    </cfRule>
  </conditionalFormatting>
  <conditionalFormatting sqref="O1667:O1668">
    <cfRule type="colorScale" priority="27606">
      <colorScale>
        <cfvo type="min" val="0"/>
        <cfvo type="percentile" val="50"/>
        <cfvo type="max" val="0"/>
        <color rgb="FF63BE7B"/>
        <color rgb="FFFFEB84"/>
        <color rgb="FFF8696B"/>
      </colorScale>
    </cfRule>
  </conditionalFormatting>
  <conditionalFormatting sqref="O1667:O1668">
    <cfRule type="expression" dxfId="14398" priority="27605">
      <formula>$O1667="połączone z innym zadaniem"</formula>
    </cfRule>
  </conditionalFormatting>
  <conditionalFormatting sqref="O1667:O1668">
    <cfRule type="expression" dxfId="14397" priority="27604">
      <formula>$O1667="połączone z innym zadaniem"</formula>
    </cfRule>
  </conditionalFormatting>
  <conditionalFormatting sqref="O1667:O1668">
    <cfRule type="expression" dxfId="14396" priority="27601">
      <formula>$O1667="połączone z innym zadaniem"</formula>
    </cfRule>
  </conditionalFormatting>
  <conditionalFormatting sqref="O1667:O1668">
    <cfRule type="expression" dxfId="14395" priority="27600">
      <formula>$O1667="połączone z innym zadaniem"</formula>
    </cfRule>
  </conditionalFormatting>
  <conditionalFormatting sqref="O1667:O1668">
    <cfRule type="expression" dxfId="14394" priority="27599">
      <formula>$O1667="połączone z innym zadaniem"</formula>
    </cfRule>
  </conditionalFormatting>
  <conditionalFormatting sqref="O1667:O1668">
    <cfRule type="expression" dxfId="14393" priority="27598">
      <formula>$O1667="połączone z innym zadaniem"</formula>
    </cfRule>
  </conditionalFormatting>
  <conditionalFormatting sqref="O1667:O1668">
    <cfRule type="expression" dxfId="14392" priority="27595">
      <formula>$O1667="połączone z innym zadaniem"</formula>
    </cfRule>
  </conditionalFormatting>
  <conditionalFormatting sqref="O1667:O1668">
    <cfRule type="expression" dxfId="14391" priority="27594">
      <formula>$O1667="połączone z innym zadaniem"</formula>
    </cfRule>
  </conditionalFormatting>
  <conditionalFormatting sqref="O1667:O1668">
    <cfRule type="expression" dxfId="14390" priority="27593">
      <formula>$O1667="połączone z innym zadaniem"</formula>
    </cfRule>
  </conditionalFormatting>
  <conditionalFormatting sqref="O1667:O1668">
    <cfRule type="expression" dxfId="14389" priority="27592">
      <formula>$O1667="połączone z innym zadaniem"</formula>
    </cfRule>
  </conditionalFormatting>
  <conditionalFormatting sqref="O1667:O1668">
    <cfRule type="expression" dxfId="14388" priority="27589">
      <formula>$O1667="połączone z innym zadaniem"</formula>
    </cfRule>
  </conditionalFormatting>
  <conditionalFormatting sqref="O1667:O1668">
    <cfRule type="expression" dxfId="14387" priority="27588">
      <formula>$O1667="połączone z innym zadaniem"</formula>
    </cfRule>
  </conditionalFormatting>
  <conditionalFormatting sqref="O1667:O1668">
    <cfRule type="expression" dxfId="14386" priority="27587">
      <formula>$O1667="połączone z innym zadaniem"</formula>
    </cfRule>
  </conditionalFormatting>
  <conditionalFormatting sqref="O1667:O1668">
    <cfRule type="expression" dxfId="14385" priority="27586">
      <formula>$O1667="połączone z innym zadaniem"</formula>
    </cfRule>
  </conditionalFormatting>
  <conditionalFormatting sqref="O1667:O1668">
    <cfRule type="expression" dxfId="14384" priority="27583">
      <formula>$O1667="połączone z innym zadaniem"</formula>
    </cfRule>
  </conditionalFormatting>
  <conditionalFormatting sqref="O1667:O1668">
    <cfRule type="expression" dxfId="14383" priority="27582">
      <formula>$O1667="połączone z innym zadaniem"</formula>
    </cfRule>
  </conditionalFormatting>
  <conditionalFormatting sqref="O1667:O1668">
    <cfRule type="expression" dxfId="14382" priority="27581">
      <formula>$O1667="połączone z innym zadaniem"</formula>
    </cfRule>
  </conditionalFormatting>
  <conditionalFormatting sqref="O1667:O1668">
    <cfRule type="expression" dxfId="14381" priority="27580">
      <formula>$O1667="połączone z innym zadaniem"</formula>
    </cfRule>
  </conditionalFormatting>
  <conditionalFormatting sqref="O1667:O1668">
    <cfRule type="expression" dxfId="14380" priority="27577">
      <formula>$O1667="połączone z innym zadaniem"</formula>
    </cfRule>
  </conditionalFormatting>
  <conditionalFormatting sqref="O1667:O1668">
    <cfRule type="expression" dxfId="14379" priority="27576">
      <formula>$O1667="połączone z innym zadaniem"</formula>
    </cfRule>
  </conditionalFormatting>
  <conditionalFormatting sqref="O1667:O1668">
    <cfRule type="expression" dxfId="14378" priority="27575">
      <formula>$O1667="połączone z innym zadaniem"</formula>
    </cfRule>
  </conditionalFormatting>
  <conditionalFormatting sqref="O1667:O1668">
    <cfRule type="expression" dxfId="14377" priority="27574">
      <formula>$O1667="połączone z innym zadaniem"</formula>
    </cfRule>
  </conditionalFormatting>
  <conditionalFormatting sqref="O1667:O1668">
    <cfRule type="expression" dxfId="14376" priority="27571">
      <formula>$O1667="połączone z innym zadaniem"</formula>
    </cfRule>
  </conditionalFormatting>
  <conditionalFormatting sqref="O1667:O1668">
    <cfRule type="expression" dxfId="14375" priority="27570">
      <formula>$O1667="połączone z innym zadaniem"</formula>
    </cfRule>
  </conditionalFormatting>
  <conditionalFormatting sqref="O1667:O1668">
    <cfRule type="expression" dxfId="14374" priority="27569">
      <formula>$O1667="połączone z innym zadaniem"</formula>
    </cfRule>
  </conditionalFormatting>
  <conditionalFormatting sqref="O1667:O1668">
    <cfRule type="expression" dxfId="14373" priority="27568">
      <formula>$O1667="połączone z innym zadaniem"</formula>
    </cfRule>
  </conditionalFormatting>
  <conditionalFormatting sqref="O1667:O1668">
    <cfRule type="expression" dxfId="14372" priority="27565">
      <formula>$O1667="połączone z innym zadaniem"</formula>
    </cfRule>
  </conditionalFormatting>
  <conditionalFormatting sqref="O1667:O1668">
    <cfRule type="expression" dxfId="14371" priority="27564">
      <formula>$O1667="połączone z innym zadaniem"</formula>
    </cfRule>
  </conditionalFormatting>
  <conditionalFormatting sqref="X1667:X1668">
    <cfRule type="expression" dxfId="14370" priority="27563">
      <formula>W1667="WSKAŹNIK SPECYFICZNY"</formula>
    </cfRule>
  </conditionalFormatting>
  <conditionalFormatting sqref="O1667:AB1668">
    <cfRule type="expression" dxfId="14369" priority="27562">
      <formula>$O1667="połączone z innym zadaniem"</formula>
    </cfRule>
  </conditionalFormatting>
  <conditionalFormatting sqref="O1667:O1668">
    <cfRule type="expression" dxfId="14368" priority="27561">
      <formula>$O1667="połączone z innym zadaniem"</formula>
    </cfRule>
  </conditionalFormatting>
  <conditionalFormatting sqref="P1667:P1668">
    <cfRule type="colorScale" priority="27558">
      <colorScale>
        <cfvo type="min" val="0"/>
        <cfvo type="percentile" val="50"/>
        <cfvo type="max" val="0"/>
        <color rgb="FFF8696B"/>
        <color rgb="FFFFEB84"/>
        <color rgb="FF63BE7B"/>
      </colorScale>
    </cfRule>
  </conditionalFormatting>
  <conditionalFormatting sqref="P1667:P1668">
    <cfRule type="colorScale" priority="27557">
      <colorScale>
        <cfvo type="min" val="0"/>
        <cfvo type="percentile" val="50"/>
        <cfvo type="max" val="0"/>
        <color rgb="FF63BE7B"/>
        <color rgb="FFFFEB84"/>
        <color rgb="FFF8696B"/>
      </colorScale>
    </cfRule>
  </conditionalFormatting>
  <conditionalFormatting sqref="O1667:O1668">
    <cfRule type="expression" dxfId="14367" priority="27556">
      <formula>$O1667="połączone z innym zadaniem"</formula>
    </cfRule>
  </conditionalFormatting>
  <conditionalFormatting sqref="O1667:O1668">
    <cfRule type="expression" dxfId="14366" priority="27555">
      <formula>$O1667="połączone z innym zadaniem"</formula>
    </cfRule>
  </conditionalFormatting>
  <conditionalFormatting sqref="O1667:O1668">
    <cfRule type="expression" dxfId="14365" priority="27554">
      <formula>$O1667="połączone z innym zadaniem"</formula>
    </cfRule>
  </conditionalFormatting>
  <conditionalFormatting sqref="O1667:O1668">
    <cfRule type="expression" dxfId="14364" priority="27553">
      <formula>$O1667="połączone z innym zadaniem"</formula>
    </cfRule>
  </conditionalFormatting>
  <conditionalFormatting sqref="O1667:O1668">
    <cfRule type="expression" dxfId="14363" priority="27550">
      <formula>$O1667="połączone z innym zadaniem"</formula>
    </cfRule>
  </conditionalFormatting>
  <conditionalFormatting sqref="O1667:O1668">
    <cfRule type="expression" dxfId="14362" priority="27549">
      <formula>$O1667="połączone z innym zadaniem"</formula>
    </cfRule>
  </conditionalFormatting>
  <conditionalFormatting sqref="X1667:X1668">
    <cfRule type="expression" dxfId="14361" priority="27548">
      <formula>W1667="WSKAŹNIK SPECYFICZNY"</formula>
    </cfRule>
  </conditionalFormatting>
  <conditionalFormatting sqref="O1667:AB1668">
    <cfRule type="expression" dxfId="14360" priority="27547">
      <formula>$O1667="połączone z innym zadaniem"</formula>
    </cfRule>
  </conditionalFormatting>
  <conditionalFormatting sqref="O1667:O1668">
    <cfRule type="expression" dxfId="14359" priority="27546">
      <formula>$O1667="połączone z innym zadaniem"</formula>
    </cfRule>
  </conditionalFormatting>
  <conditionalFormatting sqref="O1667:O1668">
    <cfRule type="expression" dxfId="14358" priority="27541">
      <formula>$O1667="połączone z innym zadaniem"</formula>
    </cfRule>
  </conditionalFormatting>
  <conditionalFormatting sqref="O1667:O1668">
    <cfRule type="expression" dxfId="14357" priority="27540">
      <formula>$O1667="połączone z innym zadaniem"</formula>
    </cfRule>
  </conditionalFormatting>
  <conditionalFormatting sqref="X1667:X1668">
    <cfRule type="expression" dxfId="14356" priority="27539">
      <formula>W1667="WSKAŹNIK SPECYFICZNY"</formula>
    </cfRule>
  </conditionalFormatting>
  <conditionalFormatting sqref="O1667:AB1668">
    <cfRule type="expression" dxfId="14355" priority="27538">
      <formula>$O1667="połączone z innym zadaniem"</formula>
    </cfRule>
  </conditionalFormatting>
  <conditionalFormatting sqref="O1667:O1668">
    <cfRule type="expression" dxfId="14354" priority="27537">
      <formula>$O1667="połączone z innym zadaniem"</formula>
    </cfRule>
  </conditionalFormatting>
  <conditionalFormatting sqref="O1667:O1668">
    <cfRule type="expression" dxfId="14353" priority="27532">
      <formula>$O1667="połączone z innym zadaniem"</formula>
    </cfRule>
  </conditionalFormatting>
  <conditionalFormatting sqref="O1667:O1668">
    <cfRule type="expression" dxfId="14352" priority="27531">
      <formula>$O1667="połączone z innym zadaniem"</formula>
    </cfRule>
  </conditionalFormatting>
  <conditionalFormatting sqref="X1667:X1668">
    <cfRule type="expression" dxfId="14351" priority="27530">
      <formula>W1667="WSKAŹNIK SPECYFICZNY"</formula>
    </cfRule>
  </conditionalFormatting>
  <conditionalFormatting sqref="O1667:AB1668">
    <cfRule type="expression" dxfId="14350" priority="27529">
      <formula>$O1667="połączone z innym zadaniem"</formula>
    </cfRule>
  </conditionalFormatting>
  <conditionalFormatting sqref="O1667:O1668">
    <cfRule type="expression" dxfId="14349" priority="27528">
      <formula>$O1667="połączone z innym zadaniem"</formula>
    </cfRule>
  </conditionalFormatting>
  <conditionalFormatting sqref="O1667:O1668">
    <cfRule type="expression" dxfId="14348" priority="27523">
      <formula>$O1667="połączone z innym zadaniem"</formula>
    </cfRule>
  </conditionalFormatting>
  <conditionalFormatting sqref="O1667:O1668">
    <cfRule type="expression" dxfId="14347" priority="27522">
      <formula>$O1667="połączone z innym zadaniem"</formula>
    </cfRule>
  </conditionalFormatting>
  <conditionalFormatting sqref="X1667:X1668">
    <cfRule type="expression" dxfId="14346" priority="27521">
      <formula>W1667="WSKAŹNIK SPECYFICZNY"</formula>
    </cfRule>
  </conditionalFormatting>
  <conditionalFormatting sqref="O1667:AB1668">
    <cfRule type="expression" dxfId="14345" priority="27520">
      <formula>$O1667="połączone z innym zadaniem"</formula>
    </cfRule>
  </conditionalFormatting>
  <conditionalFormatting sqref="O1667:O1668">
    <cfRule type="expression" dxfId="14344" priority="27519">
      <formula>$O1667="połączone z innym zadaniem"</formula>
    </cfRule>
  </conditionalFormatting>
  <conditionalFormatting sqref="O1667:O1668">
    <cfRule type="expression" dxfId="14343" priority="27514">
      <formula>$O1667="połączone z innym zadaniem"</formula>
    </cfRule>
  </conditionalFormatting>
  <conditionalFormatting sqref="O1667:O1668">
    <cfRule type="expression" dxfId="14342" priority="27513">
      <formula>$O1667="połączone z innym zadaniem"</formula>
    </cfRule>
  </conditionalFormatting>
  <conditionalFormatting sqref="X1667:X1668">
    <cfRule type="expression" dxfId="14341" priority="27512">
      <formula>W1667="WSKAŹNIK SPECYFICZNY"</formula>
    </cfRule>
  </conditionalFormatting>
  <conditionalFormatting sqref="O1667:AB1668">
    <cfRule type="expression" dxfId="14340" priority="27511">
      <formula>$O1667="połączone z innym zadaniem"</formula>
    </cfRule>
  </conditionalFormatting>
  <conditionalFormatting sqref="O1667:O1668">
    <cfRule type="expression" dxfId="14339" priority="27510">
      <formula>$O1667="połączone z innym zadaniem"</formula>
    </cfRule>
  </conditionalFormatting>
  <conditionalFormatting sqref="O1667:O1668">
    <cfRule type="expression" dxfId="14338" priority="27505">
      <formula>$O1667="połączone z innym zadaniem"</formula>
    </cfRule>
  </conditionalFormatting>
  <conditionalFormatting sqref="O1667:O1668">
    <cfRule type="expression" dxfId="14337" priority="27504">
      <formula>$O1667="połączone z innym zadaniem"</formula>
    </cfRule>
  </conditionalFormatting>
  <conditionalFormatting sqref="O1667">
    <cfRule type="expression" dxfId="14336" priority="27501">
      <formula>$O1667="połączone z innym zadaniem"</formula>
    </cfRule>
  </conditionalFormatting>
  <conditionalFormatting sqref="O1667">
    <cfRule type="expression" dxfId="14335" priority="27500">
      <formula>$O1667="połączone z innym zadaniem"</formula>
    </cfRule>
  </conditionalFormatting>
  <conditionalFormatting sqref="O1667">
    <cfRule type="colorScale" priority="27499">
      <colorScale>
        <cfvo type="min" val="0"/>
        <cfvo type="percentile" val="50"/>
        <cfvo type="max" val="0"/>
        <color rgb="FFF8696B"/>
        <color rgb="FFFFEB84"/>
        <color rgb="FF63BE7B"/>
      </colorScale>
    </cfRule>
  </conditionalFormatting>
  <conditionalFormatting sqref="O1667">
    <cfRule type="colorScale" priority="27498">
      <colorScale>
        <cfvo type="min" val="0"/>
        <cfvo type="percentile" val="50"/>
        <cfvo type="max" val="0"/>
        <color rgb="FF63BE7B"/>
        <color rgb="FFFFEB84"/>
        <color rgb="FFF8696B"/>
      </colorScale>
    </cfRule>
  </conditionalFormatting>
  <conditionalFormatting sqref="O1669:O1670">
    <cfRule type="expression" dxfId="14334" priority="27494">
      <formula>$O1669="połączone z innym zadaniem"</formula>
    </cfRule>
  </conditionalFormatting>
  <conditionalFormatting sqref="O1669:O1670">
    <cfRule type="expression" dxfId="14333" priority="27493">
      <formula>$O1669="połączone z innym zadaniem"</formula>
    </cfRule>
  </conditionalFormatting>
  <conditionalFormatting sqref="O1669:O1670">
    <cfRule type="expression" dxfId="14332" priority="27490">
      <formula>$O1669="połączone z innym zadaniem"</formula>
    </cfRule>
  </conditionalFormatting>
  <conditionalFormatting sqref="O1669:O1670">
    <cfRule type="expression" dxfId="14331" priority="27489">
      <formula>$O1669="połączone z innym zadaniem"</formula>
    </cfRule>
  </conditionalFormatting>
  <conditionalFormatting sqref="O1669:O1670">
    <cfRule type="expression" dxfId="14330" priority="27488">
      <formula>$O1669="połączone z innym zadaniem"</formula>
    </cfRule>
  </conditionalFormatting>
  <conditionalFormatting sqref="O1669:O1670">
    <cfRule type="expression" dxfId="14329" priority="27487">
      <formula>$O1669="połączone z innym zadaniem"</formula>
    </cfRule>
  </conditionalFormatting>
  <conditionalFormatting sqref="O1669:O1670">
    <cfRule type="expression" dxfId="14328" priority="27484">
      <formula>$O1669="połączone z innym zadaniem"</formula>
    </cfRule>
  </conditionalFormatting>
  <conditionalFormatting sqref="O1669:O1670">
    <cfRule type="expression" dxfId="14327" priority="27483">
      <formula>$O1669="połączone z innym zadaniem"</formula>
    </cfRule>
  </conditionalFormatting>
  <conditionalFormatting sqref="O1669:O1670">
    <cfRule type="expression" dxfId="14326" priority="27482">
      <formula>$O1669="połączone z innym zadaniem"</formula>
    </cfRule>
  </conditionalFormatting>
  <conditionalFormatting sqref="O1669:O1670">
    <cfRule type="expression" dxfId="14325" priority="27481">
      <formula>$O1669="połączone z innym zadaniem"</formula>
    </cfRule>
  </conditionalFormatting>
  <conditionalFormatting sqref="O1669:O1670">
    <cfRule type="expression" dxfId="14324" priority="27478">
      <formula>$O1669="połączone z innym zadaniem"</formula>
    </cfRule>
  </conditionalFormatting>
  <conditionalFormatting sqref="O1669:O1670">
    <cfRule type="expression" dxfId="14323" priority="27477">
      <formula>$O1669="połączone z innym zadaniem"</formula>
    </cfRule>
  </conditionalFormatting>
  <conditionalFormatting sqref="O1669:O1670">
    <cfRule type="expression" dxfId="14322" priority="27476">
      <formula>$O1669="połączone z innym zadaniem"</formula>
    </cfRule>
  </conditionalFormatting>
  <conditionalFormatting sqref="O1669:O1670">
    <cfRule type="expression" dxfId="14321" priority="27475">
      <formula>$O1669="połączone z innym zadaniem"</formula>
    </cfRule>
  </conditionalFormatting>
  <conditionalFormatting sqref="O1669:O1670">
    <cfRule type="expression" dxfId="14320" priority="27472">
      <formula>$O1669="połączone z innym zadaniem"</formula>
    </cfRule>
  </conditionalFormatting>
  <conditionalFormatting sqref="O1669:O1670">
    <cfRule type="expression" dxfId="14319" priority="27471">
      <formula>$O1669="połączone z innym zadaniem"</formula>
    </cfRule>
  </conditionalFormatting>
  <conditionalFormatting sqref="O1669:O1670">
    <cfRule type="expression" dxfId="14318" priority="27470">
      <formula>$O1669="połączone z innym zadaniem"</formula>
    </cfRule>
  </conditionalFormatting>
  <conditionalFormatting sqref="O1669:O1670">
    <cfRule type="expression" dxfId="14317" priority="27469">
      <formula>$O1669="połączone z innym zadaniem"</formula>
    </cfRule>
  </conditionalFormatting>
  <conditionalFormatting sqref="O1669:O1670">
    <cfRule type="expression" dxfId="14316" priority="27466">
      <formula>$O1669="połączone z innym zadaniem"</formula>
    </cfRule>
  </conditionalFormatting>
  <conditionalFormatting sqref="O1669:O1670">
    <cfRule type="expression" dxfId="14315" priority="27465">
      <formula>$O1669="połączone z innym zadaniem"</formula>
    </cfRule>
  </conditionalFormatting>
  <conditionalFormatting sqref="O1669:O1670">
    <cfRule type="expression" dxfId="14314" priority="27464">
      <formula>$O1669="połączone z innym zadaniem"</formula>
    </cfRule>
  </conditionalFormatting>
  <conditionalFormatting sqref="O1669:O1670">
    <cfRule type="expression" dxfId="14313" priority="27463">
      <formula>$O1669="połączone z innym zadaniem"</formula>
    </cfRule>
  </conditionalFormatting>
  <conditionalFormatting sqref="O1669:O1670">
    <cfRule type="expression" dxfId="14312" priority="27460">
      <formula>$O1669="połączone z innym zadaniem"</formula>
    </cfRule>
  </conditionalFormatting>
  <conditionalFormatting sqref="O1669:O1670">
    <cfRule type="expression" dxfId="14311" priority="27459">
      <formula>$O1669="połączone z innym zadaniem"</formula>
    </cfRule>
  </conditionalFormatting>
  <conditionalFormatting sqref="O1669:O1670">
    <cfRule type="expression" dxfId="14310" priority="27458">
      <formula>$O1669="połączone z innym zadaniem"</formula>
    </cfRule>
  </conditionalFormatting>
  <conditionalFormatting sqref="O1669:O1670">
    <cfRule type="expression" dxfId="14309" priority="27457">
      <formula>$O1669="połączone z innym zadaniem"</formula>
    </cfRule>
  </conditionalFormatting>
  <conditionalFormatting sqref="O1669:O1670">
    <cfRule type="expression" dxfId="14308" priority="27454">
      <formula>$O1669="połączone z innym zadaniem"</formula>
    </cfRule>
  </conditionalFormatting>
  <conditionalFormatting sqref="O1669:O1670">
    <cfRule type="expression" dxfId="14307" priority="27453">
      <formula>$O1669="połączone z innym zadaniem"</formula>
    </cfRule>
  </conditionalFormatting>
  <conditionalFormatting sqref="X1669:X1670">
    <cfRule type="expression" dxfId="14306" priority="27452">
      <formula>W1669="WSKAŹNIK SPECYFICZNY"</formula>
    </cfRule>
  </conditionalFormatting>
  <conditionalFormatting sqref="O1669:AB1670">
    <cfRule type="expression" dxfId="14305" priority="27451">
      <formula>$O1669="połączone z innym zadaniem"</formula>
    </cfRule>
  </conditionalFormatting>
  <conditionalFormatting sqref="O1669:O1670">
    <cfRule type="expression" dxfId="14304" priority="27450">
      <formula>$O1669="połączone z innym zadaniem"</formula>
    </cfRule>
  </conditionalFormatting>
  <conditionalFormatting sqref="O1669:O1670">
    <cfRule type="expression" dxfId="14303" priority="27445">
      <formula>$O1669="połączone z innym zadaniem"</formula>
    </cfRule>
  </conditionalFormatting>
  <conditionalFormatting sqref="O1669:O1670">
    <cfRule type="expression" dxfId="14302" priority="27444">
      <formula>$O1669="połączone z innym zadaniem"</formula>
    </cfRule>
  </conditionalFormatting>
  <conditionalFormatting sqref="O1669:O1670">
    <cfRule type="expression" dxfId="14301" priority="27443">
      <formula>$O1669="połączone z innym zadaniem"</formula>
    </cfRule>
  </conditionalFormatting>
  <conditionalFormatting sqref="O1669:O1670">
    <cfRule type="expression" dxfId="14300" priority="27442">
      <formula>$O1669="połączone z innym zadaniem"</formula>
    </cfRule>
  </conditionalFormatting>
  <conditionalFormatting sqref="O1669:O1670">
    <cfRule type="expression" dxfId="14299" priority="27439">
      <formula>$O1669="połączone z innym zadaniem"</formula>
    </cfRule>
  </conditionalFormatting>
  <conditionalFormatting sqref="O1669:O1670">
    <cfRule type="expression" dxfId="14298" priority="27438">
      <formula>$O1669="połączone z innym zadaniem"</formula>
    </cfRule>
  </conditionalFormatting>
  <conditionalFormatting sqref="X1669:X1670">
    <cfRule type="expression" dxfId="14297" priority="27437">
      <formula>W1669="WSKAŹNIK SPECYFICZNY"</formula>
    </cfRule>
  </conditionalFormatting>
  <conditionalFormatting sqref="O1669:AB1670">
    <cfRule type="expression" dxfId="14296" priority="27436">
      <formula>$O1669="połączone z innym zadaniem"</formula>
    </cfRule>
  </conditionalFormatting>
  <conditionalFormatting sqref="O1669:O1670">
    <cfRule type="expression" dxfId="14295" priority="27435">
      <formula>$O1669="połączone z innym zadaniem"</formula>
    </cfRule>
  </conditionalFormatting>
  <conditionalFormatting sqref="O1669:O1670">
    <cfRule type="expression" dxfId="14294" priority="27430">
      <formula>$O1669="połączone z innym zadaniem"</formula>
    </cfRule>
  </conditionalFormatting>
  <conditionalFormatting sqref="O1669:O1670">
    <cfRule type="expression" dxfId="14293" priority="27429">
      <formula>$O1669="połączone z innym zadaniem"</formula>
    </cfRule>
  </conditionalFormatting>
  <conditionalFormatting sqref="X1669:X1670">
    <cfRule type="expression" dxfId="14292" priority="27428">
      <formula>W1669="WSKAŹNIK SPECYFICZNY"</formula>
    </cfRule>
  </conditionalFormatting>
  <conditionalFormatting sqref="O1669:AB1670">
    <cfRule type="expression" dxfId="14291" priority="27427">
      <formula>$O1669="połączone z innym zadaniem"</formula>
    </cfRule>
  </conditionalFormatting>
  <conditionalFormatting sqref="O1669:O1670">
    <cfRule type="expression" dxfId="14290" priority="27426">
      <formula>$O1669="połączone z innym zadaniem"</formula>
    </cfRule>
  </conditionalFormatting>
  <conditionalFormatting sqref="O1669:O1670">
    <cfRule type="expression" dxfId="14289" priority="27421">
      <formula>$O1669="połączone z innym zadaniem"</formula>
    </cfRule>
  </conditionalFormatting>
  <conditionalFormatting sqref="O1669:O1670">
    <cfRule type="expression" dxfId="14288" priority="27420">
      <formula>$O1669="połączone z innym zadaniem"</formula>
    </cfRule>
  </conditionalFormatting>
  <conditionalFormatting sqref="X1669:X1670">
    <cfRule type="expression" dxfId="14287" priority="27419">
      <formula>W1669="WSKAŹNIK SPECYFICZNY"</formula>
    </cfRule>
  </conditionalFormatting>
  <conditionalFormatting sqref="O1669:AB1670">
    <cfRule type="expression" dxfId="14286" priority="27418">
      <formula>$O1669="połączone z innym zadaniem"</formula>
    </cfRule>
  </conditionalFormatting>
  <conditionalFormatting sqref="O1669:O1670">
    <cfRule type="expression" dxfId="14285" priority="27417">
      <formula>$O1669="połączone z innym zadaniem"</formula>
    </cfRule>
  </conditionalFormatting>
  <conditionalFormatting sqref="O1669:O1670">
    <cfRule type="expression" dxfId="14284" priority="27412">
      <formula>$O1669="połączone z innym zadaniem"</formula>
    </cfRule>
  </conditionalFormatting>
  <conditionalFormatting sqref="O1669:O1670">
    <cfRule type="expression" dxfId="14283" priority="27411">
      <formula>$O1669="połączone z innym zadaniem"</formula>
    </cfRule>
  </conditionalFormatting>
  <conditionalFormatting sqref="X1669:X1670">
    <cfRule type="expression" dxfId="14282" priority="27410">
      <formula>W1669="WSKAŹNIK SPECYFICZNY"</formula>
    </cfRule>
  </conditionalFormatting>
  <conditionalFormatting sqref="O1669:AB1670">
    <cfRule type="expression" dxfId="14281" priority="27409">
      <formula>$O1669="połączone z innym zadaniem"</formula>
    </cfRule>
  </conditionalFormatting>
  <conditionalFormatting sqref="O1669:O1670">
    <cfRule type="expression" dxfId="14280" priority="27408">
      <formula>$O1669="połączone z innym zadaniem"</formula>
    </cfRule>
  </conditionalFormatting>
  <conditionalFormatting sqref="O1669:O1670">
    <cfRule type="expression" dxfId="14279" priority="27403">
      <formula>$O1669="połączone z innym zadaniem"</formula>
    </cfRule>
  </conditionalFormatting>
  <conditionalFormatting sqref="O1669:O1670">
    <cfRule type="expression" dxfId="14278" priority="27402">
      <formula>$O1669="połączone z innym zadaniem"</formula>
    </cfRule>
  </conditionalFormatting>
  <conditionalFormatting sqref="X1669:X1670">
    <cfRule type="expression" dxfId="14277" priority="27401">
      <formula>W1669="WSKAŹNIK SPECYFICZNY"</formula>
    </cfRule>
  </conditionalFormatting>
  <conditionalFormatting sqref="O1669:AB1670">
    <cfRule type="expression" dxfId="14276" priority="27400">
      <formula>$O1669="połączone z innym zadaniem"</formula>
    </cfRule>
  </conditionalFormatting>
  <conditionalFormatting sqref="O1669:O1670">
    <cfRule type="expression" dxfId="14275" priority="27399">
      <formula>$O1669="połączone z innym zadaniem"</formula>
    </cfRule>
  </conditionalFormatting>
  <conditionalFormatting sqref="O1669:O1670">
    <cfRule type="expression" dxfId="14274" priority="27394">
      <formula>$O1669="połączone z innym zadaniem"</formula>
    </cfRule>
  </conditionalFormatting>
  <conditionalFormatting sqref="O1669:O1670">
    <cfRule type="expression" dxfId="14273" priority="27393">
      <formula>$O1669="połączone z innym zadaniem"</formula>
    </cfRule>
  </conditionalFormatting>
  <conditionalFormatting sqref="O1669">
    <cfRule type="expression" dxfId="14272" priority="27390">
      <formula>$O1669="połączone z innym zadaniem"</formula>
    </cfRule>
  </conditionalFormatting>
  <conditionalFormatting sqref="O1669">
    <cfRule type="expression" dxfId="14271" priority="27389">
      <formula>$O1669="połączone z innym zadaniem"</formula>
    </cfRule>
  </conditionalFormatting>
  <conditionalFormatting sqref="P1670:P1671">
    <cfRule type="colorScale" priority="27386">
      <colorScale>
        <cfvo type="min" val="0"/>
        <cfvo type="percentile" val="50"/>
        <cfvo type="max" val="0"/>
        <color rgb="FFF8696B"/>
        <color rgb="FFFFEB84"/>
        <color rgb="FF63BE7B"/>
      </colorScale>
    </cfRule>
  </conditionalFormatting>
  <conditionalFormatting sqref="O1670:O1671">
    <cfRule type="colorScale" priority="27385">
      <colorScale>
        <cfvo type="min" val="0"/>
        <cfvo type="percentile" val="50"/>
        <cfvo type="max" val="0"/>
        <color rgb="FFF8696B"/>
        <color rgb="FFFFEB84"/>
        <color rgb="FF63BE7B"/>
      </colorScale>
    </cfRule>
  </conditionalFormatting>
  <conditionalFormatting sqref="O1670:O1671">
    <cfRule type="colorScale" priority="27384">
      <colorScale>
        <cfvo type="min" val="0"/>
        <cfvo type="percentile" val="50"/>
        <cfvo type="max" val="0"/>
        <color rgb="FF63BE7B"/>
        <color rgb="FFFFEB84"/>
        <color rgb="FFF8696B"/>
      </colorScale>
    </cfRule>
  </conditionalFormatting>
  <conditionalFormatting sqref="O1670:O1671">
    <cfRule type="expression" dxfId="14270" priority="27383">
      <formula>$O1670="połączone z innym zadaniem"</formula>
    </cfRule>
  </conditionalFormatting>
  <conditionalFormatting sqref="O1670:O1671">
    <cfRule type="expression" dxfId="14269" priority="27382">
      <formula>$O1670="połączone z innym zadaniem"</formula>
    </cfRule>
  </conditionalFormatting>
  <conditionalFormatting sqref="O1670:O1671">
    <cfRule type="expression" dxfId="14268" priority="27379">
      <formula>$O1670="połączone z innym zadaniem"</formula>
    </cfRule>
  </conditionalFormatting>
  <conditionalFormatting sqref="O1670:O1671">
    <cfRule type="expression" dxfId="14267" priority="27378">
      <formula>$O1670="połączone z innym zadaniem"</formula>
    </cfRule>
  </conditionalFormatting>
  <conditionalFormatting sqref="O1670:O1671">
    <cfRule type="expression" dxfId="14266" priority="27377">
      <formula>$O1670="połączone z innym zadaniem"</formula>
    </cfRule>
  </conditionalFormatting>
  <conditionalFormatting sqref="O1670:O1671">
    <cfRule type="expression" dxfId="14265" priority="27376">
      <formula>$O1670="połączone z innym zadaniem"</formula>
    </cfRule>
  </conditionalFormatting>
  <conditionalFormatting sqref="O1670:O1671">
    <cfRule type="expression" dxfId="14264" priority="27373">
      <formula>$O1670="połączone z innym zadaniem"</formula>
    </cfRule>
  </conditionalFormatting>
  <conditionalFormatting sqref="O1670:O1671">
    <cfRule type="expression" dxfId="14263" priority="27372">
      <formula>$O1670="połączone z innym zadaniem"</formula>
    </cfRule>
  </conditionalFormatting>
  <conditionalFormatting sqref="O1670:O1671">
    <cfRule type="expression" dxfId="14262" priority="27371">
      <formula>$O1670="połączone z innym zadaniem"</formula>
    </cfRule>
  </conditionalFormatting>
  <conditionalFormatting sqref="O1670:O1671">
    <cfRule type="expression" dxfId="14261" priority="27370">
      <formula>$O1670="połączone z innym zadaniem"</formula>
    </cfRule>
  </conditionalFormatting>
  <conditionalFormatting sqref="O1670:O1671">
    <cfRule type="expression" dxfId="14260" priority="27367">
      <formula>$O1670="połączone z innym zadaniem"</formula>
    </cfRule>
  </conditionalFormatting>
  <conditionalFormatting sqref="O1670:O1671">
    <cfRule type="expression" dxfId="14259" priority="27366">
      <formula>$O1670="połączone z innym zadaniem"</formula>
    </cfRule>
  </conditionalFormatting>
  <conditionalFormatting sqref="O1670:O1671">
    <cfRule type="expression" dxfId="14258" priority="27365">
      <formula>$O1670="połączone z innym zadaniem"</formula>
    </cfRule>
  </conditionalFormatting>
  <conditionalFormatting sqref="O1670:O1671">
    <cfRule type="expression" dxfId="14257" priority="27364">
      <formula>$O1670="połączone z innym zadaniem"</formula>
    </cfRule>
  </conditionalFormatting>
  <conditionalFormatting sqref="O1670:O1671">
    <cfRule type="expression" dxfId="14256" priority="27361">
      <formula>$O1670="połączone z innym zadaniem"</formula>
    </cfRule>
  </conditionalFormatting>
  <conditionalFormatting sqref="O1670:O1671">
    <cfRule type="expression" dxfId="14255" priority="27360">
      <formula>$O1670="połączone z innym zadaniem"</formula>
    </cfRule>
  </conditionalFormatting>
  <conditionalFormatting sqref="O1670:O1671">
    <cfRule type="expression" dxfId="14254" priority="27359">
      <formula>$O1670="połączone z innym zadaniem"</formula>
    </cfRule>
  </conditionalFormatting>
  <conditionalFormatting sqref="O1670:O1671">
    <cfRule type="expression" dxfId="14253" priority="27358">
      <formula>$O1670="połączone z innym zadaniem"</formula>
    </cfRule>
  </conditionalFormatting>
  <conditionalFormatting sqref="O1670:O1671">
    <cfRule type="expression" dxfId="14252" priority="27355">
      <formula>$O1670="połączone z innym zadaniem"</formula>
    </cfRule>
  </conditionalFormatting>
  <conditionalFormatting sqref="O1670:O1671">
    <cfRule type="expression" dxfId="14251" priority="27354">
      <formula>$O1670="połączone z innym zadaniem"</formula>
    </cfRule>
  </conditionalFormatting>
  <conditionalFormatting sqref="O1670:O1671">
    <cfRule type="expression" dxfId="14250" priority="27353">
      <formula>$O1670="połączone z innym zadaniem"</formula>
    </cfRule>
  </conditionalFormatting>
  <conditionalFormatting sqref="O1670:O1671">
    <cfRule type="expression" dxfId="14249" priority="27352">
      <formula>$O1670="połączone z innym zadaniem"</formula>
    </cfRule>
  </conditionalFormatting>
  <conditionalFormatting sqref="O1670:O1671">
    <cfRule type="expression" dxfId="14248" priority="27349">
      <formula>$O1670="połączone z innym zadaniem"</formula>
    </cfRule>
  </conditionalFormatting>
  <conditionalFormatting sqref="O1670:O1671">
    <cfRule type="expression" dxfId="14247" priority="27348">
      <formula>$O1670="połączone z innym zadaniem"</formula>
    </cfRule>
  </conditionalFormatting>
  <conditionalFormatting sqref="O1670:O1671">
    <cfRule type="expression" dxfId="14246" priority="27347">
      <formula>$O1670="połączone z innym zadaniem"</formula>
    </cfRule>
  </conditionalFormatting>
  <conditionalFormatting sqref="O1670:O1671">
    <cfRule type="expression" dxfId="14245" priority="27346">
      <formula>$O1670="połączone z innym zadaniem"</formula>
    </cfRule>
  </conditionalFormatting>
  <conditionalFormatting sqref="O1670:O1671">
    <cfRule type="expression" dxfId="14244" priority="27343">
      <formula>$O1670="połączone z innym zadaniem"</formula>
    </cfRule>
  </conditionalFormatting>
  <conditionalFormatting sqref="O1670:O1671">
    <cfRule type="expression" dxfId="14243" priority="27342">
      <formula>$O1670="połączone z innym zadaniem"</formula>
    </cfRule>
  </conditionalFormatting>
  <conditionalFormatting sqref="X1670:X1671">
    <cfRule type="expression" dxfId="14242" priority="27341">
      <formula>W1670="WSKAŹNIK SPECYFICZNY"</formula>
    </cfRule>
  </conditionalFormatting>
  <conditionalFormatting sqref="O1670:AB1671">
    <cfRule type="expression" dxfId="14241" priority="27340">
      <formula>$O1670="połączone z innym zadaniem"</formula>
    </cfRule>
  </conditionalFormatting>
  <conditionalFormatting sqref="O1670:O1671">
    <cfRule type="expression" dxfId="14240" priority="27339">
      <formula>$O1670="połączone z innym zadaniem"</formula>
    </cfRule>
  </conditionalFormatting>
  <conditionalFormatting sqref="P1670:P1671">
    <cfRule type="colorScale" priority="27335">
      <colorScale>
        <cfvo type="min" val="0"/>
        <cfvo type="percentile" val="50"/>
        <cfvo type="max" val="0"/>
        <color rgb="FF63BE7B"/>
        <color rgb="FFFFEB84"/>
        <color rgb="FFF8696B"/>
      </colorScale>
    </cfRule>
  </conditionalFormatting>
  <conditionalFormatting sqref="O1670:O1671">
    <cfRule type="expression" dxfId="14239" priority="27334">
      <formula>$O1670="połączone z innym zadaniem"</formula>
    </cfRule>
  </conditionalFormatting>
  <conditionalFormatting sqref="O1670:O1671">
    <cfRule type="expression" dxfId="14238" priority="27333">
      <formula>$O1670="połączone z innym zadaniem"</formula>
    </cfRule>
  </conditionalFormatting>
  <conditionalFormatting sqref="O1670:O1671">
    <cfRule type="expression" dxfId="14237" priority="27332">
      <formula>$O1670="połączone z innym zadaniem"</formula>
    </cfRule>
  </conditionalFormatting>
  <conditionalFormatting sqref="O1670:O1671">
    <cfRule type="expression" dxfId="14236" priority="27331">
      <formula>$O1670="połączone z innym zadaniem"</formula>
    </cfRule>
  </conditionalFormatting>
  <conditionalFormatting sqref="O1670:O1671">
    <cfRule type="expression" dxfId="14235" priority="27328">
      <formula>$O1670="połączone z innym zadaniem"</formula>
    </cfRule>
  </conditionalFormatting>
  <conditionalFormatting sqref="O1670:O1671">
    <cfRule type="expression" dxfId="14234" priority="27327">
      <formula>$O1670="połączone z innym zadaniem"</formula>
    </cfRule>
  </conditionalFormatting>
  <conditionalFormatting sqref="X1670:X1671">
    <cfRule type="expression" dxfId="14233" priority="27326">
      <formula>W1670="WSKAŹNIK SPECYFICZNY"</formula>
    </cfRule>
  </conditionalFormatting>
  <conditionalFormatting sqref="O1670:AB1671">
    <cfRule type="expression" dxfId="14232" priority="27325">
      <formula>$O1670="połączone z innym zadaniem"</formula>
    </cfRule>
  </conditionalFormatting>
  <conditionalFormatting sqref="O1670:O1671">
    <cfRule type="expression" dxfId="14231" priority="27324">
      <formula>$O1670="połączone z innym zadaniem"</formula>
    </cfRule>
  </conditionalFormatting>
  <conditionalFormatting sqref="O1670:O1671">
    <cfRule type="expression" dxfId="14230" priority="27319">
      <formula>$O1670="połączone z innym zadaniem"</formula>
    </cfRule>
  </conditionalFormatting>
  <conditionalFormatting sqref="O1670:O1671">
    <cfRule type="expression" dxfId="14229" priority="27318">
      <formula>$O1670="połączone z innym zadaniem"</formula>
    </cfRule>
  </conditionalFormatting>
  <conditionalFormatting sqref="X1670:X1671">
    <cfRule type="expression" dxfId="14228" priority="27317">
      <formula>W1670="WSKAŹNIK SPECYFICZNY"</formula>
    </cfRule>
  </conditionalFormatting>
  <conditionalFormatting sqref="O1670:AB1671">
    <cfRule type="expression" dxfId="14227" priority="27316">
      <formula>$O1670="połączone z innym zadaniem"</formula>
    </cfRule>
  </conditionalFormatting>
  <conditionalFormatting sqref="O1670:O1671">
    <cfRule type="expression" dxfId="14226" priority="27315">
      <formula>$O1670="połączone z innym zadaniem"</formula>
    </cfRule>
  </conditionalFormatting>
  <conditionalFormatting sqref="O1670:O1671">
    <cfRule type="expression" dxfId="14225" priority="27310">
      <formula>$O1670="połączone z innym zadaniem"</formula>
    </cfRule>
  </conditionalFormatting>
  <conditionalFormatting sqref="O1670:O1671">
    <cfRule type="expression" dxfId="14224" priority="27309">
      <formula>$O1670="połączone z innym zadaniem"</formula>
    </cfRule>
  </conditionalFormatting>
  <conditionalFormatting sqref="X1670:X1671">
    <cfRule type="expression" dxfId="14223" priority="27308">
      <formula>W1670="WSKAŹNIK SPECYFICZNY"</formula>
    </cfRule>
  </conditionalFormatting>
  <conditionalFormatting sqref="O1670:AB1671">
    <cfRule type="expression" dxfId="14222" priority="27307">
      <formula>$O1670="połączone z innym zadaniem"</formula>
    </cfRule>
  </conditionalFormatting>
  <conditionalFormatting sqref="O1670:O1671">
    <cfRule type="expression" dxfId="14221" priority="27306">
      <formula>$O1670="połączone z innym zadaniem"</formula>
    </cfRule>
  </conditionalFormatting>
  <conditionalFormatting sqref="O1670:O1671">
    <cfRule type="expression" dxfId="14220" priority="27301">
      <formula>$O1670="połączone z innym zadaniem"</formula>
    </cfRule>
  </conditionalFormatting>
  <conditionalFormatting sqref="O1670:O1671">
    <cfRule type="expression" dxfId="14219" priority="27300">
      <formula>$O1670="połączone z innym zadaniem"</formula>
    </cfRule>
  </conditionalFormatting>
  <conditionalFormatting sqref="X1670:X1671">
    <cfRule type="expression" dxfId="14218" priority="27299">
      <formula>W1670="WSKAŹNIK SPECYFICZNY"</formula>
    </cfRule>
  </conditionalFormatting>
  <conditionalFormatting sqref="O1670:AB1671">
    <cfRule type="expression" dxfId="14217" priority="27298">
      <formula>$O1670="połączone z innym zadaniem"</formula>
    </cfRule>
  </conditionalFormatting>
  <conditionalFormatting sqref="O1670:O1671">
    <cfRule type="expression" dxfId="14216" priority="27297">
      <formula>$O1670="połączone z innym zadaniem"</formula>
    </cfRule>
  </conditionalFormatting>
  <conditionalFormatting sqref="O1670:O1671">
    <cfRule type="expression" dxfId="14215" priority="27292">
      <formula>$O1670="połączone z innym zadaniem"</formula>
    </cfRule>
  </conditionalFormatting>
  <conditionalFormatting sqref="O1670:O1671">
    <cfRule type="expression" dxfId="14214" priority="27291">
      <formula>$O1670="połączone z innym zadaniem"</formula>
    </cfRule>
  </conditionalFormatting>
  <conditionalFormatting sqref="X1670:X1671">
    <cfRule type="expression" dxfId="14213" priority="27290">
      <formula>W1670="WSKAŹNIK SPECYFICZNY"</formula>
    </cfRule>
  </conditionalFormatting>
  <conditionalFormatting sqref="O1670:AB1671">
    <cfRule type="expression" dxfId="14212" priority="27289">
      <formula>$O1670="połączone z innym zadaniem"</formula>
    </cfRule>
  </conditionalFormatting>
  <conditionalFormatting sqref="O1670:O1671">
    <cfRule type="expression" dxfId="14211" priority="27288">
      <formula>$O1670="połączone z innym zadaniem"</formula>
    </cfRule>
  </conditionalFormatting>
  <conditionalFormatting sqref="O1670:O1671">
    <cfRule type="expression" dxfId="14210" priority="27283">
      <formula>$O1670="połączone z innym zadaniem"</formula>
    </cfRule>
  </conditionalFormatting>
  <conditionalFormatting sqref="O1670:O1671">
    <cfRule type="expression" dxfId="14209" priority="27282">
      <formula>$O1670="połączone z innym zadaniem"</formula>
    </cfRule>
  </conditionalFormatting>
  <conditionalFormatting sqref="O1670">
    <cfRule type="expression" dxfId="14208" priority="27279">
      <formula>$O1670="połączone z innym zadaniem"</formula>
    </cfRule>
  </conditionalFormatting>
  <conditionalFormatting sqref="O1670">
    <cfRule type="expression" dxfId="14207" priority="27278">
      <formula>$O1670="połączone z innym zadaniem"</formula>
    </cfRule>
  </conditionalFormatting>
  <conditionalFormatting sqref="O1670">
    <cfRule type="colorScale" priority="27277">
      <colorScale>
        <cfvo type="min" val="0"/>
        <cfvo type="percentile" val="50"/>
        <cfvo type="max" val="0"/>
        <color rgb="FFF8696B"/>
        <color rgb="FFFFEB84"/>
        <color rgb="FF63BE7B"/>
      </colorScale>
    </cfRule>
  </conditionalFormatting>
  <conditionalFormatting sqref="O1670">
    <cfRule type="colorScale" priority="27276">
      <colorScale>
        <cfvo type="min" val="0"/>
        <cfvo type="percentile" val="50"/>
        <cfvo type="max" val="0"/>
        <color rgb="FF63BE7B"/>
        <color rgb="FFFFEB84"/>
        <color rgb="FFF8696B"/>
      </colorScale>
    </cfRule>
  </conditionalFormatting>
  <conditionalFormatting sqref="P1672">
    <cfRule type="colorScale" priority="27275">
      <colorScale>
        <cfvo type="min" val="0"/>
        <cfvo type="percentile" val="50"/>
        <cfvo type="max" val="0"/>
        <color rgb="FFF8696B"/>
        <color rgb="FFFFEB84"/>
        <color rgb="FF63BE7B"/>
      </colorScale>
    </cfRule>
  </conditionalFormatting>
  <conditionalFormatting sqref="O1672">
    <cfRule type="colorScale" priority="27274">
      <colorScale>
        <cfvo type="min" val="0"/>
        <cfvo type="percentile" val="50"/>
        <cfvo type="max" val="0"/>
        <color rgb="FFF8696B"/>
        <color rgb="FFFFEB84"/>
        <color rgb="FF63BE7B"/>
      </colorScale>
    </cfRule>
  </conditionalFormatting>
  <conditionalFormatting sqref="O1672">
    <cfRule type="colorScale" priority="27273">
      <colorScale>
        <cfvo type="min" val="0"/>
        <cfvo type="percentile" val="50"/>
        <cfvo type="max" val="0"/>
        <color rgb="FF63BE7B"/>
        <color rgb="FFFFEB84"/>
        <color rgb="FFF8696B"/>
      </colorScale>
    </cfRule>
  </conditionalFormatting>
  <conditionalFormatting sqref="O1672">
    <cfRule type="expression" dxfId="14206" priority="27272">
      <formula>$O1672="połączone z innym zadaniem"</formula>
    </cfRule>
  </conditionalFormatting>
  <conditionalFormatting sqref="O1672">
    <cfRule type="expression" dxfId="14205" priority="27271">
      <formula>$O1672="połączone z innym zadaniem"</formula>
    </cfRule>
  </conditionalFormatting>
  <conditionalFormatting sqref="O1672">
    <cfRule type="expression" dxfId="14204" priority="27268">
      <formula>$O1672="połączone z innym zadaniem"</formula>
    </cfRule>
  </conditionalFormatting>
  <conditionalFormatting sqref="O1672">
    <cfRule type="expression" dxfId="14203" priority="27267">
      <formula>$O1672="połączone z innym zadaniem"</formula>
    </cfRule>
  </conditionalFormatting>
  <conditionalFormatting sqref="O1672">
    <cfRule type="expression" dxfId="14202" priority="27266">
      <formula>$O1672="połączone z innym zadaniem"</formula>
    </cfRule>
  </conditionalFormatting>
  <conditionalFormatting sqref="O1672">
    <cfRule type="expression" dxfId="14201" priority="27265">
      <formula>$O1672="połączone z innym zadaniem"</formula>
    </cfRule>
  </conditionalFormatting>
  <conditionalFormatting sqref="O1672">
    <cfRule type="expression" dxfId="14200" priority="27262">
      <formula>$O1672="połączone z innym zadaniem"</formula>
    </cfRule>
  </conditionalFormatting>
  <conditionalFormatting sqref="O1672">
    <cfRule type="expression" dxfId="14199" priority="27261">
      <formula>$O1672="połączone z innym zadaniem"</formula>
    </cfRule>
  </conditionalFormatting>
  <conditionalFormatting sqref="O1672">
    <cfRule type="expression" dxfId="14198" priority="27260">
      <formula>$O1672="połączone z innym zadaniem"</formula>
    </cfRule>
  </conditionalFormatting>
  <conditionalFormatting sqref="O1672">
    <cfRule type="expression" dxfId="14197" priority="27259">
      <formula>$O1672="połączone z innym zadaniem"</formula>
    </cfRule>
  </conditionalFormatting>
  <conditionalFormatting sqref="O1672">
    <cfRule type="expression" dxfId="14196" priority="27256">
      <formula>$O1672="połączone z innym zadaniem"</formula>
    </cfRule>
  </conditionalFormatting>
  <conditionalFormatting sqref="O1672">
    <cfRule type="expression" dxfId="14195" priority="27255">
      <formula>$O1672="połączone z innym zadaniem"</formula>
    </cfRule>
  </conditionalFormatting>
  <conditionalFormatting sqref="O1672">
    <cfRule type="expression" dxfId="14194" priority="27254">
      <formula>$O1672="połączone z innym zadaniem"</formula>
    </cfRule>
  </conditionalFormatting>
  <conditionalFormatting sqref="O1672">
    <cfRule type="expression" dxfId="14193" priority="27253">
      <formula>$O1672="połączone z innym zadaniem"</formula>
    </cfRule>
  </conditionalFormatting>
  <conditionalFormatting sqref="O1672">
    <cfRule type="expression" dxfId="14192" priority="27250">
      <formula>$O1672="połączone z innym zadaniem"</formula>
    </cfRule>
  </conditionalFormatting>
  <conditionalFormatting sqref="O1672">
    <cfRule type="expression" dxfId="14191" priority="27249">
      <formula>$O1672="połączone z innym zadaniem"</formula>
    </cfRule>
  </conditionalFormatting>
  <conditionalFormatting sqref="O1672">
    <cfRule type="expression" dxfId="14190" priority="27248">
      <formula>$O1672="połączone z innym zadaniem"</formula>
    </cfRule>
  </conditionalFormatting>
  <conditionalFormatting sqref="O1672">
    <cfRule type="expression" dxfId="14189" priority="27247">
      <formula>$O1672="połączone z innym zadaniem"</formula>
    </cfRule>
  </conditionalFormatting>
  <conditionalFormatting sqref="O1672">
    <cfRule type="expression" dxfId="14188" priority="27244">
      <formula>$O1672="połączone z innym zadaniem"</formula>
    </cfRule>
  </conditionalFormatting>
  <conditionalFormatting sqref="O1672">
    <cfRule type="expression" dxfId="14187" priority="27243">
      <formula>$O1672="połączone z innym zadaniem"</formula>
    </cfRule>
  </conditionalFormatting>
  <conditionalFormatting sqref="O1672">
    <cfRule type="expression" dxfId="14186" priority="27242">
      <formula>$O1672="połączone z innym zadaniem"</formula>
    </cfRule>
  </conditionalFormatting>
  <conditionalFormatting sqref="O1672">
    <cfRule type="expression" dxfId="14185" priority="27241">
      <formula>$O1672="połączone z innym zadaniem"</formula>
    </cfRule>
  </conditionalFormatting>
  <conditionalFormatting sqref="O1672">
    <cfRule type="expression" dxfId="14184" priority="27238">
      <formula>$O1672="połączone z innym zadaniem"</formula>
    </cfRule>
  </conditionalFormatting>
  <conditionalFormatting sqref="O1672">
    <cfRule type="expression" dxfId="14183" priority="27237">
      <formula>$O1672="połączone z innym zadaniem"</formula>
    </cfRule>
  </conditionalFormatting>
  <conditionalFormatting sqref="O1672">
    <cfRule type="expression" dxfId="14182" priority="27236">
      <formula>$O1672="połączone z innym zadaniem"</formula>
    </cfRule>
  </conditionalFormatting>
  <conditionalFormatting sqref="O1672">
    <cfRule type="expression" dxfId="14181" priority="27235">
      <formula>$O1672="połączone z innym zadaniem"</formula>
    </cfRule>
  </conditionalFormatting>
  <conditionalFormatting sqref="O1672">
    <cfRule type="expression" dxfId="14180" priority="27232">
      <formula>$O1672="połączone z innym zadaniem"</formula>
    </cfRule>
  </conditionalFormatting>
  <conditionalFormatting sqref="O1672">
    <cfRule type="expression" dxfId="14179" priority="27231">
      <formula>$O1672="połączone z innym zadaniem"</formula>
    </cfRule>
  </conditionalFormatting>
  <conditionalFormatting sqref="X1672">
    <cfRule type="expression" dxfId="14178" priority="27230">
      <formula>W1672="WSKAŹNIK SPECYFICZNY"</formula>
    </cfRule>
  </conditionalFormatting>
  <conditionalFormatting sqref="O1672:AB1672">
    <cfRule type="expression" dxfId="14177" priority="27229">
      <formula>$O1672="połączone z innym zadaniem"</formula>
    </cfRule>
  </conditionalFormatting>
  <conditionalFormatting sqref="O1672">
    <cfRule type="expression" dxfId="14176" priority="27228">
      <formula>$O1672="połączone z innym zadaniem"</formula>
    </cfRule>
  </conditionalFormatting>
  <conditionalFormatting sqref="P1672">
    <cfRule type="colorScale" priority="27224">
      <colorScale>
        <cfvo type="min" val="0"/>
        <cfvo type="percentile" val="50"/>
        <cfvo type="max" val="0"/>
        <color rgb="FF63BE7B"/>
        <color rgb="FFFFEB84"/>
        <color rgb="FFF8696B"/>
      </colorScale>
    </cfRule>
  </conditionalFormatting>
  <conditionalFormatting sqref="O1672">
    <cfRule type="expression" dxfId="14175" priority="27223">
      <formula>$O1672="połączone z innym zadaniem"</formula>
    </cfRule>
  </conditionalFormatting>
  <conditionalFormatting sqref="O1672">
    <cfRule type="expression" dxfId="14174" priority="27222">
      <formula>$O1672="połączone z innym zadaniem"</formula>
    </cfRule>
  </conditionalFormatting>
  <conditionalFormatting sqref="O1672">
    <cfRule type="expression" dxfId="14173" priority="27221">
      <formula>$O1672="połączone z innym zadaniem"</formula>
    </cfRule>
  </conditionalFormatting>
  <conditionalFormatting sqref="O1672">
    <cfRule type="expression" dxfId="14172" priority="27220">
      <formula>$O1672="połączone z innym zadaniem"</formula>
    </cfRule>
  </conditionalFormatting>
  <conditionalFormatting sqref="O1672">
    <cfRule type="expression" dxfId="14171" priority="27217">
      <formula>$O1672="połączone z innym zadaniem"</formula>
    </cfRule>
  </conditionalFormatting>
  <conditionalFormatting sqref="O1672">
    <cfRule type="expression" dxfId="14170" priority="27216">
      <formula>$O1672="połączone z innym zadaniem"</formula>
    </cfRule>
  </conditionalFormatting>
  <conditionalFormatting sqref="X1672">
    <cfRule type="expression" dxfId="14169" priority="27215">
      <formula>W1672="WSKAŹNIK SPECYFICZNY"</formula>
    </cfRule>
  </conditionalFormatting>
  <conditionalFormatting sqref="O1672:AB1672">
    <cfRule type="expression" dxfId="14168" priority="27214">
      <formula>$O1672="połączone z innym zadaniem"</formula>
    </cfRule>
  </conditionalFormatting>
  <conditionalFormatting sqref="O1672">
    <cfRule type="expression" dxfId="14167" priority="27213">
      <formula>$O1672="połączone z innym zadaniem"</formula>
    </cfRule>
  </conditionalFormatting>
  <conditionalFormatting sqref="O1672">
    <cfRule type="expression" dxfId="14166" priority="27208">
      <formula>$O1672="połączone z innym zadaniem"</formula>
    </cfRule>
  </conditionalFormatting>
  <conditionalFormatting sqref="O1672">
    <cfRule type="expression" dxfId="14165" priority="27207">
      <formula>$O1672="połączone z innym zadaniem"</formula>
    </cfRule>
  </conditionalFormatting>
  <conditionalFormatting sqref="X1672">
    <cfRule type="expression" dxfId="14164" priority="27206">
      <formula>W1672="WSKAŹNIK SPECYFICZNY"</formula>
    </cfRule>
  </conditionalFormatting>
  <conditionalFormatting sqref="O1672:AB1672">
    <cfRule type="expression" dxfId="14163" priority="27205">
      <formula>$O1672="połączone z innym zadaniem"</formula>
    </cfRule>
  </conditionalFormatting>
  <conditionalFormatting sqref="O1672">
    <cfRule type="expression" dxfId="14162" priority="27204">
      <formula>$O1672="połączone z innym zadaniem"</formula>
    </cfRule>
  </conditionalFormatting>
  <conditionalFormatting sqref="O1672">
    <cfRule type="expression" dxfId="14161" priority="27199">
      <formula>$O1672="połączone z innym zadaniem"</formula>
    </cfRule>
  </conditionalFormatting>
  <conditionalFormatting sqref="O1672">
    <cfRule type="expression" dxfId="14160" priority="27198">
      <formula>$O1672="połączone z innym zadaniem"</formula>
    </cfRule>
  </conditionalFormatting>
  <conditionalFormatting sqref="X1672">
    <cfRule type="expression" dxfId="14159" priority="27197">
      <formula>W1672="WSKAŹNIK SPECYFICZNY"</formula>
    </cfRule>
  </conditionalFormatting>
  <conditionalFormatting sqref="O1672:AB1672">
    <cfRule type="expression" dxfId="14158" priority="27196">
      <formula>$O1672="połączone z innym zadaniem"</formula>
    </cfRule>
  </conditionalFormatting>
  <conditionalFormatting sqref="O1672">
    <cfRule type="expression" dxfId="14157" priority="27195">
      <formula>$O1672="połączone z innym zadaniem"</formula>
    </cfRule>
  </conditionalFormatting>
  <conditionalFormatting sqref="O1672">
    <cfRule type="expression" dxfId="14156" priority="27190">
      <formula>$O1672="połączone z innym zadaniem"</formula>
    </cfRule>
  </conditionalFormatting>
  <conditionalFormatting sqref="O1672">
    <cfRule type="expression" dxfId="14155" priority="27189">
      <formula>$O1672="połączone z innym zadaniem"</formula>
    </cfRule>
  </conditionalFormatting>
  <conditionalFormatting sqref="X1672">
    <cfRule type="expression" dxfId="14154" priority="27188">
      <formula>W1672="WSKAŹNIK SPECYFICZNY"</formula>
    </cfRule>
  </conditionalFormatting>
  <conditionalFormatting sqref="O1672:AB1672">
    <cfRule type="expression" dxfId="14153" priority="27187">
      <formula>$O1672="połączone z innym zadaniem"</formula>
    </cfRule>
  </conditionalFormatting>
  <conditionalFormatting sqref="O1672">
    <cfRule type="expression" dxfId="14152" priority="27186">
      <formula>$O1672="połączone z innym zadaniem"</formula>
    </cfRule>
  </conditionalFormatting>
  <conditionalFormatting sqref="O1672">
    <cfRule type="expression" dxfId="14151" priority="27181">
      <formula>$O1672="połączone z innym zadaniem"</formula>
    </cfRule>
  </conditionalFormatting>
  <conditionalFormatting sqref="O1672">
    <cfRule type="expression" dxfId="14150" priority="27180">
      <formula>$O1672="połączone z innym zadaniem"</formula>
    </cfRule>
  </conditionalFormatting>
  <conditionalFormatting sqref="X1672">
    <cfRule type="expression" dxfId="14149" priority="27179">
      <formula>W1672="WSKAŹNIK SPECYFICZNY"</formula>
    </cfRule>
  </conditionalFormatting>
  <conditionalFormatting sqref="O1672:AB1672">
    <cfRule type="expression" dxfId="14148" priority="27178">
      <formula>$O1672="połączone z innym zadaniem"</formula>
    </cfRule>
  </conditionalFormatting>
  <conditionalFormatting sqref="O1672">
    <cfRule type="expression" dxfId="14147" priority="27177">
      <formula>$O1672="połączone z innym zadaniem"</formula>
    </cfRule>
  </conditionalFormatting>
  <conditionalFormatting sqref="O1672">
    <cfRule type="expression" dxfId="14146" priority="27172">
      <formula>$O1672="połączone z innym zadaniem"</formula>
    </cfRule>
  </conditionalFormatting>
  <conditionalFormatting sqref="O1672">
    <cfRule type="expression" dxfId="14145" priority="27171">
      <formula>$O1672="połączone z innym zadaniem"</formula>
    </cfRule>
  </conditionalFormatting>
  <conditionalFormatting sqref="O1672">
    <cfRule type="expression" dxfId="14144" priority="27168">
      <formula>$O1672="połączone z innym zadaniem"</formula>
    </cfRule>
  </conditionalFormatting>
  <conditionalFormatting sqref="O1672">
    <cfRule type="expression" dxfId="14143" priority="27167">
      <formula>$O1672="połączone z innym zadaniem"</formula>
    </cfRule>
  </conditionalFormatting>
  <conditionalFormatting sqref="O1672:O1673">
    <cfRule type="colorScale" priority="27164">
      <colorScale>
        <cfvo type="min" val="0"/>
        <cfvo type="percentile" val="50"/>
        <cfvo type="max" val="0"/>
        <color rgb="FFF8696B"/>
        <color rgb="FFFFEB84"/>
        <color rgb="FF63BE7B"/>
      </colorScale>
    </cfRule>
  </conditionalFormatting>
  <conditionalFormatting sqref="O1672:O1673">
    <cfRule type="colorScale" priority="27163">
      <colorScale>
        <cfvo type="min" val="0"/>
        <cfvo type="percentile" val="50"/>
        <cfvo type="max" val="0"/>
        <color rgb="FF63BE7B"/>
        <color rgb="FFFFEB84"/>
        <color rgb="FFF8696B"/>
      </colorScale>
    </cfRule>
  </conditionalFormatting>
  <conditionalFormatting sqref="O1672:O1673">
    <cfRule type="expression" dxfId="14142" priority="27162">
      <formula>$O1672="połączone z innym zadaniem"</formula>
    </cfRule>
  </conditionalFormatting>
  <conditionalFormatting sqref="O1672:O1673">
    <cfRule type="expression" dxfId="14141" priority="27161">
      <formula>$O1672="połączone z innym zadaniem"</formula>
    </cfRule>
  </conditionalFormatting>
  <conditionalFormatting sqref="O1672:O1673">
    <cfRule type="expression" dxfId="14140" priority="27158">
      <formula>$O1672="połączone z innym zadaniem"</formula>
    </cfRule>
  </conditionalFormatting>
  <conditionalFormatting sqref="O1672:O1673">
    <cfRule type="expression" dxfId="14139" priority="27157">
      <formula>$O1672="połączone z innym zadaniem"</formula>
    </cfRule>
  </conditionalFormatting>
  <conditionalFormatting sqref="O1672:O1673">
    <cfRule type="expression" dxfId="14138" priority="27156">
      <formula>$O1672="połączone z innym zadaniem"</formula>
    </cfRule>
  </conditionalFormatting>
  <conditionalFormatting sqref="O1672:O1673">
    <cfRule type="expression" dxfId="14137" priority="27155">
      <formula>$O1672="połączone z innym zadaniem"</formula>
    </cfRule>
  </conditionalFormatting>
  <conditionalFormatting sqref="O1672:O1673">
    <cfRule type="expression" dxfId="14136" priority="27152">
      <formula>$O1672="połączone z innym zadaniem"</formula>
    </cfRule>
  </conditionalFormatting>
  <conditionalFormatting sqref="O1672:O1673">
    <cfRule type="expression" dxfId="14135" priority="27151">
      <formula>$O1672="połączone z innym zadaniem"</formula>
    </cfRule>
  </conditionalFormatting>
  <conditionalFormatting sqref="O1672:O1673">
    <cfRule type="expression" dxfId="14134" priority="27150">
      <formula>$O1672="połączone z innym zadaniem"</formula>
    </cfRule>
  </conditionalFormatting>
  <conditionalFormatting sqref="O1672:O1673">
    <cfRule type="expression" dxfId="14133" priority="27149">
      <formula>$O1672="połączone z innym zadaniem"</formula>
    </cfRule>
  </conditionalFormatting>
  <conditionalFormatting sqref="O1672:O1673">
    <cfRule type="expression" dxfId="14132" priority="27146">
      <formula>$O1672="połączone z innym zadaniem"</formula>
    </cfRule>
  </conditionalFormatting>
  <conditionalFormatting sqref="O1672:O1673">
    <cfRule type="expression" dxfId="14131" priority="27145">
      <formula>$O1672="połączone z innym zadaniem"</formula>
    </cfRule>
  </conditionalFormatting>
  <conditionalFormatting sqref="O1672:O1673">
    <cfRule type="expression" dxfId="14130" priority="27144">
      <formula>$O1672="połączone z innym zadaniem"</formula>
    </cfRule>
  </conditionalFormatting>
  <conditionalFormatting sqref="O1672:O1673">
    <cfRule type="expression" dxfId="14129" priority="27143">
      <formula>$O1672="połączone z innym zadaniem"</formula>
    </cfRule>
  </conditionalFormatting>
  <conditionalFormatting sqref="O1672:O1673">
    <cfRule type="expression" dxfId="14128" priority="27140">
      <formula>$O1672="połączone z innym zadaniem"</formula>
    </cfRule>
  </conditionalFormatting>
  <conditionalFormatting sqref="O1672:O1673">
    <cfRule type="expression" dxfId="14127" priority="27139">
      <formula>$O1672="połączone z innym zadaniem"</formula>
    </cfRule>
  </conditionalFormatting>
  <conditionalFormatting sqref="O1672:O1673">
    <cfRule type="expression" dxfId="14126" priority="27138">
      <formula>$O1672="połączone z innym zadaniem"</formula>
    </cfRule>
  </conditionalFormatting>
  <conditionalFormatting sqref="O1672:O1673">
    <cfRule type="expression" dxfId="14125" priority="27137">
      <formula>$O1672="połączone z innym zadaniem"</formula>
    </cfRule>
  </conditionalFormatting>
  <conditionalFormatting sqref="O1672:O1673">
    <cfRule type="expression" dxfId="14124" priority="27134">
      <formula>$O1672="połączone z innym zadaniem"</formula>
    </cfRule>
  </conditionalFormatting>
  <conditionalFormatting sqref="O1672:O1673">
    <cfRule type="expression" dxfId="14123" priority="27133">
      <formula>$O1672="połączone z innym zadaniem"</formula>
    </cfRule>
  </conditionalFormatting>
  <conditionalFormatting sqref="O1672:O1673">
    <cfRule type="expression" dxfId="14122" priority="27132">
      <formula>$O1672="połączone z innym zadaniem"</formula>
    </cfRule>
  </conditionalFormatting>
  <conditionalFormatting sqref="O1672:O1673">
    <cfRule type="expression" dxfId="14121" priority="27131">
      <formula>$O1672="połączone z innym zadaniem"</formula>
    </cfRule>
  </conditionalFormatting>
  <conditionalFormatting sqref="O1672:O1673">
    <cfRule type="expression" dxfId="14120" priority="27128">
      <formula>$O1672="połączone z innym zadaniem"</formula>
    </cfRule>
  </conditionalFormatting>
  <conditionalFormatting sqref="O1672:O1673">
    <cfRule type="expression" dxfId="14119" priority="27127">
      <formula>$O1672="połączone z innym zadaniem"</formula>
    </cfRule>
  </conditionalFormatting>
  <conditionalFormatting sqref="O1672:O1673">
    <cfRule type="expression" dxfId="14118" priority="27126">
      <formula>$O1672="połączone z innym zadaniem"</formula>
    </cfRule>
  </conditionalFormatting>
  <conditionalFormatting sqref="O1672:O1673">
    <cfRule type="expression" dxfId="14117" priority="27125">
      <formula>$O1672="połączone z innym zadaniem"</formula>
    </cfRule>
  </conditionalFormatting>
  <conditionalFormatting sqref="O1672:O1673">
    <cfRule type="expression" dxfId="14116" priority="27122">
      <formula>$O1672="połączone z innym zadaniem"</formula>
    </cfRule>
  </conditionalFormatting>
  <conditionalFormatting sqref="O1672:O1673">
    <cfRule type="expression" dxfId="14115" priority="27121">
      <formula>$O1672="połączone z innym zadaniem"</formula>
    </cfRule>
  </conditionalFormatting>
  <conditionalFormatting sqref="X1672:X1673">
    <cfRule type="expression" dxfId="14114" priority="27120">
      <formula>W1672="WSKAŹNIK SPECYFICZNY"</formula>
    </cfRule>
  </conditionalFormatting>
  <conditionalFormatting sqref="O1672:AB1673">
    <cfRule type="expression" dxfId="14113" priority="27119">
      <formula>$O1672="połączone z innym zadaniem"</formula>
    </cfRule>
  </conditionalFormatting>
  <conditionalFormatting sqref="O1672:O1673">
    <cfRule type="expression" dxfId="14112" priority="27118">
      <formula>$O1672="połączone z innym zadaniem"</formula>
    </cfRule>
  </conditionalFormatting>
  <conditionalFormatting sqref="P1672:P1673">
    <cfRule type="colorScale" priority="27115">
      <colorScale>
        <cfvo type="min" val="0"/>
        <cfvo type="percentile" val="50"/>
        <cfvo type="max" val="0"/>
        <color rgb="FFF8696B"/>
        <color rgb="FFFFEB84"/>
        <color rgb="FF63BE7B"/>
      </colorScale>
    </cfRule>
  </conditionalFormatting>
  <conditionalFormatting sqref="P1672:P1673">
    <cfRule type="colorScale" priority="27114">
      <colorScale>
        <cfvo type="min" val="0"/>
        <cfvo type="percentile" val="50"/>
        <cfvo type="max" val="0"/>
        <color rgb="FF63BE7B"/>
        <color rgb="FFFFEB84"/>
        <color rgb="FFF8696B"/>
      </colorScale>
    </cfRule>
  </conditionalFormatting>
  <conditionalFormatting sqref="O1672:O1673">
    <cfRule type="expression" dxfId="14111" priority="27113">
      <formula>$O1672="połączone z innym zadaniem"</formula>
    </cfRule>
  </conditionalFormatting>
  <conditionalFormatting sqref="O1672:O1673">
    <cfRule type="expression" dxfId="14110" priority="27112">
      <formula>$O1672="połączone z innym zadaniem"</formula>
    </cfRule>
  </conditionalFormatting>
  <conditionalFormatting sqref="O1672:O1673">
    <cfRule type="expression" dxfId="14109" priority="27111">
      <formula>$O1672="połączone z innym zadaniem"</formula>
    </cfRule>
  </conditionalFormatting>
  <conditionalFormatting sqref="O1672:O1673">
    <cfRule type="expression" dxfId="14108" priority="27110">
      <formula>$O1672="połączone z innym zadaniem"</formula>
    </cfRule>
  </conditionalFormatting>
  <conditionalFormatting sqref="O1672:O1673">
    <cfRule type="expression" dxfId="14107" priority="27107">
      <formula>$O1672="połączone z innym zadaniem"</formula>
    </cfRule>
  </conditionalFormatting>
  <conditionalFormatting sqref="O1672:O1673">
    <cfRule type="expression" dxfId="14106" priority="27106">
      <formula>$O1672="połączone z innym zadaniem"</formula>
    </cfRule>
  </conditionalFormatting>
  <conditionalFormatting sqref="X1672:X1673">
    <cfRule type="expression" dxfId="14105" priority="27105">
      <formula>W1672="WSKAŹNIK SPECYFICZNY"</formula>
    </cfRule>
  </conditionalFormatting>
  <conditionalFormatting sqref="O1672:AB1673">
    <cfRule type="expression" dxfId="14104" priority="27104">
      <formula>$O1672="połączone z innym zadaniem"</formula>
    </cfRule>
  </conditionalFormatting>
  <conditionalFormatting sqref="O1672:O1673">
    <cfRule type="expression" dxfId="14103" priority="27103">
      <formula>$O1672="połączone z innym zadaniem"</formula>
    </cfRule>
  </conditionalFormatting>
  <conditionalFormatting sqref="O1672:O1673">
    <cfRule type="expression" dxfId="14102" priority="27098">
      <formula>$O1672="połączone z innym zadaniem"</formula>
    </cfRule>
  </conditionalFormatting>
  <conditionalFormatting sqref="O1672:O1673">
    <cfRule type="expression" dxfId="14101" priority="27097">
      <formula>$O1672="połączone z innym zadaniem"</formula>
    </cfRule>
  </conditionalFormatting>
  <conditionalFormatting sqref="X1672:X1673">
    <cfRule type="expression" dxfId="14100" priority="27096">
      <formula>W1672="WSKAŹNIK SPECYFICZNY"</formula>
    </cfRule>
  </conditionalFormatting>
  <conditionalFormatting sqref="O1672:AB1673">
    <cfRule type="expression" dxfId="14099" priority="27095">
      <formula>$O1672="połączone z innym zadaniem"</formula>
    </cfRule>
  </conditionalFormatting>
  <conditionalFormatting sqref="O1672:O1673">
    <cfRule type="expression" dxfId="14098" priority="27094">
      <formula>$O1672="połączone z innym zadaniem"</formula>
    </cfRule>
  </conditionalFormatting>
  <conditionalFormatting sqref="O1672:O1673">
    <cfRule type="expression" dxfId="14097" priority="27089">
      <formula>$O1672="połączone z innym zadaniem"</formula>
    </cfRule>
  </conditionalFormatting>
  <conditionalFormatting sqref="O1672:O1673">
    <cfRule type="expression" dxfId="14096" priority="27088">
      <formula>$O1672="połączone z innym zadaniem"</formula>
    </cfRule>
  </conditionalFormatting>
  <conditionalFormatting sqref="X1672:X1673">
    <cfRule type="expression" dxfId="14095" priority="27087">
      <formula>W1672="WSKAŹNIK SPECYFICZNY"</formula>
    </cfRule>
  </conditionalFormatting>
  <conditionalFormatting sqref="O1672:AB1673">
    <cfRule type="expression" dxfId="14094" priority="27086">
      <formula>$O1672="połączone z innym zadaniem"</formula>
    </cfRule>
  </conditionalFormatting>
  <conditionalFormatting sqref="O1672:O1673">
    <cfRule type="expression" dxfId="14093" priority="27085">
      <formula>$O1672="połączone z innym zadaniem"</formula>
    </cfRule>
  </conditionalFormatting>
  <conditionalFormatting sqref="O1672:O1673">
    <cfRule type="expression" dxfId="14092" priority="27080">
      <formula>$O1672="połączone z innym zadaniem"</formula>
    </cfRule>
  </conditionalFormatting>
  <conditionalFormatting sqref="O1672:O1673">
    <cfRule type="expression" dxfId="14091" priority="27079">
      <formula>$O1672="połączone z innym zadaniem"</formula>
    </cfRule>
  </conditionalFormatting>
  <conditionalFormatting sqref="X1672:X1673">
    <cfRule type="expression" dxfId="14090" priority="27078">
      <formula>W1672="WSKAŹNIK SPECYFICZNY"</formula>
    </cfRule>
  </conditionalFormatting>
  <conditionalFormatting sqref="O1672:AB1673">
    <cfRule type="expression" dxfId="14089" priority="27077">
      <formula>$O1672="połączone z innym zadaniem"</formula>
    </cfRule>
  </conditionalFormatting>
  <conditionalFormatting sqref="O1672:O1673">
    <cfRule type="expression" dxfId="14088" priority="27076">
      <formula>$O1672="połączone z innym zadaniem"</formula>
    </cfRule>
  </conditionalFormatting>
  <conditionalFormatting sqref="O1672:O1673">
    <cfRule type="expression" dxfId="14087" priority="27071">
      <formula>$O1672="połączone z innym zadaniem"</formula>
    </cfRule>
  </conditionalFormatting>
  <conditionalFormatting sqref="O1672:O1673">
    <cfRule type="expression" dxfId="14086" priority="27070">
      <formula>$O1672="połączone z innym zadaniem"</formula>
    </cfRule>
  </conditionalFormatting>
  <conditionalFormatting sqref="X1672:X1673">
    <cfRule type="expression" dxfId="14085" priority="27069">
      <formula>W1672="WSKAŹNIK SPECYFICZNY"</formula>
    </cfRule>
  </conditionalFormatting>
  <conditionalFormatting sqref="O1672:AB1673">
    <cfRule type="expression" dxfId="14084" priority="27068">
      <formula>$O1672="połączone z innym zadaniem"</formula>
    </cfRule>
  </conditionalFormatting>
  <conditionalFormatting sqref="O1672:O1673">
    <cfRule type="expression" dxfId="14083" priority="27067">
      <formula>$O1672="połączone z innym zadaniem"</formula>
    </cfRule>
  </conditionalFormatting>
  <conditionalFormatting sqref="O1672:O1673">
    <cfRule type="expression" dxfId="14082" priority="27062">
      <formula>$O1672="połączone z innym zadaniem"</formula>
    </cfRule>
  </conditionalFormatting>
  <conditionalFormatting sqref="O1672:O1673">
    <cfRule type="expression" dxfId="14081" priority="27061">
      <formula>$O1672="połączone z innym zadaniem"</formula>
    </cfRule>
  </conditionalFormatting>
  <conditionalFormatting sqref="O1672">
    <cfRule type="expression" dxfId="14080" priority="27058">
      <formula>$O1672="połączone z innym zadaniem"</formula>
    </cfRule>
  </conditionalFormatting>
  <conditionalFormatting sqref="O1672">
    <cfRule type="expression" dxfId="14079" priority="27057">
      <formula>$O1672="połączone z innym zadaniem"</formula>
    </cfRule>
  </conditionalFormatting>
  <conditionalFormatting sqref="P1674:P1675">
    <cfRule type="colorScale" priority="27054">
      <colorScale>
        <cfvo type="min" val="0"/>
        <cfvo type="percentile" val="50"/>
        <cfvo type="max" val="0"/>
        <color rgb="FFF8696B"/>
        <color rgb="FFFFEB84"/>
        <color rgb="FF63BE7B"/>
      </colorScale>
    </cfRule>
  </conditionalFormatting>
  <conditionalFormatting sqref="O1674:O1675">
    <cfRule type="colorScale" priority="27053">
      <colorScale>
        <cfvo type="min" val="0"/>
        <cfvo type="percentile" val="50"/>
        <cfvo type="max" val="0"/>
        <color rgb="FFF8696B"/>
        <color rgb="FFFFEB84"/>
        <color rgb="FF63BE7B"/>
      </colorScale>
    </cfRule>
  </conditionalFormatting>
  <conditionalFormatting sqref="O1674:O1675">
    <cfRule type="colorScale" priority="27052">
      <colorScale>
        <cfvo type="min" val="0"/>
        <cfvo type="percentile" val="50"/>
        <cfvo type="max" val="0"/>
        <color rgb="FF63BE7B"/>
        <color rgb="FFFFEB84"/>
        <color rgb="FFF8696B"/>
      </colorScale>
    </cfRule>
  </conditionalFormatting>
  <conditionalFormatting sqref="O1674:O1675">
    <cfRule type="expression" dxfId="14078" priority="27051">
      <formula>$O1674="połączone z innym zadaniem"</formula>
    </cfRule>
  </conditionalFormatting>
  <conditionalFormatting sqref="O1674:O1675">
    <cfRule type="expression" dxfId="14077" priority="27050">
      <formula>$O1674="połączone z innym zadaniem"</formula>
    </cfRule>
  </conditionalFormatting>
  <conditionalFormatting sqref="O1674:O1675">
    <cfRule type="expression" dxfId="14076" priority="27047">
      <formula>$O1674="połączone z innym zadaniem"</formula>
    </cfRule>
  </conditionalFormatting>
  <conditionalFormatting sqref="O1674:O1675">
    <cfRule type="expression" dxfId="14075" priority="27046">
      <formula>$O1674="połączone z innym zadaniem"</formula>
    </cfRule>
  </conditionalFormatting>
  <conditionalFormatting sqref="O1674:O1675">
    <cfRule type="expression" dxfId="14074" priority="27045">
      <formula>$O1674="połączone z innym zadaniem"</formula>
    </cfRule>
  </conditionalFormatting>
  <conditionalFormatting sqref="O1674:O1675">
    <cfRule type="expression" dxfId="14073" priority="27044">
      <formula>$O1674="połączone z innym zadaniem"</formula>
    </cfRule>
  </conditionalFormatting>
  <conditionalFormatting sqref="O1674:O1675">
    <cfRule type="expression" dxfId="14072" priority="27041">
      <formula>$O1674="połączone z innym zadaniem"</formula>
    </cfRule>
  </conditionalFormatting>
  <conditionalFormatting sqref="O1674:O1675">
    <cfRule type="expression" dxfId="14071" priority="27040">
      <formula>$O1674="połączone z innym zadaniem"</formula>
    </cfRule>
  </conditionalFormatting>
  <conditionalFormatting sqref="O1674:O1675">
    <cfRule type="expression" dxfId="14070" priority="27039">
      <formula>$O1674="połączone z innym zadaniem"</formula>
    </cfRule>
  </conditionalFormatting>
  <conditionalFormatting sqref="O1674:O1675">
    <cfRule type="expression" dxfId="14069" priority="27038">
      <formula>$O1674="połączone z innym zadaniem"</formula>
    </cfRule>
  </conditionalFormatting>
  <conditionalFormatting sqref="O1674:O1675">
    <cfRule type="expression" dxfId="14068" priority="27035">
      <formula>$O1674="połączone z innym zadaniem"</formula>
    </cfRule>
  </conditionalFormatting>
  <conditionalFormatting sqref="O1674:O1675">
    <cfRule type="expression" dxfId="14067" priority="27034">
      <formula>$O1674="połączone z innym zadaniem"</formula>
    </cfRule>
  </conditionalFormatting>
  <conditionalFormatting sqref="O1674:O1675">
    <cfRule type="expression" dxfId="14066" priority="27033">
      <formula>$O1674="połączone z innym zadaniem"</formula>
    </cfRule>
  </conditionalFormatting>
  <conditionalFormatting sqref="O1674:O1675">
    <cfRule type="expression" dxfId="14065" priority="27032">
      <formula>$O1674="połączone z innym zadaniem"</formula>
    </cfRule>
  </conditionalFormatting>
  <conditionalFormatting sqref="O1674:O1675">
    <cfRule type="expression" dxfId="14064" priority="27029">
      <formula>$O1674="połączone z innym zadaniem"</formula>
    </cfRule>
  </conditionalFormatting>
  <conditionalFormatting sqref="O1674:O1675">
    <cfRule type="expression" dxfId="14063" priority="27028">
      <formula>$O1674="połączone z innym zadaniem"</formula>
    </cfRule>
  </conditionalFormatting>
  <conditionalFormatting sqref="O1674:O1675">
    <cfRule type="expression" dxfId="14062" priority="27027">
      <formula>$O1674="połączone z innym zadaniem"</formula>
    </cfRule>
  </conditionalFormatting>
  <conditionalFormatting sqref="O1674:O1675">
    <cfRule type="expression" dxfId="14061" priority="27026">
      <formula>$O1674="połączone z innym zadaniem"</formula>
    </cfRule>
  </conditionalFormatting>
  <conditionalFormatting sqref="O1674:O1675">
    <cfRule type="expression" dxfId="14060" priority="27023">
      <formula>$O1674="połączone z innym zadaniem"</formula>
    </cfRule>
  </conditionalFormatting>
  <conditionalFormatting sqref="O1674:O1675">
    <cfRule type="expression" dxfId="14059" priority="27022">
      <formula>$O1674="połączone z innym zadaniem"</formula>
    </cfRule>
  </conditionalFormatting>
  <conditionalFormatting sqref="O1674:O1675">
    <cfRule type="expression" dxfId="14058" priority="27021">
      <formula>$O1674="połączone z innym zadaniem"</formula>
    </cfRule>
  </conditionalFormatting>
  <conditionalFormatting sqref="O1674:O1675">
    <cfRule type="expression" dxfId="14057" priority="27020">
      <formula>$O1674="połączone z innym zadaniem"</formula>
    </cfRule>
  </conditionalFormatting>
  <conditionalFormatting sqref="O1674:O1675">
    <cfRule type="expression" dxfId="14056" priority="27017">
      <formula>$O1674="połączone z innym zadaniem"</formula>
    </cfRule>
  </conditionalFormatting>
  <conditionalFormatting sqref="O1674:O1675">
    <cfRule type="expression" dxfId="14055" priority="27016">
      <formula>$O1674="połączone z innym zadaniem"</formula>
    </cfRule>
  </conditionalFormatting>
  <conditionalFormatting sqref="O1674:O1675">
    <cfRule type="expression" dxfId="14054" priority="27015">
      <formula>$O1674="połączone z innym zadaniem"</formula>
    </cfRule>
  </conditionalFormatting>
  <conditionalFormatting sqref="O1674:O1675">
    <cfRule type="expression" dxfId="14053" priority="27014">
      <formula>$O1674="połączone z innym zadaniem"</formula>
    </cfRule>
  </conditionalFormatting>
  <conditionalFormatting sqref="O1674:O1675">
    <cfRule type="expression" dxfId="14052" priority="27011">
      <formula>$O1674="połączone z innym zadaniem"</formula>
    </cfRule>
  </conditionalFormatting>
  <conditionalFormatting sqref="O1674:O1675">
    <cfRule type="expression" dxfId="14051" priority="27010">
      <formula>$O1674="połączone z innym zadaniem"</formula>
    </cfRule>
  </conditionalFormatting>
  <conditionalFormatting sqref="X1674:X1675">
    <cfRule type="expression" dxfId="14050" priority="27009">
      <formula>W1674="WSKAŹNIK SPECYFICZNY"</formula>
    </cfRule>
  </conditionalFormatting>
  <conditionalFormatting sqref="O1674:AB1675">
    <cfRule type="expression" dxfId="14049" priority="27008">
      <formula>$O1674="połączone z innym zadaniem"</formula>
    </cfRule>
  </conditionalFormatting>
  <conditionalFormatting sqref="O1674:O1675">
    <cfRule type="expression" dxfId="14048" priority="27007">
      <formula>$O1674="połączone z innym zadaniem"</formula>
    </cfRule>
  </conditionalFormatting>
  <conditionalFormatting sqref="P1674:P1675">
    <cfRule type="colorScale" priority="27003">
      <colorScale>
        <cfvo type="min" val="0"/>
        <cfvo type="percentile" val="50"/>
        <cfvo type="max" val="0"/>
        <color rgb="FF63BE7B"/>
        <color rgb="FFFFEB84"/>
        <color rgb="FFF8696B"/>
      </colorScale>
    </cfRule>
  </conditionalFormatting>
  <conditionalFormatting sqref="O1674:O1675">
    <cfRule type="expression" dxfId="14047" priority="27002">
      <formula>$O1674="połączone z innym zadaniem"</formula>
    </cfRule>
  </conditionalFormatting>
  <conditionalFormatting sqref="O1674:O1675">
    <cfRule type="expression" dxfId="14046" priority="27001">
      <formula>$O1674="połączone z innym zadaniem"</formula>
    </cfRule>
  </conditionalFormatting>
  <conditionalFormatting sqref="O1674:O1675">
    <cfRule type="expression" dxfId="14045" priority="27000">
      <formula>$O1674="połączone z innym zadaniem"</formula>
    </cfRule>
  </conditionalFormatting>
  <conditionalFormatting sqref="O1674:O1675">
    <cfRule type="expression" dxfId="14044" priority="26999">
      <formula>$O1674="połączone z innym zadaniem"</formula>
    </cfRule>
  </conditionalFormatting>
  <conditionalFormatting sqref="O1674:O1675">
    <cfRule type="expression" dxfId="14043" priority="26996">
      <formula>$O1674="połączone z innym zadaniem"</formula>
    </cfRule>
  </conditionalFormatting>
  <conditionalFormatting sqref="O1674:O1675">
    <cfRule type="expression" dxfId="14042" priority="26995">
      <formula>$O1674="połączone z innym zadaniem"</formula>
    </cfRule>
  </conditionalFormatting>
  <conditionalFormatting sqref="X1674:X1675">
    <cfRule type="expression" dxfId="14041" priority="26994">
      <formula>W1674="WSKAŹNIK SPECYFICZNY"</formula>
    </cfRule>
  </conditionalFormatting>
  <conditionalFormatting sqref="O1674:AB1675">
    <cfRule type="expression" dxfId="14040" priority="26993">
      <formula>$O1674="połączone z innym zadaniem"</formula>
    </cfRule>
  </conditionalFormatting>
  <conditionalFormatting sqref="O1674:O1675">
    <cfRule type="expression" dxfId="14039" priority="26992">
      <formula>$O1674="połączone z innym zadaniem"</formula>
    </cfRule>
  </conditionalFormatting>
  <conditionalFormatting sqref="O1674:O1675">
    <cfRule type="expression" dxfId="14038" priority="26987">
      <formula>$O1674="połączone z innym zadaniem"</formula>
    </cfRule>
  </conditionalFormatting>
  <conditionalFormatting sqref="O1674:O1675">
    <cfRule type="expression" dxfId="14037" priority="26986">
      <formula>$O1674="połączone z innym zadaniem"</formula>
    </cfRule>
  </conditionalFormatting>
  <conditionalFormatting sqref="X1674:X1675">
    <cfRule type="expression" dxfId="14036" priority="26985">
      <formula>W1674="WSKAŹNIK SPECYFICZNY"</formula>
    </cfRule>
  </conditionalFormatting>
  <conditionalFormatting sqref="O1674:AB1675">
    <cfRule type="expression" dxfId="14035" priority="26984">
      <formula>$O1674="połączone z innym zadaniem"</formula>
    </cfRule>
  </conditionalFormatting>
  <conditionalFormatting sqref="O1674:O1675">
    <cfRule type="expression" dxfId="14034" priority="26983">
      <formula>$O1674="połączone z innym zadaniem"</formula>
    </cfRule>
  </conditionalFormatting>
  <conditionalFormatting sqref="O1674:O1675">
    <cfRule type="expression" dxfId="14033" priority="26978">
      <formula>$O1674="połączone z innym zadaniem"</formula>
    </cfRule>
  </conditionalFormatting>
  <conditionalFormatting sqref="O1674:O1675">
    <cfRule type="expression" dxfId="14032" priority="26977">
      <formula>$O1674="połączone z innym zadaniem"</formula>
    </cfRule>
  </conditionalFormatting>
  <conditionalFormatting sqref="X1674:X1675">
    <cfRule type="expression" dxfId="14031" priority="26976">
      <formula>W1674="WSKAŹNIK SPECYFICZNY"</formula>
    </cfRule>
  </conditionalFormatting>
  <conditionalFormatting sqref="O1674:AB1675">
    <cfRule type="expression" dxfId="14030" priority="26975">
      <formula>$O1674="połączone z innym zadaniem"</formula>
    </cfRule>
  </conditionalFormatting>
  <conditionalFormatting sqref="O1674:O1675">
    <cfRule type="expression" dxfId="14029" priority="26974">
      <formula>$O1674="połączone z innym zadaniem"</formula>
    </cfRule>
  </conditionalFormatting>
  <conditionalFormatting sqref="O1674:O1675">
    <cfRule type="expression" dxfId="14028" priority="26969">
      <formula>$O1674="połączone z innym zadaniem"</formula>
    </cfRule>
  </conditionalFormatting>
  <conditionalFormatting sqref="O1674:O1675">
    <cfRule type="expression" dxfId="14027" priority="26968">
      <formula>$O1674="połączone z innym zadaniem"</formula>
    </cfRule>
  </conditionalFormatting>
  <conditionalFormatting sqref="X1674:X1675">
    <cfRule type="expression" dxfId="14026" priority="26967">
      <formula>W1674="WSKAŹNIK SPECYFICZNY"</formula>
    </cfRule>
  </conditionalFormatting>
  <conditionalFormatting sqref="O1674:AB1675">
    <cfRule type="expression" dxfId="14025" priority="26966">
      <formula>$O1674="połączone z innym zadaniem"</formula>
    </cfRule>
  </conditionalFormatting>
  <conditionalFormatting sqref="O1674:O1675">
    <cfRule type="expression" dxfId="14024" priority="26965">
      <formula>$O1674="połączone z innym zadaniem"</formula>
    </cfRule>
  </conditionalFormatting>
  <conditionalFormatting sqref="O1674:O1675">
    <cfRule type="expression" dxfId="14023" priority="26960">
      <formula>$O1674="połączone z innym zadaniem"</formula>
    </cfRule>
  </conditionalFormatting>
  <conditionalFormatting sqref="O1674:O1675">
    <cfRule type="expression" dxfId="14022" priority="26959">
      <formula>$O1674="połączone z innym zadaniem"</formula>
    </cfRule>
  </conditionalFormatting>
  <conditionalFormatting sqref="X1674:X1675">
    <cfRule type="expression" dxfId="14021" priority="26958">
      <formula>W1674="WSKAŹNIK SPECYFICZNY"</formula>
    </cfRule>
  </conditionalFormatting>
  <conditionalFormatting sqref="O1674:AB1675">
    <cfRule type="expression" dxfId="14020" priority="26957">
      <formula>$O1674="połączone z innym zadaniem"</formula>
    </cfRule>
  </conditionalFormatting>
  <conditionalFormatting sqref="O1674:O1675">
    <cfRule type="expression" dxfId="14019" priority="26956">
      <formula>$O1674="połączone z innym zadaniem"</formula>
    </cfRule>
  </conditionalFormatting>
  <conditionalFormatting sqref="O1674:O1675">
    <cfRule type="expression" dxfId="14018" priority="26951">
      <formula>$O1674="połączone z innym zadaniem"</formula>
    </cfRule>
  </conditionalFormatting>
  <conditionalFormatting sqref="O1674:O1675">
    <cfRule type="expression" dxfId="14017" priority="26950">
      <formula>$O1674="połączone z innym zadaniem"</formula>
    </cfRule>
  </conditionalFormatting>
  <conditionalFormatting sqref="O1674">
    <cfRule type="expression" dxfId="14016" priority="26947">
      <formula>$O1674="połączone z innym zadaniem"</formula>
    </cfRule>
  </conditionalFormatting>
  <conditionalFormatting sqref="O1674">
    <cfRule type="expression" dxfId="14015" priority="26946">
      <formula>$O1674="połączone z innym zadaniem"</formula>
    </cfRule>
  </conditionalFormatting>
  <conditionalFormatting sqref="O1674">
    <cfRule type="colorScale" priority="26945">
      <colorScale>
        <cfvo type="min" val="0"/>
        <cfvo type="percentile" val="50"/>
        <cfvo type="max" val="0"/>
        <color rgb="FFF8696B"/>
        <color rgb="FFFFEB84"/>
        <color rgb="FF63BE7B"/>
      </colorScale>
    </cfRule>
  </conditionalFormatting>
  <conditionalFormatting sqref="O1674">
    <cfRule type="colorScale" priority="26944">
      <colorScale>
        <cfvo type="min" val="0"/>
        <cfvo type="percentile" val="50"/>
        <cfvo type="max" val="0"/>
        <color rgb="FF63BE7B"/>
        <color rgb="FFFFEB84"/>
        <color rgb="FFF8696B"/>
      </colorScale>
    </cfRule>
  </conditionalFormatting>
  <conditionalFormatting sqref="P1675:P1676">
    <cfRule type="colorScale" priority="26943">
      <colorScale>
        <cfvo type="min" val="0"/>
        <cfvo type="percentile" val="50"/>
        <cfvo type="max" val="0"/>
        <color rgb="FFF8696B"/>
        <color rgb="FFFFEB84"/>
        <color rgb="FF63BE7B"/>
      </colorScale>
    </cfRule>
  </conditionalFormatting>
  <conditionalFormatting sqref="O1675:O1676">
    <cfRule type="colorScale" priority="26942">
      <colorScale>
        <cfvo type="min" val="0"/>
        <cfvo type="percentile" val="50"/>
        <cfvo type="max" val="0"/>
        <color rgb="FFF8696B"/>
        <color rgb="FFFFEB84"/>
        <color rgb="FF63BE7B"/>
      </colorScale>
    </cfRule>
  </conditionalFormatting>
  <conditionalFormatting sqref="O1675:O1676">
    <cfRule type="colorScale" priority="26941">
      <colorScale>
        <cfvo type="min" val="0"/>
        <cfvo type="percentile" val="50"/>
        <cfvo type="max" val="0"/>
        <color rgb="FF63BE7B"/>
        <color rgb="FFFFEB84"/>
        <color rgb="FFF8696B"/>
      </colorScale>
    </cfRule>
  </conditionalFormatting>
  <conditionalFormatting sqref="O1675:O1676">
    <cfRule type="expression" dxfId="14014" priority="26940">
      <formula>$O1675="połączone z innym zadaniem"</formula>
    </cfRule>
  </conditionalFormatting>
  <conditionalFormatting sqref="O1675:O1676">
    <cfRule type="expression" dxfId="14013" priority="26939">
      <formula>$O1675="połączone z innym zadaniem"</formula>
    </cfRule>
  </conditionalFormatting>
  <conditionalFormatting sqref="O1675:O1676">
    <cfRule type="expression" dxfId="14012" priority="26936">
      <formula>$O1675="połączone z innym zadaniem"</formula>
    </cfRule>
  </conditionalFormatting>
  <conditionalFormatting sqref="O1675:O1676">
    <cfRule type="expression" dxfId="14011" priority="26935">
      <formula>$O1675="połączone z innym zadaniem"</formula>
    </cfRule>
  </conditionalFormatting>
  <conditionalFormatting sqref="O1675:O1676">
    <cfRule type="expression" dxfId="14010" priority="26934">
      <formula>$O1675="połączone z innym zadaniem"</formula>
    </cfRule>
  </conditionalFormatting>
  <conditionalFormatting sqref="O1675:O1676">
    <cfRule type="expression" dxfId="14009" priority="26933">
      <formula>$O1675="połączone z innym zadaniem"</formula>
    </cfRule>
  </conditionalFormatting>
  <conditionalFormatting sqref="O1675:O1676">
    <cfRule type="expression" dxfId="14008" priority="26930">
      <formula>$O1675="połączone z innym zadaniem"</formula>
    </cfRule>
  </conditionalFormatting>
  <conditionalFormatting sqref="O1675:O1676">
    <cfRule type="expression" dxfId="14007" priority="26929">
      <formula>$O1675="połączone z innym zadaniem"</formula>
    </cfRule>
  </conditionalFormatting>
  <conditionalFormatting sqref="O1675:O1676">
    <cfRule type="expression" dxfId="14006" priority="26928">
      <formula>$O1675="połączone z innym zadaniem"</formula>
    </cfRule>
  </conditionalFormatting>
  <conditionalFormatting sqref="O1675:O1676">
    <cfRule type="expression" dxfId="14005" priority="26927">
      <formula>$O1675="połączone z innym zadaniem"</formula>
    </cfRule>
  </conditionalFormatting>
  <conditionalFormatting sqref="O1675:O1676">
    <cfRule type="expression" dxfId="14004" priority="26924">
      <formula>$O1675="połączone z innym zadaniem"</formula>
    </cfRule>
  </conditionalFormatting>
  <conditionalFormatting sqref="O1675:O1676">
    <cfRule type="expression" dxfId="14003" priority="26923">
      <formula>$O1675="połączone z innym zadaniem"</formula>
    </cfRule>
  </conditionalFormatting>
  <conditionalFormatting sqref="O1675:O1676">
    <cfRule type="expression" dxfId="14002" priority="26922">
      <formula>$O1675="połączone z innym zadaniem"</formula>
    </cfRule>
  </conditionalFormatting>
  <conditionalFormatting sqref="O1675:O1676">
    <cfRule type="expression" dxfId="14001" priority="26921">
      <formula>$O1675="połączone z innym zadaniem"</formula>
    </cfRule>
  </conditionalFormatting>
  <conditionalFormatting sqref="O1675:O1676">
    <cfRule type="expression" dxfId="14000" priority="26918">
      <formula>$O1675="połączone z innym zadaniem"</formula>
    </cfRule>
  </conditionalFormatting>
  <conditionalFormatting sqref="O1675:O1676">
    <cfRule type="expression" dxfId="13999" priority="26917">
      <formula>$O1675="połączone z innym zadaniem"</formula>
    </cfRule>
  </conditionalFormatting>
  <conditionalFormatting sqref="O1675:O1676">
    <cfRule type="expression" dxfId="13998" priority="26916">
      <formula>$O1675="połączone z innym zadaniem"</formula>
    </cfRule>
  </conditionalFormatting>
  <conditionalFormatting sqref="O1675:O1676">
    <cfRule type="expression" dxfId="13997" priority="26915">
      <formula>$O1675="połączone z innym zadaniem"</formula>
    </cfRule>
  </conditionalFormatting>
  <conditionalFormatting sqref="O1675:O1676">
    <cfRule type="expression" dxfId="13996" priority="26912">
      <formula>$O1675="połączone z innym zadaniem"</formula>
    </cfRule>
  </conditionalFormatting>
  <conditionalFormatting sqref="O1675:O1676">
    <cfRule type="expression" dxfId="13995" priority="26911">
      <formula>$O1675="połączone z innym zadaniem"</formula>
    </cfRule>
  </conditionalFormatting>
  <conditionalFormatting sqref="O1675:O1676">
    <cfRule type="expression" dxfId="13994" priority="26910">
      <formula>$O1675="połączone z innym zadaniem"</formula>
    </cfRule>
  </conditionalFormatting>
  <conditionalFormatting sqref="O1675:O1676">
    <cfRule type="expression" dxfId="13993" priority="26909">
      <formula>$O1675="połączone z innym zadaniem"</formula>
    </cfRule>
  </conditionalFormatting>
  <conditionalFormatting sqref="O1675:O1676">
    <cfRule type="expression" dxfId="13992" priority="26906">
      <formula>$O1675="połączone z innym zadaniem"</formula>
    </cfRule>
  </conditionalFormatting>
  <conditionalFormatting sqref="O1675:O1676">
    <cfRule type="expression" dxfId="13991" priority="26905">
      <formula>$O1675="połączone z innym zadaniem"</formula>
    </cfRule>
  </conditionalFormatting>
  <conditionalFormatting sqref="O1675:O1676">
    <cfRule type="expression" dxfId="13990" priority="26904">
      <formula>$O1675="połączone z innym zadaniem"</formula>
    </cfRule>
  </conditionalFormatting>
  <conditionalFormatting sqref="O1675:O1676">
    <cfRule type="expression" dxfId="13989" priority="26903">
      <formula>$O1675="połączone z innym zadaniem"</formula>
    </cfRule>
  </conditionalFormatting>
  <conditionalFormatting sqref="O1675:O1676">
    <cfRule type="expression" dxfId="13988" priority="26900">
      <formula>$O1675="połączone z innym zadaniem"</formula>
    </cfRule>
  </conditionalFormatting>
  <conditionalFormatting sqref="O1675:O1676">
    <cfRule type="expression" dxfId="13987" priority="26899">
      <formula>$O1675="połączone z innym zadaniem"</formula>
    </cfRule>
  </conditionalFormatting>
  <conditionalFormatting sqref="X1675:X1676">
    <cfRule type="expression" dxfId="13986" priority="26898">
      <formula>W1675="WSKAŹNIK SPECYFICZNY"</formula>
    </cfRule>
  </conditionalFormatting>
  <conditionalFormatting sqref="O1675:AB1676">
    <cfRule type="expression" dxfId="13985" priority="26897">
      <formula>$O1675="połączone z innym zadaniem"</formula>
    </cfRule>
  </conditionalFormatting>
  <conditionalFormatting sqref="O1675:O1676">
    <cfRule type="expression" dxfId="13984" priority="26896">
      <formula>$O1675="połączone z innym zadaniem"</formula>
    </cfRule>
  </conditionalFormatting>
  <conditionalFormatting sqref="P1675:P1676">
    <cfRule type="colorScale" priority="26892">
      <colorScale>
        <cfvo type="min" val="0"/>
        <cfvo type="percentile" val="50"/>
        <cfvo type="max" val="0"/>
        <color rgb="FF63BE7B"/>
        <color rgb="FFFFEB84"/>
        <color rgb="FFF8696B"/>
      </colorScale>
    </cfRule>
  </conditionalFormatting>
  <conditionalFormatting sqref="O1675:O1676">
    <cfRule type="expression" dxfId="13983" priority="26891">
      <formula>$O1675="połączone z innym zadaniem"</formula>
    </cfRule>
  </conditionalFormatting>
  <conditionalFormatting sqref="O1675:O1676">
    <cfRule type="expression" dxfId="13982" priority="26890">
      <formula>$O1675="połączone z innym zadaniem"</formula>
    </cfRule>
  </conditionalFormatting>
  <conditionalFormatting sqref="O1675:O1676">
    <cfRule type="expression" dxfId="13981" priority="26889">
      <formula>$O1675="połączone z innym zadaniem"</formula>
    </cfRule>
  </conditionalFormatting>
  <conditionalFormatting sqref="O1675:O1676">
    <cfRule type="expression" dxfId="13980" priority="26888">
      <formula>$O1675="połączone z innym zadaniem"</formula>
    </cfRule>
  </conditionalFormatting>
  <conditionalFormatting sqref="O1675:O1676">
    <cfRule type="expression" dxfId="13979" priority="26885">
      <formula>$O1675="połączone z innym zadaniem"</formula>
    </cfRule>
  </conditionalFormatting>
  <conditionalFormatting sqref="O1675:O1676">
    <cfRule type="expression" dxfId="13978" priority="26884">
      <formula>$O1675="połączone z innym zadaniem"</formula>
    </cfRule>
  </conditionalFormatting>
  <conditionalFormatting sqref="X1675:X1676">
    <cfRule type="expression" dxfId="13977" priority="26883">
      <formula>W1675="WSKAŹNIK SPECYFICZNY"</formula>
    </cfRule>
  </conditionalFormatting>
  <conditionalFormatting sqref="O1675:AB1676">
    <cfRule type="expression" dxfId="13976" priority="26882">
      <formula>$O1675="połączone z innym zadaniem"</formula>
    </cfRule>
  </conditionalFormatting>
  <conditionalFormatting sqref="O1675:O1676">
    <cfRule type="expression" dxfId="13975" priority="26881">
      <formula>$O1675="połączone z innym zadaniem"</formula>
    </cfRule>
  </conditionalFormatting>
  <conditionalFormatting sqref="O1675:O1676">
    <cfRule type="expression" dxfId="13974" priority="26876">
      <formula>$O1675="połączone z innym zadaniem"</formula>
    </cfRule>
  </conditionalFormatting>
  <conditionalFormatting sqref="O1675:O1676">
    <cfRule type="expression" dxfId="13973" priority="26875">
      <formula>$O1675="połączone z innym zadaniem"</formula>
    </cfRule>
  </conditionalFormatting>
  <conditionalFormatting sqref="X1675:X1676">
    <cfRule type="expression" dxfId="13972" priority="26874">
      <formula>W1675="WSKAŹNIK SPECYFICZNY"</formula>
    </cfRule>
  </conditionalFormatting>
  <conditionalFormatting sqref="O1675:AB1676">
    <cfRule type="expression" dxfId="13971" priority="26873">
      <formula>$O1675="połączone z innym zadaniem"</formula>
    </cfRule>
  </conditionalFormatting>
  <conditionalFormatting sqref="O1675:O1676">
    <cfRule type="expression" dxfId="13970" priority="26872">
      <formula>$O1675="połączone z innym zadaniem"</formula>
    </cfRule>
  </conditionalFormatting>
  <conditionalFormatting sqref="O1675:O1676">
    <cfRule type="expression" dxfId="13969" priority="26867">
      <formula>$O1675="połączone z innym zadaniem"</formula>
    </cfRule>
  </conditionalFormatting>
  <conditionalFormatting sqref="O1675:O1676">
    <cfRule type="expression" dxfId="13968" priority="26866">
      <formula>$O1675="połączone z innym zadaniem"</formula>
    </cfRule>
  </conditionalFormatting>
  <conditionalFormatting sqref="X1675:X1676">
    <cfRule type="expression" dxfId="13967" priority="26865">
      <formula>W1675="WSKAŹNIK SPECYFICZNY"</formula>
    </cfRule>
  </conditionalFormatting>
  <conditionalFormatting sqref="O1675:AB1676">
    <cfRule type="expression" dxfId="13966" priority="26864">
      <formula>$O1675="połączone z innym zadaniem"</formula>
    </cfRule>
  </conditionalFormatting>
  <conditionalFormatting sqref="O1675:O1676">
    <cfRule type="expression" dxfId="13965" priority="26863">
      <formula>$O1675="połączone z innym zadaniem"</formula>
    </cfRule>
  </conditionalFormatting>
  <conditionalFormatting sqref="O1675:O1676">
    <cfRule type="expression" dxfId="13964" priority="26858">
      <formula>$O1675="połączone z innym zadaniem"</formula>
    </cfRule>
  </conditionalFormatting>
  <conditionalFormatting sqref="O1675:O1676">
    <cfRule type="expression" dxfId="13963" priority="26857">
      <formula>$O1675="połączone z innym zadaniem"</formula>
    </cfRule>
  </conditionalFormatting>
  <conditionalFormatting sqref="X1675:X1676">
    <cfRule type="expression" dxfId="13962" priority="26856">
      <formula>W1675="WSKAŹNIK SPECYFICZNY"</formula>
    </cfRule>
  </conditionalFormatting>
  <conditionalFormatting sqref="O1675:AB1676">
    <cfRule type="expression" dxfId="13961" priority="26855">
      <formula>$O1675="połączone z innym zadaniem"</formula>
    </cfRule>
  </conditionalFormatting>
  <conditionalFormatting sqref="O1675:O1676">
    <cfRule type="expression" dxfId="13960" priority="26854">
      <formula>$O1675="połączone z innym zadaniem"</formula>
    </cfRule>
  </conditionalFormatting>
  <conditionalFormatting sqref="O1675:O1676">
    <cfRule type="expression" dxfId="13959" priority="26849">
      <formula>$O1675="połączone z innym zadaniem"</formula>
    </cfRule>
  </conditionalFormatting>
  <conditionalFormatting sqref="O1675:O1676">
    <cfRule type="expression" dxfId="13958" priority="26848">
      <formula>$O1675="połączone z innym zadaniem"</formula>
    </cfRule>
  </conditionalFormatting>
  <conditionalFormatting sqref="X1675:X1676">
    <cfRule type="expression" dxfId="13957" priority="26847">
      <formula>W1675="WSKAŹNIK SPECYFICZNY"</formula>
    </cfRule>
  </conditionalFormatting>
  <conditionalFormatting sqref="O1675:AB1676">
    <cfRule type="expression" dxfId="13956" priority="26846">
      <formula>$O1675="połączone z innym zadaniem"</formula>
    </cfRule>
  </conditionalFormatting>
  <conditionalFormatting sqref="O1675:O1676">
    <cfRule type="expression" dxfId="13955" priority="26845">
      <formula>$O1675="połączone z innym zadaniem"</formula>
    </cfRule>
  </conditionalFormatting>
  <conditionalFormatting sqref="O1675:O1676">
    <cfRule type="expression" dxfId="13954" priority="26840">
      <formula>$O1675="połączone z innym zadaniem"</formula>
    </cfRule>
  </conditionalFormatting>
  <conditionalFormatting sqref="O1675:O1676">
    <cfRule type="expression" dxfId="13953" priority="26839">
      <formula>$O1675="połączone z innym zadaniem"</formula>
    </cfRule>
  </conditionalFormatting>
  <conditionalFormatting sqref="O1675">
    <cfRule type="expression" dxfId="13952" priority="26836">
      <formula>$O1675="połączone z innym zadaniem"</formula>
    </cfRule>
  </conditionalFormatting>
  <conditionalFormatting sqref="O1675">
    <cfRule type="expression" dxfId="13951" priority="26835">
      <formula>$O1675="połączone z innym zadaniem"</formula>
    </cfRule>
  </conditionalFormatting>
  <conditionalFormatting sqref="O1675">
    <cfRule type="colorScale" priority="26834">
      <colorScale>
        <cfvo type="min" val="0"/>
        <cfvo type="percentile" val="50"/>
        <cfvo type="max" val="0"/>
        <color rgb="FFF8696B"/>
        <color rgb="FFFFEB84"/>
        <color rgb="FF63BE7B"/>
      </colorScale>
    </cfRule>
  </conditionalFormatting>
  <conditionalFormatting sqref="O1675">
    <cfRule type="colorScale" priority="26833">
      <colorScale>
        <cfvo type="min" val="0"/>
        <cfvo type="percentile" val="50"/>
        <cfvo type="max" val="0"/>
        <color rgb="FF63BE7B"/>
        <color rgb="FFFFEB84"/>
        <color rgb="FFF8696B"/>
      </colorScale>
    </cfRule>
  </conditionalFormatting>
  <conditionalFormatting sqref="O1676:O1677">
    <cfRule type="colorScale" priority="26832">
      <colorScale>
        <cfvo type="min" val="0"/>
        <cfvo type="percentile" val="50"/>
        <cfvo type="max" val="0"/>
        <color rgb="FFF8696B"/>
        <color rgb="FFFFEB84"/>
        <color rgb="FF63BE7B"/>
      </colorScale>
    </cfRule>
  </conditionalFormatting>
  <conditionalFormatting sqref="O1676:O1677">
    <cfRule type="colorScale" priority="26831">
      <colorScale>
        <cfvo type="min" val="0"/>
        <cfvo type="percentile" val="50"/>
        <cfvo type="max" val="0"/>
        <color rgb="FF63BE7B"/>
        <color rgb="FFFFEB84"/>
        <color rgb="FFF8696B"/>
      </colorScale>
    </cfRule>
  </conditionalFormatting>
  <conditionalFormatting sqref="O1676:O1677">
    <cfRule type="expression" dxfId="13950" priority="26830">
      <formula>$O1676="połączone z innym zadaniem"</formula>
    </cfRule>
  </conditionalFormatting>
  <conditionalFormatting sqref="O1676:O1677">
    <cfRule type="expression" dxfId="13949" priority="26829">
      <formula>$O1676="połączone z innym zadaniem"</formula>
    </cfRule>
  </conditionalFormatting>
  <conditionalFormatting sqref="O1676:O1677">
    <cfRule type="expression" dxfId="13948" priority="26826">
      <formula>$O1676="połączone z innym zadaniem"</formula>
    </cfRule>
  </conditionalFormatting>
  <conditionalFormatting sqref="O1676:O1677">
    <cfRule type="expression" dxfId="13947" priority="26825">
      <formula>$O1676="połączone z innym zadaniem"</formula>
    </cfRule>
  </conditionalFormatting>
  <conditionalFormatting sqref="O1676:O1677">
    <cfRule type="expression" dxfId="13946" priority="26824">
      <formula>$O1676="połączone z innym zadaniem"</formula>
    </cfRule>
  </conditionalFormatting>
  <conditionalFormatting sqref="O1676:O1677">
    <cfRule type="expression" dxfId="13945" priority="26823">
      <formula>$O1676="połączone z innym zadaniem"</formula>
    </cfRule>
  </conditionalFormatting>
  <conditionalFormatting sqref="O1676:O1677">
    <cfRule type="expression" dxfId="13944" priority="26820">
      <formula>$O1676="połączone z innym zadaniem"</formula>
    </cfRule>
  </conditionalFormatting>
  <conditionalFormatting sqref="O1676:O1677">
    <cfRule type="expression" dxfId="13943" priority="26819">
      <formula>$O1676="połączone z innym zadaniem"</formula>
    </cfRule>
  </conditionalFormatting>
  <conditionalFormatting sqref="O1676:O1677">
    <cfRule type="expression" dxfId="13942" priority="26818">
      <formula>$O1676="połączone z innym zadaniem"</formula>
    </cfRule>
  </conditionalFormatting>
  <conditionalFormatting sqref="O1676:O1677">
    <cfRule type="expression" dxfId="13941" priority="26817">
      <formula>$O1676="połączone z innym zadaniem"</formula>
    </cfRule>
  </conditionalFormatting>
  <conditionalFormatting sqref="O1676:O1677">
    <cfRule type="expression" dxfId="13940" priority="26814">
      <formula>$O1676="połączone z innym zadaniem"</formula>
    </cfRule>
  </conditionalFormatting>
  <conditionalFormatting sqref="O1676:O1677">
    <cfRule type="expression" dxfId="13939" priority="26813">
      <formula>$O1676="połączone z innym zadaniem"</formula>
    </cfRule>
  </conditionalFormatting>
  <conditionalFormatting sqref="O1676:O1677">
    <cfRule type="expression" dxfId="13938" priority="26812">
      <formula>$O1676="połączone z innym zadaniem"</formula>
    </cfRule>
  </conditionalFormatting>
  <conditionalFormatting sqref="O1676:O1677">
    <cfRule type="expression" dxfId="13937" priority="26811">
      <formula>$O1676="połączone z innym zadaniem"</formula>
    </cfRule>
  </conditionalFormatting>
  <conditionalFormatting sqref="O1676:O1677">
    <cfRule type="expression" dxfId="13936" priority="26808">
      <formula>$O1676="połączone z innym zadaniem"</formula>
    </cfRule>
  </conditionalFormatting>
  <conditionalFormatting sqref="O1676:O1677">
    <cfRule type="expression" dxfId="13935" priority="26807">
      <formula>$O1676="połączone z innym zadaniem"</formula>
    </cfRule>
  </conditionalFormatting>
  <conditionalFormatting sqref="O1676:O1677">
    <cfRule type="expression" dxfId="13934" priority="26806">
      <formula>$O1676="połączone z innym zadaniem"</formula>
    </cfRule>
  </conditionalFormatting>
  <conditionalFormatting sqref="O1676:O1677">
    <cfRule type="expression" dxfId="13933" priority="26805">
      <formula>$O1676="połączone z innym zadaniem"</formula>
    </cfRule>
  </conditionalFormatting>
  <conditionalFormatting sqref="O1676:O1677">
    <cfRule type="expression" dxfId="13932" priority="26802">
      <formula>$O1676="połączone z innym zadaniem"</formula>
    </cfRule>
  </conditionalFormatting>
  <conditionalFormatting sqref="O1676:O1677">
    <cfRule type="expression" dxfId="13931" priority="26801">
      <formula>$O1676="połączone z innym zadaniem"</formula>
    </cfRule>
  </conditionalFormatting>
  <conditionalFormatting sqref="O1676:O1677">
    <cfRule type="expression" dxfId="13930" priority="26800">
      <formula>$O1676="połączone z innym zadaniem"</formula>
    </cfRule>
  </conditionalFormatting>
  <conditionalFormatting sqref="O1676:O1677">
    <cfRule type="expression" dxfId="13929" priority="26799">
      <formula>$O1676="połączone z innym zadaniem"</formula>
    </cfRule>
  </conditionalFormatting>
  <conditionalFormatting sqref="O1676:O1677">
    <cfRule type="expression" dxfId="13928" priority="26796">
      <formula>$O1676="połączone z innym zadaniem"</formula>
    </cfRule>
  </conditionalFormatting>
  <conditionalFormatting sqref="O1676:O1677">
    <cfRule type="expression" dxfId="13927" priority="26795">
      <formula>$O1676="połączone z innym zadaniem"</formula>
    </cfRule>
  </conditionalFormatting>
  <conditionalFormatting sqref="O1676:O1677">
    <cfRule type="expression" dxfId="13926" priority="26794">
      <formula>$O1676="połączone z innym zadaniem"</formula>
    </cfRule>
  </conditionalFormatting>
  <conditionalFormatting sqref="O1676:O1677">
    <cfRule type="expression" dxfId="13925" priority="26793">
      <formula>$O1676="połączone z innym zadaniem"</formula>
    </cfRule>
  </conditionalFormatting>
  <conditionalFormatting sqref="O1676:O1677">
    <cfRule type="expression" dxfId="13924" priority="26790">
      <formula>$O1676="połączone z innym zadaniem"</formula>
    </cfRule>
  </conditionalFormatting>
  <conditionalFormatting sqref="O1676:O1677">
    <cfRule type="expression" dxfId="13923" priority="26789">
      <formula>$O1676="połączone z innym zadaniem"</formula>
    </cfRule>
  </conditionalFormatting>
  <conditionalFormatting sqref="X1676:X1677">
    <cfRule type="expression" dxfId="13922" priority="26788">
      <formula>W1676="WSKAŹNIK SPECYFICZNY"</formula>
    </cfRule>
  </conditionalFormatting>
  <conditionalFormatting sqref="O1676:AB1677">
    <cfRule type="expression" dxfId="13921" priority="26787">
      <formula>$O1676="połączone z innym zadaniem"</formula>
    </cfRule>
  </conditionalFormatting>
  <conditionalFormatting sqref="O1676:O1677">
    <cfRule type="expression" dxfId="13920" priority="26786">
      <formula>$O1676="połączone z innym zadaniem"</formula>
    </cfRule>
  </conditionalFormatting>
  <conditionalFormatting sqref="P1676:P1677">
    <cfRule type="colorScale" priority="26783">
      <colorScale>
        <cfvo type="min" val="0"/>
        <cfvo type="percentile" val="50"/>
        <cfvo type="max" val="0"/>
        <color rgb="FFF8696B"/>
        <color rgb="FFFFEB84"/>
        <color rgb="FF63BE7B"/>
      </colorScale>
    </cfRule>
  </conditionalFormatting>
  <conditionalFormatting sqref="P1676:P1677">
    <cfRule type="colorScale" priority="26782">
      <colorScale>
        <cfvo type="min" val="0"/>
        <cfvo type="percentile" val="50"/>
        <cfvo type="max" val="0"/>
        <color rgb="FF63BE7B"/>
        <color rgb="FFFFEB84"/>
        <color rgb="FFF8696B"/>
      </colorScale>
    </cfRule>
  </conditionalFormatting>
  <conditionalFormatting sqref="O1676:O1677">
    <cfRule type="expression" dxfId="13919" priority="26781">
      <formula>$O1676="połączone z innym zadaniem"</formula>
    </cfRule>
  </conditionalFormatting>
  <conditionalFormatting sqref="O1676:O1677">
    <cfRule type="expression" dxfId="13918" priority="26780">
      <formula>$O1676="połączone z innym zadaniem"</formula>
    </cfRule>
  </conditionalFormatting>
  <conditionalFormatting sqref="O1676:O1677">
    <cfRule type="expression" dxfId="13917" priority="26779">
      <formula>$O1676="połączone z innym zadaniem"</formula>
    </cfRule>
  </conditionalFormatting>
  <conditionalFormatting sqref="O1676:O1677">
    <cfRule type="expression" dxfId="13916" priority="26778">
      <formula>$O1676="połączone z innym zadaniem"</formula>
    </cfRule>
  </conditionalFormatting>
  <conditionalFormatting sqref="O1676:O1677">
    <cfRule type="expression" dxfId="13915" priority="26775">
      <formula>$O1676="połączone z innym zadaniem"</formula>
    </cfRule>
  </conditionalFormatting>
  <conditionalFormatting sqref="O1676:O1677">
    <cfRule type="expression" dxfId="13914" priority="26774">
      <formula>$O1676="połączone z innym zadaniem"</formula>
    </cfRule>
  </conditionalFormatting>
  <conditionalFormatting sqref="X1676:X1677">
    <cfRule type="expression" dxfId="13913" priority="26773">
      <formula>W1676="WSKAŹNIK SPECYFICZNY"</formula>
    </cfRule>
  </conditionalFormatting>
  <conditionalFormatting sqref="O1676:AB1677">
    <cfRule type="expression" dxfId="13912" priority="26772">
      <formula>$O1676="połączone z innym zadaniem"</formula>
    </cfRule>
  </conditionalFormatting>
  <conditionalFormatting sqref="O1676:O1677">
    <cfRule type="expression" dxfId="13911" priority="26771">
      <formula>$O1676="połączone z innym zadaniem"</formula>
    </cfRule>
  </conditionalFormatting>
  <conditionalFormatting sqref="O1676:O1677">
    <cfRule type="expression" dxfId="13910" priority="26766">
      <formula>$O1676="połączone z innym zadaniem"</formula>
    </cfRule>
  </conditionalFormatting>
  <conditionalFormatting sqref="O1676:O1677">
    <cfRule type="expression" dxfId="13909" priority="26765">
      <formula>$O1676="połączone z innym zadaniem"</formula>
    </cfRule>
  </conditionalFormatting>
  <conditionalFormatting sqref="X1676:X1677">
    <cfRule type="expression" dxfId="13908" priority="26764">
      <formula>W1676="WSKAŹNIK SPECYFICZNY"</formula>
    </cfRule>
  </conditionalFormatting>
  <conditionalFormatting sqref="O1676:AB1677">
    <cfRule type="expression" dxfId="13907" priority="26763">
      <formula>$O1676="połączone z innym zadaniem"</formula>
    </cfRule>
  </conditionalFormatting>
  <conditionalFormatting sqref="O1676:O1677">
    <cfRule type="expression" dxfId="13906" priority="26762">
      <formula>$O1676="połączone z innym zadaniem"</formula>
    </cfRule>
  </conditionalFormatting>
  <conditionalFormatting sqref="O1676:O1677">
    <cfRule type="expression" dxfId="13905" priority="26757">
      <formula>$O1676="połączone z innym zadaniem"</formula>
    </cfRule>
  </conditionalFormatting>
  <conditionalFormatting sqref="O1676:O1677">
    <cfRule type="expression" dxfId="13904" priority="26756">
      <formula>$O1676="połączone z innym zadaniem"</formula>
    </cfRule>
  </conditionalFormatting>
  <conditionalFormatting sqref="X1676:X1677">
    <cfRule type="expression" dxfId="13903" priority="26755">
      <formula>W1676="WSKAŹNIK SPECYFICZNY"</formula>
    </cfRule>
  </conditionalFormatting>
  <conditionalFormatting sqref="O1676:AB1677">
    <cfRule type="expression" dxfId="13902" priority="26754">
      <formula>$O1676="połączone z innym zadaniem"</formula>
    </cfRule>
  </conditionalFormatting>
  <conditionalFormatting sqref="O1676:O1677">
    <cfRule type="expression" dxfId="13901" priority="26753">
      <formula>$O1676="połączone z innym zadaniem"</formula>
    </cfRule>
  </conditionalFormatting>
  <conditionalFormatting sqref="O1676:O1677">
    <cfRule type="expression" dxfId="13900" priority="26748">
      <formula>$O1676="połączone z innym zadaniem"</formula>
    </cfRule>
  </conditionalFormatting>
  <conditionalFormatting sqref="O1676:O1677">
    <cfRule type="expression" dxfId="13899" priority="26747">
      <formula>$O1676="połączone z innym zadaniem"</formula>
    </cfRule>
  </conditionalFormatting>
  <conditionalFormatting sqref="X1676:X1677">
    <cfRule type="expression" dxfId="13898" priority="26746">
      <formula>W1676="WSKAŹNIK SPECYFICZNY"</formula>
    </cfRule>
  </conditionalFormatting>
  <conditionalFormatting sqref="O1676:AB1677">
    <cfRule type="expression" dxfId="13897" priority="26745">
      <formula>$O1676="połączone z innym zadaniem"</formula>
    </cfRule>
  </conditionalFormatting>
  <conditionalFormatting sqref="O1676:O1677">
    <cfRule type="expression" dxfId="13896" priority="26744">
      <formula>$O1676="połączone z innym zadaniem"</formula>
    </cfRule>
  </conditionalFormatting>
  <conditionalFormatting sqref="O1676:O1677">
    <cfRule type="expression" dxfId="13895" priority="26739">
      <formula>$O1676="połączone z innym zadaniem"</formula>
    </cfRule>
  </conditionalFormatting>
  <conditionalFormatting sqref="O1676:O1677">
    <cfRule type="expression" dxfId="13894" priority="26738">
      <formula>$O1676="połączone z innym zadaniem"</formula>
    </cfRule>
  </conditionalFormatting>
  <conditionalFormatting sqref="X1676:X1677">
    <cfRule type="expression" dxfId="13893" priority="26737">
      <formula>W1676="WSKAŹNIK SPECYFICZNY"</formula>
    </cfRule>
  </conditionalFormatting>
  <conditionalFormatting sqref="O1676:AB1677">
    <cfRule type="expression" dxfId="13892" priority="26736">
      <formula>$O1676="połączone z innym zadaniem"</formula>
    </cfRule>
  </conditionalFormatting>
  <conditionalFormatting sqref="O1676:O1677">
    <cfRule type="expression" dxfId="13891" priority="26735">
      <formula>$O1676="połączone z innym zadaniem"</formula>
    </cfRule>
  </conditionalFormatting>
  <conditionalFormatting sqref="O1676:O1677">
    <cfRule type="expression" dxfId="13890" priority="26730">
      <formula>$O1676="połączone z innym zadaniem"</formula>
    </cfRule>
  </conditionalFormatting>
  <conditionalFormatting sqref="O1676:O1677">
    <cfRule type="expression" dxfId="13889" priority="26729">
      <formula>$O1676="połączone z innym zadaniem"</formula>
    </cfRule>
  </conditionalFormatting>
  <conditionalFormatting sqref="O1676">
    <cfRule type="expression" dxfId="13888" priority="26726">
      <formula>$O1676="połączone z innym zadaniem"</formula>
    </cfRule>
  </conditionalFormatting>
  <conditionalFormatting sqref="O1676">
    <cfRule type="expression" dxfId="13887" priority="26725">
      <formula>$O1676="połączone z innym zadaniem"</formula>
    </cfRule>
  </conditionalFormatting>
  <conditionalFormatting sqref="O1676">
    <cfRule type="colorScale" priority="26724">
      <colorScale>
        <cfvo type="min" val="0"/>
        <cfvo type="percentile" val="50"/>
        <cfvo type="max" val="0"/>
        <color rgb="FFF8696B"/>
        <color rgb="FFFFEB84"/>
        <color rgb="FF63BE7B"/>
      </colorScale>
    </cfRule>
  </conditionalFormatting>
  <conditionalFormatting sqref="O1676">
    <cfRule type="colorScale" priority="26723">
      <colorScale>
        <cfvo type="min" val="0"/>
        <cfvo type="percentile" val="50"/>
        <cfvo type="max" val="0"/>
        <color rgb="FF63BE7B"/>
        <color rgb="FFFFEB84"/>
        <color rgb="FFF8696B"/>
      </colorScale>
    </cfRule>
  </conditionalFormatting>
  <conditionalFormatting sqref="P1678:P1679">
    <cfRule type="colorScale" priority="26722">
      <colorScale>
        <cfvo type="min" val="0"/>
        <cfvo type="percentile" val="50"/>
        <cfvo type="max" val="0"/>
        <color rgb="FFF8696B"/>
        <color rgb="FFFFEB84"/>
        <color rgb="FF63BE7B"/>
      </colorScale>
    </cfRule>
  </conditionalFormatting>
  <conditionalFormatting sqref="O1678:O1679">
    <cfRule type="colorScale" priority="26721">
      <colorScale>
        <cfvo type="min" val="0"/>
        <cfvo type="percentile" val="50"/>
        <cfvo type="max" val="0"/>
        <color rgb="FFF8696B"/>
        <color rgb="FFFFEB84"/>
        <color rgb="FF63BE7B"/>
      </colorScale>
    </cfRule>
  </conditionalFormatting>
  <conditionalFormatting sqref="O1678:O1679">
    <cfRule type="colorScale" priority="26720">
      <colorScale>
        <cfvo type="min" val="0"/>
        <cfvo type="percentile" val="50"/>
        <cfvo type="max" val="0"/>
        <color rgb="FF63BE7B"/>
        <color rgb="FFFFEB84"/>
        <color rgb="FFF8696B"/>
      </colorScale>
    </cfRule>
  </conditionalFormatting>
  <conditionalFormatting sqref="O1678:O1679">
    <cfRule type="expression" dxfId="13886" priority="26719">
      <formula>$O1678="połączone z innym zadaniem"</formula>
    </cfRule>
  </conditionalFormatting>
  <conditionalFormatting sqref="O1678:O1679">
    <cfRule type="expression" dxfId="13885" priority="26718">
      <formula>$O1678="połączone z innym zadaniem"</formula>
    </cfRule>
  </conditionalFormatting>
  <conditionalFormatting sqref="O1678:O1679">
    <cfRule type="expression" dxfId="13884" priority="26715">
      <formula>$O1678="połączone z innym zadaniem"</formula>
    </cfRule>
  </conditionalFormatting>
  <conditionalFormatting sqref="O1678:O1679">
    <cfRule type="expression" dxfId="13883" priority="26714">
      <formula>$O1678="połączone z innym zadaniem"</formula>
    </cfRule>
  </conditionalFormatting>
  <conditionalFormatting sqref="O1678:O1679">
    <cfRule type="expression" dxfId="13882" priority="26713">
      <formula>$O1678="połączone z innym zadaniem"</formula>
    </cfRule>
  </conditionalFormatting>
  <conditionalFormatting sqref="O1678:O1679">
    <cfRule type="expression" dxfId="13881" priority="26712">
      <formula>$O1678="połączone z innym zadaniem"</formula>
    </cfRule>
  </conditionalFormatting>
  <conditionalFormatting sqref="O1678:O1679">
    <cfRule type="expression" dxfId="13880" priority="26709">
      <formula>$O1678="połączone z innym zadaniem"</formula>
    </cfRule>
  </conditionalFormatting>
  <conditionalFormatting sqref="O1678:O1679">
    <cfRule type="expression" dxfId="13879" priority="26708">
      <formula>$O1678="połączone z innym zadaniem"</formula>
    </cfRule>
  </conditionalFormatting>
  <conditionalFormatting sqref="O1678:O1679">
    <cfRule type="expression" dxfId="13878" priority="26707">
      <formula>$O1678="połączone z innym zadaniem"</formula>
    </cfRule>
  </conditionalFormatting>
  <conditionalFormatting sqref="O1678:O1679">
    <cfRule type="expression" dxfId="13877" priority="26706">
      <formula>$O1678="połączone z innym zadaniem"</formula>
    </cfRule>
  </conditionalFormatting>
  <conditionalFormatting sqref="O1678:O1679">
    <cfRule type="expression" dxfId="13876" priority="26703">
      <formula>$O1678="połączone z innym zadaniem"</formula>
    </cfRule>
  </conditionalFormatting>
  <conditionalFormatting sqref="O1678:O1679">
    <cfRule type="expression" dxfId="13875" priority="26702">
      <formula>$O1678="połączone z innym zadaniem"</formula>
    </cfRule>
  </conditionalFormatting>
  <conditionalFormatting sqref="O1678:O1679">
    <cfRule type="expression" dxfId="13874" priority="26701">
      <formula>$O1678="połączone z innym zadaniem"</formula>
    </cfRule>
  </conditionalFormatting>
  <conditionalFormatting sqref="O1678:O1679">
    <cfRule type="expression" dxfId="13873" priority="26700">
      <formula>$O1678="połączone z innym zadaniem"</formula>
    </cfRule>
  </conditionalFormatting>
  <conditionalFormatting sqref="O1678:O1679">
    <cfRule type="expression" dxfId="13872" priority="26697">
      <formula>$O1678="połączone z innym zadaniem"</formula>
    </cfRule>
  </conditionalFormatting>
  <conditionalFormatting sqref="O1678:O1679">
    <cfRule type="expression" dxfId="13871" priority="26696">
      <formula>$O1678="połączone z innym zadaniem"</formula>
    </cfRule>
  </conditionalFormatting>
  <conditionalFormatting sqref="O1678:O1679">
    <cfRule type="expression" dxfId="13870" priority="26695">
      <formula>$O1678="połączone z innym zadaniem"</formula>
    </cfRule>
  </conditionalFormatting>
  <conditionalFormatting sqref="O1678:O1679">
    <cfRule type="expression" dxfId="13869" priority="26694">
      <formula>$O1678="połączone z innym zadaniem"</formula>
    </cfRule>
  </conditionalFormatting>
  <conditionalFormatting sqref="O1678:O1679">
    <cfRule type="expression" dxfId="13868" priority="26691">
      <formula>$O1678="połączone z innym zadaniem"</formula>
    </cfRule>
  </conditionalFormatting>
  <conditionalFormatting sqref="O1678:O1679">
    <cfRule type="expression" dxfId="13867" priority="26690">
      <formula>$O1678="połączone z innym zadaniem"</formula>
    </cfRule>
  </conditionalFormatting>
  <conditionalFormatting sqref="O1678:O1679">
    <cfRule type="expression" dxfId="13866" priority="26689">
      <formula>$O1678="połączone z innym zadaniem"</formula>
    </cfRule>
  </conditionalFormatting>
  <conditionalFormatting sqref="O1678:O1679">
    <cfRule type="expression" dxfId="13865" priority="26688">
      <formula>$O1678="połączone z innym zadaniem"</formula>
    </cfRule>
  </conditionalFormatting>
  <conditionalFormatting sqref="O1678:O1679">
    <cfRule type="expression" dxfId="13864" priority="26685">
      <formula>$O1678="połączone z innym zadaniem"</formula>
    </cfRule>
  </conditionalFormatting>
  <conditionalFormatting sqref="O1678:O1679">
    <cfRule type="expression" dxfId="13863" priority="26684">
      <formula>$O1678="połączone z innym zadaniem"</formula>
    </cfRule>
  </conditionalFormatting>
  <conditionalFormatting sqref="O1678:O1679">
    <cfRule type="expression" dxfId="13862" priority="26683">
      <formula>$O1678="połączone z innym zadaniem"</formula>
    </cfRule>
  </conditionalFormatting>
  <conditionalFormatting sqref="O1678:O1679">
    <cfRule type="expression" dxfId="13861" priority="26682">
      <formula>$O1678="połączone z innym zadaniem"</formula>
    </cfRule>
  </conditionalFormatting>
  <conditionalFormatting sqref="O1678:O1679">
    <cfRule type="expression" dxfId="13860" priority="26679">
      <formula>$O1678="połączone z innym zadaniem"</formula>
    </cfRule>
  </conditionalFormatting>
  <conditionalFormatting sqref="O1678:O1679">
    <cfRule type="expression" dxfId="13859" priority="26678">
      <formula>$O1678="połączone z innym zadaniem"</formula>
    </cfRule>
  </conditionalFormatting>
  <conditionalFormatting sqref="X1678:X1679">
    <cfRule type="expression" dxfId="13858" priority="26677">
      <formula>W1678="WSKAŹNIK SPECYFICZNY"</formula>
    </cfRule>
  </conditionalFormatting>
  <conditionalFormatting sqref="O1678:AB1679">
    <cfRule type="expression" dxfId="13857" priority="26676">
      <formula>$O1678="połączone z innym zadaniem"</formula>
    </cfRule>
  </conditionalFormatting>
  <conditionalFormatting sqref="O1678:O1679">
    <cfRule type="expression" dxfId="13856" priority="26675">
      <formula>$O1678="połączone z innym zadaniem"</formula>
    </cfRule>
  </conditionalFormatting>
  <conditionalFormatting sqref="P1678:P1679">
    <cfRule type="colorScale" priority="26671">
      <colorScale>
        <cfvo type="min" val="0"/>
        <cfvo type="percentile" val="50"/>
        <cfvo type="max" val="0"/>
        <color rgb="FF63BE7B"/>
        <color rgb="FFFFEB84"/>
        <color rgb="FFF8696B"/>
      </colorScale>
    </cfRule>
  </conditionalFormatting>
  <conditionalFormatting sqref="O1678:O1679">
    <cfRule type="expression" dxfId="13855" priority="26670">
      <formula>$O1678="połączone z innym zadaniem"</formula>
    </cfRule>
  </conditionalFormatting>
  <conditionalFormatting sqref="O1678:O1679">
    <cfRule type="expression" dxfId="13854" priority="26669">
      <formula>$O1678="połączone z innym zadaniem"</formula>
    </cfRule>
  </conditionalFormatting>
  <conditionalFormatting sqref="O1678:O1679">
    <cfRule type="expression" dxfId="13853" priority="26668">
      <formula>$O1678="połączone z innym zadaniem"</formula>
    </cfRule>
  </conditionalFormatting>
  <conditionalFormatting sqref="O1678:O1679">
    <cfRule type="expression" dxfId="13852" priority="26667">
      <formula>$O1678="połączone z innym zadaniem"</formula>
    </cfRule>
  </conditionalFormatting>
  <conditionalFormatting sqref="O1678:O1679">
    <cfRule type="expression" dxfId="13851" priority="26664">
      <formula>$O1678="połączone z innym zadaniem"</formula>
    </cfRule>
  </conditionalFormatting>
  <conditionalFormatting sqref="O1678:O1679">
    <cfRule type="expression" dxfId="13850" priority="26663">
      <formula>$O1678="połączone z innym zadaniem"</formula>
    </cfRule>
  </conditionalFormatting>
  <conditionalFormatting sqref="X1678:X1679">
    <cfRule type="expression" dxfId="13849" priority="26662">
      <formula>W1678="WSKAŹNIK SPECYFICZNY"</formula>
    </cfRule>
  </conditionalFormatting>
  <conditionalFormatting sqref="O1678:AB1679">
    <cfRule type="expression" dxfId="13848" priority="26661">
      <formula>$O1678="połączone z innym zadaniem"</formula>
    </cfRule>
  </conditionalFormatting>
  <conditionalFormatting sqref="O1678:O1679">
    <cfRule type="expression" dxfId="13847" priority="26660">
      <formula>$O1678="połączone z innym zadaniem"</formula>
    </cfRule>
  </conditionalFormatting>
  <conditionalFormatting sqref="O1678:O1679">
    <cfRule type="expression" dxfId="13846" priority="26655">
      <formula>$O1678="połączone z innym zadaniem"</formula>
    </cfRule>
  </conditionalFormatting>
  <conditionalFormatting sqref="O1678:O1679">
    <cfRule type="expression" dxfId="13845" priority="26654">
      <formula>$O1678="połączone z innym zadaniem"</formula>
    </cfRule>
  </conditionalFormatting>
  <conditionalFormatting sqref="X1678:X1679">
    <cfRule type="expression" dxfId="13844" priority="26653">
      <formula>W1678="WSKAŹNIK SPECYFICZNY"</formula>
    </cfRule>
  </conditionalFormatting>
  <conditionalFormatting sqref="O1678:AB1679">
    <cfRule type="expression" dxfId="13843" priority="26652">
      <formula>$O1678="połączone z innym zadaniem"</formula>
    </cfRule>
  </conditionalFormatting>
  <conditionalFormatting sqref="O1678:O1679">
    <cfRule type="expression" dxfId="13842" priority="26651">
      <formula>$O1678="połączone z innym zadaniem"</formula>
    </cfRule>
  </conditionalFormatting>
  <conditionalFormatting sqref="O1678:O1679">
    <cfRule type="expression" dxfId="13841" priority="26646">
      <formula>$O1678="połączone z innym zadaniem"</formula>
    </cfRule>
  </conditionalFormatting>
  <conditionalFormatting sqref="O1678:O1679">
    <cfRule type="expression" dxfId="13840" priority="26645">
      <formula>$O1678="połączone z innym zadaniem"</formula>
    </cfRule>
  </conditionalFormatting>
  <conditionalFormatting sqref="X1678:X1679">
    <cfRule type="expression" dxfId="13839" priority="26644">
      <formula>W1678="WSKAŹNIK SPECYFICZNY"</formula>
    </cfRule>
  </conditionalFormatting>
  <conditionalFormatting sqref="O1678:AB1679">
    <cfRule type="expression" dxfId="13838" priority="26643">
      <formula>$O1678="połączone z innym zadaniem"</formula>
    </cfRule>
  </conditionalFormatting>
  <conditionalFormatting sqref="O1678:O1679">
    <cfRule type="expression" dxfId="13837" priority="26642">
      <formula>$O1678="połączone z innym zadaniem"</formula>
    </cfRule>
  </conditionalFormatting>
  <conditionalFormatting sqref="O1678:O1679">
    <cfRule type="expression" dxfId="13836" priority="26637">
      <formula>$O1678="połączone z innym zadaniem"</formula>
    </cfRule>
  </conditionalFormatting>
  <conditionalFormatting sqref="O1678:O1679">
    <cfRule type="expression" dxfId="13835" priority="26636">
      <formula>$O1678="połączone z innym zadaniem"</formula>
    </cfRule>
  </conditionalFormatting>
  <conditionalFormatting sqref="X1678:X1679">
    <cfRule type="expression" dxfId="13834" priority="26635">
      <formula>W1678="WSKAŹNIK SPECYFICZNY"</formula>
    </cfRule>
  </conditionalFormatting>
  <conditionalFormatting sqref="O1678:AB1679">
    <cfRule type="expression" dxfId="13833" priority="26634">
      <formula>$O1678="połączone z innym zadaniem"</formula>
    </cfRule>
  </conditionalFormatting>
  <conditionalFormatting sqref="O1678:O1679">
    <cfRule type="expression" dxfId="13832" priority="26633">
      <formula>$O1678="połączone z innym zadaniem"</formula>
    </cfRule>
  </conditionalFormatting>
  <conditionalFormatting sqref="O1678:O1679">
    <cfRule type="expression" dxfId="13831" priority="26628">
      <formula>$O1678="połączone z innym zadaniem"</formula>
    </cfRule>
  </conditionalFormatting>
  <conditionalFormatting sqref="O1678:O1679">
    <cfRule type="expression" dxfId="13830" priority="26627">
      <formula>$O1678="połączone z innym zadaniem"</formula>
    </cfRule>
  </conditionalFormatting>
  <conditionalFormatting sqref="X1678:X1679">
    <cfRule type="expression" dxfId="13829" priority="26626">
      <formula>W1678="WSKAŹNIK SPECYFICZNY"</formula>
    </cfRule>
  </conditionalFormatting>
  <conditionalFormatting sqref="O1678:AB1679">
    <cfRule type="expression" dxfId="13828" priority="26625">
      <formula>$O1678="połączone z innym zadaniem"</formula>
    </cfRule>
  </conditionalFormatting>
  <conditionalFormatting sqref="O1678:O1679">
    <cfRule type="expression" dxfId="13827" priority="26624">
      <formula>$O1678="połączone z innym zadaniem"</formula>
    </cfRule>
  </conditionalFormatting>
  <conditionalFormatting sqref="O1678:O1679">
    <cfRule type="expression" dxfId="13826" priority="26619">
      <formula>$O1678="połączone z innym zadaniem"</formula>
    </cfRule>
  </conditionalFormatting>
  <conditionalFormatting sqref="O1678:O1679">
    <cfRule type="expression" dxfId="13825" priority="26618">
      <formula>$O1678="połączone z innym zadaniem"</formula>
    </cfRule>
  </conditionalFormatting>
  <conditionalFormatting sqref="O1678">
    <cfRule type="expression" dxfId="13824" priority="26615">
      <formula>$O1678="połączone z innym zadaniem"</formula>
    </cfRule>
  </conditionalFormatting>
  <conditionalFormatting sqref="O1678">
    <cfRule type="expression" dxfId="13823" priority="26614">
      <formula>$O1678="połączone z innym zadaniem"</formula>
    </cfRule>
  </conditionalFormatting>
  <conditionalFormatting sqref="O1678">
    <cfRule type="colorScale" priority="26613">
      <colorScale>
        <cfvo type="min" val="0"/>
        <cfvo type="percentile" val="50"/>
        <cfvo type="max" val="0"/>
        <color rgb="FFF8696B"/>
        <color rgb="FFFFEB84"/>
        <color rgb="FF63BE7B"/>
      </colorScale>
    </cfRule>
  </conditionalFormatting>
  <conditionalFormatting sqref="O1678">
    <cfRule type="colorScale" priority="26612">
      <colorScale>
        <cfvo type="min" val="0"/>
        <cfvo type="percentile" val="50"/>
        <cfvo type="max" val="0"/>
        <color rgb="FF63BE7B"/>
        <color rgb="FFFFEB84"/>
        <color rgb="FFF8696B"/>
      </colorScale>
    </cfRule>
  </conditionalFormatting>
  <conditionalFormatting sqref="P1679:P1680">
    <cfRule type="colorScale" priority="26611">
      <colorScale>
        <cfvo type="min" val="0"/>
        <cfvo type="percentile" val="50"/>
        <cfvo type="max" val="0"/>
        <color rgb="FFF8696B"/>
        <color rgb="FFFFEB84"/>
        <color rgb="FF63BE7B"/>
      </colorScale>
    </cfRule>
  </conditionalFormatting>
  <conditionalFormatting sqref="O1679:O1680">
    <cfRule type="colorScale" priority="26610">
      <colorScale>
        <cfvo type="min" val="0"/>
        <cfvo type="percentile" val="50"/>
        <cfvo type="max" val="0"/>
        <color rgb="FFF8696B"/>
        <color rgb="FFFFEB84"/>
        <color rgb="FF63BE7B"/>
      </colorScale>
    </cfRule>
  </conditionalFormatting>
  <conditionalFormatting sqref="O1679:O1680">
    <cfRule type="colorScale" priority="26609">
      <colorScale>
        <cfvo type="min" val="0"/>
        <cfvo type="percentile" val="50"/>
        <cfvo type="max" val="0"/>
        <color rgb="FF63BE7B"/>
        <color rgb="FFFFEB84"/>
        <color rgb="FFF8696B"/>
      </colorScale>
    </cfRule>
  </conditionalFormatting>
  <conditionalFormatting sqref="O1679:O1680">
    <cfRule type="expression" dxfId="13822" priority="26608">
      <formula>$O1679="połączone z innym zadaniem"</formula>
    </cfRule>
  </conditionalFormatting>
  <conditionalFormatting sqref="O1679:O1680">
    <cfRule type="expression" dxfId="13821" priority="26607">
      <formula>$O1679="połączone z innym zadaniem"</formula>
    </cfRule>
  </conditionalFormatting>
  <conditionalFormatting sqref="O1679:O1680">
    <cfRule type="expression" dxfId="13820" priority="26604">
      <formula>$O1679="połączone z innym zadaniem"</formula>
    </cfRule>
  </conditionalFormatting>
  <conditionalFormatting sqref="O1679:O1680">
    <cfRule type="expression" dxfId="13819" priority="26603">
      <formula>$O1679="połączone z innym zadaniem"</formula>
    </cfRule>
  </conditionalFormatting>
  <conditionalFormatting sqref="O1679:O1680">
    <cfRule type="expression" dxfId="13818" priority="26602">
      <formula>$O1679="połączone z innym zadaniem"</formula>
    </cfRule>
  </conditionalFormatting>
  <conditionalFormatting sqref="O1679:O1680">
    <cfRule type="expression" dxfId="13817" priority="26601">
      <formula>$O1679="połączone z innym zadaniem"</formula>
    </cfRule>
  </conditionalFormatting>
  <conditionalFormatting sqref="O1679:O1680">
    <cfRule type="expression" dxfId="13816" priority="26598">
      <formula>$O1679="połączone z innym zadaniem"</formula>
    </cfRule>
  </conditionalFormatting>
  <conditionalFormatting sqref="O1679:O1680">
    <cfRule type="expression" dxfId="13815" priority="26597">
      <formula>$O1679="połączone z innym zadaniem"</formula>
    </cfRule>
  </conditionalFormatting>
  <conditionalFormatting sqref="O1679:O1680">
    <cfRule type="expression" dxfId="13814" priority="26596">
      <formula>$O1679="połączone z innym zadaniem"</formula>
    </cfRule>
  </conditionalFormatting>
  <conditionalFormatting sqref="O1679:O1680">
    <cfRule type="expression" dxfId="13813" priority="26595">
      <formula>$O1679="połączone z innym zadaniem"</formula>
    </cfRule>
  </conditionalFormatting>
  <conditionalFormatting sqref="O1679:O1680">
    <cfRule type="expression" dxfId="13812" priority="26592">
      <formula>$O1679="połączone z innym zadaniem"</formula>
    </cfRule>
  </conditionalFormatting>
  <conditionalFormatting sqref="O1679:O1680">
    <cfRule type="expression" dxfId="13811" priority="26591">
      <formula>$O1679="połączone z innym zadaniem"</formula>
    </cfRule>
  </conditionalFormatting>
  <conditionalFormatting sqref="O1679:O1680">
    <cfRule type="expression" dxfId="13810" priority="26590">
      <formula>$O1679="połączone z innym zadaniem"</formula>
    </cfRule>
  </conditionalFormatting>
  <conditionalFormatting sqref="O1679:O1680">
    <cfRule type="expression" dxfId="13809" priority="26589">
      <formula>$O1679="połączone z innym zadaniem"</formula>
    </cfRule>
  </conditionalFormatting>
  <conditionalFormatting sqref="O1679:O1680">
    <cfRule type="expression" dxfId="13808" priority="26586">
      <formula>$O1679="połączone z innym zadaniem"</formula>
    </cfRule>
  </conditionalFormatting>
  <conditionalFormatting sqref="O1679:O1680">
    <cfRule type="expression" dxfId="13807" priority="26585">
      <formula>$O1679="połączone z innym zadaniem"</formula>
    </cfRule>
  </conditionalFormatting>
  <conditionalFormatting sqref="O1679:O1680">
    <cfRule type="expression" dxfId="13806" priority="26584">
      <formula>$O1679="połączone z innym zadaniem"</formula>
    </cfRule>
  </conditionalFormatting>
  <conditionalFormatting sqref="O1679:O1680">
    <cfRule type="expression" dxfId="13805" priority="26583">
      <formula>$O1679="połączone z innym zadaniem"</formula>
    </cfRule>
  </conditionalFormatting>
  <conditionalFormatting sqref="O1679:O1680">
    <cfRule type="expression" dxfId="13804" priority="26580">
      <formula>$O1679="połączone z innym zadaniem"</formula>
    </cfRule>
  </conditionalFormatting>
  <conditionalFormatting sqref="O1679:O1680">
    <cfRule type="expression" dxfId="13803" priority="26579">
      <formula>$O1679="połączone z innym zadaniem"</formula>
    </cfRule>
  </conditionalFormatting>
  <conditionalFormatting sqref="O1679:O1680">
    <cfRule type="expression" dxfId="13802" priority="26578">
      <formula>$O1679="połączone z innym zadaniem"</formula>
    </cfRule>
  </conditionalFormatting>
  <conditionalFormatting sqref="O1679:O1680">
    <cfRule type="expression" dxfId="13801" priority="26577">
      <formula>$O1679="połączone z innym zadaniem"</formula>
    </cfRule>
  </conditionalFormatting>
  <conditionalFormatting sqref="O1679:O1680">
    <cfRule type="expression" dxfId="13800" priority="26574">
      <formula>$O1679="połączone z innym zadaniem"</formula>
    </cfRule>
  </conditionalFormatting>
  <conditionalFormatting sqref="O1679:O1680">
    <cfRule type="expression" dxfId="13799" priority="26573">
      <formula>$O1679="połączone z innym zadaniem"</formula>
    </cfRule>
  </conditionalFormatting>
  <conditionalFormatting sqref="O1679:O1680">
    <cfRule type="expression" dxfId="13798" priority="26572">
      <formula>$O1679="połączone z innym zadaniem"</formula>
    </cfRule>
  </conditionalFormatting>
  <conditionalFormatting sqref="O1679:O1680">
    <cfRule type="expression" dxfId="13797" priority="26571">
      <formula>$O1679="połączone z innym zadaniem"</formula>
    </cfRule>
  </conditionalFormatting>
  <conditionalFormatting sqref="O1679:O1680">
    <cfRule type="expression" dxfId="13796" priority="26568">
      <formula>$O1679="połączone z innym zadaniem"</formula>
    </cfRule>
  </conditionalFormatting>
  <conditionalFormatting sqref="O1679:O1680">
    <cfRule type="expression" dxfId="13795" priority="26567">
      <formula>$O1679="połączone z innym zadaniem"</formula>
    </cfRule>
  </conditionalFormatting>
  <conditionalFormatting sqref="X1679:X1680">
    <cfRule type="expression" dxfId="13794" priority="26566">
      <formula>W1679="WSKAŹNIK SPECYFICZNY"</formula>
    </cfRule>
  </conditionalFormatting>
  <conditionalFormatting sqref="O1679:AB1680">
    <cfRule type="expression" dxfId="13793" priority="26565">
      <formula>$O1679="połączone z innym zadaniem"</formula>
    </cfRule>
  </conditionalFormatting>
  <conditionalFormatting sqref="O1679:O1680">
    <cfRule type="expression" dxfId="13792" priority="26564">
      <formula>$O1679="połączone z innym zadaniem"</formula>
    </cfRule>
  </conditionalFormatting>
  <conditionalFormatting sqref="P1679:P1680">
    <cfRule type="colorScale" priority="26560">
      <colorScale>
        <cfvo type="min" val="0"/>
        <cfvo type="percentile" val="50"/>
        <cfvo type="max" val="0"/>
        <color rgb="FF63BE7B"/>
        <color rgb="FFFFEB84"/>
        <color rgb="FFF8696B"/>
      </colorScale>
    </cfRule>
  </conditionalFormatting>
  <conditionalFormatting sqref="O1679:O1680">
    <cfRule type="expression" dxfId="13791" priority="26559">
      <formula>$O1679="połączone z innym zadaniem"</formula>
    </cfRule>
  </conditionalFormatting>
  <conditionalFormatting sqref="O1679:O1680">
    <cfRule type="expression" dxfId="13790" priority="26558">
      <formula>$O1679="połączone z innym zadaniem"</formula>
    </cfRule>
  </conditionalFormatting>
  <conditionalFormatting sqref="O1679:O1680">
    <cfRule type="expression" dxfId="13789" priority="26557">
      <formula>$O1679="połączone z innym zadaniem"</formula>
    </cfRule>
  </conditionalFormatting>
  <conditionalFormatting sqref="O1679:O1680">
    <cfRule type="expression" dxfId="13788" priority="26556">
      <formula>$O1679="połączone z innym zadaniem"</formula>
    </cfRule>
  </conditionalFormatting>
  <conditionalFormatting sqref="O1679:O1680">
    <cfRule type="expression" dxfId="13787" priority="26553">
      <formula>$O1679="połączone z innym zadaniem"</formula>
    </cfRule>
  </conditionalFormatting>
  <conditionalFormatting sqref="O1679:O1680">
    <cfRule type="expression" dxfId="13786" priority="26552">
      <formula>$O1679="połączone z innym zadaniem"</formula>
    </cfRule>
  </conditionalFormatting>
  <conditionalFormatting sqref="X1679:X1680">
    <cfRule type="expression" dxfId="13785" priority="26551">
      <formula>W1679="WSKAŹNIK SPECYFICZNY"</formula>
    </cfRule>
  </conditionalFormatting>
  <conditionalFormatting sqref="O1679:AB1680">
    <cfRule type="expression" dxfId="13784" priority="26550">
      <formula>$O1679="połączone z innym zadaniem"</formula>
    </cfRule>
  </conditionalFormatting>
  <conditionalFormatting sqref="O1679:O1680">
    <cfRule type="expression" dxfId="13783" priority="26549">
      <formula>$O1679="połączone z innym zadaniem"</formula>
    </cfRule>
  </conditionalFormatting>
  <conditionalFormatting sqref="O1679:O1680">
    <cfRule type="expression" dxfId="13782" priority="26544">
      <formula>$O1679="połączone z innym zadaniem"</formula>
    </cfRule>
  </conditionalFormatting>
  <conditionalFormatting sqref="O1679:O1680">
    <cfRule type="expression" dxfId="13781" priority="26543">
      <formula>$O1679="połączone z innym zadaniem"</formula>
    </cfRule>
  </conditionalFormatting>
  <conditionalFormatting sqref="X1679:X1680">
    <cfRule type="expression" dxfId="13780" priority="26542">
      <formula>W1679="WSKAŹNIK SPECYFICZNY"</formula>
    </cfRule>
  </conditionalFormatting>
  <conditionalFormatting sqref="O1679:AB1680">
    <cfRule type="expression" dxfId="13779" priority="26541">
      <formula>$O1679="połączone z innym zadaniem"</formula>
    </cfRule>
  </conditionalFormatting>
  <conditionalFormatting sqref="O1679:O1680">
    <cfRule type="expression" dxfId="13778" priority="26540">
      <formula>$O1679="połączone z innym zadaniem"</formula>
    </cfRule>
  </conditionalFormatting>
  <conditionalFormatting sqref="O1679:O1680">
    <cfRule type="expression" dxfId="13777" priority="26535">
      <formula>$O1679="połączone z innym zadaniem"</formula>
    </cfRule>
  </conditionalFormatting>
  <conditionalFormatting sqref="O1679:O1680">
    <cfRule type="expression" dxfId="13776" priority="26534">
      <formula>$O1679="połączone z innym zadaniem"</formula>
    </cfRule>
  </conditionalFormatting>
  <conditionalFormatting sqref="X1679:X1680">
    <cfRule type="expression" dxfId="13775" priority="26533">
      <formula>W1679="WSKAŹNIK SPECYFICZNY"</formula>
    </cfRule>
  </conditionalFormatting>
  <conditionalFormatting sqref="O1679:AB1680">
    <cfRule type="expression" dxfId="13774" priority="26532">
      <formula>$O1679="połączone z innym zadaniem"</formula>
    </cfRule>
  </conditionalFormatting>
  <conditionalFormatting sqref="O1679:O1680">
    <cfRule type="expression" dxfId="13773" priority="26531">
      <formula>$O1679="połączone z innym zadaniem"</formula>
    </cfRule>
  </conditionalFormatting>
  <conditionalFormatting sqref="O1679:O1680">
    <cfRule type="expression" dxfId="13772" priority="26526">
      <formula>$O1679="połączone z innym zadaniem"</formula>
    </cfRule>
  </conditionalFormatting>
  <conditionalFormatting sqref="O1679:O1680">
    <cfRule type="expression" dxfId="13771" priority="26525">
      <formula>$O1679="połączone z innym zadaniem"</formula>
    </cfRule>
  </conditionalFormatting>
  <conditionalFormatting sqref="X1679:X1680">
    <cfRule type="expression" dxfId="13770" priority="26524">
      <formula>W1679="WSKAŹNIK SPECYFICZNY"</formula>
    </cfRule>
  </conditionalFormatting>
  <conditionalFormatting sqref="O1679:AB1680">
    <cfRule type="expression" dxfId="13769" priority="26523">
      <formula>$O1679="połączone z innym zadaniem"</formula>
    </cfRule>
  </conditionalFormatting>
  <conditionalFormatting sqref="O1679:O1680">
    <cfRule type="expression" dxfId="13768" priority="26522">
      <formula>$O1679="połączone z innym zadaniem"</formula>
    </cfRule>
  </conditionalFormatting>
  <conditionalFormatting sqref="O1679:O1680">
    <cfRule type="expression" dxfId="13767" priority="26517">
      <formula>$O1679="połączone z innym zadaniem"</formula>
    </cfRule>
  </conditionalFormatting>
  <conditionalFormatting sqref="O1679:O1680">
    <cfRule type="expression" dxfId="13766" priority="26516">
      <formula>$O1679="połączone z innym zadaniem"</formula>
    </cfRule>
  </conditionalFormatting>
  <conditionalFormatting sqref="X1679:X1680">
    <cfRule type="expression" dxfId="13765" priority="26515">
      <formula>W1679="WSKAŹNIK SPECYFICZNY"</formula>
    </cfRule>
  </conditionalFormatting>
  <conditionalFormatting sqref="O1679:AB1680">
    <cfRule type="expression" dxfId="13764" priority="26514">
      <formula>$O1679="połączone z innym zadaniem"</formula>
    </cfRule>
  </conditionalFormatting>
  <conditionalFormatting sqref="O1679:O1680">
    <cfRule type="expression" dxfId="13763" priority="26513">
      <formula>$O1679="połączone z innym zadaniem"</formula>
    </cfRule>
  </conditionalFormatting>
  <conditionalFormatting sqref="O1679:O1680">
    <cfRule type="expression" dxfId="13762" priority="26508">
      <formula>$O1679="połączone z innym zadaniem"</formula>
    </cfRule>
  </conditionalFormatting>
  <conditionalFormatting sqref="O1679:O1680">
    <cfRule type="expression" dxfId="13761" priority="26507">
      <formula>$O1679="połączone z innym zadaniem"</formula>
    </cfRule>
  </conditionalFormatting>
  <conditionalFormatting sqref="O1679">
    <cfRule type="expression" dxfId="13760" priority="26504">
      <formula>$O1679="połączone z innym zadaniem"</formula>
    </cfRule>
  </conditionalFormatting>
  <conditionalFormatting sqref="O1679">
    <cfRule type="expression" dxfId="13759" priority="26503">
      <formula>$O1679="połączone z innym zadaniem"</formula>
    </cfRule>
  </conditionalFormatting>
  <conditionalFormatting sqref="O1679">
    <cfRule type="colorScale" priority="26502">
      <colorScale>
        <cfvo type="min" val="0"/>
        <cfvo type="percentile" val="50"/>
        <cfvo type="max" val="0"/>
        <color rgb="FFF8696B"/>
        <color rgb="FFFFEB84"/>
        <color rgb="FF63BE7B"/>
      </colorScale>
    </cfRule>
  </conditionalFormatting>
  <conditionalFormatting sqref="O1679">
    <cfRule type="colorScale" priority="26501">
      <colorScale>
        <cfvo type="min" val="0"/>
        <cfvo type="percentile" val="50"/>
        <cfvo type="max" val="0"/>
        <color rgb="FF63BE7B"/>
        <color rgb="FFFFEB84"/>
        <color rgb="FFF8696B"/>
      </colorScale>
    </cfRule>
  </conditionalFormatting>
  <conditionalFormatting sqref="P1681">
    <cfRule type="colorScale" priority="26500">
      <colorScale>
        <cfvo type="min" val="0"/>
        <cfvo type="percentile" val="50"/>
        <cfvo type="max" val="0"/>
        <color rgb="FFF8696B"/>
        <color rgb="FFFFEB84"/>
        <color rgb="FF63BE7B"/>
      </colorScale>
    </cfRule>
  </conditionalFormatting>
  <conditionalFormatting sqref="O1681">
    <cfRule type="colorScale" priority="26499">
      <colorScale>
        <cfvo type="min" val="0"/>
        <cfvo type="percentile" val="50"/>
        <cfvo type="max" val="0"/>
        <color rgb="FFF8696B"/>
        <color rgb="FFFFEB84"/>
        <color rgb="FF63BE7B"/>
      </colorScale>
    </cfRule>
  </conditionalFormatting>
  <conditionalFormatting sqref="O1681">
    <cfRule type="colorScale" priority="26498">
      <colorScale>
        <cfvo type="min" val="0"/>
        <cfvo type="percentile" val="50"/>
        <cfvo type="max" val="0"/>
        <color rgb="FF63BE7B"/>
        <color rgb="FFFFEB84"/>
        <color rgb="FFF8696B"/>
      </colorScale>
    </cfRule>
  </conditionalFormatting>
  <conditionalFormatting sqref="O1681">
    <cfRule type="expression" dxfId="13758" priority="26497">
      <formula>$O1681="połączone z innym zadaniem"</formula>
    </cfRule>
  </conditionalFormatting>
  <conditionalFormatting sqref="O1681">
    <cfRule type="expression" dxfId="13757" priority="26496">
      <formula>$O1681="połączone z innym zadaniem"</formula>
    </cfRule>
  </conditionalFormatting>
  <conditionalFormatting sqref="O1681">
    <cfRule type="expression" dxfId="13756" priority="26493">
      <formula>$O1681="połączone z innym zadaniem"</formula>
    </cfRule>
  </conditionalFormatting>
  <conditionalFormatting sqref="O1681">
    <cfRule type="expression" dxfId="13755" priority="26492">
      <formula>$O1681="połączone z innym zadaniem"</formula>
    </cfRule>
  </conditionalFormatting>
  <conditionalFormatting sqref="O1681">
    <cfRule type="expression" dxfId="13754" priority="26491">
      <formula>$O1681="połączone z innym zadaniem"</formula>
    </cfRule>
  </conditionalFormatting>
  <conditionalFormatting sqref="O1681">
    <cfRule type="expression" dxfId="13753" priority="26490">
      <formula>$O1681="połączone z innym zadaniem"</formula>
    </cfRule>
  </conditionalFormatting>
  <conditionalFormatting sqref="O1681">
    <cfRule type="expression" dxfId="13752" priority="26487">
      <formula>$O1681="połączone z innym zadaniem"</formula>
    </cfRule>
  </conditionalFormatting>
  <conditionalFormatting sqref="O1681">
    <cfRule type="expression" dxfId="13751" priority="26486">
      <formula>$O1681="połączone z innym zadaniem"</formula>
    </cfRule>
  </conditionalFormatting>
  <conditionalFormatting sqref="O1681">
    <cfRule type="expression" dxfId="13750" priority="26485">
      <formula>$O1681="połączone z innym zadaniem"</formula>
    </cfRule>
  </conditionalFormatting>
  <conditionalFormatting sqref="O1681">
    <cfRule type="expression" dxfId="13749" priority="26484">
      <formula>$O1681="połączone z innym zadaniem"</formula>
    </cfRule>
  </conditionalFormatting>
  <conditionalFormatting sqref="O1681">
    <cfRule type="expression" dxfId="13748" priority="26481">
      <formula>$O1681="połączone z innym zadaniem"</formula>
    </cfRule>
  </conditionalFormatting>
  <conditionalFormatting sqref="O1681">
    <cfRule type="expression" dxfId="13747" priority="26480">
      <formula>$O1681="połączone z innym zadaniem"</formula>
    </cfRule>
  </conditionalFormatting>
  <conditionalFormatting sqref="O1681">
    <cfRule type="expression" dxfId="13746" priority="26479">
      <formula>$O1681="połączone z innym zadaniem"</formula>
    </cfRule>
  </conditionalFormatting>
  <conditionalFormatting sqref="O1681">
    <cfRule type="expression" dxfId="13745" priority="26478">
      <formula>$O1681="połączone z innym zadaniem"</formula>
    </cfRule>
  </conditionalFormatting>
  <conditionalFormatting sqref="O1681">
    <cfRule type="expression" dxfId="13744" priority="26475">
      <formula>$O1681="połączone z innym zadaniem"</formula>
    </cfRule>
  </conditionalFormatting>
  <conditionalFormatting sqref="O1681">
    <cfRule type="expression" dxfId="13743" priority="26474">
      <formula>$O1681="połączone z innym zadaniem"</formula>
    </cfRule>
  </conditionalFormatting>
  <conditionalFormatting sqref="O1681">
    <cfRule type="expression" dxfId="13742" priority="26473">
      <formula>$O1681="połączone z innym zadaniem"</formula>
    </cfRule>
  </conditionalFormatting>
  <conditionalFormatting sqref="O1681">
    <cfRule type="expression" dxfId="13741" priority="26472">
      <formula>$O1681="połączone z innym zadaniem"</formula>
    </cfRule>
  </conditionalFormatting>
  <conditionalFormatting sqref="O1681">
    <cfRule type="expression" dxfId="13740" priority="26469">
      <formula>$O1681="połączone z innym zadaniem"</formula>
    </cfRule>
  </conditionalFormatting>
  <conditionalFormatting sqref="O1681">
    <cfRule type="expression" dxfId="13739" priority="26468">
      <formula>$O1681="połączone z innym zadaniem"</formula>
    </cfRule>
  </conditionalFormatting>
  <conditionalFormatting sqref="O1681">
    <cfRule type="expression" dxfId="13738" priority="26467">
      <formula>$O1681="połączone z innym zadaniem"</formula>
    </cfRule>
  </conditionalFormatting>
  <conditionalFormatting sqref="O1681">
    <cfRule type="expression" dxfId="13737" priority="26466">
      <formula>$O1681="połączone z innym zadaniem"</formula>
    </cfRule>
  </conditionalFormatting>
  <conditionalFormatting sqref="O1681">
    <cfRule type="expression" dxfId="13736" priority="26463">
      <formula>$O1681="połączone z innym zadaniem"</formula>
    </cfRule>
  </conditionalFormatting>
  <conditionalFormatting sqref="O1681">
    <cfRule type="expression" dxfId="13735" priority="26462">
      <formula>$O1681="połączone z innym zadaniem"</formula>
    </cfRule>
  </conditionalFormatting>
  <conditionalFormatting sqref="O1681">
    <cfRule type="expression" dxfId="13734" priority="26461">
      <formula>$O1681="połączone z innym zadaniem"</formula>
    </cfRule>
  </conditionalFormatting>
  <conditionalFormatting sqref="O1681">
    <cfRule type="expression" dxfId="13733" priority="26460">
      <formula>$O1681="połączone z innym zadaniem"</formula>
    </cfRule>
  </conditionalFormatting>
  <conditionalFormatting sqref="O1681">
    <cfRule type="expression" dxfId="13732" priority="26457">
      <formula>$O1681="połączone z innym zadaniem"</formula>
    </cfRule>
  </conditionalFormatting>
  <conditionalFormatting sqref="O1681">
    <cfRule type="expression" dxfId="13731" priority="26456">
      <formula>$O1681="połączone z innym zadaniem"</formula>
    </cfRule>
  </conditionalFormatting>
  <conditionalFormatting sqref="X1681">
    <cfRule type="expression" dxfId="13730" priority="26455">
      <formula>W1681="WSKAŹNIK SPECYFICZNY"</formula>
    </cfRule>
  </conditionalFormatting>
  <conditionalFormatting sqref="O1681:AB1681">
    <cfRule type="expression" dxfId="13729" priority="26454">
      <formula>$O1681="połączone z innym zadaniem"</formula>
    </cfRule>
  </conditionalFormatting>
  <conditionalFormatting sqref="O1681">
    <cfRule type="expression" dxfId="13728" priority="26453">
      <formula>$O1681="połączone z innym zadaniem"</formula>
    </cfRule>
  </conditionalFormatting>
  <conditionalFormatting sqref="P1681">
    <cfRule type="colorScale" priority="26449">
      <colorScale>
        <cfvo type="min" val="0"/>
        <cfvo type="percentile" val="50"/>
        <cfvo type="max" val="0"/>
        <color rgb="FF63BE7B"/>
        <color rgb="FFFFEB84"/>
        <color rgb="FFF8696B"/>
      </colorScale>
    </cfRule>
  </conditionalFormatting>
  <conditionalFormatting sqref="O1681">
    <cfRule type="expression" dxfId="13727" priority="26448">
      <formula>$O1681="połączone z innym zadaniem"</formula>
    </cfRule>
  </conditionalFormatting>
  <conditionalFormatting sqref="O1681">
    <cfRule type="expression" dxfId="13726" priority="26447">
      <formula>$O1681="połączone z innym zadaniem"</formula>
    </cfRule>
  </conditionalFormatting>
  <conditionalFormatting sqref="O1681">
    <cfRule type="expression" dxfId="13725" priority="26446">
      <formula>$O1681="połączone z innym zadaniem"</formula>
    </cfRule>
  </conditionalFormatting>
  <conditionalFormatting sqref="O1681">
    <cfRule type="expression" dxfId="13724" priority="26445">
      <formula>$O1681="połączone z innym zadaniem"</formula>
    </cfRule>
  </conditionalFormatting>
  <conditionalFormatting sqref="O1681">
    <cfRule type="expression" dxfId="13723" priority="26442">
      <formula>$O1681="połączone z innym zadaniem"</formula>
    </cfRule>
  </conditionalFormatting>
  <conditionalFormatting sqref="O1681">
    <cfRule type="expression" dxfId="13722" priority="26441">
      <formula>$O1681="połączone z innym zadaniem"</formula>
    </cfRule>
  </conditionalFormatting>
  <conditionalFormatting sqref="X1681">
    <cfRule type="expression" dxfId="13721" priority="26440">
      <formula>W1681="WSKAŹNIK SPECYFICZNY"</formula>
    </cfRule>
  </conditionalFormatting>
  <conditionalFormatting sqref="O1681:AB1681">
    <cfRule type="expression" dxfId="13720" priority="26439">
      <formula>$O1681="połączone z innym zadaniem"</formula>
    </cfRule>
  </conditionalFormatting>
  <conditionalFormatting sqref="O1681">
    <cfRule type="expression" dxfId="13719" priority="26438">
      <formula>$O1681="połączone z innym zadaniem"</formula>
    </cfRule>
  </conditionalFormatting>
  <conditionalFormatting sqref="O1681">
    <cfRule type="expression" dxfId="13718" priority="26433">
      <formula>$O1681="połączone z innym zadaniem"</formula>
    </cfRule>
  </conditionalFormatting>
  <conditionalFormatting sqref="O1681">
    <cfRule type="expression" dxfId="13717" priority="26432">
      <formula>$O1681="połączone z innym zadaniem"</formula>
    </cfRule>
  </conditionalFormatting>
  <conditionalFormatting sqref="X1681">
    <cfRule type="expression" dxfId="13716" priority="26431">
      <formula>W1681="WSKAŹNIK SPECYFICZNY"</formula>
    </cfRule>
  </conditionalFormatting>
  <conditionalFormatting sqref="O1681:AB1681">
    <cfRule type="expression" dxfId="13715" priority="26430">
      <formula>$O1681="połączone z innym zadaniem"</formula>
    </cfRule>
  </conditionalFormatting>
  <conditionalFormatting sqref="O1681">
    <cfRule type="expression" dxfId="13714" priority="26429">
      <formula>$O1681="połączone z innym zadaniem"</formula>
    </cfRule>
  </conditionalFormatting>
  <conditionalFormatting sqref="O1681">
    <cfRule type="expression" dxfId="13713" priority="26424">
      <formula>$O1681="połączone z innym zadaniem"</formula>
    </cfRule>
  </conditionalFormatting>
  <conditionalFormatting sqref="O1681">
    <cfRule type="expression" dxfId="13712" priority="26423">
      <formula>$O1681="połączone z innym zadaniem"</formula>
    </cfRule>
  </conditionalFormatting>
  <conditionalFormatting sqref="X1681">
    <cfRule type="expression" dxfId="13711" priority="26422">
      <formula>W1681="WSKAŹNIK SPECYFICZNY"</formula>
    </cfRule>
  </conditionalFormatting>
  <conditionalFormatting sqref="O1681:AB1681">
    <cfRule type="expression" dxfId="13710" priority="26421">
      <formula>$O1681="połączone z innym zadaniem"</formula>
    </cfRule>
  </conditionalFormatting>
  <conditionalFormatting sqref="O1681">
    <cfRule type="expression" dxfId="13709" priority="26420">
      <formula>$O1681="połączone z innym zadaniem"</formula>
    </cfRule>
  </conditionalFormatting>
  <conditionalFormatting sqref="O1681">
    <cfRule type="expression" dxfId="13708" priority="26415">
      <formula>$O1681="połączone z innym zadaniem"</formula>
    </cfRule>
  </conditionalFormatting>
  <conditionalFormatting sqref="O1681">
    <cfRule type="expression" dxfId="13707" priority="26414">
      <formula>$O1681="połączone z innym zadaniem"</formula>
    </cfRule>
  </conditionalFormatting>
  <conditionalFormatting sqref="X1681">
    <cfRule type="expression" dxfId="13706" priority="26413">
      <formula>W1681="WSKAŹNIK SPECYFICZNY"</formula>
    </cfRule>
  </conditionalFormatting>
  <conditionalFormatting sqref="O1681:AB1681">
    <cfRule type="expression" dxfId="13705" priority="26412">
      <formula>$O1681="połączone z innym zadaniem"</formula>
    </cfRule>
  </conditionalFormatting>
  <conditionalFormatting sqref="O1681">
    <cfRule type="expression" dxfId="13704" priority="26411">
      <formula>$O1681="połączone z innym zadaniem"</formula>
    </cfRule>
  </conditionalFormatting>
  <conditionalFormatting sqref="O1681">
    <cfRule type="expression" dxfId="13703" priority="26406">
      <formula>$O1681="połączone z innym zadaniem"</formula>
    </cfRule>
  </conditionalFormatting>
  <conditionalFormatting sqref="O1681">
    <cfRule type="expression" dxfId="13702" priority="26405">
      <formula>$O1681="połączone z innym zadaniem"</formula>
    </cfRule>
  </conditionalFormatting>
  <conditionalFormatting sqref="X1681">
    <cfRule type="expression" dxfId="13701" priority="26404">
      <formula>W1681="WSKAŹNIK SPECYFICZNY"</formula>
    </cfRule>
  </conditionalFormatting>
  <conditionalFormatting sqref="O1681:AB1681">
    <cfRule type="expression" dxfId="13700" priority="26403">
      <formula>$O1681="połączone z innym zadaniem"</formula>
    </cfRule>
  </conditionalFormatting>
  <conditionalFormatting sqref="O1681">
    <cfRule type="expression" dxfId="13699" priority="26402">
      <formula>$O1681="połączone z innym zadaniem"</formula>
    </cfRule>
  </conditionalFormatting>
  <conditionalFormatting sqref="O1681">
    <cfRule type="expression" dxfId="13698" priority="26397">
      <formula>$O1681="połączone z innym zadaniem"</formula>
    </cfRule>
  </conditionalFormatting>
  <conditionalFormatting sqref="O1681">
    <cfRule type="expression" dxfId="13697" priority="26396">
      <formula>$O1681="połączone z innym zadaniem"</formula>
    </cfRule>
  </conditionalFormatting>
  <conditionalFormatting sqref="O1681">
    <cfRule type="expression" dxfId="13696" priority="26393">
      <formula>$O1681="połączone z innym zadaniem"</formula>
    </cfRule>
  </conditionalFormatting>
  <conditionalFormatting sqref="O1681">
    <cfRule type="expression" dxfId="13695" priority="26392">
      <formula>$O1681="połączone z innym zadaniem"</formula>
    </cfRule>
  </conditionalFormatting>
  <conditionalFormatting sqref="O1681:O1682">
    <cfRule type="colorScale" priority="26389">
      <colorScale>
        <cfvo type="min" val="0"/>
        <cfvo type="percentile" val="50"/>
        <cfvo type="max" val="0"/>
        <color rgb="FFF8696B"/>
        <color rgb="FFFFEB84"/>
        <color rgb="FF63BE7B"/>
      </colorScale>
    </cfRule>
  </conditionalFormatting>
  <conditionalFormatting sqref="O1681:O1682">
    <cfRule type="colorScale" priority="26388">
      <colorScale>
        <cfvo type="min" val="0"/>
        <cfvo type="percentile" val="50"/>
        <cfvo type="max" val="0"/>
        <color rgb="FF63BE7B"/>
        <color rgb="FFFFEB84"/>
        <color rgb="FFF8696B"/>
      </colorScale>
    </cfRule>
  </conditionalFormatting>
  <conditionalFormatting sqref="O1681:O1682">
    <cfRule type="expression" dxfId="13694" priority="26387">
      <formula>$O1681="połączone z innym zadaniem"</formula>
    </cfRule>
  </conditionalFormatting>
  <conditionalFormatting sqref="O1681:O1682">
    <cfRule type="expression" dxfId="13693" priority="26386">
      <formula>$O1681="połączone z innym zadaniem"</formula>
    </cfRule>
  </conditionalFormatting>
  <conditionalFormatting sqref="O1681:O1682">
    <cfRule type="expression" dxfId="13692" priority="26383">
      <formula>$O1681="połączone z innym zadaniem"</formula>
    </cfRule>
  </conditionalFormatting>
  <conditionalFormatting sqref="O1681:O1682">
    <cfRule type="expression" dxfId="13691" priority="26382">
      <formula>$O1681="połączone z innym zadaniem"</formula>
    </cfRule>
  </conditionalFormatting>
  <conditionalFormatting sqref="O1681:O1682">
    <cfRule type="expression" dxfId="13690" priority="26381">
      <formula>$O1681="połączone z innym zadaniem"</formula>
    </cfRule>
  </conditionalFormatting>
  <conditionalFormatting sqref="O1681:O1682">
    <cfRule type="expression" dxfId="13689" priority="26380">
      <formula>$O1681="połączone z innym zadaniem"</formula>
    </cfRule>
  </conditionalFormatting>
  <conditionalFormatting sqref="O1681:O1682">
    <cfRule type="expression" dxfId="13688" priority="26377">
      <formula>$O1681="połączone z innym zadaniem"</formula>
    </cfRule>
  </conditionalFormatting>
  <conditionalFormatting sqref="O1681:O1682">
    <cfRule type="expression" dxfId="13687" priority="26376">
      <formula>$O1681="połączone z innym zadaniem"</formula>
    </cfRule>
  </conditionalFormatting>
  <conditionalFormatting sqref="O1681:O1682">
    <cfRule type="expression" dxfId="13686" priority="26375">
      <formula>$O1681="połączone z innym zadaniem"</formula>
    </cfRule>
  </conditionalFormatting>
  <conditionalFormatting sqref="O1681:O1682">
    <cfRule type="expression" dxfId="13685" priority="26374">
      <formula>$O1681="połączone z innym zadaniem"</formula>
    </cfRule>
  </conditionalFormatting>
  <conditionalFormatting sqref="O1681:O1682">
    <cfRule type="expression" dxfId="13684" priority="26371">
      <formula>$O1681="połączone z innym zadaniem"</formula>
    </cfRule>
  </conditionalFormatting>
  <conditionalFormatting sqref="O1681:O1682">
    <cfRule type="expression" dxfId="13683" priority="26370">
      <formula>$O1681="połączone z innym zadaniem"</formula>
    </cfRule>
  </conditionalFormatting>
  <conditionalFormatting sqref="O1681:O1682">
    <cfRule type="expression" dxfId="13682" priority="26369">
      <formula>$O1681="połączone z innym zadaniem"</formula>
    </cfRule>
  </conditionalFormatting>
  <conditionalFormatting sqref="O1681:O1682">
    <cfRule type="expression" dxfId="13681" priority="26368">
      <formula>$O1681="połączone z innym zadaniem"</formula>
    </cfRule>
  </conditionalFormatting>
  <conditionalFormatting sqref="O1681:O1682">
    <cfRule type="expression" dxfId="13680" priority="26365">
      <formula>$O1681="połączone z innym zadaniem"</formula>
    </cfRule>
  </conditionalFormatting>
  <conditionalFormatting sqref="O1681:O1682">
    <cfRule type="expression" dxfId="13679" priority="26364">
      <formula>$O1681="połączone z innym zadaniem"</formula>
    </cfRule>
  </conditionalFormatting>
  <conditionalFormatting sqref="O1681:O1682">
    <cfRule type="expression" dxfId="13678" priority="26363">
      <formula>$O1681="połączone z innym zadaniem"</formula>
    </cfRule>
  </conditionalFormatting>
  <conditionalFormatting sqref="O1681:O1682">
    <cfRule type="expression" dxfId="13677" priority="26362">
      <formula>$O1681="połączone z innym zadaniem"</formula>
    </cfRule>
  </conditionalFormatting>
  <conditionalFormatting sqref="O1681:O1682">
    <cfRule type="expression" dxfId="13676" priority="26359">
      <formula>$O1681="połączone z innym zadaniem"</formula>
    </cfRule>
  </conditionalFormatting>
  <conditionalFormatting sqref="O1681:O1682">
    <cfRule type="expression" dxfId="13675" priority="26358">
      <formula>$O1681="połączone z innym zadaniem"</formula>
    </cfRule>
  </conditionalFormatting>
  <conditionalFormatting sqref="O1681:O1682">
    <cfRule type="expression" dxfId="13674" priority="26357">
      <formula>$O1681="połączone z innym zadaniem"</formula>
    </cfRule>
  </conditionalFormatting>
  <conditionalFormatting sqref="O1681:O1682">
    <cfRule type="expression" dxfId="13673" priority="26356">
      <formula>$O1681="połączone z innym zadaniem"</formula>
    </cfRule>
  </conditionalFormatting>
  <conditionalFormatting sqref="O1681:O1682">
    <cfRule type="expression" dxfId="13672" priority="26353">
      <formula>$O1681="połączone z innym zadaniem"</formula>
    </cfRule>
  </conditionalFormatting>
  <conditionalFormatting sqref="O1681:O1682">
    <cfRule type="expression" dxfId="13671" priority="26352">
      <formula>$O1681="połączone z innym zadaniem"</formula>
    </cfRule>
  </conditionalFormatting>
  <conditionalFormatting sqref="O1681:O1682">
    <cfRule type="expression" dxfId="13670" priority="26351">
      <formula>$O1681="połączone z innym zadaniem"</formula>
    </cfRule>
  </conditionalFormatting>
  <conditionalFormatting sqref="O1681:O1682">
    <cfRule type="expression" dxfId="13669" priority="26350">
      <formula>$O1681="połączone z innym zadaniem"</formula>
    </cfRule>
  </conditionalFormatting>
  <conditionalFormatting sqref="O1681:O1682">
    <cfRule type="expression" dxfId="13668" priority="26347">
      <formula>$O1681="połączone z innym zadaniem"</formula>
    </cfRule>
  </conditionalFormatting>
  <conditionalFormatting sqref="O1681:O1682">
    <cfRule type="expression" dxfId="13667" priority="26346">
      <formula>$O1681="połączone z innym zadaniem"</formula>
    </cfRule>
  </conditionalFormatting>
  <conditionalFormatting sqref="X1681:X1682">
    <cfRule type="expression" dxfId="13666" priority="26345">
      <formula>W1681="WSKAŹNIK SPECYFICZNY"</formula>
    </cfRule>
  </conditionalFormatting>
  <conditionalFormatting sqref="O1681:AB1682">
    <cfRule type="expression" dxfId="13665" priority="26344">
      <formula>$O1681="połączone z innym zadaniem"</formula>
    </cfRule>
  </conditionalFormatting>
  <conditionalFormatting sqref="O1681:O1682">
    <cfRule type="expression" dxfId="13664" priority="26343">
      <formula>$O1681="połączone z innym zadaniem"</formula>
    </cfRule>
  </conditionalFormatting>
  <conditionalFormatting sqref="P1681:P1682">
    <cfRule type="colorScale" priority="26340">
      <colorScale>
        <cfvo type="min" val="0"/>
        <cfvo type="percentile" val="50"/>
        <cfvo type="max" val="0"/>
        <color rgb="FFF8696B"/>
        <color rgb="FFFFEB84"/>
        <color rgb="FF63BE7B"/>
      </colorScale>
    </cfRule>
  </conditionalFormatting>
  <conditionalFormatting sqref="P1681:P1682">
    <cfRule type="colorScale" priority="26339">
      <colorScale>
        <cfvo type="min" val="0"/>
        <cfvo type="percentile" val="50"/>
        <cfvo type="max" val="0"/>
        <color rgb="FF63BE7B"/>
        <color rgb="FFFFEB84"/>
        <color rgb="FFF8696B"/>
      </colorScale>
    </cfRule>
  </conditionalFormatting>
  <conditionalFormatting sqref="O1681:O1682">
    <cfRule type="expression" dxfId="13663" priority="26338">
      <formula>$O1681="połączone z innym zadaniem"</formula>
    </cfRule>
  </conditionalFormatting>
  <conditionalFormatting sqref="O1681:O1682">
    <cfRule type="expression" dxfId="13662" priority="26337">
      <formula>$O1681="połączone z innym zadaniem"</formula>
    </cfRule>
  </conditionalFormatting>
  <conditionalFormatting sqref="O1681:O1682">
    <cfRule type="expression" dxfId="13661" priority="26336">
      <formula>$O1681="połączone z innym zadaniem"</formula>
    </cfRule>
  </conditionalFormatting>
  <conditionalFormatting sqref="O1681:O1682">
    <cfRule type="expression" dxfId="13660" priority="26335">
      <formula>$O1681="połączone z innym zadaniem"</formula>
    </cfRule>
  </conditionalFormatting>
  <conditionalFormatting sqref="O1681:O1682">
    <cfRule type="expression" dxfId="13659" priority="26332">
      <formula>$O1681="połączone z innym zadaniem"</formula>
    </cfRule>
  </conditionalFormatting>
  <conditionalFormatting sqref="O1681:O1682">
    <cfRule type="expression" dxfId="13658" priority="26331">
      <formula>$O1681="połączone z innym zadaniem"</formula>
    </cfRule>
  </conditionalFormatting>
  <conditionalFormatting sqref="X1681:X1682">
    <cfRule type="expression" dxfId="13657" priority="26330">
      <formula>W1681="WSKAŹNIK SPECYFICZNY"</formula>
    </cfRule>
  </conditionalFormatting>
  <conditionalFormatting sqref="O1681:AB1682">
    <cfRule type="expression" dxfId="13656" priority="26329">
      <formula>$O1681="połączone z innym zadaniem"</formula>
    </cfRule>
  </conditionalFormatting>
  <conditionalFormatting sqref="O1681:O1682">
    <cfRule type="expression" dxfId="13655" priority="26328">
      <formula>$O1681="połączone z innym zadaniem"</formula>
    </cfRule>
  </conditionalFormatting>
  <conditionalFormatting sqref="O1681:O1682">
    <cfRule type="expression" dxfId="13654" priority="26323">
      <formula>$O1681="połączone z innym zadaniem"</formula>
    </cfRule>
  </conditionalFormatting>
  <conditionalFormatting sqref="O1681:O1682">
    <cfRule type="expression" dxfId="13653" priority="26322">
      <formula>$O1681="połączone z innym zadaniem"</formula>
    </cfRule>
  </conditionalFormatting>
  <conditionalFormatting sqref="X1681:X1682">
    <cfRule type="expression" dxfId="13652" priority="26321">
      <formula>W1681="WSKAŹNIK SPECYFICZNY"</formula>
    </cfRule>
  </conditionalFormatting>
  <conditionalFormatting sqref="O1681:AB1682">
    <cfRule type="expression" dxfId="13651" priority="26320">
      <formula>$O1681="połączone z innym zadaniem"</formula>
    </cfRule>
  </conditionalFormatting>
  <conditionalFormatting sqref="O1681:O1682">
    <cfRule type="expression" dxfId="13650" priority="26319">
      <formula>$O1681="połączone z innym zadaniem"</formula>
    </cfRule>
  </conditionalFormatting>
  <conditionalFormatting sqref="O1681:O1682">
    <cfRule type="expression" dxfId="13649" priority="26314">
      <formula>$O1681="połączone z innym zadaniem"</formula>
    </cfRule>
  </conditionalFormatting>
  <conditionalFormatting sqref="O1681:O1682">
    <cfRule type="expression" dxfId="13648" priority="26313">
      <formula>$O1681="połączone z innym zadaniem"</formula>
    </cfRule>
  </conditionalFormatting>
  <conditionalFormatting sqref="X1681:X1682">
    <cfRule type="expression" dxfId="13647" priority="26312">
      <formula>W1681="WSKAŹNIK SPECYFICZNY"</formula>
    </cfRule>
  </conditionalFormatting>
  <conditionalFormatting sqref="O1681:AB1682">
    <cfRule type="expression" dxfId="13646" priority="26311">
      <formula>$O1681="połączone z innym zadaniem"</formula>
    </cfRule>
  </conditionalFormatting>
  <conditionalFormatting sqref="O1681:O1682">
    <cfRule type="expression" dxfId="13645" priority="26310">
      <formula>$O1681="połączone z innym zadaniem"</formula>
    </cfRule>
  </conditionalFormatting>
  <conditionalFormatting sqref="O1681:O1682">
    <cfRule type="expression" dxfId="13644" priority="26305">
      <formula>$O1681="połączone z innym zadaniem"</formula>
    </cfRule>
  </conditionalFormatting>
  <conditionalFormatting sqref="O1681:O1682">
    <cfRule type="expression" dxfId="13643" priority="26304">
      <formula>$O1681="połączone z innym zadaniem"</formula>
    </cfRule>
  </conditionalFormatting>
  <conditionalFormatting sqref="X1681:X1682">
    <cfRule type="expression" dxfId="13642" priority="26303">
      <formula>W1681="WSKAŹNIK SPECYFICZNY"</formula>
    </cfRule>
  </conditionalFormatting>
  <conditionalFormatting sqref="O1681:AB1682">
    <cfRule type="expression" dxfId="13641" priority="26302">
      <formula>$O1681="połączone z innym zadaniem"</formula>
    </cfRule>
  </conditionalFormatting>
  <conditionalFormatting sqref="O1681:O1682">
    <cfRule type="expression" dxfId="13640" priority="26301">
      <formula>$O1681="połączone z innym zadaniem"</formula>
    </cfRule>
  </conditionalFormatting>
  <conditionalFormatting sqref="O1681:O1682">
    <cfRule type="expression" dxfId="13639" priority="26296">
      <formula>$O1681="połączone z innym zadaniem"</formula>
    </cfRule>
  </conditionalFormatting>
  <conditionalFormatting sqref="O1681:O1682">
    <cfRule type="expression" dxfId="13638" priority="26295">
      <formula>$O1681="połączone z innym zadaniem"</formula>
    </cfRule>
  </conditionalFormatting>
  <conditionalFormatting sqref="X1681:X1682">
    <cfRule type="expression" dxfId="13637" priority="26294">
      <formula>W1681="WSKAŹNIK SPECYFICZNY"</formula>
    </cfRule>
  </conditionalFormatting>
  <conditionalFormatting sqref="O1681:AB1682">
    <cfRule type="expression" dxfId="13636" priority="26293">
      <formula>$O1681="połączone z innym zadaniem"</formula>
    </cfRule>
  </conditionalFormatting>
  <conditionalFormatting sqref="O1681:O1682">
    <cfRule type="expression" dxfId="13635" priority="26292">
      <formula>$O1681="połączone z innym zadaniem"</formula>
    </cfRule>
  </conditionalFormatting>
  <conditionalFormatting sqref="O1681:O1682">
    <cfRule type="expression" dxfId="13634" priority="26287">
      <formula>$O1681="połączone z innym zadaniem"</formula>
    </cfRule>
  </conditionalFormatting>
  <conditionalFormatting sqref="O1681:O1682">
    <cfRule type="expression" dxfId="13633" priority="26286">
      <formula>$O1681="połączone z innym zadaniem"</formula>
    </cfRule>
  </conditionalFormatting>
  <conditionalFormatting sqref="O1681">
    <cfRule type="expression" dxfId="13632" priority="26283">
      <formula>$O1681="połączone z innym zadaniem"</formula>
    </cfRule>
  </conditionalFormatting>
  <conditionalFormatting sqref="O1681">
    <cfRule type="expression" dxfId="13631" priority="26282">
      <formula>$O1681="połączone z innym zadaniem"</formula>
    </cfRule>
  </conditionalFormatting>
  <conditionalFormatting sqref="P1683:P1684">
    <cfRule type="colorScale" priority="26279">
      <colorScale>
        <cfvo type="min" val="0"/>
        <cfvo type="percentile" val="50"/>
        <cfvo type="max" val="0"/>
        <color rgb="FFF8696B"/>
        <color rgb="FFFFEB84"/>
        <color rgb="FF63BE7B"/>
      </colorScale>
    </cfRule>
  </conditionalFormatting>
  <conditionalFormatting sqref="O1683:O1684">
    <cfRule type="colorScale" priority="26278">
      <colorScale>
        <cfvo type="min" val="0"/>
        <cfvo type="percentile" val="50"/>
        <cfvo type="max" val="0"/>
        <color rgb="FFF8696B"/>
        <color rgb="FFFFEB84"/>
        <color rgb="FF63BE7B"/>
      </colorScale>
    </cfRule>
  </conditionalFormatting>
  <conditionalFormatting sqref="O1683:O1684">
    <cfRule type="colorScale" priority="26277">
      <colorScale>
        <cfvo type="min" val="0"/>
        <cfvo type="percentile" val="50"/>
        <cfvo type="max" val="0"/>
        <color rgb="FF63BE7B"/>
        <color rgb="FFFFEB84"/>
        <color rgb="FFF8696B"/>
      </colorScale>
    </cfRule>
  </conditionalFormatting>
  <conditionalFormatting sqref="O1683:O1684">
    <cfRule type="expression" dxfId="13630" priority="26276">
      <formula>$O1683="połączone z innym zadaniem"</formula>
    </cfRule>
  </conditionalFormatting>
  <conditionalFormatting sqref="O1683:O1684">
    <cfRule type="expression" dxfId="13629" priority="26275">
      <formula>$O1683="połączone z innym zadaniem"</formula>
    </cfRule>
  </conditionalFormatting>
  <conditionalFormatting sqref="O1683:O1684">
    <cfRule type="expression" dxfId="13628" priority="26272">
      <formula>$O1683="połączone z innym zadaniem"</formula>
    </cfRule>
  </conditionalFormatting>
  <conditionalFormatting sqref="O1683:O1684">
    <cfRule type="expression" dxfId="13627" priority="26271">
      <formula>$O1683="połączone z innym zadaniem"</formula>
    </cfRule>
  </conditionalFormatting>
  <conditionalFormatting sqref="O1683:O1684">
    <cfRule type="expression" dxfId="13626" priority="26270">
      <formula>$O1683="połączone z innym zadaniem"</formula>
    </cfRule>
  </conditionalFormatting>
  <conditionalFormatting sqref="O1683:O1684">
    <cfRule type="expression" dxfId="13625" priority="26269">
      <formula>$O1683="połączone z innym zadaniem"</formula>
    </cfRule>
  </conditionalFormatting>
  <conditionalFormatting sqref="O1683:O1684">
    <cfRule type="expression" dxfId="13624" priority="26266">
      <formula>$O1683="połączone z innym zadaniem"</formula>
    </cfRule>
  </conditionalFormatting>
  <conditionalFormatting sqref="O1683:O1684">
    <cfRule type="expression" dxfId="13623" priority="26265">
      <formula>$O1683="połączone z innym zadaniem"</formula>
    </cfRule>
  </conditionalFormatting>
  <conditionalFormatting sqref="O1683:O1684">
    <cfRule type="expression" dxfId="13622" priority="26264">
      <formula>$O1683="połączone z innym zadaniem"</formula>
    </cfRule>
  </conditionalFormatting>
  <conditionalFormatting sqref="O1683:O1684">
    <cfRule type="expression" dxfId="13621" priority="26263">
      <formula>$O1683="połączone z innym zadaniem"</formula>
    </cfRule>
  </conditionalFormatting>
  <conditionalFormatting sqref="O1683:O1684">
    <cfRule type="expression" dxfId="13620" priority="26260">
      <formula>$O1683="połączone z innym zadaniem"</formula>
    </cfRule>
  </conditionalFormatting>
  <conditionalFormatting sqref="O1683:O1684">
    <cfRule type="expression" dxfId="13619" priority="26259">
      <formula>$O1683="połączone z innym zadaniem"</formula>
    </cfRule>
  </conditionalFormatting>
  <conditionalFormatting sqref="O1683:O1684">
    <cfRule type="expression" dxfId="13618" priority="26258">
      <formula>$O1683="połączone z innym zadaniem"</formula>
    </cfRule>
  </conditionalFormatting>
  <conditionalFormatting sqref="O1683:O1684">
    <cfRule type="expression" dxfId="13617" priority="26257">
      <formula>$O1683="połączone z innym zadaniem"</formula>
    </cfRule>
  </conditionalFormatting>
  <conditionalFormatting sqref="O1683:O1684">
    <cfRule type="expression" dxfId="13616" priority="26254">
      <formula>$O1683="połączone z innym zadaniem"</formula>
    </cfRule>
  </conditionalFormatting>
  <conditionalFormatting sqref="O1683:O1684">
    <cfRule type="expression" dxfId="13615" priority="26253">
      <formula>$O1683="połączone z innym zadaniem"</formula>
    </cfRule>
  </conditionalFormatting>
  <conditionalFormatting sqref="O1683:O1684">
    <cfRule type="expression" dxfId="13614" priority="26252">
      <formula>$O1683="połączone z innym zadaniem"</formula>
    </cfRule>
  </conditionalFormatting>
  <conditionalFormatting sqref="O1683:O1684">
    <cfRule type="expression" dxfId="13613" priority="26251">
      <formula>$O1683="połączone z innym zadaniem"</formula>
    </cfRule>
  </conditionalFormatting>
  <conditionalFormatting sqref="O1683:O1684">
    <cfRule type="expression" dxfId="13612" priority="26248">
      <formula>$O1683="połączone z innym zadaniem"</formula>
    </cfRule>
  </conditionalFormatting>
  <conditionalFormatting sqref="O1683:O1684">
    <cfRule type="expression" dxfId="13611" priority="26247">
      <formula>$O1683="połączone z innym zadaniem"</formula>
    </cfRule>
  </conditionalFormatting>
  <conditionalFormatting sqref="O1683:O1684">
    <cfRule type="expression" dxfId="13610" priority="26246">
      <formula>$O1683="połączone z innym zadaniem"</formula>
    </cfRule>
  </conditionalFormatting>
  <conditionalFormatting sqref="O1683:O1684">
    <cfRule type="expression" dxfId="13609" priority="26245">
      <formula>$O1683="połączone z innym zadaniem"</formula>
    </cfRule>
  </conditionalFormatting>
  <conditionalFormatting sqref="O1683:O1684">
    <cfRule type="expression" dxfId="13608" priority="26242">
      <formula>$O1683="połączone z innym zadaniem"</formula>
    </cfRule>
  </conditionalFormatting>
  <conditionalFormatting sqref="O1683:O1684">
    <cfRule type="expression" dxfId="13607" priority="26241">
      <formula>$O1683="połączone z innym zadaniem"</formula>
    </cfRule>
  </conditionalFormatting>
  <conditionalFormatting sqref="O1683:O1684">
    <cfRule type="expression" dxfId="13606" priority="26240">
      <formula>$O1683="połączone z innym zadaniem"</formula>
    </cfRule>
  </conditionalFormatting>
  <conditionalFormatting sqref="O1683:O1684">
    <cfRule type="expression" dxfId="13605" priority="26239">
      <formula>$O1683="połączone z innym zadaniem"</formula>
    </cfRule>
  </conditionalFormatting>
  <conditionalFormatting sqref="O1683:O1684">
    <cfRule type="expression" dxfId="13604" priority="26236">
      <formula>$O1683="połączone z innym zadaniem"</formula>
    </cfRule>
  </conditionalFormatting>
  <conditionalFormatting sqref="O1683:O1684">
    <cfRule type="expression" dxfId="13603" priority="26235">
      <formula>$O1683="połączone z innym zadaniem"</formula>
    </cfRule>
  </conditionalFormatting>
  <conditionalFormatting sqref="X1683:X1684">
    <cfRule type="expression" dxfId="13602" priority="26234">
      <formula>W1683="WSKAŹNIK SPECYFICZNY"</formula>
    </cfRule>
  </conditionalFormatting>
  <conditionalFormatting sqref="O1683:AB1684">
    <cfRule type="expression" dxfId="13601" priority="26233">
      <formula>$O1683="połączone z innym zadaniem"</formula>
    </cfRule>
  </conditionalFormatting>
  <conditionalFormatting sqref="O1683:O1684">
    <cfRule type="expression" dxfId="13600" priority="26232">
      <formula>$O1683="połączone z innym zadaniem"</formula>
    </cfRule>
  </conditionalFormatting>
  <conditionalFormatting sqref="P1683:P1684">
    <cfRule type="colorScale" priority="26228">
      <colorScale>
        <cfvo type="min" val="0"/>
        <cfvo type="percentile" val="50"/>
        <cfvo type="max" val="0"/>
        <color rgb="FF63BE7B"/>
        <color rgb="FFFFEB84"/>
        <color rgb="FFF8696B"/>
      </colorScale>
    </cfRule>
  </conditionalFormatting>
  <conditionalFormatting sqref="O1683:O1684">
    <cfRule type="expression" dxfId="13599" priority="26227">
      <formula>$O1683="połączone z innym zadaniem"</formula>
    </cfRule>
  </conditionalFormatting>
  <conditionalFormatting sqref="O1683:O1684">
    <cfRule type="expression" dxfId="13598" priority="26226">
      <formula>$O1683="połączone z innym zadaniem"</formula>
    </cfRule>
  </conditionalFormatting>
  <conditionalFormatting sqref="O1683:O1684">
    <cfRule type="expression" dxfId="13597" priority="26225">
      <formula>$O1683="połączone z innym zadaniem"</formula>
    </cfRule>
  </conditionalFormatting>
  <conditionalFormatting sqref="O1683:O1684">
    <cfRule type="expression" dxfId="13596" priority="26224">
      <formula>$O1683="połączone z innym zadaniem"</formula>
    </cfRule>
  </conditionalFormatting>
  <conditionalFormatting sqref="O1683:O1684">
    <cfRule type="expression" dxfId="13595" priority="26221">
      <formula>$O1683="połączone z innym zadaniem"</formula>
    </cfRule>
  </conditionalFormatting>
  <conditionalFormatting sqref="O1683:O1684">
    <cfRule type="expression" dxfId="13594" priority="26220">
      <formula>$O1683="połączone z innym zadaniem"</formula>
    </cfRule>
  </conditionalFormatting>
  <conditionalFormatting sqref="X1683:X1684">
    <cfRule type="expression" dxfId="13593" priority="26219">
      <formula>W1683="WSKAŹNIK SPECYFICZNY"</formula>
    </cfRule>
  </conditionalFormatting>
  <conditionalFormatting sqref="O1683:AB1684">
    <cfRule type="expression" dxfId="13592" priority="26218">
      <formula>$O1683="połączone z innym zadaniem"</formula>
    </cfRule>
  </conditionalFormatting>
  <conditionalFormatting sqref="O1683:O1684">
    <cfRule type="expression" dxfId="13591" priority="26217">
      <formula>$O1683="połączone z innym zadaniem"</formula>
    </cfRule>
  </conditionalFormatting>
  <conditionalFormatting sqref="O1683:O1684">
    <cfRule type="expression" dxfId="13590" priority="26212">
      <formula>$O1683="połączone z innym zadaniem"</formula>
    </cfRule>
  </conditionalFormatting>
  <conditionalFormatting sqref="O1683:O1684">
    <cfRule type="expression" dxfId="13589" priority="26211">
      <formula>$O1683="połączone z innym zadaniem"</formula>
    </cfRule>
  </conditionalFormatting>
  <conditionalFormatting sqref="X1683:X1684">
    <cfRule type="expression" dxfId="13588" priority="26210">
      <formula>W1683="WSKAŹNIK SPECYFICZNY"</formula>
    </cfRule>
  </conditionalFormatting>
  <conditionalFormatting sqref="O1683:AB1684">
    <cfRule type="expression" dxfId="13587" priority="26209">
      <formula>$O1683="połączone z innym zadaniem"</formula>
    </cfRule>
  </conditionalFormatting>
  <conditionalFormatting sqref="O1683:O1684">
    <cfRule type="expression" dxfId="13586" priority="26208">
      <formula>$O1683="połączone z innym zadaniem"</formula>
    </cfRule>
  </conditionalFormatting>
  <conditionalFormatting sqref="O1683:O1684">
    <cfRule type="expression" dxfId="13585" priority="26203">
      <formula>$O1683="połączone z innym zadaniem"</formula>
    </cfRule>
  </conditionalFormatting>
  <conditionalFormatting sqref="O1683:O1684">
    <cfRule type="expression" dxfId="13584" priority="26202">
      <formula>$O1683="połączone z innym zadaniem"</formula>
    </cfRule>
  </conditionalFormatting>
  <conditionalFormatting sqref="X1683:X1684">
    <cfRule type="expression" dxfId="13583" priority="26201">
      <formula>W1683="WSKAŹNIK SPECYFICZNY"</formula>
    </cfRule>
  </conditionalFormatting>
  <conditionalFormatting sqref="O1683:AB1684">
    <cfRule type="expression" dxfId="13582" priority="26200">
      <formula>$O1683="połączone z innym zadaniem"</formula>
    </cfRule>
  </conditionalFormatting>
  <conditionalFormatting sqref="O1683:O1684">
    <cfRule type="expression" dxfId="13581" priority="26199">
      <formula>$O1683="połączone z innym zadaniem"</formula>
    </cfRule>
  </conditionalFormatting>
  <conditionalFormatting sqref="O1683:O1684">
    <cfRule type="expression" dxfId="13580" priority="26194">
      <formula>$O1683="połączone z innym zadaniem"</formula>
    </cfRule>
  </conditionalFormatting>
  <conditionalFormatting sqref="O1683:O1684">
    <cfRule type="expression" dxfId="13579" priority="26193">
      <formula>$O1683="połączone z innym zadaniem"</formula>
    </cfRule>
  </conditionalFormatting>
  <conditionalFormatting sqref="X1683:X1684">
    <cfRule type="expression" dxfId="13578" priority="26192">
      <formula>W1683="WSKAŹNIK SPECYFICZNY"</formula>
    </cfRule>
  </conditionalFormatting>
  <conditionalFormatting sqref="O1683:AB1684">
    <cfRule type="expression" dxfId="13577" priority="26191">
      <formula>$O1683="połączone z innym zadaniem"</formula>
    </cfRule>
  </conditionalFormatting>
  <conditionalFormatting sqref="O1683:O1684">
    <cfRule type="expression" dxfId="13576" priority="26190">
      <formula>$O1683="połączone z innym zadaniem"</formula>
    </cfRule>
  </conditionalFormatting>
  <conditionalFormatting sqref="O1683:O1684">
    <cfRule type="expression" dxfId="13575" priority="26185">
      <formula>$O1683="połączone z innym zadaniem"</formula>
    </cfRule>
  </conditionalFormatting>
  <conditionalFormatting sqref="O1683:O1684">
    <cfRule type="expression" dxfId="13574" priority="26184">
      <formula>$O1683="połączone z innym zadaniem"</formula>
    </cfRule>
  </conditionalFormatting>
  <conditionalFormatting sqref="X1683:X1684">
    <cfRule type="expression" dxfId="13573" priority="26183">
      <formula>W1683="WSKAŹNIK SPECYFICZNY"</formula>
    </cfRule>
  </conditionalFormatting>
  <conditionalFormatting sqref="O1683:AB1684">
    <cfRule type="expression" dxfId="13572" priority="26182">
      <formula>$O1683="połączone z innym zadaniem"</formula>
    </cfRule>
  </conditionalFormatting>
  <conditionalFormatting sqref="O1683:O1684">
    <cfRule type="expression" dxfId="13571" priority="26181">
      <formula>$O1683="połączone z innym zadaniem"</formula>
    </cfRule>
  </conditionalFormatting>
  <conditionalFormatting sqref="O1683:O1684">
    <cfRule type="expression" dxfId="13570" priority="26176">
      <formula>$O1683="połączone z innym zadaniem"</formula>
    </cfRule>
  </conditionalFormatting>
  <conditionalFormatting sqref="O1683:O1684">
    <cfRule type="expression" dxfId="13569" priority="26175">
      <formula>$O1683="połączone z innym zadaniem"</formula>
    </cfRule>
  </conditionalFormatting>
  <conditionalFormatting sqref="O1683">
    <cfRule type="expression" dxfId="13568" priority="26172">
      <formula>$O1683="połączone z innym zadaniem"</formula>
    </cfRule>
  </conditionalFormatting>
  <conditionalFormatting sqref="O1683">
    <cfRule type="expression" dxfId="13567" priority="26171">
      <formula>$O1683="połączone z innym zadaniem"</formula>
    </cfRule>
  </conditionalFormatting>
  <conditionalFormatting sqref="O1683">
    <cfRule type="colorScale" priority="26170">
      <colorScale>
        <cfvo type="min" val="0"/>
        <cfvo type="percentile" val="50"/>
        <cfvo type="max" val="0"/>
        <color rgb="FFF8696B"/>
        <color rgb="FFFFEB84"/>
        <color rgb="FF63BE7B"/>
      </colorScale>
    </cfRule>
  </conditionalFormatting>
  <conditionalFormatting sqref="O1683">
    <cfRule type="colorScale" priority="26169">
      <colorScale>
        <cfvo type="min" val="0"/>
        <cfvo type="percentile" val="50"/>
        <cfvo type="max" val="0"/>
        <color rgb="FF63BE7B"/>
        <color rgb="FFFFEB84"/>
        <color rgb="FFF8696B"/>
      </colorScale>
    </cfRule>
  </conditionalFormatting>
  <conditionalFormatting sqref="P1684">
    <cfRule type="colorScale" priority="26168">
      <colorScale>
        <cfvo type="min" val="0"/>
        <cfvo type="percentile" val="50"/>
        <cfvo type="max" val="0"/>
        <color rgb="FFF8696B"/>
        <color rgb="FFFFEB84"/>
        <color rgb="FF63BE7B"/>
      </colorScale>
    </cfRule>
  </conditionalFormatting>
  <conditionalFormatting sqref="O1684">
    <cfRule type="colorScale" priority="26167">
      <colorScale>
        <cfvo type="min" val="0"/>
        <cfvo type="percentile" val="50"/>
        <cfvo type="max" val="0"/>
        <color rgb="FFF8696B"/>
        <color rgb="FFFFEB84"/>
        <color rgb="FF63BE7B"/>
      </colorScale>
    </cfRule>
  </conditionalFormatting>
  <conditionalFormatting sqref="O1684">
    <cfRule type="colorScale" priority="26166">
      <colorScale>
        <cfvo type="min" val="0"/>
        <cfvo type="percentile" val="50"/>
        <cfvo type="max" val="0"/>
        <color rgb="FF63BE7B"/>
        <color rgb="FFFFEB84"/>
        <color rgb="FFF8696B"/>
      </colorScale>
    </cfRule>
  </conditionalFormatting>
  <conditionalFormatting sqref="O1684">
    <cfRule type="expression" dxfId="13566" priority="26165">
      <formula>$O1684="połączone z innym zadaniem"</formula>
    </cfRule>
  </conditionalFormatting>
  <conditionalFormatting sqref="O1684">
    <cfRule type="expression" dxfId="13565" priority="26164">
      <formula>$O1684="połączone z innym zadaniem"</formula>
    </cfRule>
  </conditionalFormatting>
  <conditionalFormatting sqref="O1684">
    <cfRule type="expression" dxfId="13564" priority="26161">
      <formula>$O1684="połączone z innym zadaniem"</formula>
    </cfRule>
  </conditionalFormatting>
  <conditionalFormatting sqref="O1684">
    <cfRule type="expression" dxfId="13563" priority="26160">
      <formula>$O1684="połączone z innym zadaniem"</formula>
    </cfRule>
  </conditionalFormatting>
  <conditionalFormatting sqref="O1684">
    <cfRule type="expression" dxfId="13562" priority="26159">
      <formula>$O1684="połączone z innym zadaniem"</formula>
    </cfRule>
  </conditionalFormatting>
  <conditionalFormatting sqref="O1684">
    <cfRule type="expression" dxfId="13561" priority="26158">
      <formula>$O1684="połączone z innym zadaniem"</formula>
    </cfRule>
  </conditionalFormatting>
  <conditionalFormatting sqref="O1684">
    <cfRule type="expression" dxfId="13560" priority="26155">
      <formula>$O1684="połączone z innym zadaniem"</formula>
    </cfRule>
  </conditionalFormatting>
  <conditionalFormatting sqref="O1684">
    <cfRule type="expression" dxfId="13559" priority="26154">
      <formula>$O1684="połączone z innym zadaniem"</formula>
    </cfRule>
  </conditionalFormatting>
  <conditionalFormatting sqref="O1684">
    <cfRule type="expression" dxfId="13558" priority="26153">
      <formula>$O1684="połączone z innym zadaniem"</formula>
    </cfRule>
  </conditionalFormatting>
  <conditionalFormatting sqref="O1684">
    <cfRule type="expression" dxfId="13557" priority="26152">
      <formula>$O1684="połączone z innym zadaniem"</formula>
    </cfRule>
  </conditionalFormatting>
  <conditionalFormatting sqref="O1684">
    <cfRule type="expression" dxfId="13556" priority="26149">
      <formula>$O1684="połączone z innym zadaniem"</formula>
    </cfRule>
  </conditionalFormatting>
  <conditionalFormatting sqref="O1684">
    <cfRule type="expression" dxfId="13555" priority="26148">
      <formula>$O1684="połączone z innym zadaniem"</formula>
    </cfRule>
  </conditionalFormatting>
  <conditionalFormatting sqref="O1684">
    <cfRule type="expression" dxfId="13554" priority="26147">
      <formula>$O1684="połączone z innym zadaniem"</formula>
    </cfRule>
  </conditionalFormatting>
  <conditionalFormatting sqref="O1684">
    <cfRule type="expression" dxfId="13553" priority="26146">
      <formula>$O1684="połączone z innym zadaniem"</formula>
    </cfRule>
  </conditionalFormatting>
  <conditionalFormatting sqref="O1684">
    <cfRule type="expression" dxfId="13552" priority="26143">
      <formula>$O1684="połączone z innym zadaniem"</formula>
    </cfRule>
  </conditionalFormatting>
  <conditionalFormatting sqref="O1684">
    <cfRule type="expression" dxfId="13551" priority="26142">
      <formula>$O1684="połączone z innym zadaniem"</formula>
    </cfRule>
  </conditionalFormatting>
  <conditionalFormatting sqref="O1684">
    <cfRule type="expression" dxfId="13550" priority="26141">
      <formula>$O1684="połączone z innym zadaniem"</formula>
    </cfRule>
  </conditionalFormatting>
  <conditionalFormatting sqref="O1684">
    <cfRule type="expression" dxfId="13549" priority="26140">
      <formula>$O1684="połączone z innym zadaniem"</formula>
    </cfRule>
  </conditionalFormatting>
  <conditionalFormatting sqref="O1684">
    <cfRule type="expression" dxfId="13548" priority="26137">
      <formula>$O1684="połączone z innym zadaniem"</formula>
    </cfRule>
  </conditionalFormatting>
  <conditionalFormatting sqref="O1684">
    <cfRule type="expression" dxfId="13547" priority="26136">
      <formula>$O1684="połączone z innym zadaniem"</formula>
    </cfRule>
  </conditionalFormatting>
  <conditionalFormatting sqref="O1684">
    <cfRule type="expression" dxfId="13546" priority="26135">
      <formula>$O1684="połączone z innym zadaniem"</formula>
    </cfRule>
  </conditionalFormatting>
  <conditionalFormatting sqref="O1684">
    <cfRule type="expression" dxfId="13545" priority="26134">
      <formula>$O1684="połączone z innym zadaniem"</formula>
    </cfRule>
  </conditionalFormatting>
  <conditionalFormatting sqref="O1684">
    <cfRule type="expression" dxfId="13544" priority="26131">
      <formula>$O1684="połączone z innym zadaniem"</formula>
    </cfRule>
  </conditionalFormatting>
  <conditionalFormatting sqref="O1684">
    <cfRule type="expression" dxfId="13543" priority="26130">
      <formula>$O1684="połączone z innym zadaniem"</formula>
    </cfRule>
  </conditionalFormatting>
  <conditionalFormatting sqref="O1684">
    <cfRule type="expression" dxfId="13542" priority="26129">
      <formula>$O1684="połączone z innym zadaniem"</formula>
    </cfRule>
  </conditionalFormatting>
  <conditionalFormatting sqref="O1684">
    <cfRule type="expression" dxfId="13541" priority="26128">
      <formula>$O1684="połączone z innym zadaniem"</formula>
    </cfRule>
  </conditionalFormatting>
  <conditionalFormatting sqref="O1684">
    <cfRule type="expression" dxfId="13540" priority="26125">
      <formula>$O1684="połączone z innym zadaniem"</formula>
    </cfRule>
  </conditionalFormatting>
  <conditionalFormatting sqref="O1684">
    <cfRule type="expression" dxfId="13539" priority="26124">
      <formula>$O1684="połączone z innym zadaniem"</formula>
    </cfRule>
  </conditionalFormatting>
  <conditionalFormatting sqref="X1684">
    <cfRule type="expression" dxfId="13538" priority="26123">
      <formula>W1684="WSKAŹNIK SPECYFICZNY"</formula>
    </cfRule>
  </conditionalFormatting>
  <conditionalFormatting sqref="O1684:AB1684">
    <cfRule type="expression" dxfId="13537" priority="26122">
      <formula>$O1684="połączone z innym zadaniem"</formula>
    </cfRule>
  </conditionalFormatting>
  <conditionalFormatting sqref="O1684">
    <cfRule type="expression" dxfId="13536" priority="26121">
      <formula>$O1684="połączone z innym zadaniem"</formula>
    </cfRule>
  </conditionalFormatting>
  <conditionalFormatting sqref="P1684">
    <cfRule type="colorScale" priority="26117">
      <colorScale>
        <cfvo type="min" val="0"/>
        <cfvo type="percentile" val="50"/>
        <cfvo type="max" val="0"/>
        <color rgb="FF63BE7B"/>
        <color rgb="FFFFEB84"/>
        <color rgb="FFF8696B"/>
      </colorScale>
    </cfRule>
  </conditionalFormatting>
  <conditionalFormatting sqref="O1684">
    <cfRule type="expression" dxfId="13535" priority="26116">
      <formula>$O1684="połączone z innym zadaniem"</formula>
    </cfRule>
  </conditionalFormatting>
  <conditionalFormatting sqref="O1684">
    <cfRule type="expression" dxfId="13534" priority="26115">
      <formula>$O1684="połączone z innym zadaniem"</formula>
    </cfRule>
  </conditionalFormatting>
  <conditionalFormatting sqref="O1684">
    <cfRule type="expression" dxfId="13533" priority="26114">
      <formula>$O1684="połączone z innym zadaniem"</formula>
    </cfRule>
  </conditionalFormatting>
  <conditionalFormatting sqref="O1684">
    <cfRule type="expression" dxfId="13532" priority="26113">
      <formula>$O1684="połączone z innym zadaniem"</formula>
    </cfRule>
  </conditionalFormatting>
  <conditionalFormatting sqref="O1684">
    <cfRule type="expression" dxfId="13531" priority="26110">
      <formula>$O1684="połączone z innym zadaniem"</formula>
    </cfRule>
  </conditionalFormatting>
  <conditionalFormatting sqref="O1684">
    <cfRule type="expression" dxfId="13530" priority="26109">
      <formula>$O1684="połączone z innym zadaniem"</formula>
    </cfRule>
  </conditionalFormatting>
  <conditionalFormatting sqref="X1684">
    <cfRule type="expression" dxfId="13529" priority="26108">
      <formula>W1684="WSKAŹNIK SPECYFICZNY"</formula>
    </cfRule>
  </conditionalFormatting>
  <conditionalFormatting sqref="O1684:AB1684">
    <cfRule type="expression" dxfId="13528" priority="26107">
      <formula>$O1684="połączone z innym zadaniem"</formula>
    </cfRule>
  </conditionalFormatting>
  <conditionalFormatting sqref="O1684">
    <cfRule type="expression" dxfId="13527" priority="26106">
      <formula>$O1684="połączone z innym zadaniem"</formula>
    </cfRule>
  </conditionalFormatting>
  <conditionalFormatting sqref="O1684">
    <cfRule type="expression" dxfId="13526" priority="26101">
      <formula>$O1684="połączone z innym zadaniem"</formula>
    </cfRule>
  </conditionalFormatting>
  <conditionalFormatting sqref="O1684">
    <cfRule type="expression" dxfId="13525" priority="26100">
      <formula>$O1684="połączone z innym zadaniem"</formula>
    </cfRule>
  </conditionalFormatting>
  <conditionalFormatting sqref="X1684">
    <cfRule type="expression" dxfId="13524" priority="26099">
      <formula>W1684="WSKAŹNIK SPECYFICZNY"</formula>
    </cfRule>
  </conditionalFormatting>
  <conditionalFormatting sqref="O1684:AB1684">
    <cfRule type="expression" dxfId="13523" priority="26098">
      <formula>$O1684="połączone z innym zadaniem"</formula>
    </cfRule>
  </conditionalFormatting>
  <conditionalFormatting sqref="O1684">
    <cfRule type="expression" dxfId="13522" priority="26097">
      <formula>$O1684="połączone z innym zadaniem"</formula>
    </cfRule>
  </conditionalFormatting>
  <conditionalFormatting sqref="O1684">
    <cfRule type="expression" dxfId="13521" priority="26092">
      <formula>$O1684="połączone z innym zadaniem"</formula>
    </cfRule>
  </conditionalFormatting>
  <conditionalFormatting sqref="O1684">
    <cfRule type="expression" dxfId="13520" priority="26091">
      <formula>$O1684="połączone z innym zadaniem"</formula>
    </cfRule>
  </conditionalFormatting>
  <conditionalFormatting sqref="X1684">
    <cfRule type="expression" dxfId="13519" priority="26090">
      <formula>W1684="WSKAŹNIK SPECYFICZNY"</formula>
    </cfRule>
  </conditionalFormatting>
  <conditionalFormatting sqref="O1684:AB1684">
    <cfRule type="expression" dxfId="13518" priority="26089">
      <formula>$O1684="połączone z innym zadaniem"</formula>
    </cfRule>
  </conditionalFormatting>
  <conditionalFormatting sqref="O1684">
    <cfRule type="expression" dxfId="13517" priority="26088">
      <formula>$O1684="połączone z innym zadaniem"</formula>
    </cfRule>
  </conditionalFormatting>
  <conditionalFormatting sqref="O1684">
    <cfRule type="expression" dxfId="13516" priority="26083">
      <formula>$O1684="połączone z innym zadaniem"</formula>
    </cfRule>
  </conditionalFormatting>
  <conditionalFormatting sqref="O1684">
    <cfRule type="expression" dxfId="13515" priority="26082">
      <formula>$O1684="połączone z innym zadaniem"</formula>
    </cfRule>
  </conditionalFormatting>
  <conditionalFormatting sqref="X1684">
    <cfRule type="expression" dxfId="13514" priority="26081">
      <formula>W1684="WSKAŹNIK SPECYFICZNY"</formula>
    </cfRule>
  </conditionalFormatting>
  <conditionalFormatting sqref="O1684:AB1684">
    <cfRule type="expression" dxfId="13513" priority="26080">
      <formula>$O1684="połączone z innym zadaniem"</formula>
    </cfRule>
  </conditionalFormatting>
  <conditionalFormatting sqref="O1684">
    <cfRule type="expression" dxfId="13512" priority="26079">
      <formula>$O1684="połączone z innym zadaniem"</formula>
    </cfRule>
  </conditionalFormatting>
  <conditionalFormatting sqref="O1684">
    <cfRule type="expression" dxfId="13511" priority="26074">
      <formula>$O1684="połączone z innym zadaniem"</formula>
    </cfRule>
  </conditionalFormatting>
  <conditionalFormatting sqref="O1684">
    <cfRule type="expression" dxfId="13510" priority="26073">
      <formula>$O1684="połączone z innym zadaniem"</formula>
    </cfRule>
  </conditionalFormatting>
  <conditionalFormatting sqref="X1684">
    <cfRule type="expression" dxfId="13509" priority="26072">
      <formula>W1684="WSKAŹNIK SPECYFICZNY"</formula>
    </cfRule>
  </conditionalFormatting>
  <conditionalFormatting sqref="O1684:AB1684">
    <cfRule type="expression" dxfId="13508" priority="26071">
      <formula>$O1684="połączone z innym zadaniem"</formula>
    </cfRule>
  </conditionalFormatting>
  <conditionalFormatting sqref="O1684">
    <cfRule type="expression" dxfId="13507" priority="26070">
      <formula>$O1684="połączone z innym zadaniem"</formula>
    </cfRule>
  </conditionalFormatting>
  <conditionalFormatting sqref="O1684">
    <cfRule type="expression" dxfId="13506" priority="26065">
      <formula>$O1684="połączone z innym zadaniem"</formula>
    </cfRule>
  </conditionalFormatting>
  <conditionalFormatting sqref="O1684">
    <cfRule type="expression" dxfId="13505" priority="26064">
      <formula>$O1684="połączone z innym zadaniem"</formula>
    </cfRule>
  </conditionalFormatting>
  <conditionalFormatting sqref="O1684">
    <cfRule type="expression" dxfId="13504" priority="26061">
      <formula>$O1684="połączone z innym zadaniem"</formula>
    </cfRule>
  </conditionalFormatting>
  <conditionalFormatting sqref="O1684">
    <cfRule type="expression" dxfId="13503" priority="26060">
      <formula>$O1684="połączone z innym zadaniem"</formula>
    </cfRule>
  </conditionalFormatting>
  <conditionalFormatting sqref="P1691:P2108">
    <cfRule type="colorScale" priority="26057">
      <colorScale>
        <cfvo type="min" val="0"/>
        <cfvo type="percentile" val="50"/>
        <cfvo type="max" val="0"/>
        <color rgb="FFF8696B"/>
        <color rgb="FFFFEB84"/>
        <color rgb="FF63BE7B"/>
      </colorScale>
    </cfRule>
  </conditionalFormatting>
  <conditionalFormatting sqref="O1684:O1685">
    <cfRule type="colorScale" priority="26056">
      <colorScale>
        <cfvo type="min" val="0"/>
        <cfvo type="percentile" val="50"/>
        <cfvo type="max" val="0"/>
        <color rgb="FFF8696B"/>
        <color rgb="FFFFEB84"/>
        <color rgb="FF63BE7B"/>
      </colorScale>
    </cfRule>
  </conditionalFormatting>
  <conditionalFormatting sqref="O1684:O1685">
    <cfRule type="colorScale" priority="26055">
      <colorScale>
        <cfvo type="min" val="0"/>
        <cfvo type="percentile" val="50"/>
        <cfvo type="max" val="0"/>
        <color rgb="FF63BE7B"/>
        <color rgb="FFFFEB84"/>
        <color rgb="FFF8696B"/>
      </colorScale>
    </cfRule>
  </conditionalFormatting>
  <conditionalFormatting sqref="O1684:O1685">
    <cfRule type="expression" dxfId="13502" priority="26054">
      <formula>$O1684="połączone z innym zadaniem"</formula>
    </cfRule>
  </conditionalFormatting>
  <conditionalFormatting sqref="O1684:O1685">
    <cfRule type="expression" dxfId="13501" priority="26053">
      <formula>$O1684="połączone z innym zadaniem"</formula>
    </cfRule>
  </conditionalFormatting>
  <conditionalFormatting sqref="O1684:O1685">
    <cfRule type="expression" dxfId="13500" priority="26050">
      <formula>$O1684="połączone z innym zadaniem"</formula>
    </cfRule>
  </conditionalFormatting>
  <conditionalFormatting sqref="O1684:O1685">
    <cfRule type="expression" dxfId="13499" priority="26049">
      <formula>$O1684="połączone z innym zadaniem"</formula>
    </cfRule>
  </conditionalFormatting>
  <conditionalFormatting sqref="O1684:O1685">
    <cfRule type="expression" dxfId="13498" priority="26048">
      <formula>$O1684="połączone z innym zadaniem"</formula>
    </cfRule>
  </conditionalFormatting>
  <conditionalFormatting sqref="O1684:O1685">
    <cfRule type="expression" dxfId="13497" priority="26047">
      <formula>$O1684="połączone z innym zadaniem"</formula>
    </cfRule>
  </conditionalFormatting>
  <conditionalFormatting sqref="O1684:O1685">
    <cfRule type="expression" dxfId="13496" priority="26044">
      <formula>$O1684="połączone z innym zadaniem"</formula>
    </cfRule>
  </conditionalFormatting>
  <conditionalFormatting sqref="O1684:O1685">
    <cfRule type="expression" dxfId="13495" priority="26043">
      <formula>$O1684="połączone z innym zadaniem"</formula>
    </cfRule>
  </conditionalFormatting>
  <conditionalFormatting sqref="O1684:O1685">
    <cfRule type="expression" dxfId="13494" priority="26042">
      <formula>$O1684="połączone z innym zadaniem"</formula>
    </cfRule>
  </conditionalFormatting>
  <conditionalFormatting sqref="O1684:O1685">
    <cfRule type="expression" dxfId="13493" priority="26041">
      <formula>$O1684="połączone z innym zadaniem"</formula>
    </cfRule>
  </conditionalFormatting>
  <conditionalFormatting sqref="O1684:O1685">
    <cfRule type="expression" dxfId="13492" priority="26038">
      <formula>$O1684="połączone z innym zadaniem"</formula>
    </cfRule>
  </conditionalFormatting>
  <conditionalFormatting sqref="O1684:O1685">
    <cfRule type="expression" dxfId="13491" priority="26037">
      <formula>$O1684="połączone z innym zadaniem"</formula>
    </cfRule>
  </conditionalFormatting>
  <conditionalFormatting sqref="O1684:O1685">
    <cfRule type="expression" dxfId="13490" priority="26036">
      <formula>$O1684="połączone z innym zadaniem"</formula>
    </cfRule>
  </conditionalFormatting>
  <conditionalFormatting sqref="O1684:O1685">
    <cfRule type="expression" dxfId="13489" priority="26035">
      <formula>$O1684="połączone z innym zadaniem"</formula>
    </cfRule>
  </conditionalFormatting>
  <conditionalFormatting sqref="O1684:O1685">
    <cfRule type="expression" dxfId="13488" priority="26032">
      <formula>$O1684="połączone z innym zadaniem"</formula>
    </cfRule>
  </conditionalFormatting>
  <conditionalFormatting sqref="O1684:O1685">
    <cfRule type="expression" dxfId="13487" priority="26031">
      <formula>$O1684="połączone z innym zadaniem"</formula>
    </cfRule>
  </conditionalFormatting>
  <conditionalFormatting sqref="O1684:O1685">
    <cfRule type="expression" dxfId="13486" priority="26030">
      <formula>$O1684="połączone z innym zadaniem"</formula>
    </cfRule>
  </conditionalFormatting>
  <conditionalFormatting sqref="O1684:O1685">
    <cfRule type="expression" dxfId="13485" priority="26029">
      <formula>$O1684="połączone z innym zadaniem"</formula>
    </cfRule>
  </conditionalFormatting>
  <conditionalFormatting sqref="O1684:O1685">
    <cfRule type="expression" dxfId="13484" priority="26026">
      <formula>$O1684="połączone z innym zadaniem"</formula>
    </cfRule>
  </conditionalFormatting>
  <conditionalFormatting sqref="O1684:O1685">
    <cfRule type="expression" dxfId="13483" priority="26025">
      <formula>$O1684="połączone z innym zadaniem"</formula>
    </cfRule>
  </conditionalFormatting>
  <conditionalFormatting sqref="O1684:O1685">
    <cfRule type="expression" dxfId="13482" priority="26024">
      <formula>$O1684="połączone z innym zadaniem"</formula>
    </cfRule>
  </conditionalFormatting>
  <conditionalFormatting sqref="O1684:O1685">
    <cfRule type="expression" dxfId="13481" priority="26023">
      <formula>$O1684="połączone z innym zadaniem"</formula>
    </cfRule>
  </conditionalFormatting>
  <conditionalFormatting sqref="O1684:O1685">
    <cfRule type="expression" dxfId="13480" priority="26020">
      <formula>$O1684="połączone z innym zadaniem"</formula>
    </cfRule>
  </conditionalFormatting>
  <conditionalFormatting sqref="O1684:O1685">
    <cfRule type="expression" dxfId="13479" priority="26019">
      <formula>$O1684="połączone z innym zadaniem"</formula>
    </cfRule>
  </conditionalFormatting>
  <conditionalFormatting sqref="O1684:O1685">
    <cfRule type="expression" dxfId="13478" priority="26018">
      <formula>$O1684="połączone z innym zadaniem"</formula>
    </cfRule>
  </conditionalFormatting>
  <conditionalFormatting sqref="O1684:O1685">
    <cfRule type="expression" dxfId="13477" priority="26017">
      <formula>$O1684="połączone z innym zadaniem"</formula>
    </cfRule>
  </conditionalFormatting>
  <conditionalFormatting sqref="O1684:O1685">
    <cfRule type="expression" dxfId="13476" priority="26014">
      <formula>$O1684="połączone z innym zadaniem"</formula>
    </cfRule>
  </conditionalFormatting>
  <conditionalFormatting sqref="O1684:O1685">
    <cfRule type="expression" dxfId="13475" priority="26013">
      <formula>$O1684="połączone z innym zadaniem"</formula>
    </cfRule>
  </conditionalFormatting>
  <conditionalFormatting sqref="X1684:X1685">
    <cfRule type="expression" dxfId="13474" priority="26012">
      <formula>W1684="WSKAŹNIK SPECYFICZNY"</formula>
    </cfRule>
  </conditionalFormatting>
  <conditionalFormatting sqref="O1684:AB1685">
    <cfRule type="expression" dxfId="13473" priority="26011">
      <formula>$O1684="połączone z innym zadaniem"</formula>
    </cfRule>
  </conditionalFormatting>
  <conditionalFormatting sqref="O1684:O1685">
    <cfRule type="expression" dxfId="13472" priority="26010">
      <formula>$O1684="połączone z innym zadaniem"</formula>
    </cfRule>
  </conditionalFormatting>
  <conditionalFormatting sqref="P1684:P1685">
    <cfRule type="colorScale" priority="26007">
      <colorScale>
        <cfvo type="min" val="0"/>
        <cfvo type="percentile" val="50"/>
        <cfvo type="max" val="0"/>
        <color rgb="FFF8696B"/>
        <color rgb="FFFFEB84"/>
        <color rgb="FF63BE7B"/>
      </colorScale>
    </cfRule>
  </conditionalFormatting>
  <conditionalFormatting sqref="P1684:P1685">
    <cfRule type="colorScale" priority="26006">
      <colorScale>
        <cfvo type="min" val="0"/>
        <cfvo type="percentile" val="50"/>
        <cfvo type="max" val="0"/>
        <color rgb="FF63BE7B"/>
        <color rgb="FFFFEB84"/>
        <color rgb="FFF8696B"/>
      </colorScale>
    </cfRule>
  </conditionalFormatting>
  <conditionalFormatting sqref="O1684:O1685">
    <cfRule type="expression" dxfId="13471" priority="26005">
      <formula>$O1684="połączone z innym zadaniem"</formula>
    </cfRule>
  </conditionalFormatting>
  <conditionalFormatting sqref="O1684:O1685">
    <cfRule type="expression" dxfId="13470" priority="26004">
      <formula>$O1684="połączone z innym zadaniem"</formula>
    </cfRule>
  </conditionalFormatting>
  <conditionalFormatting sqref="O1684:O1685">
    <cfRule type="expression" dxfId="13469" priority="26003">
      <formula>$O1684="połączone z innym zadaniem"</formula>
    </cfRule>
  </conditionalFormatting>
  <conditionalFormatting sqref="O1684:O1685">
    <cfRule type="expression" dxfId="13468" priority="26002">
      <formula>$O1684="połączone z innym zadaniem"</formula>
    </cfRule>
  </conditionalFormatting>
  <conditionalFormatting sqref="O1684:O1685">
    <cfRule type="expression" dxfId="13467" priority="25999">
      <formula>$O1684="połączone z innym zadaniem"</formula>
    </cfRule>
  </conditionalFormatting>
  <conditionalFormatting sqref="O1684:O1685">
    <cfRule type="expression" dxfId="13466" priority="25998">
      <formula>$O1684="połączone z innym zadaniem"</formula>
    </cfRule>
  </conditionalFormatting>
  <conditionalFormatting sqref="X1684:X1685">
    <cfRule type="expression" dxfId="13465" priority="25997">
      <formula>W1684="WSKAŹNIK SPECYFICZNY"</formula>
    </cfRule>
  </conditionalFormatting>
  <conditionalFormatting sqref="O1684:AB1685">
    <cfRule type="expression" dxfId="13464" priority="25996">
      <formula>$O1684="połączone z innym zadaniem"</formula>
    </cfRule>
  </conditionalFormatting>
  <conditionalFormatting sqref="O1684:O1685">
    <cfRule type="expression" dxfId="13463" priority="25995">
      <formula>$O1684="połączone z innym zadaniem"</formula>
    </cfRule>
  </conditionalFormatting>
  <conditionalFormatting sqref="O1684:O1685">
    <cfRule type="expression" dxfId="13462" priority="25990">
      <formula>$O1684="połączone z innym zadaniem"</formula>
    </cfRule>
  </conditionalFormatting>
  <conditionalFormatting sqref="O1684:O1685">
    <cfRule type="expression" dxfId="13461" priority="25989">
      <formula>$O1684="połączone z innym zadaniem"</formula>
    </cfRule>
  </conditionalFormatting>
  <conditionalFormatting sqref="X1684:X1685">
    <cfRule type="expression" dxfId="13460" priority="25988">
      <formula>W1684="WSKAŹNIK SPECYFICZNY"</formula>
    </cfRule>
  </conditionalFormatting>
  <conditionalFormatting sqref="O1684:AB1685">
    <cfRule type="expression" dxfId="13459" priority="25987">
      <formula>$O1684="połączone z innym zadaniem"</formula>
    </cfRule>
  </conditionalFormatting>
  <conditionalFormatting sqref="O1684:O1685">
    <cfRule type="expression" dxfId="13458" priority="25986">
      <formula>$O1684="połączone z innym zadaniem"</formula>
    </cfRule>
  </conditionalFormatting>
  <conditionalFormatting sqref="O1684:O1685">
    <cfRule type="expression" dxfId="13457" priority="25981">
      <formula>$O1684="połączone z innym zadaniem"</formula>
    </cfRule>
  </conditionalFormatting>
  <conditionalFormatting sqref="O1684:O1685">
    <cfRule type="expression" dxfId="13456" priority="25980">
      <formula>$O1684="połączone z innym zadaniem"</formula>
    </cfRule>
  </conditionalFormatting>
  <conditionalFormatting sqref="X1684:X1685">
    <cfRule type="expression" dxfId="13455" priority="25979">
      <formula>W1684="WSKAŹNIK SPECYFICZNY"</formula>
    </cfRule>
  </conditionalFormatting>
  <conditionalFormatting sqref="O1684:AB1685">
    <cfRule type="expression" dxfId="13454" priority="25978">
      <formula>$O1684="połączone z innym zadaniem"</formula>
    </cfRule>
  </conditionalFormatting>
  <conditionalFormatting sqref="O1684:O1685">
    <cfRule type="expression" dxfId="13453" priority="25977">
      <formula>$O1684="połączone z innym zadaniem"</formula>
    </cfRule>
  </conditionalFormatting>
  <conditionalFormatting sqref="O1684:O1685">
    <cfRule type="expression" dxfId="13452" priority="25972">
      <formula>$O1684="połączone z innym zadaniem"</formula>
    </cfRule>
  </conditionalFormatting>
  <conditionalFormatting sqref="O1684:O1685">
    <cfRule type="expression" dxfId="13451" priority="25971">
      <formula>$O1684="połączone z innym zadaniem"</formula>
    </cfRule>
  </conditionalFormatting>
  <conditionalFormatting sqref="X1684:X1685">
    <cfRule type="expression" dxfId="13450" priority="25970">
      <formula>W1684="WSKAŹNIK SPECYFICZNY"</formula>
    </cfRule>
  </conditionalFormatting>
  <conditionalFormatting sqref="O1684:AB1685">
    <cfRule type="expression" dxfId="13449" priority="25969">
      <formula>$O1684="połączone z innym zadaniem"</formula>
    </cfRule>
  </conditionalFormatting>
  <conditionalFormatting sqref="O1684:O1685">
    <cfRule type="expression" dxfId="13448" priority="25968">
      <formula>$O1684="połączone z innym zadaniem"</formula>
    </cfRule>
  </conditionalFormatting>
  <conditionalFormatting sqref="O1684:O1685">
    <cfRule type="expression" dxfId="13447" priority="25963">
      <formula>$O1684="połączone z innym zadaniem"</formula>
    </cfRule>
  </conditionalFormatting>
  <conditionalFormatting sqref="O1684:O1685">
    <cfRule type="expression" dxfId="13446" priority="25962">
      <formula>$O1684="połączone z innym zadaniem"</formula>
    </cfRule>
  </conditionalFormatting>
  <conditionalFormatting sqref="X1684:X1685">
    <cfRule type="expression" dxfId="13445" priority="25961">
      <formula>W1684="WSKAŹNIK SPECYFICZNY"</formula>
    </cfRule>
  </conditionalFormatting>
  <conditionalFormatting sqref="O1684:AB1685">
    <cfRule type="expression" dxfId="13444" priority="25960">
      <formula>$O1684="połączone z innym zadaniem"</formula>
    </cfRule>
  </conditionalFormatting>
  <conditionalFormatting sqref="O1684:O1685">
    <cfRule type="expression" dxfId="13443" priority="25959">
      <formula>$O1684="połączone z innym zadaniem"</formula>
    </cfRule>
  </conditionalFormatting>
  <conditionalFormatting sqref="O1684:O1685">
    <cfRule type="expression" dxfId="13442" priority="25954">
      <formula>$O1684="połączone z innym zadaniem"</formula>
    </cfRule>
  </conditionalFormatting>
  <conditionalFormatting sqref="O1684:O1685">
    <cfRule type="expression" dxfId="13441" priority="25953">
      <formula>$O1684="połączone z innym zadaniem"</formula>
    </cfRule>
  </conditionalFormatting>
  <conditionalFormatting sqref="O1684">
    <cfRule type="expression" dxfId="13440" priority="25950">
      <formula>$O1684="połączone z innym zadaniem"</formula>
    </cfRule>
  </conditionalFormatting>
  <conditionalFormatting sqref="O1684">
    <cfRule type="expression" dxfId="13439" priority="25949">
      <formula>$O1684="połączone z innym zadaniem"</formula>
    </cfRule>
  </conditionalFormatting>
  <conditionalFormatting sqref="P1686:P1690">
    <cfRule type="colorScale" priority="25946">
      <colorScale>
        <cfvo type="min" val="0"/>
        <cfvo type="percentile" val="50"/>
        <cfvo type="max" val="0"/>
        <color rgb="FFF8696B"/>
        <color rgb="FFFFEB84"/>
        <color rgb="FF63BE7B"/>
      </colorScale>
    </cfRule>
  </conditionalFormatting>
  <conditionalFormatting sqref="O1686:O1710">
    <cfRule type="colorScale" priority="25945">
      <colorScale>
        <cfvo type="min" val="0"/>
        <cfvo type="percentile" val="50"/>
        <cfvo type="max" val="0"/>
        <color rgb="FFF8696B"/>
        <color rgb="FFFFEB84"/>
        <color rgb="FF63BE7B"/>
      </colorScale>
    </cfRule>
  </conditionalFormatting>
  <conditionalFormatting sqref="O1686:O1710">
    <cfRule type="colorScale" priority="25944">
      <colorScale>
        <cfvo type="min" val="0"/>
        <cfvo type="percentile" val="50"/>
        <cfvo type="max" val="0"/>
        <color rgb="FF63BE7B"/>
        <color rgb="FFFFEB84"/>
        <color rgb="FFF8696B"/>
      </colorScale>
    </cfRule>
  </conditionalFormatting>
  <conditionalFormatting sqref="O1686:O1710">
    <cfRule type="expression" dxfId="13438" priority="25943">
      <formula>$O1686="połączone z innym zadaniem"</formula>
    </cfRule>
  </conditionalFormatting>
  <conditionalFormatting sqref="O1686:O1710">
    <cfRule type="expression" dxfId="13437" priority="25942">
      <formula>$O1686="połączone z innym zadaniem"</formula>
    </cfRule>
  </conditionalFormatting>
  <conditionalFormatting sqref="O1686:O1710">
    <cfRule type="expression" dxfId="13436" priority="25939">
      <formula>$O1686="połączone z innym zadaniem"</formula>
    </cfRule>
  </conditionalFormatting>
  <conditionalFormatting sqref="O1686:O1710">
    <cfRule type="expression" dxfId="13435" priority="25938">
      <formula>$O1686="połączone z innym zadaniem"</formula>
    </cfRule>
  </conditionalFormatting>
  <conditionalFormatting sqref="O1686:O1710">
    <cfRule type="expression" dxfId="13434" priority="25937">
      <formula>$O1686="połączone z innym zadaniem"</formula>
    </cfRule>
  </conditionalFormatting>
  <conditionalFormatting sqref="O1686:O1710">
    <cfRule type="expression" dxfId="13433" priority="25936">
      <formula>$O1686="połączone z innym zadaniem"</formula>
    </cfRule>
  </conditionalFormatting>
  <conditionalFormatting sqref="O1686:O1710">
    <cfRule type="expression" dxfId="13432" priority="25933">
      <formula>$O1686="połączone z innym zadaniem"</formula>
    </cfRule>
  </conditionalFormatting>
  <conditionalFormatting sqref="O1686:O1710">
    <cfRule type="expression" dxfId="13431" priority="25932">
      <formula>$O1686="połączone z innym zadaniem"</formula>
    </cfRule>
  </conditionalFormatting>
  <conditionalFormatting sqref="O1686:O1710">
    <cfRule type="expression" dxfId="13430" priority="25931">
      <formula>$O1686="połączone z innym zadaniem"</formula>
    </cfRule>
  </conditionalFormatting>
  <conditionalFormatting sqref="O1686:O1710">
    <cfRule type="expression" dxfId="13429" priority="25930">
      <formula>$O1686="połączone z innym zadaniem"</formula>
    </cfRule>
  </conditionalFormatting>
  <conditionalFormatting sqref="O1686:O1710">
    <cfRule type="expression" dxfId="13428" priority="25927">
      <formula>$O1686="połączone z innym zadaniem"</formula>
    </cfRule>
  </conditionalFormatting>
  <conditionalFormatting sqref="O1686:O1710">
    <cfRule type="expression" dxfId="13427" priority="25926">
      <formula>$O1686="połączone z innym zadaniem"</formula>
    </cfRule>
  </conditionalFormatting>
  <conditionalFormatting sqref="O1686:O1710">
    <cfRule type="expression" dxfId="13426" priority="25925">
      <formula>$O1686="połączone z innym zadaniem"</formula>
    </cfRule>
  </conditionalFormatting>
  <conditionalFormatting sqref="O1686:O1710">
    <cfRule type="expression" dxfId="13425" priority="25924">
      <formula>$O1686="połączone z innym zadaniem"</formula>
    </cfRule>
  </conditionalFormatting>
  <conditionalFormatting sqref="O1686:O1710">
    <cfRule type="expression" dxfId="13424" priority="25921">
      <formula>$O1686="połączone z innym zadaniem"</formula>
    </cfRule>
  </conditionalFormatting>
  <conditionalFormatting sqref="O1686:O1710">
    <cfRule type="expression" dxfId="13423" priority="25920">
      <formula>$O1686="połączone z innym zadaniem"</formula>
    </cfRule>
  </conditionalFormatting>
  <conditionalFormatting sqref="O1686:O1710">
    <cfRule type="expression" dxfId="13422" priority="25919">
      <formula>$O1686="połączone z innym zadaniem"</formula>
    </cfRule>
  </conditionalFormatting>
  <conditionalFormatting sqref="O1686:O1710">
    <cfRule type="expression" dxfId="13421" priority="25918">
      <formula>$O1686="połączone z innym zadaniem"</formula>
    </cfRule>
  </conditionalFormatting>
  <conditionalFormatting sqref="O1686:O1710">
    <cfRule type="expression" dxfId="13420" priority="25915">
      <formula>$O1686="połączone z innym zadaniem"</formula>
    </cfRule>
  </conditionalFormatting>
  <conditionalFormatting sqref="O1686:O1710">
    <cfRule type="expression" dxfId="13419" priority="25914">
      <formula>$O1686="połączone z innym zadaniem"</formula>
    </cfRule>
  </conditionalFormatting>
  <conditionalFormatting sqref="O1686:O1710">
    <cfRule type="expression" dxfId="13418" priority="25913">
      <formula>$O1686="połączone z innym zadaniem"</formula>
    </cfRule>
  </conditionalFormatting>
  <conditionalFormatting sqref="O1686:O1710">
    <cfRule type="expression" dxfId="13417" priority="25912">
      <formula>$O1686="połączone z innym zadaniem"</formula>
    </cfRule>
  </conditionalFormatting>
  <conditionalFormatting sqref="O1686:O1710">
    <cfRule type="expression" dxfId="13416" priority="25909">
      <formula>$O1686="połączone z innym zadaniem"</formula>
    </cfRule>
  </conditionalFormatting>
  <conditionalFormatting sqref="O1686:O1710">
    <cfRule type="expression" dxfId="13415" priority="25908">
      <formula>$O1686="połączone z innym zadaniem"</formula>
    </cfRule>
  </conditionalFormatting>
  <conditionalFormatting sqref="O1686:O1710">
    <cfRule type="expression" dxfId="13414" priority="25907">
      <formula>$O1686="połączone z innym zadaniem"</formula>
    </cfRule>
  </conditionalFormatting>
  <conditionalFormatting sqref="O1686:O1710">
    <cfRule type="expression" dxfId="13413" priority="25906">
      <formula>$O1686="połączone z innym zadaniem"</formula>
    </cfRule>
  </conditionalFormatting>
  <conditionalFormatting sqref="O1686:O1710">
    <cfRule type="expression" dxfId="13412" priority="25903">
      <formula>$O1686="połączone z innym zadaniem"</formula>
    </cfRule>
  </conditionalFormatting>
  <conditionalFormatting sqref="O1686:O1710">
    <cfRule type="expression" dxfId="13411" priority="25902">
      <formula>$O1686="połączone z innym zadaniem"</formula>
    </cfRule>
  </conditionalFormatting>
  <conditionalFormatting sqref="X1686:X1690">
    <cfRule type="expression" dxfId="13410" priority="25901">
      <formula>W1686="WSKAŹNIK SPECYFICZNY"</formula>
    </cfRule>
  </conditionalFormatting>
  <conditionalFormatting sqref="O1686:AB1690 O1691:O1710">
    <cfRule type="expression" dxfId="13409" priority="25900">
      <formula>$O1686="połączone z innym zadaniem"</formula>
    </cfRule>
  </conditionalFormatting>
  <conditionalFormatting sqref="O1686:O1710">
    <cfRule type="expression" dxfId="13408" priority="25899">
      <formula>$O1686="połączone z innym zadaniem"</formula>
    </cfRule>
  </conditionalFormatting>
  <conditionalFormatting sqref="P1686:P1690">
    <cfRule type="colorScale" priority="25895">
      <colorScale>
        <cfvo type="min" val="0"/>
        <cfvo type="percentile" val="50"/>
        <cfvo type="max" val="0"/>
        <color rgb="FF63BE7B"/>
        <color rgb="FFFFEB84"/>
        <color rgb="FFF8696B"/>
      </colorScale>
    </cfRule>
  </conditionalFormatting>
  <conditionalFormatting sqref="O1686:O1710">
    <cfRule type="expression" dxfId="13407" priority="25894">
      <formula>$O1686="połączone z innym zadaniem"</formula>
    </cfRule>
  </conditionalFormatting>
  <conditionalFormatting sqref="O1686:O1710">
    <cfRule type="expression" dxfId="13406" priority="25893">
      <formula>$O1686="połączone z innym zadaniem"</formula>
    </cfRule>
  </conditionalFormatting>
  <conditionalFormatting sqref="O1686:O1710">
    <cfRule type="expression" dxfId="13405" priority="25892">
      <formula>$O1686="połączone z innym zadaniem"</formula>
    </cfRule>
  </conditionalFormatting>
  <conditionalFormatting sqref="O1686:O1710">
    <cfRule type="expression" dxfId="13404" priority="25891">
      <formula>$O1686="połączone z innym zadaniem"</formula>
    </cfRule>
  </conditionalFormatting>
  <conditionalFormatting sqref="O1686:O1710">
    <cfRule type="expression" dxfId="13403" priority="25888">
      <formula>$O1686="połączone z innym zadaniem"</formula>
    </cfRule>
  </conditionalFormatting>
  <conditionalFormatting sqref="O1686:O1710">
    <cfRule type="expression" dxfId="13402" priority="25887">
      <formula>$O1686="połączone z innym zadaniem"</formula>
    </cfRule>
  </conditionalFormatting>
  <conditionalFormatting sqref="X1686:X1690">
    <cfRule type="expression" dxfId="13401" priority="25886">
      <formula>W1686="WSKAŹNIK SPECYFICZNY"</formula>
    </cfRule>
  </conditionalFormatting>
  <conditionalFormatting sqref="O1686:AB1690 O1691:O1710">
    <cfRule type="expression" dxfId="13400" priority="25885">
      <formula>$O1686="połączone z innym zadaniem"</formula>
    </cfRule>
  </conditionalFormatting>
  <conditionalFormatting sqref="O1686:O1710">
    <cfRule type="expression" dxfId="13399" priority="25884">
      <formula>$O1686="połączone z innym zadaniem"</formula>
    </cfRule>
  </conditionalFormatting>
  <conditionalFormatting sqref="O1686:O1710">
    <cfRule type="expression" dxfId="13398" priority="25879">
      <formula>$O1686="połączone z innym zadaniem"</formula>
    </cfRule>
  </conditionalFormatting>
  <conditionalFormatting sqref="O1686:O1710">
    <cfRule type="expression" dxfId="13397" priority="25878">
      <formula>$O1686="połączone z innym zadaniem"</formula>
    </cfRule>
  </conditionalFormatting>
  <conditionalFormatting sqref="X1686:X1690">
    <cfRule type="expression" dxfId="13396" priority="25877">
      <formula>W1686="WSKAŹNIK SPECYFICZNY"</formula>
    </cfRule>
  </conditionalFormatting>
  <conditionalFormatting sqref="O1686:AB1690 O1691:O1710">
    <cfRule type="expression" dxfId="13395" priority="25876">
      <formula>$O1686="połączone z innym zadaniem"</formula>
    </cfRule>
  </conditionalFormatting>
  <conditionalFormatting sqref="O1686:O1710">
    <cfRule type="expression" dxfId="13394" priority="25875">
      <formula>$O1686="połączone z innym zadaniem"</formula>
    </cfRule>
  </conditionalFormatting>
  <conditionalFormatting sqref="O1686:O1710">
    <cfRule type="expression" dxfId="13393" priority="25870">
      <formula>$O1686="połączone z innym zadaniem"</formula>
    </cfRule>
  </conditionalFormatting>
  <conditionalFormatting sqref="O1686:O1710">
    <cfRule type="expression" dxfId="13392" priority="25869">
      <formula>$O1686="połączone z innym zadaniem"</formula>
    </cfRule>
  </conditionalFormatting>
  <conditionalFormatting sqref="X1686:X1690">
    <cfRule type="expression" dxfId="13391" priority="25868">
      <formula>W1686="WSKAŹNIK SPECYFICZNY"</formula>
    </cfRule>
  </conditionalFormatting>
  <conditionalFormatting sqref="O1686:AB1690 O1691:O1710">
    <cfRule type="expression" dxfId="13390" priority="25867">
      <formula>$O1686="połączone z innym zadaniem"</formula>
    </cfRule>
  </conditionalFormatting>
  <conditionalFormatting sqref="O1686:O1710">
    <cfRule type="expression" dxfId="13389" priority="25866">
      <formula>$O1686="połączone z innym zadaniem"</formula>
    </cfRule>
  </conditionalFormatting>
  <conditionalFormatting sqref="O1686:O1710">
    <cfRule type="expression" dxfId="13388" priority="25861">
      <formula>$O1686="połączone z innym zadaniem"</formula>
    </cfRule>
  </conditionalFormatting>
  <conditionalFormatting sqref="O1686:O1710">
    <cfRule type="expression" dxfId="13387" priority="25860">
      <formula>$O1686="połączone z innym zadaniem"</formula>
    </cfRule>
  </conditionalFormatting>
  <conditionalFormatting sqref="X1686:X1690">
    <cfRule type="expression" dxfId="13386" priority="25859">
      <formula>W1686="WSKAŹNIK SPECYFICZNY"</formula>
    </cfRule>
  </conditionalFormatting>
  <conditionalFormatting sqref="O1686:AB1690 O1691:O1710">
    <cfRule type="expression" dxfId="13385" priority="25858">
      <formula>$O1686="połączone z innym zadaniem"</formula>
    </cfRule>
  </conditionalFormatting>
  <conditionalFormatting sqref="O1686:O1710">
    <cfRule type="expression" dxfId="13384" priority="25857">
      <formula>$O1686="połączone z innym zadaniem"</formula>
    </cfRule>
  </conditionalFormatting>
  <conditionalFormatting sqref="O1686:O1710">
    <cfRule type="expression" dxfId="13383" priority="25852">
      <formula>$O1686="połączone z innym zadaniem"</formula>
    </cfRule>
  </conditionalFormatting>
  <conditionalFormatting sqref="O1686:O1710">
    <cfRule type="expression" dxfId="13382" priority="25851">
      <formula>$O1686="połączone z innym zadaniem"</formula>
    </cfRule>
  </conditionalFormatting>
  <conditionalFormatting sqref="X1686:X1690">
    <cfRule type="expression" dxfId="13381" priority="25850">
      <formula>W1686="WSKAŹNIK SPECYFICZNY"</formula>
    </cfRule>
  </conditionalFormatting>
  <conditionalFormatting sqref="O1686:AB1690 O1691:O1710">
    <cfRule type="expression" dxfId="13380" priority="25849">
      <formula>$O1686="połączone z innym zadaniem"</formula>
    </cfRule>
  </conditionalFormatting>
  <conditionalFormatting sqref="O1686:O1710">
    <cfRule type="expression" dxfId="13379" priority="25848">
      <formula>$O1686="połączone z innym zadaniem"</formula>
    </cfRule>
  </conditionalFormatting>
  <conditionalFormatting sqref="O1686:O1710">
    <cfRule type="expression" dxfId="13378" priority="25843">
      <formula>$O1686="połączone z innym zadaniem"</formula>
    </cfRule>
  </conditionalFormatting>
  <conditionalFormatting sqref="O1686:O1710">
    <cfRule type="expression" dxfId="13377" priority="25842">
      <formula>$O1686="połączone z innym zadaniem"</formula>
    </cfRule>
  </conditionalFormatting>
  <conditionalFormatting sqref="O1686:O1710">
    <cfRule type="expression" dxfId="13376" priority="25839">
      <formula>$O1686="połączone z innym zadaniem"</formula>
    </cfRule>
  </conditionalFormatting>
  <conditionalFormatting sqref="O1686:O1710">
    <cfRule type="expression" dxfId="13375" priority="25838">
      <formula>$O1686="połączone z innym zadaniem"</formula>
    </cfRule>
  </conditionalFormatting>
  <conditionalFormatting sqref="P1690:P1709">
    <cfRule type="colorScale" priority="25835">
      <colorScale>
        <cfvo type="min" val="0"/>
        <cfvo type="percentile" val="50"/>
        <cfvo type="max" val="0"/>
        <color rgb="FFF8696B"/>
        <color rgb="FFFFEB84"/>
        <color rgb="FF63BE7B"/>
      </colorScale>
    </cfRule>
  </conditionalFormatting>
  <conditionalFormatting sqref="O1690:O1710">
    <cfRule type="colorScale" priority="25834">
      <colorScale>
        <cfvo type="min" val="0"/>
        <cfvo type="percentile" val="50"/>
        <cfvo type="max" val="0"/>
        <color rgb="FFF8696B"/>
        <color rgb="FFFFEB84"/>
        <color rgb="FF63BE7B"/>
      </colorScale>
    </cfRule>
  </conditionalFormatting>
  <conditionalFormatting sqref="O1690:O1710">
    <cfRule type="colorScale" priority="25833">
      <colorScale>
        <cfvo type="min" val="0"/>
        <cfvo type="percentile" val="50"/>
        <cfvo type="max" val="0"/>
        <color rgb="FF63BE7B"/>
        <color rgb="FFFFEB84"/>
        <color rgb="FFF8696B"/>
      </colorScale>
    </cfRule>
  </conditionalFormatting>
  <conditionalFormatting sqref="O1690:O1710">
    <cfRule type="expression" dxfId="13374" priority="25832">
      <formula>$O1690="połączone z innym zadaniem"</formula>
    </cfRule>
  </conditionalFormatting>
  <conditionalFormatting sqref="O1690:O1710">
    <cfRule type="expression" dxfId="13373" priority="25831">
      <formula>$O1690="połączone z innym zadaniem"</formula>
    </cfRule>
  </conditionalFormatting>
  <conditionalFormatting sqref="O1690:O1710">
    <cfRule type="expression" dxfId="13372" priority="25828">
      <formula>$O1690="połączone z innym zadaniem"</formula>
    </cfRule>
  </conditionalFormatting>
  <conditionalFormatting sqref="O1690:O1710">
    <cfRule type="expression" dxfId="13371" priority="25827">
      <formula>$O1690="połączone z innym zadaniem"</formula>
    </cfRule>
  </conditionalFormatting>
  <conditionalFormatting sqref="O1690:O1710">
    <cfRule type="expression" dxfId="13370" priority="25826">
      <formula>$O1690="połączone z innym zadaniem"</formula>
    </cfRule>
  </conditionalFormatting>
  <conditionalFormatting sqref="O1690:O1710">
    <cfRule type="expression" dxfId="13369" priority="25825">
      <formula>$O1690="połączone z innym zadaniem"</formula>
    </cfRule>
  </conditionalFormatting>
  <conditionalFormatting sqref="O1690:O1710">
    <cfRule type="expression" dxfId="13368" priority="25822">
      <formula>$O1690="połączone z innym zadaniem"</formula>
    </cfRule>
  </conditionalFormatting>
  <conditionalFormatting sqref="O1690:O1710">
    <cfRule type="expression" dxfId="13367" priority="25821">
      <formula>$O1690="połączone z innym zadaniem"</formula>
    </cfRule>
  </conditionalFormatting>
  <conditionalFormatting sqref="O1690:O1710">
    <cfRule type="expression" dxfId="13366" priority="25820">
      <formula>$O1690="połączone z innym zadaniem"</formula>
    </cfRule>
  </conditionalFormatting>
  <conditionalFormatting sqref="O1690:O1710">
    <cfRule type="expression" dxfId="13365" priority="25819">
      <formula>$O1690="połączone z innym zadaniem"</formula>
    </cfRule>
  </conditionalFormatting>
  <conditionalFormatting sqref="O1690:O1710">
    <cfRule type="expression" dxfId="13364" priority="25816">
      <formula>$O1690="połączone z innym zadaniem"</formula>
    </cfRule>
  </conditionalFormatting>
  <conditionalFormatting sqref="O1690:O1710">
    <cfRule type="expression" dxfId="13363" priority="25815">
      <formula>$O1690="połączone z innym zadaniem"</formula>
    </cfRule>
  </conditionalFormatting>
  <conditionalFormatting sqref="O1690:O1710">
    <cfRule type="expression" dxfId="13362" priority="25814">
      <formula>$O1690="połączone z innym zadaniem"</formula>
    </cfRule>
  </conditionalFormatting>
  <conditionalFormatting sqref="O1690:O1710">
    <cfRule type="expression" dxfId="13361" priority="25813">
      <formula>$O1690="połączone z innym zadaniem"</formula>
    </cfRule>
  </conditionalFormatting>
  <conditionalFormatting sqref="O1690:O1710">
    <cfRule type="expression" dxfId="13360" priority="25810">
      <formula>$O1690="połączone z innym zadaniem"</formula>
    </cfRule>
  </conditionalFormatting>
  <conditionalFormatting sqref="O1690:O1710">
    <cfRule type="expression" dxfId="13359" priority="25809">
      <formula>$O1690="połączone z innym zadaniem"</formula>
    </cfRule>
  </conditionalFormatting>
  <conditionalFormatting sqref="O1690:O1710">
    <cfRule type="expression" dxfId="13358" priority="25808">
      <formula>$O1690="połączone z innym zadaniem"</formula>
    </cfRule>
  </conditionalFormatting>
  <conditionalFormatting sqref="O1690:O1710">
    <cfRule type="expression" dxfId="13357" priority="25807">
      <formula>$O1690="połączone z innym zadaniem"</formula>
    </cfRule>
  </conditionalFormatting>
  <conditionalFormatting sqref="O1690:O1710">
    <cfRule type="expression" dxfId="13356" priority="25804">
      <formula>$O1690="połączone z innym zadaniem"</formula>
    </cfRule>
  </conditionalFormatting>
  <conditionalFormatting sqref="O1690:O1710">
    <cfRule type="expression" dxfId="13355" priority="25803">
      <formula>$O1690="połączone z innym zadaniem"</formula>
    </cfRule>
  </conditionalFormatting>
  <conditionalFormatting sqref="O1690:O1710">
    <cfRule type="expression" dxfId="13354" priority="25802">
      <formula>$O1690="połączone z innym zadaniem"</formula>
    </cfRule>
  </conditionalFormatting>
  <conditionalFormatting sqref="O1690:O1710">
    <cfRule type="expression" dxfId="13353" priority="25801">
      <formula>$O1690="połączone z innym zadaniem"</formula>
    </cfRule>
  </conditionalFormatting>
  <conditionalFormatting sqref="O1690:O1710">
    <cfRule type="expression" dxfId="13352" priority="25798">
      <formula>$O1690="połączone z innym zadaniem"</formula>
    </cfRule>
  </conditionalFormatting>
  <conditionalFormatting sqref="O1690:O1710">
    <cfRule type="expression" dxfId="13351" priority="25797">
      <formula>$O1690="połączone z innym zadaniem"</formula>
    </cfRule>
  </conditionalFormatting>
  <conditionalFormatting sqref="O1690:O1710">
    <cfRule type="expression" dxfId="13350" priority="25796">
      <formula>$O1690="połączone z innym zadaniem"</formula>
    </cfRule>
  </conditionalFormatting>
  <conditionalFormatting sqref="O1690:O1710">
    <cfRule type="expression" dxfId="13349" priority="25795">
      <formula>$O1690="połączone z innym zadaniem"</formula>
    </cfRule>
  </conditionalFormatting>
  <conditionalFormatting sqref="O1690:O1710">
    <cfRule type="expression" dxfId="13348" priority="25792">
      <formula>$O1690="połączone z innym zadaniem"</formula>
    </cfRule>
  </conditionalFormatting>
  <conditionalFormatting sqref="O1690:O1710">
    <cfRule type="expression" dxfId="13347" priority="25791">
      <formula>$O1690="połączone z innym zadaniem"</formula>
    </cfRule>
  </conditionalFormatting>
  <conditionalFormatting sqref="X1690:X1709">
    <cfRule type="expression" dxfId="13346" priority="25790">
      <formula>W1690="WSKAŹNIK SPECYFICZNY"</formula>
    </cfRule>
  </conditionalFormatting>
  <conditionalFormatting sqref="O1690:AB1709 O1710">
    <cfRule type="expression" dxfId="13345" priority="25789">
      <formula>$O1690="połączone z innym zadaniem"</formula>
    </cfRule>
  </conditionalFormatting>
  <conditionalFormatting sqref="O1690:O1710">
    <cfRule type="expression" dxfId="13344" priority="25788">
      <formula>$O1690="połączone z innym zadaniem"</formula>
    </cfRule>
  </conditionalFormatting>
  <conditionalFormatting sqref="P1690:P1709">
    <cfRule type="colorScale" priority="25784">
      <colorScale>
        <cfvo type="min" val="0"/>
        <cfvo type="percentile" val="50"/>
        <cfvo type="max" val="0"/>
        <color rgb="FF63BE7B"/>
        <color rgb="FFFFEB84"/>
        <color rgb="FFF8696B"/>
      </colorScale>
    </cfRule>
  </conditionalFormatting>
  <conditionalFormatting sqref="O1690:O1710">
    <cfRule type="expression" dxfId="13343" priority="25783">
      <formula>$O1690="połączone z innym zadaniem"</formula>
    </cfRule>
  </conditionalFormatting>
  <conditionalFormatting sqref="O1690:O1710">
    <cfRule type="expression" dxfId="13342" priority="25782">
      <formula>$O1690="połączone z innym zadaniem"</formula>
    </cfRule>
  </conditionalFormatting>
  <conditionalFormatting sqref="O1690:O1710">
    <cfRule type="expression" dxfId="13341" priority="25781">
      <formula>$O1690="połączone z innym zadaniem"</formula>
    </cfRule>
  </conditionalFormatting>
  <conditionalFormatting sqref="O1690:O1710">
    <cfRule type="expression" dxfId="13340" priority="25780">
      <formula>$O1690="połączone z innym zadaniem"</formula>
    </cfRule>
  </conditionalFormatting>
  <conditionalFormatting sqref="O1690:O1710">
    <cfRule type="expression" dxfId="13339" priority="25777">
      <formula>$O1690="połączone z innym zadaniem"</formula>
    </cfRule>
  </conditionalFormatting>
  <conditionalFormatting sqref="O1690:O1710">
    <cfRule type="expression" dxfId="13338" priority="25776">
      <formula>$O1690="połączone z innym zadaniem"</formula>
    </cfRule>
  </conditionalFormatting>
  <conditionalFormatting sqref="X1690:X1709">
    <cfRule type="expression" dxfId="13337" priority="25775">
      <formula>W1690="WSKAŹNIK SPECYFICZNY"</formula>
    </cfRule>
  </conditionalFormatting>
  <conditionalFormatting sqref="O1690:AB1709 O1710">
    <cfRule type="expression" dxfId="13336" priority="25774">
      <formula>$O1690="połączone z innym zadaniem"</formula>
    </cfRule>
  </conditionalFormatting>
  <conditionalFormatting sqref="O1690:O1710">
    <cfRule type="expression" dxfId="13335" priority="25773">
      <formula>$O1690="połączone z innym zadaniem"</formula>
    </cfRule>
  </conditionalFormatting>
  <conditionalFormatting sqref="O1690:O1710">
    <cfRule type="expression" dxfId="13334" priority="25768">
      <formula>$O1690="połączone z innym zadaniem"</formula>
    </cfRule>
  </conditionalFormatting>
  <conditionalFormatting sqref="O1690:O1710">
    <cfRule type="expression" dxfId="13333" priority="25767">
      <formula>$O1690="połączone z innym zadaniem"</formula>
    </cfRule>
  </conditionalFormatting>
  <conditionalFormatting sqref="X1690:X1709">
    <cfRule type="expression" dxfId="13332" priority="25766">
      <formula>W1690="WSKAŹNIK SPECYFICZNY"</formula>
    </cfRule>
  </conditionalFormatting>
  <conditionalFormatting sqref="O1690:AB1709 O1710">
    <cfRule type="expression" dxfId="13331" priority="25765">
      <formula>$O1690="połączone z innym zadaniem"</formula>
    </cfRule>
  </conditionalFormatting>
  <conditionalFormatting sqref="O1690:O1710">
    <cfRule type="expression" dxfId="13330" priority="25764">
      <formula>$O1690="połączone z innym zadaniem"</formula>
    </cfRule>
  </conditionalFormatting>
  <conditionalFormatting sqref="O1690:O1710">
    <cfRule type="expression" dxfId="13329" priority="25759">
      <formula>$O1690="połączone z innym zadaniem"</formula>
    </cfRule>
  </conditionalFormatting>
  <conditionalFormatting sqref="O1690:O1710">
    <cfRule type="expression" dxfId="13328" priority="25758">
      <formula>$O1690="połączone z innym zadaniem"</formula>
    </cfRule>
  </conditionalFormatting>
  <conditionalFormatting sqref="X1690:X1709">
    <cfRule type="expression" dxfId="13327" priority="25757">
      <formula>W1690="WSKAŹNIK SPECYFICZNY"</formula>
    </cfRule>
  </conditionalFormatting>
  <conditionalFormatting sqref="O1690:AB1709 O1710">
    <cfRule type="expression" dxfId="13326" priority="25756">
      <formula>$O1690="połączone z innym zadaniem"</formula>
    </cfRule>
  </conditionalFormatting>
  <conditionalFormatting sqref="O1690:O1710">
    <cfRule type="expression" dxfId="13325" priority="25755">
      <formula>$O1690="połączone z innym zadaniem"</formula>
    </cfRule>
  </conditionalFormatting>
  <conditionalFormatting sqref="O1690:O1710">
    <cfRule type="expression" dxfId="13324" priority="25750">
      <formula>$O1690="połączone z innym zadaniem"</formula>
    </cfRule>
  </conditionalFormatting>
  <conditionalFormatting sqref="O1690:O1710">
    <cfRule type="expression" dxfId="13323" priority="25749">
      <formula>$O1690="połączone z innym zadaniem"</formula>
    </cfRule>
  </conditionalFormatting>
  <conditionalFormatting sqref="X1690:X1709">
    <cfRule type="expression" dxfId="13322" priority="25748">
      <formula>W1690="WSKAŹNIK SPECYFICZNY"</formula>
    </cfRule>
  </conditionalFormatting>
  <conditionalFormatting sqref="O1690:AB1709 O1710">
    <cfRule type="expression" dxfId="13321" priority="25747">
      <formula>$O1690="połączone z innym zadaniem"</formula>
    </cfRule>
  </conditionalFormatting>
  <conditionalFormatting sqref="O1690:O1710">
    <cfRule type="expression" dxfId="13320" priority="25746">
      <formula>$O1690="połączone z innym zadaniem"</formula>
    </cfRule>
  </conditionalFormatting>
  <conditionalFormatting sqref="O1690:O1710">
    <cfRule type="expression" dxfId="13319" priority="25741">
      <formula>$O1690="połączone z innym zadaniem"</formula>
    </cfRule>
  </conditionalFormatting>
  <conditionalFormatting sqref="O1690:O1710">
    <cfRule type="expression" dxfId="13318" priority="25740">
      <formula>$O1690="połączone z innym zadaniem"</formula>
    </cfRule>
  </conditionalFormatting>
  <conditionalFormatting sqref="X1690:X1709">
    <cfRule type="expression" dxfId="13317" priority="25739">
      <formula>W1690="WSKAŹNIK SPECYFICZNY"</formula>
    </cfRule>
  </conditionalFormatting>
  <conditionalFormatting sqref="O1690:AB1709 O1710">
    <cfRule type="expression" dxfId="13316" priority="25738">
      <formula>$O1690="połączone z innym zadaniem"</formula>
    </cfRule>
  </conditionalFormatting>
  <conditionalFormatting sqref="O1690:O1710">
    <cfRule type="expression" dxfId="13315" priority="25737">
      <formula>$O1690="połączone z innym zadaniem"</formula>
    </cfRule>
  </conditionalFormatting>
  <conditionalFormatting sqref="O1690:O1710">
    <cfRule type="expression" dxfId="13314" priority="25732">
      <formula>$O1690="połączone z innym zadaniem"</formula>
    </cfRule>
  </conditionalFormatting>
  <conditionalFormatting sqref="O1690:O1710">
    <cfRule type="expression" dxfId="13313" priority="25731">
      <formula>$O1690="połączone z innym zadaniem"</formula>
    </cfRule>
  </conditionalFormatting>
  <conditionalFormatting sqref="O1690:O1710">
    <cfRule type="expression" dxfId="13312" priority="25728">
      <formula>$O1690="połączone z innym zadaniem"</formula>
    </cfRule>
  </conditionalFormatting>
  <conditionalFormatting sqref="O1690:O1710">
    <cfRule type="expression" dxfId="13311" priority="25727">
      <formula>$O1690="połączone z innym zadaniem"</formula>
    </cfRule>
  </conditionalFormatting>
  <conditionalFormatting sqref="P1710:P2108">
    <cfRule type="colorScale" priority="25724">
      <colorScale>
        <cfvo type="min" val="0"/>
        <cfvo type="percentile" val="50"/>
        <cfvo type="max" val="0"/>
        <color rgb="FFF8696B"/>
        <color rgb="FFFFEB84"/>
        <color rgb="FF63BE7B"/>
      </colorScale>
    </cfRule>
  </conditionalFormatting>
  <conditionalFormatting sqref="O1710:O2108">
    <cfRule type="colorScale" priority="25723">
      <colorScale>
        <cfvo type="min" val="0"/>
        <cfvo type="percentile" val="50"/>
        <cfvo type="max" val="0"/>
        <color rgb="FFF8696B"/>
        <color rgb="FFFFEB84"/>
        <color rgb="FF63BE7B"/>
      </colorScale>
    </cfRule>
  </conditionalFormatting>
  <conditionalFormatting sqref="O1710:O2108">
    <cfRule type="colorScale" priority="25722">
      <colorScale>
        <cfvo type="min" val="0"/>
        <cfvo type="percentile" val="50"/>
        <cfvo type="max" val="0"/>
        <color rgb="FF63BE7B"/>
        <color rgb="FFFFEB84"/>
        <color rgb="FFF8696B"/>
      </colorScale>
    </cfRule>
  </conditionalFormatting>
  <conditionalFormatting sqref="O1710:O2108">
    <cfRule type="expression" dxfId="13310" priority="25721">
      <formula>$O1710="połączone z innym zadaniem"</formula>
    </cfRule>
  </conditionalFormatting>
  <conditionalFormatting sqref="O1710:O2108">
    <cfRule type="expression" dxfId="13309" priority="25720">
      <formula>$O1710="połączone z innym zadaniem"</formula>
    </cfRule>
  </conditionalFormatting>
  <conditionalFormatting sqref="O1710:O2108">
    <cfRule type="expression" dxfId="13308" priority="25717">
      <formula>$O1710="połączone z innym zadaniem"</formula>
    </cfRule>
  </conditionalFormatting>
  <conditionalFormatting sqref="O1710:O2108">
    <cfRule type="expression" dxfId="13307" priority="25716">
      <formula>$O1710="połączone z innym zadaniem"</formula>
    </cfRule>
  </conditionalFormatting>
  <conditionalFormatting sqref="O1710:O2108">
    <cfRule type="expression" dxfId="13306" priority="25715">
      <formula>$O1710="połączone z innym zadaniem"</formula>
    </cfRule>
  </conditionalFormatting>
  <conditionalFormatting sqref="O1710:O2108">
    <cfRule type="expression" dxfId="13305" priority="25714">
      <formula>$O1710="połączone z innym zadaniem"</formula>
    </cfRule>
  </conditionalFormatting>
  <conditionalFormatting sqref="O1710:O2108">
    <cfRule type="expression" dxfId="13304" priority="25711">
      <formula>$O1710="połączone z innym zadaniem"</formula>
    </cfRule>
  </conditionalFormatting>
  <conditionalFormatting sqref="O1710:O2108">
    <cfRule type="expression" dxfId="13303" priority="25710">
      <formula>$O1710="połączone z innym zadaniem"</formula>
    </cfRule>
  </conditionalFormatting>
  <conditionalFormatting sqref="O1710:O2108">
    <cfRule type="expression" dxfId="13302" priority="25709">
      <formula>$O1710="połączone z innym zadaniem"</formula>
    </cfRule>
  </conditionalFormatting>
  <conditionalFormatting sqref="O1710:O2108">
    <cfRule type="expression" dxfId="13301" priority="25708">
      <formula>$O1710="połączone z innym zadaniem"</formula>
    </cfRule>
  </conditionalFormatting>
  <conditionalFormatting sqref="O1710:O2108">
    <cfRule type="expression" dxfId="13300" priority="25705">
      <formula>$O1710="połączone z innym zadaniem"</formula>
    </cfRule>
  </conditionalFormatting>
  <conditionalFormatting sqref="O1710:O2108">
    <cfRule type="expression" dxfId="13299" priority="25704">
      <formula>$O1710="połączone z innym zadaniem"</formula>
    </cfRule>
  </conditionalFormatting>
  <conditionalFormatting sqref="O1710:O2108">
    <cfRule type="expression" dxfId="13298" priority="25703">
      <formula>$O1710="połączone z innym zadaniem"</formula>
    </cfRule>
  </conditionalFormatting>
  <conditionalFormatting sqref="O1710:O2108">
    <cfRule type="expression" dxfId="13297" priority="25702">
      <formula>$O1710="połączone z innym zadaniem"</formula>
    </cfRule>
  </conditionalFormatting>
  <conditionalFormatting sqref="O1710:O2108">
    <cfRule type="expression" dxfId="13296" priority="25699">
      <formula>$O1710="połączone z innym zadaniem"</formula>
    </cfRule>
  </conditionalFormatting>
  <conditionalFormatting sqref="O1710:O2108">
    <cfRule type="expression" dxfId="13295" priority="25698">
      <formula>$O1710="połączone z innym zadaniem"</formula>
    </cfRule>
  </conditionalFormatting>
  <conditionalFormatting sqref="O1710:O2108">
    <cfRule type="expression" dxfId="13294" priority="25697">
      <formula>$O1710="połączone z innym zadaniem"</formula>
    </cfRule>
  </conditionalFormatting>
  <conditionalFormatting sqref="O1710:O2108">
    <cfRule type="expression" dxfId="13293" priority="25696">
      <formula>$O1710="połączone z innym zadaniem"</formula>
    </cfRule>
  </conditionalFormatting>
  <conditionalFormatting sqref="O1710:O2108">
    <cfRule type="expression" dxfId="13292" priority="25693">
      <formula>$O1710="połączone z innym zadaniem"</formula>
    </cfRule>
  </conditionalFormatting>
  <conditionalFormatting sqref="O1710:O2108">
    <cfRule type="expression" dxfId="13291" priority="25692">
      <formula>$O1710="połączone z innym zadaniem"</formula>
    </cfRule>
  </conditionalFormatting>
  <conditionalFormatting sqref="O1710:O2108">
    <cfRule type="expression" dxfId="13290" priority="25691">
      <formula>$O1710="połączone z innym zadaniem"</formula>
    </cfRule>
  </conditionalFormatting>
  <conditionalFormatting sqref="O1710:O2108">
    <cfRule type="expression" dxfId="13289" priority="25690">
      <formula>$O1710="połączone z innym zadaniem"</formula>
    </cfRule>
  </conditionalFormatting>
  <conditionalFormatting sqref="O1710:O2108">
    <cfRule type="expression" dxfId="13288" priority="25687">
      <formula>$O1710="połączone z innym zadaniem"</formula>
    </cfRule>
  </conditionalFormatting>
  <conditionalFormatting sqref="O1710:O2108">
    <cfRule type="expression" dxfId="13287" priority="25686">
      <formula>$O1710="połączone z innym zadaniem"</formula>
    </cfRule>
  </conditionalFormatting>
  <conditionalFormatting sqref="O1710:O2108">
    <cfRule type="expression" dxfId="13286" priority="25685">
      <formula>$O1710="połączone z innym zadaniem"</formula>
    </cfRule>
  </conditionalFormatting>
  <conditionalFormatting sqref="O1710:O2108">
    <cfRule type="expression" dxfId="13285" priority="25684">
      <formula>$O1710="połączone z innym zadaniem"</formula>
    </cfRule>
  </conditionalFormatting>
  <conditionalFormatting sqref="O1710:O2108">
    <cfRule type="expression" dxfId="13284" priority="25681">
      <formula>$O1710="połączone z innym zadaniem"</formula>
    </cfRule>
  </conditionalFormatting>
  <conditionalFormatting sqref="O1710:O2108">
    <cfRule type="expression" dxfId="13283" priority="25680">
      <formula>$O1710="połączone z innym zadaniem"</formula>
    </cfRule>
  </conditionalFormatting>
  <conditionalFormatting sqref="X1710:X2108">
    <cfRule type="expression" dxfId="13282" priority="25679">
      <formula>W1710="WSKAŹNIK SPECYFICZNY"</formula>
    </cfRule>
  </conditionalFormatting>
  <conditionalFormatting sqref="O1710:AB2108">
    <cfRule type="expression" dxfId="13281" priority="25678">
      <formula>$O1710="połączone z innym zadaniem"</formula>
    </cfRule>
  </conditionalFormatting>
  <conditionalFormatting sqref="O1710:O2108">
    <cfRule type="expression" dxfId="13280" priority="25677">
      <formula>$O1710="połączone z innym zadaniem"</formula>
    </cfRule>
  </conditionalFormatting>
  <conditionalFormatting sqref="P1710:P2108">
    <cfRule type="colorScale" priority="25673">
      <colorScale>
        <cfvo type="min" val="0"/>
        <cfvo type="percentile" val="50"/>
        <cfvo type="max" val="0"/>
        <color rgb="FF63BE7B"/>
        <color rgb="FFFFEB84"/>
        <color rgb="FFF8696B"/>
      </colorScale>
    </cfRule>
  </conditionalFormatting>
  <conditionalFormatting sqref="O1710:O2108">
    <cfRule type="expression" dxfId="13279" priority="25672">
      <formula>$O1710="połączone z innym zadaniem"</formula>
    </cfRule>
  </conditionalFormatting>
  <conditionalFormatting sqref="O1710:O2108">
    <cfRule type="expression" dxfId="13278" priority="25671">
      <formula>$O1710="połączone z innym zadaniem"</formula>
    </cfRule>
  </conditionalFormatting>
  <conditionalFormatting sqref="O1710:O2108">
    <cfRule type="expression" dxfId="13277" priority="25670">
      <formula>$O1710="połączone z innym zadaniem"</formula>
    </cfRule>
  </conditionalFormatting>
  <conditionalFormatting sqref="O1710:O2108">
    <cfRule type="expression" dxfId="13276" priority="25669">
      <formula>$O1710="połączone z innym zadaniem"</formula>
    </cfRule>
  </conditionalFormatting>
  <conditionalFormatting sqref="O1710:O2108">
    <cfRule type="expression" dxfId="13275" priority="25666">
      <formula>$O1710="połączone z innym zadaniem"</formula>
    </cfRule>
  </conditionalFormatting>
  <conditionalFormatting sqref="O1710:O2108">
    <cfRule type="expression" dxfId="13274" priority="25665">
      <formula>$O1710="połączone z innym zadaniem"</formula>
    </cfRule>
  </conditionalFormatting>
  <conditionalFormatting sqref="X1710:X2108">
    <cfRule type="expression" dxfId="13273" priority="25664">
      <formula>W1710="WSKAŹNIK SPECYFICZNY"</formula>
    </cfRule>
  </conditionalFormatting>
  <conditionalFormatting sqref="O1710:AB2108">
    <cfRule type="expression" dxfId="13272" priority="25663">
      <formula>$O1710="połączone z innym zadaniem"</formula>
    </cfRule>
  </conditionalFormatting>
  <conditionalFormatting sqref="O1710:O2108">
    <cfRule type="expression" dxfId="13271" priority="25662">
      <formula>$O1710="połączone z innym zadaniem"</formula>
    </cfRule>
  </conditionalFormatting>
  <conditionalFormatting sqref="O1710:O2108">
    <cfRule type="expression" dxfId="13270" priority="25657">
      <formula>$O1710="połączone z innym zadaniem"</formula>
    </cfRule>
  </conditionalFormatting>
  <conditionalFormatting sqref="O1710:O2108">
    <cfRule type="expression" dxfId="13269" priority="25656">
      <formula>$O1710="połączone z innym zadaniem"</formula>
    </cfRule>
  </conditionalFormatting>
  <conditionalFormatting sqref="X1710:X2108">
    <cfRule type="expression" dxfId="13268" priority="25655">
      <formula>W1710="WSKAŹNIK SPECYFICZNY"</formula>
    </cfRule>
  </conditionalFormatting>
  <conditionalFormatting sqref="O1710:AB2108">
    <cfRule type="expression" dxfId="13267" priority="25654">
      <formula>$O1710="połączone z innym zadaniem"</formula>
    </cfRule>
  </conditionalFormatting>
  <conditionalFormatting sqref="O1710:O2108">
    <cfRule type="expression" dxfId="13266" priority="25653">
      <formula>$O1710="połączone z innym zadaniem"</formula>
    </cfRule>
  </conditionalFormatting>
  <conditionalFormatting sqref="O1710:O2108">
    <cfRule type="expression" dxfId="13265" priority="25648">
      <formula>$O1710="połączone z innym zadaniem"</formula>
    </cfRule>
  </conditionalFormatting>
  <conditionalFormatting sqref="O1710:O2108">
    <cfRule type="expression" dxfId="13264" priority="25647">
      <formula>$O1710="połączone z innym zadaniem"</formula>
    </cfRule>
  </conditionalFormatting>
  <conditionalFormatting sqref="X1710:X2108">
    <cfRule type="expression" dxfId="13263" priority="25646">
      <formula>W1710="WSKAŹNIK SPECYFICZNY"</formula>
    </cfRule>
  </conditionalFormatting>
  <conditionalFormatting sqref="O1710:AB2108">
    <cfRule type="expression" dxfId="13262" priority="25645">
      <formula>$O1710="połączone z innym zadaniem"</formula>
    </cfRule>
  </conditionalFormatting>
  <conditionalFormatting sqref="O1710:O2108">
    <cfRule type="expression" dxfId="13261" priority="25644">
      <formula>$O1710="połączone z innym zadaniem"</formula>
    </cfRule>
  </conditionalFormatting>
  <conditionalFormatting sqref="O1710:O2108">
    <cfRule type="expression" dxfId="13260" priority="25639">
      <formula>$O1710="połączone z innym zadaniem"</formula>
    </cfRule>
  </conditionalFormatting>
  <conditionalFormatting sqref="O1710:O2108">
    <cfRule type="expression" dxfId="13259" priority="25638">
      <formula>$O1710="połączone z innym zadaniem"</formula>
    </cfRule>
  </conditionalFormatting>
  <conditionalFormatting sqref="X1710:X2108">
    <cfRule type="expression" dxfId="13258" priority="25637">
      <formula>W1710="WSKAŹNIK SPECYFICZNY"</formula>
    </cfRule>
  </conditionalFormatting>
  <conditionalFormatting sqref="O1710:AB2108">
    <cfRule type="expression" dxfId="13257" priority="25636">
      <formula>$O1710="połączone z innym zadaniem"</formula>
    </cfRule>
  </conditionalFormatting>
  <conditionalFormatting sqref="O1710:O2108">
    <cfRule type="expression" dxfId="13256" priority="25635">
      <formula>$O1710="połączone z innym zadaniem"</formula>
    </cfRule>
  </conditionalFormatting>
  <conditionalFormatting sqref="O1710:O2108">
    <cfRule type="expression" dxfId="13255" priority="25630">
      <formula>$O1710="połączone z innym zadaniem"</formula>
    </cfRule>
  </conditionalFormatting>
  <conditionalFormatting sqref="O1710:O2108">
    <cfRule type="expression" dxfId="13254" priority="25629">
      <formula>$O1710="połączone z innym zadaniem"</formula>
    </cfRule>
  </conditionalFormatting>
  <conditionalFormatting sqref="X1710:X2108">
    <cfRule type="expression" dxfId="13253" priority="25628">
      <formula>W1710="WSKAŹNIK SPECYFICZNY"</formula>
    </cfRule>
  </conditionalFormatting>
  <conditionalFormatting sqref="O1710:AB2108">
    <cfRule type="expression" dxfId="13252" priority="25627">
      <formula>$O1710="połączone z innym zadaniem"</formula>
    </cfRule>
  </conditionalFormatting>
  <conditionalFormatting sqref="O1710:O2108">
    <cfRule type="expression" dxfId="13251" priority="25626">
      <formula>$O1710="połączone z innym zadaniem"</formula>
    </cfRule>
  </conditionalFormatting>
  <conditionalFormatting sqref="O1710:O2108">
    <cfRule type="expression" dxfId="13250" priority="25621">
      <formula>$O1710="połączone z innym zadaniem"</formula>
    </cfRule>
  </conditionalFormatting>
  <conditionalFormatting sqref="O1710:O2108">
    <cfRule type="expression" dxfId="13249" priority="25620">
      <formula>$O1710="połączone z innym zadaniem"</formula>
    </cfRule>
  </conditionalFormatting>
  <conditionalFormatting sqref="O1710:O2108">
    <cfRule type="expression" dxfId="13248" priority="25617">
      <formula>$O1710="połączone z innym zadaniem"</formula>
    </cfRule>
  </conditionalFormatting>
  <conditionalFormatting sqref="O1710:O2108">
    <cfRule type="expression" dxfId="13247" priority="25616">
      <formula>$O1710="połączone z innym zadaniem"</formula>
    </cfRule>
  </conditionalFormatting>
  <conditionalFormatting sqref="O1710:O2108">
    <cfRule type="expression" dxfId="13246" priority="25611">
      <formula>$O1710="połączone z innym zadaniem"</formula>
    </cfRule>
  </conditionalFormatting>
  <conditionalFormatting sqref="O1710:O2108">
    <cfRule type="expression" dxfId="13245" priority="25610">
      <formula>$O1710="połączone z innym zadaniem"</formula>
    </cfRule>
  </conditionalFormatting>
  <conditionalFormatting sqref="O1710:O2108">
    <cfRule type="expression" dxfId="13244" priority="25607">
      <formula>$O1710="połączone z innym zadaniem"</formula>
    </cfRule>
  </conditionalFormatting>
  <conditionalFormatting sqref="O1710:O2108">
    <cfRule type="expression" dxfId="13243" priority="25606">
      <formula>$O1710="połączone z innym zadaniem"</formula>
    </cfRule>
  </conditionalFormatting>
  <conditionalFormatting sqref="O1710:O2108">
    <cfRule type="expression" dxfId="13242" priority="25605">
      <formula>$O1710="połączone z innym zadaniem"</formula>
    </cfRule>
  </conditionalFormatting>
  <conditionalFormatting sqref="O1710:O2108">
    <cfRule type="expression" dxfId="13241" priority="25604">
      <formula>$O1710="połączone z innym zadaniem"</formula>
    </cfRule>
  </conditionalFormatting>
  <conditionalFormatting sqref="O1710:O2108">
    <cfRule type="expression" dxfId="13240" priority="25601">
      <formula>$O1710="połączone z innym zadaniem"</formula>
    </cfRule>
  </conditionalFormatting>
  <conditionalFormatting sqref="O1710:O2108">
    <cfRule type="expression" dxfId="13239" priority="25600">
      <formula>$O1710="połączone z innym zadaniem"</formula>
    </cfRule>
  </conditionalFormatting>
  <conditionalFormatting sqref="O1710:O2108">
    <cfRule type="expression" dxfId="13238" priority="25599">
      <formula>$O1710="połączone z innym zadaniem"</formula>
    </cfRule>
  </conditionalFormatting>
  <conditionalFormatting sqref="O1710:O2108">
    <cfRule type="expression" dxfId="13237" priority="25598">
      <formula>$O1710="połączone z innym zadaniem"</formula>
    </cfRule>
  </conditionalFormatting>
  <conditionalFormatting sqref="O1710:O2108">
    <cfRule type="expression" dxfId="13236" priority="25595">
      <formula>$O1710="połączone z innym zadaniem"</formula>
    </cfRule>
  </conditionalFormatting>
  <conditionalFormatting sqref="O1710:O2108">
    <cfRule type="expression" dxfId="13235" priority="25594">
      <formula>$O1710="połączone z innym zadaniem"</formula>
    </cfRule>
  </conditionalFormatting>
  <conditionalFormatting sqref="O1710:O2108">
    <cfRule type="expression" dxfId="13234" priority="25593">
      <formula>$O1710="połączone z innym zadaniem"</formula>
    </cfRule>
  </conditionalFormatting>
  <conditionalFormatting sqref="O1710:O2108">
    <cfRule type="expression" dxfId="13233" priority="25592">
      <formula>$O1710="połączone z innym zadaniem"</formula>
    </cfRule>
  </conditionalFormatting>
  <conditionalFormatting sqref="O1710:O2108">
    <cfRule type="expression" dxfId="13232" priority="25589">
      <formula>$O1710="połączone z innym zadaniem"</formula>
    </cfRule>
  </conditionalFormatting>
  <conditionalFormatting sqref="O1710:O2108">
    <cfRule type="expression" dxfId="13231" priority="25588">
      <formula>$O1710="połączone z innym zadaniem"</formula>
    </cfRule>
  </conditionalFormatting>
  <conditionalFormatting sqref="O1710:O2108">
    <cfRule type="expression" dxfId="13230" priority="25587">
      <formula>$O1710="połączone z innym zadaniem"</formula>
    </cfRule>
  </conditionalFormatting>
  <conditionalFormatting sqref="O1710:O2108">
    <cfRule type="expression" dxfId="13229" priority="25586">
      <formula>$O1710="połączone z innym zadaniem"</formula>
    </cfRule>
  </conditionalFormatting>
  <conditionalFormatting sqref="O1710:O2108">
    <cfRule type="expression" dxfId="13228" priority="25583">
      <formula>$O1710="połączone z innym zadaniem"</formula>
    </cfRule>
  </conditionalFormatting>
  <conditionalFormatting sqref="O1710:O2108">
    <cfRule type="expression" dxfId="13227" priority="25582">
      <formula>$O1710="połączone z innym zadaniem"</formula>
    </cfRule>
  </conditionalFormatting>
  <conditionalFormatting sqref="O1710:O2108">
    <cfRule type="expression" dxfId="13226" priority="25581">
      <formula>$O1710="połączone z innym zadaniem"</formula>
    </cfRule>
  </conditionalFormatting>
  <conditionalFormatting sqref="O1710:O2108">
    <cfRule type="expression" dxfId="13225" priority="25580">
      <formula>$O1710="połączone z innym zadaniem"</formula>
    </cfRule>
  </conditionalFormatting>
  <conditionalFormatting sqref="O1710:O2108">
    <cfRule type="expression" dxfId="13224" priority="25577">
      <formula>$O1710="połączone z innym zadaniem"</formula>
    </cfRule>
  </conditionalFormatting>
  <conditionalFormatting sqref="O1710:O2108">
    <cfRule type="expression" dxfId="13223" priority="25576">
      <formula>$O1710="połączone z innym zadaniem"</formula>
    </cfRule>
  </conditionalFormatting>
  <conditionalFormatting sqref="O1710:O2108">
    <cfRule type="expression" dxfId="13222" priority="25575">
      <formula>$O1710="połączone z innym zadaniem"</formula>
    </cfRule>
  </conditionalFormatting>
  <conditionalFormatting sqref="O1710:O2108">
    <cfRule type="expression" dxfId="13221" priority="25574">
      <formula>$O1710="połączone z innym zadaniem"</formula>
    </cfRule>
  </conditionalFormatting>
  <conditionalFormatting sqref="O1710:O2108">
    <cfRule type="expression" dxfId="13220" priority="25571">
      <formula>$O1710="połączone z innym zadaniem"</formula>
    </cfRule>
  </conditionalFormatting>
  <conditionalFormatting sqref="O1710:O2108">
    <cfRule type="expression" dxfId="13219" priority="25570">
      <formula>$O1710="połączone z innym zadaniem"</formula>
    </cfRule>
  </conditionalFormatting>
  <conditionalFormatting sqref="X1710:X2108">
    <cfRule type="expression" dxfId="13218" priority="25569">
      <formula>W1710="WSKAŹNIK SPECYFICZNY"</formula>
    </cfRule>
  </conditionalFormatting>
  <conditionalFormatting sqref="O1710:AB2108">
    <cfRule type="expression" dxfId="13217" priority="25568">
      <formula>$O1710="połączone z innym zadaniem"</formula>
    </cfRule>
  </conditionalFormatting>
  <conditionalFormatting sqref="O1710:O2108">
    <cfRule type="expression" dxfId="13216" priority="25567">
      <formula>$O1710="połączone z innym zadaniem"</formula>
    </cfRule>
  </conditionalFormatting>
  <conditionalFormatting sqref="O1710:O2108">
    <cfRule type="expression" dxfId="13215" priority="25562">
      <formula>$O1710="połączone z innym zadaniem"</formula>
    </cfRule>
  </conditionalFormatting>
  <conditionalFormatting sqref="O1710:O2108">
    <cfRule type="expression" dxfId="13214" priority="25561">
      <formula>$O1710="połączone z innym zadaniem"</formula>
    </cfRule>
  </conditionalFormatting>
  <conditionalFormatting sqref="O1710:O2108">
    <cfRule type="expression" dxfId="13213" priority="25560">
      <formula>$O1710="połączone z innym zadaniem"</formula>
    </cfRule>
  </conditionalFormatting>
  <conditionalFormatting sqref="O1710:O2108">
    <cfRule type="expression" dxfId="13212" priority="25559">
      <formula>$O1710="połączone z innym zadaniem"</formula>
    </cfRule>
  </conditionalFormatting>
  <conditionalFormatting sqref="O1710:O2108">
    <cfRule type="expression" dxfId="13211" priority="25556">
      <formula>$O1710="połączone z innym zadaniem"</formula>
    </cfRule>
  </conditionalFormatting>
  <conditionalFormatting sqref="O1710:O2108">
    <cfRule type="expression" dxfId="13210" priority="25555">
      <formula>$O1710="połączone z innym zadaniem"</formula>
    </cfRule>
  </conditionalFormatting>
  <conditionalFormatting sqref="X1710:X2108">
    <cfRule type="expression" dxfId="13209" priority="25554">
      <formula>W1710="WSKAŹNIK SPECYFICZNY"</formula>
    </cfRule>
  </conditionalFormatting>
  <conditionalFormatting sqref="O1710:AB2108">
    <cfRule type="expression" dxfId="13208" priority="25553">
      <formula>$O1710="połączone z innym zadaniem"</formula>
    </cfRule>
  </conditionalFormatting>
  <conditionalFormatting sqref="O1710:O2108">
    <cfRule type="expression" dxfId="13207" priority="25552">
      <formula>$O1710="połączone z innym zadaniem"</formula>
    </cfRule>
  </conditionalFormatting>
  <conditionalFormatting sqref="O1710:O2108">
    <cfRule type="expression" dxfId="13206" priority="25547">
      <formula>$O1710="połączone z innym zadaniem"</formula>
    </cfRule>
  </conditionalFormatting>
  <conditionalFormatting sqref="O1710:O2108">
    <cfRule type="expression" dxfId="13205" priority="25546">
      <formula>$O1710="połączone z innym zadaniem"</formula>
    </cfRule>
  </conditionalFormatting>
  <conditionalFormatting sqref="X1710:X2108">
    <cfRule type="expression" dxfId="13204" priority="25545">
      <formula>W1710="WSKAŹNIK SPECYFICZNY"</formula>
    </cfRule>
  </conditionalFormatting>
  <conditionalFormatting sqref="O1710:AB2108">
    <cfRule type="expression" dxfId="13203" priority="25544">
      <formula>$O1710="połączone z innym zadaniem"</formula>
    </cfRule>
  </conditionalFormatting>
  <conditionalFormatting sqref="O1710:O2108">
    <cfRule type="expression" dxfId="13202" priority="25543">
      <formula>$O1710="połączone z innym zadaniem"</formula>
    </cfRule>
  </conditionalFormatting>
  <conditionalFormatting sqref="O1710:O2108">
    <cfRule type="expression" dxfId="13201" priority="25538">
      <formula>$O1710="połączone z innym zadaniem"</formula>
    </cfRule>
  </conditionalFormatting>
  <conditionalFormatting sqref="O1710:O2108">
    <cfRule type="expression" dxfId="13200" priority="25537">
      <formula>$O1710="połączone z innym zadaniem"</formula>
    </cfRule>
  </conditionalFormatting>
  <conditionalFormatting sqref="X1710:X2108">
    <cfRule type="expression" dxfId="13199" priority="25536">
      <formula>W1710="WSKAŹNIK SPECYFICZNY"</formula>
    </cfRule>
  </conditionalFormatting>
  <conditionalFormatting sqref="O1710:AB2108">
    <cfRule type="expression" dxfId="13198" priority="25535">
      <formula>$O1710="połączone z innym zadaniem"</formula>
    </cfRule>
  </conditionalFormatting>
  <conditionalFormatting sqref="O1710:O2108">
    <cfRule type="expression" dxfId="13197" priority="25534">
      <formula>$O1710="połączone z innym zadaniem"</formula>
    </cfRule>
  </conditionalFormatting>
  <conditionalFormatting sqref="O1710:O2108">
    <cfRule type="expression" dxfId="13196" priority="25529">
      <formula>$O1710="połączone z innym zadaniem"</formula>
    </cfRule>
  </conditionalFormatting>
  <conditionalFormatting sqref="O1710:O2108">
    <cfRule type="expression" dxfId="13195" priority="25528">
      <formula>$O1710="połączone z innym zadaniem"</formula>
    </cfRule>
  </conditionalFormatting>
  <conditionalFormatting sqref="X1710:X2108">
    <cfRule type="expression" dxfId="13194" priority="25527">
      <formula>W1710="WSKAŹNIK SPECYFICZNY"</formula>
    </cfRule>
  </conditionalFormatting>
  <conditionalFormatting sqref="O1710:AB2108">
    <cfRule type="expression" dxfId="13193" priority="25526">
      <formula>$O1710="połączone z innym zadaniem"</formula>
    </cfRule>
  </conditionalFormatting>
  <conditionalFormatting sqref="O1710:O2108">
    <cfRule type="expression" dxfId="13192" priority="25525">
      <formula>$O1710="połączone z innym zadaniem"</formula>
    </cfRule>
  </conditionalFormatting>
  <conditionalFormatting sqref="O1710:O2108">
    <cfRule type="expression" dxfId="13191" priority="25520">
      <formula>$O1710="połączone z innym zadaniem"</formula>
    </cfRule>
  </conditionalFormatting>
  <conditionalFormatting sqref="O1710:O2108">
    <cfRule type="expression" dxfId="13190" priority="25519">
      <formula>$O1710="połączone z innym zadaniem"</formula>
    </cfRule>
  </conditionalFormatting>
  <conditionalFormatting sqref="X1710:X2108">
    <cfRule type="expression" dxfId="13189" priority="25518">
      <formula>W1710="WSKAŹNIK SPECYFICZNY"</formula>
    </cfRule>
  </conditionalFormatting>
  <conditionalFormatting sqref="O1710:AB2108">
    <cfRule type="expression" dxfId="13188" priority="25517">
      <formula>$O1710="połączone z innym zadaniem"</formula>
    </cfRule>
  </conditionalFormatting>
  <conditionalFormatting sqref="O1710:O2108">
    <cfRule type="expression" dxfId="13187" priority="25516">
      <formula>$O1710="połączone z innym zadaniem"</formula>
    </cfRule>
  </conditionalFormatting>
  <conditionalFormatting sqref="O1710:O2108">
    <cfRule type="expression" dxfId="13186" priority="25511">
      <formula>$O1710="połączone z innym zadaniem"</formula>
    </cfRule>
  </conditionalFormatting>
  <conditionalFormatting sqref="O1710:O2108">
    <cfRule type="expression" dxfId="13185" priority="25510">
      <formula>$O1710="połączone z innym zadaniem"</formula>
    </cfRule>
  </conditionalFormatting>
  <conditionalFormatting sqref="O1710:O2108">
    <cfRule type="expression" dxfId="13184" priority="25507">
      <formula>$O1710="połączone z innym zadaniem"</formula>
    </cfRule>
  </conditionalFormatting>
  <conditionalFormatting sqref="O1710:O2108">
    <cfRule type="expression" dxfId="13183" priority="25506">
      <formula>$O1710="połączone z innym zadaniem"</formula>
    </cfRule>
  </conditionalFormatting>
  <conditionalFormatting sqref="O1640:O1641">
    <cfRule type="expression" dxfId="13182" priority="25503">
      <formula>$O1640="połączone z innym zadaniem"</formula>
    </cfRule>
  </conditionalFormatting>
  <conditionalFormatting sqref="O1640:O1641">
    <cfRule type="expression" dxfId="13181" priority="25502">
      <formula>$O1640="połączone z innym zadaniem"</formula>
    </cfRule>
  </conditionalFormatting>
  <conditionalFormatting sqref="O1640:O1641">
    <cfRule type="colorScale" priority="25501">
      <colorScale>
        <cfvo type="min" val="0"/>
        <cfvo type="percentile" val="50"/>
        <cfvo type="max" val="0"/>
        <color rgb="FFF8696B"/>
        <color rgb="FFFFEB84"/>
        <color rgb="FF63BE7B"/>
      </colorScale>
    </cfRule>
  </conditionalFormatting>
  <conditionalFormatting sqref="O1640:O1641">
    <cfRule type="colorScale" priority="25500">
      <colorScale>
        <cfvo type="min" val="0"/>
        <cfvo type="percentile" val="50"/>
        <cfvo type="max" val="0"/>
        <color rgb="FF63BE7B"/>
        <color rgb="FFFFEB84"/>
        <color rgb="FFF8696B"/>
      </colorScale>
    </cfRule>
  </conditionalFormatting>
  <conditionalFormatting sqref="X1642">
    <cfRule type="expression" dxfId="13180" priority="25488">
      <formula>W1642="WSKAŹNIK SPECYFICZNY"</formula>
    </cfRule>
  </conditionalFormatting>
  <conditionalFormatting sqref="O1642:AB1642">
    <cfRule type="expression" dxfId="13179" priority="25487">
      <formula>$O1642="połączone z innym zadaniem"</formula>
    </cfRule>
  </conditionalFormatting>
  <conditionalFormatting sqref="O1642">
    <cfRule type="expression" dxfId="13178" priority="25486">
      <formula>$O1642="połączone z innym zadaniem"</formula>
    </cfRule>
  </conditionalFormatting>
  <conditionalFormatting sqref="P1642">
    <cfRule type="colorScale" priority="25485">
      <colorScale>
        <cfvo type="min" val="0"/>
        <cfvo type="percentile" val="50"/>
        <cfvo type="max" val="0"/>
        <color rgb="FFF8696B"/>
        <color rgb="FFFFEB84"/>
        <color rgb="FF63BE7B"/>
      </colorScale>
    </cfRule>
  </conditionalFormatting>
  <conditionalFormatting sqref="P1642">
    <cfRule type="colorScale" priority="25481">
      <colorScale>
        <cfvo type="min" val="0"/>
        <cfvo type="percentile" val="50"/>
        <cfvo type="max" val="0"/>
        <color rgb="FF63BE7B"/>
        <color rgb="FFFFEB84"/>
        <color rgb="FFF8696B"/>
      </colorScale>
    </cfRule>
  </conditionalFormatting>
  <conditionalFormatting sqref="X1639">
    <cfRule type="expression" dxfId="13177" priority="25465">
      <formula>W1639="WSKAŹNIK SPECYFICZNY"</formula>
    </cfRule>
  </conditionalFormatting>
  <conditionalFormatting sqref="O1639:AB1639">
    <cfRule type="expression" dxfId="13176" priority="25464">
      <formula>$O1639="połączone z innym zadaniem"</formula>
    </cfRule>
  </conditionalFormatting>
  <conditionalFormatting sqref="O1639">
    <cfRule type="expression" dxfId="13175" priority="25463">
      <formula>$O1639="połączone z innym zadaniem"</formula>
    </cfRule>
  </conditionalFormatting>
  <conditionalFormatting sqref="P1639">
    <cfRule type="colorScale" priority="25462">
      <colorScale>
        <cfvo type="min" val="0"/>
        <cfvo type="percentile" val="50"/>
        <cfvo type="max" val="0"/>
        <color rgb="FFF8696B"/>
        <color rgb="FFFFEB84"/>
        <color rgb="FF63BE7B"/>
      </colorScale>
    </cfRule>
  </conditionalFormatting>
  <conditionalFormatting sqref="P1639">
    <cfRule type="colorScale" priority="25458">
      <colorScale>
        <cfvo type="min" val="0"/>
        <cfvo type="percentile" val="50"/>
        <cfvo type="max" val="0"/>
        <color rgb="FF63BE7B"/>
        <color rgb="FFFFEB84"/>
        <color rgb="FFF8696B"/>
      </colorScale>
    </cfRule>
  </conditionalFormatting>
  <conditionalFormatting sqref="O1639">
    <cfRule type="colorScale" priority="25455">
      <colorScale>
        <cfvo type="min" val="0"/>
        <cfvo type="percentile" val="50"/>
        <cfvo type="max" val="0"/>
        <color rgb="FFF8696B"/>
        <color rgb="FFFFEB84"/>
        <color rgb="FF63BE7B"/>
      </colorScale>
    </cfRule>
  </conditionalFormatting>
  <conditionalFormatting sqref="O1639">
    <cfRule type="colorScale" priority="25454">
      <colorScale>
        <cfvo type="min" val="0"/>
        <cfvo type="percentile" val="50"/>
        <cfvo type="max" val="0"/>
        <color rgb="FF63BE7B"/>
        <color rgb="FFFFEB84"/>
        <color rgb="FFF8696B"/>
      </colorScale>
    </cfRule>
  </conditionalFormatting>
  <conditionalFormatting sqref="X1643">
    <cfRule type="expression" dxfId="13174" priority="25442">
      <formula>W1643="WSKAŹNIK SPECYFICZNY"</formula>
    </cfRule>
  </conditionalFormatting>
  <conditionalFormatting sqref="O1643:AB1643">
    <cfRule type="expression" dxfId="13173" priority="25441">
      <formula>$O1643="połączone z innym zadaniem"</formula>
    </cfRule>
  </conditionalFormatting>
  <conditionalFormatting sqref="O1643">
    <cfRule type="expression" dxfId="13172" priority="25440">
      <formula>$O1643="połączone z innym zadaniem"</formula>
    </cfRule>
  </conditionalFormatting>
  <conditionalFormatting sqref="P1643">
    <cfRule type="colorScale" priority="25439">
      <colorScale>
        <cfvo type="min" val="0"/>
        <cfvo type="percentile" val="50"/>
        <cfvo type="max" val="0"/>
        <color rgb="FFF8696B"/>
        <color rgb="FFFFEB84"/>
        <color rgb="FF63BE7B"/>
      </colorScale>
    </cfRule>
  </conditionalFormatting>
  <conditionalFormatting sqref="P1643">
    <cfRule type="colorScale" priority="25435">
      <colorScale>
        <cfvo type="min" val="0"/>
        <cfvo type="percentile" val="50"/>
        <cfvo type="max" val="0"/>
        <color rgb="FF63BE7B"/>
        <color rgb="FFFFEB84"/>
        <color rgb="FFF8696B"/>
      </colorScale>
    </cfRule>
  </conditionalFormatting>
  <conditionalFormatting sqref="X1644">
    <cfRule type="expression" dxfId="13171" priority="25419">
      <formula>W1644="WSKAŹNIK SPECYFICZNY"</formula>
    </cfRule>
  </conditionalFormatting>
  <conditionalFormatting sqref="O1644:AB1644">
    <cfRule type="expression" dxfId="13170" priority="25418">
      <formula>$O1644="połączone z innym zadaniem"</formula>
    </cfRule>
  </conditionalFormatting>
  <conditionalFormatting sqref="O1644">
    <cfRule type="expression" dxfId="13169" priority="25417">
      <formula>$O1644="połączone z innym zadaniem"</formula>
    </cfRule>
  </conditionalFormatting>
  <conditionalFormatting sqref="P1644">
    <cfRule type="colorScale" priority="25416">
      <colorScale>
        <cfvo type="min" val="0"/>
        <cfvo type="percentile" val="50"/>
        <cfvo type="max" val="0"/>
        <color rgb="FFF8696B"/>
        <color rgb="FFFFEB84"/>
        <color rgb="FF63BE7B"/>
      </colorScale>
    </cfRule>
  </conditionalFormatting>
  <conditionalFormatting sqref="P1644">
    <cfRule type="colorScale" priority="25412">
      <colorScale>
        <cfvo type="min" val="0"/>
        <cfvo type="percentile" val="50"/>
        <cfvo type="max" val="0"/>
        <color rgb="FF63BE7B"/>
        <color rgb="FFFFEB84"/>
        <color rgb="FFF8696B"/>
      </colorScale>
    </cfRule>
  </conditionalFormatting>
  <conditionalFormatting sqref="O1644">
    <cfRule type="colorScale" priority="25409">
      <colorScale>
        <cfvo type="min" val="0"/>
        <cfvo type="percentile" val="50"/>
        <cfvo type="max" val="0"/>
        <color rgb="FFF8696B"/>
        <color rgb="FFFFEB84"/>
        <color rgb="FF63BE7B"/>
      </colorScale>
    </cfRule>
  </conditionalFormatting>
  <conditionalFormatting sqref="O1644">
    <cfRule type="colorScale" priority="25408">
      <colorScale>
        <cfvo type="min" val="0"/>
        <cfvo type="percentile" val="50"/>
        <cfvo type="max" val="0"/>
        <color rgb="FF63BE7B"/>
        <color rgb="FFFFEB84"/>
        <color rgb="FFF8696B"/>
      </colorScale>
    </cfRule>
  </conditionalFormatting>
  <conditionalFormatting sqref="X1645">
    <cfRule type="expression" dxfId="13168" priority="25396">
      <formula>W1645="WSKAŹNIK SPECYFICZNY"</formula>
    </cfRule>
  </conditionalFormatting>
  <conditionalFormatting sqref="O1645:AB1645">
    <cfRule type="expression" dxfId="13167" priority="25395">
      <formula>$O1645="połączone z innym zadaniem"</formula>
    </cfRule>
  </conditionalFormatting>
  <conditionalFormatting sqref="O1645">
    <cfRule type="expression" dxfId="13166" priority="25394">
      <formula>$O1645="połączone z innym zadaniem"</formula>
    </cfRule>
  </conditionalFormatting>
  <conditionalFormatting sqref="X1646">
    <cfRule type="expression" dxfId="13165" priority="25373">
      <formula>W1646="WSKAŹNIK SPECYFICZNY"</formula>
    </cfRule>
  </conditionalFormatting>
  <conditionalFormatting sqref="O1646:AB1646">
    <cfRule type="expression" dxfId="13164" priority="25372">
      <formula>$O1646="połączone z innym zadaniem"</formula>
    </cfRule>
  </conditionalFormatting>
  <conditionalFormatting sqref="O1646">
    <cfRule type="expression" dxfId="13163" priority="25371">
      <formula>$O1646="połączone z innym zadaniem"</formula>
    </cfRule>
  </conditionalFormatting>
  <conditionalFormatting sqref="P1646">
    <cfRule type="colorScale" priority="25370">
      <colorScale>
        <cfvo type="min" val="0"/>
        <cfvo type="percentile" val="50"/>
        <cfvo type="max" val="0"/>
        <color rgb="FFF8696B"/>
        <color rgb="FFFFEB84"/>
        <color rgb="FF63BE7B"/>
      </colorScale>
    </cfRule>
  </conditionalFormatting>
  <conditionalFormatting sqref="P1646">
    <cfRule type="colorScale" priority="25366">
      <colorScale>
        <cfvo type="min" val="0"/>
        <cfvo type="percentile" val="50"/>
        <cfvo type="max" val="0"/>
        <color rgb="FF63BE7B"/>
        <color rgb="FFFFEB84"/>
        <color rgb="FFF8696B"/>
      </colorScale>
    </cfRule>
  </conditionalFormatting>
  <conditionalFormatting sqref="O1646">
    <cfRule type="colorScale" priority="25363">
      <colorScale>
        <cfvo type="min" val="0"/>
        <cfvo type="percentile" val="50"/>
        <cfvo type="max" val="0"/>
        <color rgb="FFF8696B"/>
        <color rgb="FFFFEB84"/>
        <color rgb="FF63BE7B"/>
      </colorScale>
    </cfRule>
  </conditionalFormatting>
  <conditionalFormatting sqref="O1646">
    <cfRule type="colorScale" priority="25362">
      <colorScale>
        <cfvo type="min" val="0"/>
        <cfvo type="percentile" val="50"/>
        <cfvo type="max" val="0"/>
        <color rgb="FF63BE7B"/>
        <color rgb="FFFFEB84"/>
        <color rgb="FFF8696B"/>
      </colorScale>
    </cfRule>
  </conditionalFormatting>
  <conditionalFormatting sqref="X1647">
    <cfRule type="expression" dxfId="13162" priority="25352">
      <formula>W1647="WSKAŹNIK SPECYFICZNY"</formula>
    </cfRule>
  </conditionalFormatting>
  <conditionalFormatting sqref="O1647:AB1647">
    <cfRule type="expression" dxfId="13161" priority="25351">
      <formula>$O1647="połączone z innym zadaniem"</formula>
    </cfRule>
  </conditionalFormatting>
  <conditionalFormatting sqref="O1647">
    <cfRule type="expression" dxfId="13160" priority="25350">
      <formula>$O1647="połączone z innym zadaniem"</formula>
    </cfRule>
  </conditionalFormatting>
  <conditionalFormatting sqref="P1647">
    <cfRule type="colorScale" priority="25349">
      <colorScale>
        <cfvo type="min" val="0"/>
        <cfvo type="percentile" val="50"/>
        <cfvo type="max" val="0"/>
        <color rgb="FFF8696B"/>
        <color rgb="FFFFEB84"/>
        <color rgb="FF63BE7B"/>
      </colorScale>
    </cfRule>
  </conditionalFormatting>
  <conditionalFormatting sqref="P1647">
    <cfRule type="colorScale" priority="25345">
      <colorScale>
        <cfvo type="min" val="0"/>
        <cfvo type="percentile" val="50"/>
        <cfvo type="max" val="0"/>
        <color rgb="FF63BE7B"/>
        <color rgb="FFFFEB84"/>
        <color rgb="FFF8696B"/>
      </colorScale>
    </cfRule>
  </conditionalFormatting>
  <conditionalFormatting sqref="X1648">
    <cfRule type="expression" dxfId="13159" priority="25329">
      <formula>W1648="WSKAŹNIK SPECYFICZNY"</formula>
    </cfRule>
  </conditionalFormatting>
  <conditionalFormatting sqref="O1648:AB1648">
    <cfRule type="expression" dxfId="13158" priority="25328">
      <formula>$O1648="połączone z innym zadaniem"</formula>
    </cfRule>
  </conditionalFormatting>
  <conditionalFormatting sqref="O1648">
    <cfRule type="expression" dxfId="13157" priority="25327">
      <formula>$O1648="połączone z innym zadaniem"</formula>
    </cfRule>
  </conditionalFormatting>
  <conditionalFormatting sqref="P1648">
    <cfRule type="colorScale" priority="25326">
      <colorScale>
        <cfvo type="min" val="0"/>
        <cfvo type="percentile" val="50"/>
        <cfvo type="max" val="0"/>
        <color rgb="FFF8696B"/>
        <color rgb="FFFFEB84"/>
        <color rgb="FF63BE7B"/>
      </colorScale>
    </cfRule>
  </conditionalFormatting>
  <conditionalFormatting sqref="P1648">
    <cfRule type="colorScale" priority="25322">
      <colorScale>
        <cfvo type="min" val="0"/>
        <cfvo type="percentile" val="50"/>
        <cfvo type="max" val="0"/>
        <color rgb="FF63BE7B"/>
        <color rgb="FFFFEB84"/>
        <color rgb="FFF8696B"/>
      </colorScale>
    </cfRule>
  </conditionalFormatting>
  <conditionalFormatting sqref="X1649">
    <cfRule type="expression" dxfId="13156" priority="25306">
      <formula>W1649="WSKAŹNIK SPECYFICZNY"</formula>
    </cfRule>
  </conditionalFormatting>
  <conditionalFormatting sqref="O1649:AB1649">
    <cfRule type="expression" dxfId="13155" priority="25305">
      <formula>$O1649="połączone z innym zadaniem"</formula>
    </cfRule>
  </conditionalFormatting>
  <conditionalFormatting sqref="O1649">
    <cfRule type="expression" dxfId="13154" priority="25304">
      <formula>$O1649="połączone z innym zadaniem"</formula>
    </cfRule>
  </conditionalFormatting>
  <conditionalFormatting sqref="P1649">
    <cfRule type="colorScale" priority="25303">
      <colorScale>
        <cfvo type="min" val="0"/>
        <cfvo type="percentile" val="50"/>
        <cfvo type="max" val="0"/>
        <color rgb="FFF8696B"/>
        <color rgb="FFFFEB84"/>
        <color rgb="FF63BE7B"/>
      </colorScale>
    </cfRule>
  </conditionalFormatting>
  <conditionalFormatting sqref="P1649">
    <cfRule type="colorScale" priority="25299">
      <colorScale>
        <cfvo type="min" val="0"/>
        <cfvo type="percentile" val="50"/>
        <cfvo type="max" val="0"/>
        <color rgb="FF63BE7B"/>
        <color rgb="FFFFEB84"/>
        <color rgb="FFF8696B"/>
      </colorScale>
    </cfRule>
  </conditionalFormatting>
  <conditionalFormatting sqref="X1650">
    <cfRule type="expression" dxfId="13153" priority="25283">
      <formula>W1650="WSKAŹNIK SPECYFICZNY"</formula>
    </cfRule>
  </conditionalFormatting>
  <conditionalFormatting sqref="O1650:AB1650">
    <cfRule type="expression" dxfId="13152" priority="25282">
      <formula>$O1650="połączone z innym zadaniem"</formula>
    </cfRule>
  </conditionalFormatting>
  <conditionalFormatting sqref="O1650">
    <cfRule type="expression" dxfId="13151" priority="25281">
      <formula>$O1650="połączone z innym zadaniem"</formula>
    </cfRule>
  </conditionalFormatting>
  <conditionalFormatting sqref="P1650">
    <cfRule type="colorScale" priority="25280">
      <colorScale>
        <cfvo type="min" val="0"/>
        <cfvo type="percentile" val="50"/>
        <cfvo type="max" val="0"/>
        <color rgb="FFF8696B"/>
        <color rgb="FFFFEB84"/>
        <color rgb="FF63BE7B"/>
      </colorScale>
    </cfRule>
  </conditionalFormatting>
  <conditionalFormatting sqref="P1650">
    <cfRule type="colorScale" priority="25276">
      <colorScale>
        <cfvo type="min" val="0"/>
        <cfvo type="percentile" val="50"/>
        <cfvo type="max" val="0"/>
        <color rgb="FF63BE7B"/>
        <color rgb="FFFFEB84"/>
        <color rgb="FFF8696B"/>
      </colorScale>
    </cfRule>
  </conditionalFormatting>
  <conditionalFormatting sqref="O1650">
    <cfRule type="colorScale" priority="25273">
      <colorScale>
        <cfvo type="min" val="0"/>
        <cfvo type="percentile" val="50"/>
        <cfvo type="max" val="0"/>
        <color rgb="FFF8696B"/>
        <color rgb="FFFFEB84"/>
        <color rgb="FF63BE7B"/>
      </colorScale>
    </cfRule>
  </conditionalFormatting>
  <conditionalFormatting sqref="O1650">
    <cfRule type="colorScale" priority="25272">
      <colorScale>
        <cfvo type="min" val="0"/>
        <cfvo type="percentile" val="50"/>
        <cfvo type="max" val="0"/>
        <color rgb="FF63BE7B"/>
        <color rgb="FFFFEB84"/>
        <color rgb="FFF8696B"/>
      </colorScale>
    </cfRule>
  </conditionalFormatting>
  <conditionalFormatting sqref="X1651">
    <cfRule type="expression" dxfId="13150" priority="25262">
      <formula>W1651="WSKAŹNIK SPECYFICZNY"</formula>
    </cfRule>
  </conditionalFormatting>
  <conditionalFormatting sqref="O1651:AB1651">
    <cfRule type="expression" dxfId="13149" priority="25261">
      <formula>$O1651="połączone z innym zadaniem"</formula>
    </cfRule>
  </conditionalFormatting>
  <conditionalFormatting sqref="O1651">
    <cfRule type="expression" dxfId="13148" priority="25260">
      <formula>$O1651="połączone z innym zadaniem"</formula>
    </cfRule>
  </conditionalFormatting>
  <conditionalFormatting sqref="P1651">
    <cfRule type="colorScale" priority="25259">
      <colorScale>
        <cfvo type="min" val="0"/>
        <cfvo type="percentile" val="50"/>
        <cfvo type="max" val="0"/>
        <color rgb="FFF8696B"/>
        <color rgb="FFFFEB84"/>
        <color rgb="FF63BE7B"/>
      </colorScale>
    </cfRule>
  </conditionalFormatting>
  <conditionalFormatting sqref="P1651">
    <cfRule type="colorScale" priority="25255">
      <colorScale>
        <cfvo type="min" val="0"/>
        <cfvo type="percentile" val="50"/>
        <cfvo type="max" val="0"/>
        <color rgb="FF63BE7B"/>
        <color rgb="FFFFEB84"/>
        <color rgb="FFF8696B"/>
      </colorScale>
    </cfRule>
  </conditionalFormatting>
  <conditionalFormatting sqref="X1652">
    <cfRule type="expression" dxfId="13147" priority="25239">
      <formula>W1652="WSKAŹNIK SPECYFICZNY"</formula>
    </cfRule>
  </conditionalFormatting>
  <conditionalFormatting sqref="O1652:AB1652">
    <cfRule type="expression" dxfId="13146" priority="25238">
      <formula>$O1652="połączone z innym zadaniem"</formula>
    </cfRule>
  </conditionalFormatting>
  <conditionalFormatting sqref="O1652">
    <cfRule type="expression" dxfId="13145" priority="25237">
      <formula>$O1652="połączone z innym zadaniem"</formula>
    </cfRule>
  </conditionalFormatting>
  <conditionalFormatting sqref="P1652">
    <cfRule type="colorScale" priority="25236">
      <colorScale>
        <cfvo type="min" val="0"/>
        <cfvo type="percentile" val="50"/>
        <cfvo type="max" val="0"/>
        <color rgb="FFF8696B"/>
        <color rgb="FFFFEB84"/>
        <color rgb="FF63BE7B"/>
      </colorScale>
    </cfRule>
  </conditionalFormatting>
  <conditionalFormatting sqref="P1652">
    <cfRule type="colorScale" priority="25232">
      <colorScale>
        <cfvo type="min" val="0"/>
        <cfvo type="percentile" val="50"/>
        <cfvo type="max" val="0"/>
        <color rgb="FF63BE7B"/>
        <color rgb="FFFFEB84"/>
        <color rgb="FFF8696B"/>
      </colorScale>
    </cfRule>
  </conditionalFormatting>
  <conditionalFormatting sqref="X1653">
    <cfRule type="expression" dxfId="13144" priority="25216">
      <formula>W1653="WSKAŹNIK SPECYFICZNY"</formula>
    </cfRule>
  </conditionalFormatting>
  <conditionalFormatting sqref="O1653:AB1653">
    <cfRule type="expression" dxfId="13143" priority="25215">
      <formula>$O1653="połączone z innym zadaniem"</formula>
    </cfRule>
  </conditionalFormatting>
  <conditionalFormatting sqref="P1653">
    <cfRule type="colorScale" priority="25214">
      <colorScale>
        <cfvo type="min" val="0"/>
        <cfvo type="percentile" val="50"/>
        <cfvo type="max" val="0"/>
        <color rgb="FFF8696B"/>
        <color rgb="FFFFEB84"/>
        <color rgb="FF63BE7B"/>
      </colorScale>
    </cfRule>
  </conditionalFormatting>
  <conditionalFormatting sqref="O1653">
    <cfRule type="expression" dxfId="13142" priority="25211">
      <formula>$O1653="połączone z innym zadaniem"</formula>
    </cfRule>
  </conditionalFormatting>
  <conditionalFormatting sqref="P1653">
    <cfRule type="colorScale" priority="25210">
      <colorScale>
        <cfvo type="min" val="0"/>
        <cfvo type="percentile" val="50"/>
        <cfvo type="max" val="0"/>
        <color rgb="FF63BE7B"/>
        <color rgb="FFFFEB84"/>
        <color rgb="FFF8696B"/>
      </colorScale>
    </cfRule>
  </conditionalFormatting>
  <conditionalFormatting sqref="O1653">
    <cfRule type="colorScale" priority="25208">
      <colorScale>
        <cfvo type="min" val="0"/>
        <cfvo type="percentile" val="50"/>
        <cfvo type="max" val="0"/>
        <color rgb="FFF8696B"/>
        <color rgb="FFFFEB84"/>
        <color rgb="FF63BE7B"/>
      </colorScale>
    </cfRule>
  </conditionalFormatting>
  <conditionalFormatting sqref="O1653">
    <cfRule type="colorScale" priority="25207">
      <colorScale>
        <cfvo type="min" val="0"/>
        <cfvo type="percentile" val="50"/>
        <cfvo type="max" val="0"/>
        <color rgb="FF63BE7B"/>
        <color rgb="FFFFEB84"/>
        <color rgb="FFF8696B"/>
      </colorScale>
    </cfRule>
  </conditionalFormatting>
  <conditionalFormatting sqref="O1653">
    <cfRule type="expression" dxfId="13141" priority="25200">
      <formula>$O1653="połączone z innym zadaniem"</formula>
    </cfRule>
  </conditionalFormatting>
  <conditionalFormatting sqref="X1654">
    <cfRule type="expression" dxfId="13140" priority="25179">
      <formula>W1654="WSKAŹNIK SPECYFICZNY"</formula>
    </cfRule>
  </conditionalFormatting>
  <conditionalFormatting sqref="O1654:AB1654">
    <cfRule type="expression" dxfId="13139" priority="25178">
      <formula>$O1654="połączone z innym zadaniem"</formula>
    </cfRule>
  </conditionalFormatting>
  <conditionalFormatting sqref="O1654">
    <cfRule type="expression" dxfId="13138" priority="25174">
      <formula>$O1654="połączone z innym zadaniem"</formula>
    </cfRule>
  </conditionalFormatting>
  <conditionalFormatting sqref="O1654">
    <cfRule type="expression" dxfId="13137" priority="25163">
      <formula>$O1654="połączone z innym zadaniem"</formula>
    </cfRule>
  </conditionalFormatting>
  <conditionalFormatting sqref="O1654">
    <cfRule type="expression" dxfId="13136" priority="25154">
      <formula>$O1654="połączone z innym zadaniem"</formula>
    </cfRule>
  </conditionalFormatting>
  <conditionalFormatting sqref="X1655">
    <cfRule type="expression" dxfId="13135" priority="25133">
      <formula>W1655="WSKAŹNIK SPECYFICZNY"</formula>
    </cfRule>
  </conditionalFormatting>
  <conditionalFormatting sqref="O1655:AB1655">
    <cfRule type="expression" dxfId="13134" priority="25132">
      <formula>$O1655="połączone z innym zadaniem"</formula>
    </cfRule>
  </conditionalFormatting>
  <conditionalFormatting sqref="P1655">
    <cfRule type="colorScale" priority="25131">
      <colorScale>
        <cfvo type="min" val="0"/>
        <cfvo type="percentile" val="50"/>
        <cfvo type="max" val="0"/>
        <color rgb="FFF8696B"/>
        <color rgb="FFFFEB84"/>
        <color rgb="FF63BE7B"/>
      </colorScale>
    </cfRule>
  </conditionalFormatting>
  <conditionalFormatting sqref="P1655">
    <cfRule type="colorScale" priority="25129">
      <colorScale>
        <cfvo type="min" val="0"/>
        <cfvo type="percentile" val="50"/>
        <cfvo type="max" val="0"/>
        <color rgb="FF63BE7B"/>
        <color rgb="FFFFEB84"/>
        <color rgb="FFF8696B"/>
      </colorScale>
    </cfRule>
  </conditionalFormatting>
  <conditionalFormatting sqref="O1655">
    <cfRule type="expression" dxfId="13133" priority="25126">
      <formula>$O1655="połączone z innym zadaniem"</formula>
    </cfRule>
  </conditionalFormatting>
  <conditionalFormatting sqref="O1655">
    <cfRule type="colorScale" priority="25118">
      <colorScale>
        <cfvo type="min" val="0"/>
        <cfvo type="percentile" val="50"/>
        <cfvo type="max" val="0"/>
        <color rgb="FFF8696B"/>
        <color rgb="FFFFEB84"/>
        <color rgb="FF63BE7B"/>
      </colorScale>
    </cfRule>
  </conditionalFormatting>
  <conditionalFormatting sqref="O1655">
    <cfRule type="colorScale" priority="25117">
      <colorScale>
        <cfvo type="min" val="0"/>
        <cfvo type="percentile" val="50"/>
        <cfvo type="max" val="0"/>
        <color rgb="FF63BE7B"/>
        <color rgb="FFFFEB84"/>
        <color rgb="FFF8696B"/>
      </colorScale>
    </cfRule>
  </conditionalFormatting>
  <conditionalFormatting sqref="O1655">
    <cfRule type="expression" dxfId="13132" priority="25110">
      <formula>$O1655="połączone z innym zadaniem"</formula>
    </cfRule>
  </conditionalFormatting>
  <conditionalFormatting sqref="O1655">
    <cfRule type="expression" dxfId="13131" priority="25101">
      <formula>$O1655="połączone z innym zadaniem"</formula>
    </cfRule>
  </conditionalFormatting>
  <conditionalFormatting sqref="O1655">
    <cfRule type="expression" dxfId="13130" priority="25092">
      <formula>$O1655="połączone z innym zadaniem"</formula>
    </cfRule>
  </conditionalFormatting>
  <conditionalFormatting sqref="X1655">
    <cfRule type="expression" dxfId="13129" priority="25077">
      <formula>W1655="WSKAŹNIK SPECYFICZNY"</formula>
    </cfRule>
  </conditionalFormatting>
  <conditionalFormatting sqref="O1655:AB1655">
    <cfRule type="expression" dxfId="13128" priority="25076">
      <formula>$O1655="połączone z innym zadaniem"</formula>
    </cfRule>
  </conditionalFormatting>
  <conditionalFormatting sqref="O1655">
    <cfRule type="expression" dxfId="13127" priority="25070">
      <formula>$O1655="połączone z innym zadaniem"</formula>
    </cfRule>
  </conditionalFormatting>
  <conditionalFormatting sqref="O1655">
    <cfRule type="expression" dxfId="13126" priority="25054">
      <formula>$O1655="połączone z innym zadaniem"</formula>
    </cfRule>
  </conditionalFormatting>
  <conditionalFormatting sqref="O1655">
    <cfRule type="expression" dxfId="13125" priority="25038">
      <formula>$O1655="połączone z innym zadaniem"</formula>
    </cfRule>
  </conditionalFormatting>
  <conditionalFormatting sqref="X1656">
    <cfRule type="expression" dxfId="13124" priority="25026">
      <formula>W1656="WSKAŹNIK SPECYFICZNY"</formula>
    </cfRule>
  </conditionalFormatting>
  <conditionalFormatting sqref="O1656:AB1656">
    <cfRule type="expression" dxfId="13123" priority="25025">
      <formula>$O1656="połączone z innym zadaniem"</formula>
    </cfRule>
  </conditionalFormatting>
  <conditionalFormatting sqref="P1656">
    <cfRule type="colorScale" priority="25024">
      <colorScale>
        <cfvo type="min" val="0"/>
        <cfvo type="percentile" val="50"/>
        <cfvo type="max" val="0"/>
        <color rgb="FFF8696B"/>
        <color rgb="FFFFEB84"/>
        <color rgb="FF63BE7B"/>
      </colorScale>
    </cfRule>
  </conditionalFormatting>
  <conditionalFormatting sqref="P1656">
    <cfRule type="colorScale" priority="25022">
      <colorScale>
        <cfvo type="min" val="0"/>
        <cfvo type="percentile" val="50"/>
        <cfvo type="max" val="0"/>
        <color rgb="FF63BE7B"/>
        <color rgb="FFFFEB84"/>
        <color rgb="FFF8696B"/>
      </colorScale>
    </cfRule>
  </conditionalFormatting>
  <conditionalFormatting sqref="O1656">
    <cfRule type="expression" dxfId="13122" priority="25019">
      <formula>$O1656="połączone z innym zadaniem"</formula>
    </cfRule>
  </conditionalFormatting>
  <conditionalFormatting sqref="O1656">
    <cfRule type="expression" dxfId="13121" priority="25003">
      <formula>$O1656="połączone z innym zadaniem"</formula>
    </cfRule>
  </conditionalFormatting>
  <conditionalFormatting sqref="O1656">
    <cfRule type="expression" dxfId="13120" priority="24994">
      <formula>$O1656="połączone z innym zadaniem"</formula>
    </cfRule>
  </conditionalFormatting>
  <conditionalFormatting sqref="O1656">
    <cfRule type="expression" dxfId="13119" priority="24985">
      <formula>$O1656="połączone z innym zadaniem"</formula>
    </cfRule>
  </conditionalFormatting>
  <conditionalFormatting sqref="X1657">
    <cfRule type="expression" dxfId="13118" priority="24971">
      <formula>W1657="WSKAŹNIK SPECYFICZNY"</formula>
    </cfRule>
  </conditionalFormatting>
  <conditionalFormatting sqref="O1657:AB1657">
    <cfRule type="expression" dxfId="13117" priority="24970">
      <formula>$O1657="połączone z innym zadaniem"</formula>
    </cfRule>
  </conditionalFormatting>
  <conditionalFormatting sqref="O1657">
    <cfRule type="expression" dxfId="13116" priority="24964">
      <formula>$O1657="połączone z innym zadaniem"</formula>
    </cfRule>
  </conditionalFormatting>
  <conditionalFormatting sqref="O1657">
    <cfRule type="expression" dxfId="13115" priority="24955">
      <formula>$O1657="połączone z innym zadaniem"</formula>
    </cfRule>
  </conditionalFormatting>
  <conditionalFormatting sqref="O1657">
    <cfRule type="expression" dxfId="13114" priority="24939">
      <formula>$O1657="połączone z innym zadaniem"</formula>
    </cfRule>
  </conditionalFormatting>
  <conditionalFormatting sqref="O1657">
    <cfRule type="expression" dxfId="13113" priority="24923">
      <formula>$O1657="połączone z innym zadaniem"</formula>
    </cfRule>
  </conditionalFormatting>
  <conditionalFormatting sqref="O1657">
    <cfRule type="expression" dxfId="13112" priority="24914">
      <formula>$O1657="połączone z innym zadaniem"</formula>
    </cfRule>
  </conditionalFormatting>
  <conditionalFormatting sqref="O1657">
    <cfRule type="expression" dxfId="13111" priority="24905">
      <formula>$O1657="połączone z innym zadaniem"</formula>
    </cfRule>
  </conditionalFormatting>
  <conditionalFormatting sqref="X1658">
    <cfRule type="expression" dxfId="13110" priority="24891">
      <formula>W1658="WSKAŹNIK SPECYFICZNY"</formula>
    </cfRule>
  </conditionalFormatting>
  <conditionalFormatting sqref="O1658:AB1658">
    <cfRule type="expression" dxfId="13109" priority="24890">
      <formula>$O1658="połączone z innym zadaniem"</formula>
    </cfRule>
  </conditionalFormatting>
  <conditionalFormatting sqref="P1658">
    <cfRule type="colorScale" priority="24889">
      <colorScale>
        <cfvo type="min" val="0"/>
        <cfvo type="percentile" val="50"/>
        <cfvo type="max" val="0"/>
        <color rgb="FFF8696B"/>
        <color rgb="FFFFEB84"/>
        <color rgb="FF63BE7B"/>
      </colorScale>
    </cfRule>
  </conditionalFormatting>
  <conditionalFormatting sqref="P1658">
    <cfRule type="colorScale" priority="24886">
      <colorScale>
        <cfvo type="min" val="0"/>
        <cfvo type="percentile" val="50"/>
        <cfvo type="max" val="0"/>
        <color rgb="FF63BE7B"/>
        <color rgb="FFFFEB84"/>
        <color rgb="FFF8696B"/>
      </colorScale>
    </cfRule>
  </conditionalFormatting>
  <conditionalFormatting sqref="O1658">
    <cfRule type="expression" dxfId="13108" priority="24884">
      <formula>$O1658="połączone z innym zadaniem"</formula>
    </cfRule>
  </conditionalFormatting>
  <conditionalFormatting sqref="O1658">
    <cfRule type="colorScale" priority="24883">
      <colorScale>
        <cfvo type="min" val="0"/>
        <cfvo type="percentile" val="50"/>
        <cfvo type="max" val="0"/>
        <color rgb="FFF8696B"/>
        <color rgb="FFFFEB84"/>
        <color rgb="FF63BE7B"/>
      </colorScale>
    </cfRule>
  </conditionalFormatting>
  <conditionalFormatting sqref="O1658">
    <cfRule type="colorScale" priority="24882">
      <colorScale>
        <cfvo type="min" val="0"/>
        <cfvo type="percentile" val="50"/>
        <cfvo type="max" val="0"/>
        <color rgb="FF63BE7B"/>
        <color rgb="FFFFEB84"/>
        <color rgb="FFF8696B"/>
      </colorScale>
    </cfRule>
  </conditionalFormatting>
  <conditionalFormatting sqref="O1658">
    <cfRule type="expression" dxfId="13107" priority="24875">
      <formula>$O1658="połączone z innym zadaniem"</formula>
    </cfRule>
  </conditionalFormatting>
  <conditionalFormatting sqref="O1658">
    <cfRule type="expression" dxfId="13106" priority="24866">
      <formula>$O1658="połączone z innym zadaniem"</formula>
    </cfRule>
  </conditionalFormatting>
  <conditionalFormatting sqref="O1658">
    <cfRule type="expression" dxfId="13105" priority="24857">
      <formula>$O1658="połączone z innym zadaniem"</formula>
    </cfRule>
  </conditionalFormatting>
  <conditionalFormatting sqref="O1658">
    <cfRule type="expression" dxfId="13104" priority="24841">
      <formula>$O1658="połączone z innym zadaniem"</formula>
    </cfRule>
  </conditionalFormatting>
  <conditionalFormatting sqref="O1658">
    <cfRule type="expression" dxfId="13103" priority="24832">
      <formula>$O1658="połączone z innym zadaniem"</formula>
    </cfRule>
  </conditionalFormatting>
  <conditionalFormatting sqref="O1658">
    <cfRule type="expression" dxfId="13102" priority="24823">
      <formula>$O1658="połączone z innym zadaniem"</formula>
    </cfRule>
  </conditionalFormatting>
  <conditionalFormatting sqref="P1659">
    <cfRule type="colorScale" priority="24810">
      <colorScale>
        <cfvo type="min" val="0"/>
        <cfvo type="percentile" val="50"/>
        <cfvo type="max" val="0"/>
        <color rgb="FFF8696B"/>
        <color rgb="FFFFEB84"/>
        <color rgb="FF63BE7B"/>
      </colorScale>
    </cfRule>
  </conditionalFormatting>
  <conditionalFormatting sqref="X1659">
    <cfRule type="expression" dxfId="13101" priority="24808">
      <formula>W1659="WSKAŹNIK SPECYFICZNY"</formula>
    </cfRule>
  </conditionalFormatting>
  <conditionalFormatting sqref="O1659:AB1659">
    <cfRule type="expression" dxfId="13100" priority="24807">
      <formula>$O1659="połączone z innym zadaniem"</formula>
    </cfRule>
  </conditionalFormatting>
  <conditionalFormatting sqref="P1659">
    <cfRule type="colorScale" priority="24803">
      <colorScale>
        <cfvo type="min" val="0"/>
        <cfvo type="percentile" val="50"/>
        <cfvo type="max" val="0"/>
        <color rgb="FF63BE7B"/>
        <color rgb="FFFFEB84"/>
        <color rgb="FFF8696B"/>
      </colorScale>
    </cfRule>
  </conditionalFormatting>
  <conditionalFormatting sqref="O1659">
    <cfRule type="expression" dxfId="13099" priority="24801">
      <formula>$O1659="połączone z innym zadaniem"</formula>
    </cfRule>
  </conditionalFormatting>
  <conditionalFormatting sqref="O1659">
    <cfRule type="expression" dxfId="13098" priority="24792">
      <formula>$O1659="połączone z innym zadaniem"</formula>
    </cfRule>
  </conditionalFormatting>
  <conditionalFormatting sqref="O1659">
    <cfRule type="expression" dxfId="13097" priority="24783">
      <formula>$O1659="połączone z innym zadaniem"</formula>
    </cfRule>
  </conditionalFormatting>
  <conditionalFormatting sqref="O1659">
    <cfRule type="expression" dxfId="13096" priority="24774">
      <formula>$O1659="połączone z innym zadaniem"</formula>
    </cfRule>
  </conditionalFormatting>
  <conditionalFormatting sqref="O1659">
    <cfRule type="expression" dxfId="13095" priority="24765">
      <formula>$O1659="połączone z innym zadaniem"</formula>
    </cfRule>
  </conditionalFormatting>
  <conditionalFormatting sqref="O1659">
    <cfRule type="expression" dxfId="13094" priority="24749">
      <formula>$O1659="połączone z innym zadaniem"</formula>
    </cfRule>
  </conditionalFormatting>
  <conditionalFormatting sqref="O1659">
    <cfRule type="expression" dxfId="13093" priority="24740">
      <formula>$O1659="połączone z innym zadaniem"</formula>
    </cfRule>
  </conditionalFormatting>
  <conditionalFormatting sqref="O1659">
    <cfRule type="expression" dxfId="13092" priority="24731">
      <formula>$O1659="połączone z innym zadaniem"</formula>
    </cfRule>
  </conditionalFormatting>
  <conditionalFormatting sqref="P1660">
    <cfRule type="colorScale" priority="24718">
      <colorScale>
        <cfvo type="min" val="0"/>
        <cfvo type="percentile" val="50"/>
        <cfvo type="max" val="0"/>
        <color rgb="FFF8696B"/>
        <color rgb="FFFFEB84"/>
        <color rgb="FF63BE7B"/>
      </colorScale>
    </cfRule>
  </conditionalFormatting>
  <conditionalFormatting sqref="X1660">
    <cfRule type="expression" dxfId="13091" priority="24716">
      <formula>W1660="WSKAŹNIK SPECYFICZNY"</formula>
    </cfRule>
  </conditionalFormatting>
  <conditionalFormatting sqref="O1660:AB1660">
    <cfRule type="expression" dxfId="13090" priority="24715">
      <formula>$O1660="połączone z innym zadaniem"</formula>
    </cfRule>
  </conditionalFormatting>
  <conditionalFormatting sqref="P1660">
    <cfRule type="colorScale" priority="24711">
      <colorScale>
        <cfvo type="min" val="0"/>
        <cfvo type="percentile" val="50"/>
        <cfvo type="max" val="0"/>
        <color rgb="FF63BE7B"/>
        <color rgb="FFFFEB84"/>
        <color rgb="FFF8696B"/>
      </colorScale>
    </cfRule>
  </conditionalFormatting>
  <conditionalFormatting sqref="O1660">
    <cfRule type="expression" dxfId="13089" priority="24709">
      <formula>$O1660="połączone z innym zadaniem"</formula>
    </cfRule>
  </conditionalFormatting>
  <conditionalFormatting sqref="O1660">
    <cfRule type="expression" dxfId="13088" priority="24700">
      <formula>$O1660="połączone z innym zadaniem"</formula>
    </cfRule>
  </conditionalFormatting>
  <conditionalFormatting sqref="O1660">
    <cfRule type="expression" dxfId="13087" priority="24691">
      <formula>$O1660="połączone z innym zadaniem"</formula>
    </cfRule>
  </conditionalFormatting>
  <conditionalFormatting sqref="O1660">
    <cfRule type="expression" dxfId="13086" priority="24682">
      <formula>$O1660="połączone z innym zadaniem"</formula>
    </cfRule>
  </conditionalFormatting>
  <conditionalFormatting sqref="O1660">
    <cfRule type="expression" dxfId="13085" priority="24672">
      <formula>$O1660="połączone z innym zadaniem"</formula>
    </cfRule>
  </conditionalFormatting>
  <conditionalFormatting sqref="O1660">
    <cfRule type="expression" dxfId="13084" priority="24663">
      <formula>$O1660="połączone z innym zadaniem"</formula>
    </cfRule>
  </conditionalFormatting>
  <conditionalFormatting sqref="O1660">
    <cfRule type="expression" dxfId="13083" priority="24647">
      <formula>$O1660="połączone z innym zadaniem"</formula>
    </cfRule>
  </conditionalFormatting>
  <conditionalFormatting sqref="O1660">
    <cfRule type="expression" dxfId="13082" priority="24631">
      <formula>$O1660="połączone z innym zadaniem"</formula>
    </cfRule>
  </conditionalFormatting>
  <conditionalFormatting sqref="O1660">
    <cfRule type="expression" dxfId="13081" priority="24622">
      <formula>$O1660="połączone z innym zadaniem"</formula>
    </cfRule>
  </conditionalFormatting>
  <conditionalFormatting sqref="O1660">
    <cfRule type="expression" dxfId="13080" priority="24613">
      <formula>$O1660="połączone z innym zadaniem"</formula>
    </cfRule>
  </conditionalFormatting>
  <conditionalFormatting sqref="P1661">
    <cfRule type="colorScale" priority="24600">
      <colorScale>
        <cfvo type="min" val="0"/>
        <cfvo type="percentile" val="50"/>
        <cfvo type="max" val="0"/>
        <color rgb="FFF8696B"/>
        <color rgb="FFFFEB84"/>
        <color rgb="FF63BE7B"/>
      </colorScale>
    </cfRule>
  </conditionalFormatting>
  <conditionalFormatting sqref="X1661">
    <cfRule type="expression" dxfId="13079" priority="24598">
      <formula>W1661="WSKAŹNIK SPECYFICZNY"</formula>
    </cfRule>
  </conditionalFormatting>
  <conditionalFormatting sqref="O1661:AB1661">
    <cfRule type="expression" dxfId="13078" priority="24597">
      <formula>$O1661="połączone z innym zadaniem"</formula>
    </cfRule>
  </conditionalFormatting>
  <conditionalFormatting sqref="P1661">
    <cfRule type="colorScale" priority="24593">
      <colorScale>
        <cfvo type="min" val="0"/>
        <cfvo type="percentile" val="50"/>
        <cfvo type="max" val="0"/>
        <color rgb="FF63BE7B"/>
        <color rgb="FFFFEB84"/>
        <color rgb="FFF8696B"/>
      </colorScale>
    </cfRule>
  </conditionalFormatting>
  <conditionalFormatting sqref="O1661">
    <cfRule type="expression" dxfId="13077" priority="24590">
      <formula>$O1661="połączone z innym zadaniem"</formula>
    </cfRule>
  </conditionalFormatting>
  <conditionalFormatting sqref="O1661">
    <cfRule type="colorScale" priority="24582">
      <colorScale>
        <cfvo type="min" val="0"/>
        <cfvo type="percentile" val="50"/>
        <cfvo type="max" val="0"/>
        <color rgb="FFF8696B"/>
        <color rgb="FFFFEB84"/>
        <color rgb="FF63BE7B"/>
      </colorScale>
    </cfRule>
  </conditionalFormatting>
  <conditionalFormatting sqref="O1661">
    <cfRule type="colorScale" priority="24581">
      <colorScale>
        <cfvo type="min" val="0"/>
        <cfvo type="percentile" val="50"/>
        <cfvo type="max" val="0"/>
        <color rgb="FF63BE7B"/>
        <color rgb="FFFFEB84"/>
        <color rgb="FFF8696B"/>
      </colorScale>
    </cfRule>
  </conditionalFormatting>
  <conditionalFormatting sqref="O1661">
    <cfRule type="expression" dxfId="13076" priority="24574">
      <formula>$O1661="połączone z innym zadaniem"</formula>
    </cfRule>
  </conditionalFormatting>
  <conditionalFormatting sqref="O1661">
    <cfRule type="expression" dxfId="13075" priority="24558">
      <formula>$O1661="połączone z innym zadaniem"</formula>
    </cfRule>
  </conditionalFormatting>
  <conditionalFormatting sqref="X1662">
    <cfRule type="expression" dxfId="13074" priority="24545">
      <formula>W1662="WSKAŹNIK SPECYFICZNY"</formula>
    </cfRule>
  </conditionalFormatting>
  <conditionalFormatting sqref="O1662:AB1662">
    <cfRule type="expression" dxfId="13073" priority="24544">
      <formula>$O1662="połączone z innym zadaniem"</formula>
    </cfRule>
  </conditionalFormatting>
  <conditionalFormatting sqref="O1662">
    <cfRule type="expression" dxfId="13072" priority="24538">
      <formula>$O1662="połączone z innym zadaniem"</formula>
    </cfRule>
  </conditionalFormatting>
  <conditionalFormatting sqref="O1662">
    <cfRule type="expression" dxfId="13071" priority="24522">
      <formula>$O1662="połączone z innym zadaniem"</formula>
    </cfRule>
  </conditionalFormatting>
  <conditionalFormatting sqref="O1662">
    <cfRule type="expression" dxfId="13070" priority="24513">
      <formula>$O1662="połączone z innym zadaniem"</formula>
    </cfRule>
  </conditionalFormatting>
  <conditionalFormatting sqref="O1662">
    <cfRule type="expression" dxfId="13069" priority="24504">
      <formula>$O1662="połączone z innym zadaniem"</formula>
    </cfRule>
  </conditionalFormatting>
  <conditionalFormatting sqref="O1662">
    <cfRule type="expression" dxfId="13068" priority="24495">
      <formula>$O1662="połączone z innym zadaniem"</formula>
    </cfRule>
  </conditionalFormatting>
  <conditionalFormatting sqref="O1662">
    <cfRule type="expression" dxfId="13067" priority="24486">
      <formula>$O1662="połączone z innym zadaniem"</formula>
    </cfRule>
  </conditionalFormatting>
  <conditionalFormatting sqref="O1662">
    <cfRule type="expression" dxfId="13066" priority="24477">
      <formula>$O1662="połączone z innym zadaniem"</formula>
    </cfRule>
  </conditionalFormatting>
  <conditionalFormatting sqref="O1662">
    <cfRule type="expression" dxfId="13065" priority="24468">
      <formula>$O1662="połączone z innym zadaniem"</formula>
    </cfRule>
  </conditionalFormatting>
  <conditionalFormatting sqref="O1662">
    <cfRule type="expression" dxfId="13064" priority="24459">
      <formula>$O1662="połączone z innym zadaniem"</formula>
    </cfRule>
  </conditionalFormatting>
  <conditionalFormatting sqref="O1662">
    <cfRule type="expression" dxfId="13063" priority="24450">
      <formula>$O1662="połączone z innym zadaniem"</formula>
    </cfRule>
  </conditionalFormatting>
  <conditionalFormatting sqref="O1662">
    <cfRule type="expression" dxfId="13062" priority="24441">
      <formula>$O1662="połączone z innym zadaniem"</formula>
    </cfRule>
  </conditionalFormatting>
  <conditionalFormatting sqref="P1663">
    <cfRule type="colorScale" priority="24428">
      <colorScale>
        <cfvo type="min" val="0"/>
        <cfvo type="percentile" val="50"/>
        <cfvo type="max" val="0"/>
        <color rgb="FFF8696B"/>
        <color rgb="FFFFEB84"/>
        <color rgb="FF63BE7B"/>
      </colorScale>
    </cfRule>
  </conditionalFormatting>
  <conditionalFormatting sqref="X1663">
    <cfRule type="expression" dxfId="13061" priority="24426">
      <formula>W1663="WSKAŹNIK SPECYFICZNY"</formula>
    </cfRule>
  </conditionalFormatting>
  <conditionalFormatting sqref="O1663:AB1663">
    <cfRule type="expression" dxfId="13060" priority="24425">
      <formula>$O1663="połączone z innym zadaniem"</formula>
    </cfRule>
  </conditionalFormatting>
  <conditionalFormatting sqref="P1663">
    <cfRule type="colorScale" priority="24421">
      <colorScale>
        <cfvo type="min" val="0"/>
        <cfvo type="percentile" val="50"/>
        <cfvo type="max" val="0"/>
        <color rgb="FF63BE7B"/>
        <color rgb="FFFFEB84"/>
        <color rgb="FFF8696B"/>
      </colorScale>
    </cfRule>
  </conditionalFormatting>
  <conditionalFormatting sqref="O1663">
    <cfRule type="expression" dxfId="13059" priority="24419">
      <formula>$O1663="połączone z innym zadaniem"</formula>
    </cfRule>
  </conditionalFormatting>
  <conditionalFormatting sqref="O1663">
    <cfRule type="colorScale" priority="24418">
      <colorScale>
        <cfvo type="min" val="0"/>
        <cfvo type="percentile" val="50"/>
        <cfvo type="max" val="0"/>
        <color rgb="FFF8696B"/>
        <color rgb="FFFFEB84"/>
        <color rgb="FF63BE7B"/>
      </colorScale>
    </cfRule>
  </conditionalFormatting>
  <conditionalFormatting sqref="O1663">
    <cfRule type="colorScale" priority="24417">
      <colorScale>
        <cfvo type="min" val="0"/>
        <cfvo type="percentile" val="50"/>
        <cfvo type="max" val="0"/>
        <color rgb="FF63BE7B"/>
        <color rgb="FFFFEB84"/>
        <color rgb="FFF8696B"/>
      </colorScale>
    </cfRule>
  </conditionalFormatting>
  <conditionalFormatting sqref="O1663">
    <cfRule type="expression" dxfId="13058" priority="24410">
      <formula>$O1663="połączone z innym zadaniem"</formula>
    </cfRule>
  </conditionalFormatting>
  <conditionalFormatting sqref="O1663">
    <cfRule type="expression" dxfId="13057" priority="24394">
      <formula>$O1663="połączone z innym zadaniem"</formula>
    </cfRule>
  </conditionalFormatting>
  <conditionalFormatting sqref="O1663">
    <cfRule type="expression" dxfId="13056" priority="24385">
      <formula>$O1663="połączone z innym zadaniem"</formula>
    </cfRule>
  </conditionalFormatting>
  <conditionalFormatting sqref="O1663">
    <cfRule type="expression" dxfId="13055" priority="24376">
      <formula>$O1663="połączone z innym zadaniem"</formula>
    </cfRule>
  </conditionalFormatting>
  <conditionalFormatting sqref="O1663">
    <cfRule type="expression" dxfId="13054" priority="24367">
      <formula>$O1663="połączone z innym zadaniem"</formula>
    </cfRule>
  </conditionalFormatting>
  <conditionalFormatting sqref="O1663">
    <cfRule type="expression" dxfId="13053" priority="24358">
      <formula>$O1663="połączone z innym zadaniem"</formula>
    </cfRule>
  </conditionalFormatting>
  <conditionalFormatting sqref="O1663">
    <cfRule type="expression" dxfId="13052" priority="24349">
      <formula>$O1663="połączone z innym zadaniem"</formula>
    </cfRule>
  </conditionalFormatting>
  <conditionalFormatting sqref="O1663">
    <cfRule type="expression" dxfId="13051" priority="24340">
      <formula>$O1663="połączone z innym zadaniem"</formula>
    </cfRule>
  </conditionalFormatting>
  <conditionalFormatting sqref="O1663">
    <cfRule type="expression" dxfId="13050" priority="24331">
      <formula>$O1663="połączone z innym zadaniem"</formula>
    </cfRule>
  </conditionalFormatting>
  <conditionalFormatting sqref="O1663">
    <cfRule type="expression" dxfId="13049" priority="24322">
      <formula>$O1663="połączone z innym zadaniem"</formula>
    </cfRule>
  </conditionalFormatting>
  <conditionalFormatting sqref="O1663">
    <cfRule type="expression" dxfId="13048" priority="24313">
      <formula>$O1663="połączone z innym zadaniem"</formula>
    </cfRule>
  </conditionalFormatting>
  <conditionalFormatting sqref="P1664">
    <cfRule type="colorScale" priority="24300">
      <colorScale>
        <cfvo type="min" val="0"/>
        <cfvo type="percentile" val="50"/>
        <cfvo type="max" val="0"/>
        <color rgb="FFF8696B"/>
        <color rgb="FFFFEB84"/>
        <color rgb="FF63BE7B"/>
      </colorScale>
    </cfRule>
  </conditionalFormatting>
  <conditionalFormatting sqref="X1664">
    <cfRule type="expression" dxfId="13047" priority="24298">
      <formula>W1664="WSKAŹNIK SPECYFICZNY"</formula>
    </cfRule>
  </conditionalFormatting>
  <conditionalFormatting sqref="O1664:AB1664">
    <cfRule type="expression" dxfId="13046" priority="24297">
      <formula>$O1664="połączone z innym zadaniem"</formula>
    </cfRule>
  </conditionalFormatting>
  <conditionalFormatting sqref="P1664">
    <cfRule type="colorScale" priority="24293">
      <colorScale>
        <cfvo type="min" val="0"/>
        <cfvo type="percentile" val="50"/>
        <cfvo type="max" val="0"/>
        <color rgb="FF63BE7B"/>
        <color rgb="FFFFEB84"/>
        <color rgb="FFF8696B"/>
      </colorScale>
    </cfRule>
  </conditionalFormatting>
  <conditionalFormatting sqref="O1664">
    <cfRule type="expression" dxfId="13045" priority="24291">
      <formula>$O1664="połączone z innym zadaniem"</formula>
    </cfRule>
  </conditionalFormatting>
  <conditionalFormatting sqref="O1664">
    <cfRule type="expression" dxfId="13044" priority="24281">
      <formula>$O1664="połączone z innym zadaniem"</formula>
    </cfRule>
  </conditionalFormatting>
  <conditionalFormatting sqref="O1664">
    <cfRule type="expression" dxfId="13043" priority="24272">
      <formula>$O1664="połączone z innym zadaniem"</formula>
    </cfRule>
  </conditionalFormatting>
  <conditionalFormatting sqref="O1664">
    <cfRule type="expression" dxfId="13042" priority="24256">
      <formula>$O1664="połączone z innym zadaniem"</formula>
    </cfRule>
  </conditionalFormatting>
  <conditionalFormatting sqref="O1664">
    <cfRule type="expression" dxfId="13041" priority="24240">
      <formula>$O1664="połączone z innym zadaniem"</formula>
    </cfRule>
  </conditionalFormatting>
  <conditionalFormatting sqref="O1664">
    <cfRule type="expression" dxfId="13040" priority="24231">
      <formula>$O1664="połączone z innym zadaniem"</formula>
    </cfRule>
  </conditionalFormatting>
  <conditionalFormatting sqref="O1664">
    <cfRule type="expression" dxfId="13039" priority="24222">
      <formula>$O1664="połączone z innym zadaniem"</formula>
    </cfRule>
  </conditionalFormatting>
  <conditionalFormatting sqref="O1664">
    <cfRule type="expression" dxfId="13038" priority="24213">
      <formula>$O1664="połączone z innym zadaniem"</formula>
    </cfRule>
  </conditionalFormatting>
  <conditionalFormatting sqref="O1664">
    <cfRule type="expression" dxfId="13037" priority="24204">
      <formula>$O1664="połączone z innym zadaniem"</formula>
    </cfRule>
  </conditionalFormatting>
  <conditionalFormatting sqref="O1664">
    <cfRule type="expression" dxfId="13036" priority="24195">
      <formula>$O1664="połączone z innym zadaniem"</formula>
    </cfRule>
  </conditionalFormatting>
  <conditionalFormatting sqref="O1664">
    <cfRule type="expression" dxfId="13035" priority="24186">
      <formula>$O1664="połączone z innym zadaniem"</formula>
    </cfRule>
  </conditionalFormatting>
  <conditionalFormatting sqref="O1664">
    <cfRule type="expression" dxfId="13034" priority="24177">
      <formula>$O1664="połączone z innym zadaniem"</formula>
    </cfRule>
  </conditionalFormatting>
  <conditionalFormatting sqref="O1664">
    <cfRule type="expression" dxfId="13033" priority="24168">
      <formula>$O1664="połączone z innym zadaniem"</formula>
    </cfRule>
  </conditionalFormatting>
  <conditionalFormatting sqref="O1664">
    <cfRule type="expression" dxfId="13032" priority="24159">
      <formula>$O1664="połączone z innym zadaniem"</formula>
    </cfRule>
  </conditionalFormatting>
  <conditionalFormatting sqref="P1665">
    <cfRule type="colorScale" priority="24146">
      <colorScale>
        <cfvo type="min" val="0"/>
        <cfvo type="percentile" val="50"/>
        <cfvo type="max" val="0"/>
        <color rgb="FFF8696B"/>
        <color rgb="FFFFEB84"/>
        <color rgb="FF63BE7B"/>
      </colorScale>
    </cfRule>
  </conditionalFormatting>
  <conditionalFormatting sqref="X1665">
    <cfRule type="expression" dxfId="13031" priority="24144">
      <formula>W1665="WSKAŹNIK SPECYFICZNY"</formula>
    </cfRule>
  </conditionalFormatting>
  <conditionalFormatting sqref="O1665:AB1665">
    <cfRule type="expression" dxfId="13030" priority="24143">
      <formula>$O1665="połączone z innym zadaniem"</formula>
    </cfRule>
  </conditionalFormatting>
  <conditionalFormatting sqref="P1665">
    <cfRule type="colorScale" priority="24139">
      <colorScale>
        <cfvo type="min" val="0"/>
        <cfvo type="percentile" val="50"/>
        <cfvo type="max" val="0"/>
        <color rgb="FF63BE7B"/>
        <color rgb="FFFFEB84"/>
        <color rgb="FFF8696B"/>
      </colorScale>
    </cfRule>
  </conditionalFormatting>
  <conditionalFormatting sqref="O1665">
    <cfRule type="expression" dxfId="13029" priority="24137">
      <formula>$O1665="połączone z innym zadaniem"</formula>
    </cfRule>
  </conditionalFormatting>
  <conditionalFormatting sqref="O1665">
    <cfRule type="expression" dxfId="13028" priority="24128">
      <formula>$O1665="połączone z innym zadaniem"</formula>
    </cfRule>
  </conditionalFormatting>
  <conditionalFormatting sqref="O1665">
    <cfRule type="expression" dxfId="13027" priority="24119">
      <formula>$O1665="połączone z innym zadaniem"</formula>
    </cfRule>
  </conditionalFormatting>
  <conditionalFormatting sqref="O1665">
    <cfRule type="expression" dxfId="13026" priority="24109">
      <formula>$O1665="połączone z innym zadaniem"</formula>
    </cfRule>
  </conditionalFormatting>
  <conditionalFormatting sqref="O1665">
    <cfRule type="expression" dxfId="13025" priority="24100">
      <formula>$O1665="połączone z innym zadaniem"</formula>
    </cfRule>
  </conditionalFormatting>
  <conditionalFormatting sqref="O1665">
    <cfRule type="expression" dxfId="13024" priority="24084">
      <formula>$O1665="połączone z innym zadaniem"</formula>
    </cfRule>
  </conditionalFormatting>
  <conditionalFormatting sqref="O1665">
    <cfRule type="expression" dxfId="13023" priority="24075">
      <formula>$O1665="połączone z innym zadaniem"</formula>
    </cfRule>
  </conditionalFormatting>
  <conditionalFormatting sqref="O1665">
    <cfRule type="expression" dxfId="13022" priority="24066">
      <formula>$O1665="połączone z innym zadaniem"</formula>
    </cfRule>
  </conditionalFormatting>
  <conditionalFormatting sqref="O1665">
    <cfRule type="expression" dxfId="13021" priority="24057">
      <formula>$O1665="połączone z innym zadaniem"</formula>
    </cfRule>
  </conditionalFormatting>
  <conditionalFormatting sqref="O1665">
    <cfRule type="expression" dxfId="13020" priority="24048">
      <formula>$O1665="połączone z innym zadaniem"</formula>
    </cfRule>
  </conditionalFormatting>
  <conditionalFormatting sqref="O1665">
    <cfRule type="expression" dxfId="13019" priority="24039">
      <formula>$O1665="połączone z innym zadaniem"</formula>
    </cfRule>
  </conditionalFormatting>
  <conditionalFormatting sqref="O1665">
    <cfRule type="expression" dxfId="13018" priority="24030">
      <formula>$O1665="połączone z innym zadaniem"</formula>
    </cfRule>
  </conditionalFormatting>
  <conditionalFormatting sqref="O1665">
    <cfRule type="expression" dxfId="13017" priority="24021">
      <formula>$O1665="połączone z innym zadaniem"</formula>
    </cfRule>
  </conditionalFormatting>
  <conditionalFormatting sqref="O1665">
    <cfRule type="expression" dxfId="13016" priority="24012">
      <formula>$O1665="połączone z innym zadaniem"</formula>
    </cfRule>
  </conditionalFormatting>
  <conditionalFormatting sqref="O1665">
    <cfRule type="expression" dxfId="13015" priority="24003">
      <formula>$O1665="połączone z innym zadaniem"</formula>
    </cfRule>
  </conditionalFormatting>
  <conditionalFormatting sqref="P1666">
    <cfRule type="colorScale" priority="23990">
      <colorScale>
        <cfvo type="min" val="0"/>
        <cfvo type="percentile" val="50"/>
        <cfvo type="max" val="0"/>
        <color rgb="FFF8696B"/>
        <color rgb="FFFFEB84"/>
        <color rgb="FF63BE7B"/>
      </colorScale>
    </cfRule>
  </conditionalFormatting>
  <conditionalFormatting sqref="X1666">
    <cfRule type="expression" dxfId="13014" priority="23988">
      <formula>W1666="WSKAŹNIK SPECYFICZNY"</formula>
    </cfRule>
  </conditionalFormatting>
  <conditionalFormatting sqref="O1666:AB1666">
    <cfRule type="expression" dxfId="13013" priority="23987">
      <formula>$O1666="połączone z innym zadaniem"</formula>
    </cfRule>
  </conditionalFormatting>
  <conditionalFormatting sqref="P1666">
    <cfRule type="colorScale" priority="23983">
      <colorScale>
        <cfvo type="min" val="0"/>
        <cfvo type="percentile" val="50"/>
        <cfvo type="max" val="0"/>
        <color rgb="FF63BE7B"/>
        <color rgb="FFFFEB84"/>
        <color rgb="FFF8696B"/>
      </colorScale>
    </cfRule>
  </conditionalFormatting>
  <conditionalFormatting sqref="O1666">
    <cfRule type="expression" dxfId="13012" priority="23981">
      <formula>$O1666="połączone z innym zadaniem"</formula>
    </cfRule>
  </conditionalFormatting>
  <conditionalFormatting sqref="O1666">
    <cfRule type="expression" dxfId="13011" priority="23972">
      <formula>$O1666="połączone z innym zadaniem"</formula>
    </cfRule>
  </conditionalFormatting>
  <conditionalFormatting sqref="O1666">
    <cfRule type="expression" dxfId="13010" priority="23963">
      <formula>$O1666="połączone z innym zadaniem"</formula>
    </cfRule>
  </conditionalFormatting>
  <conditionalFormatting sqref="O1666">
    <cfRule type="expression" dxfId="13009" priority="23953">
      <formula>$O1666="połączone z innym zadaniem"</formula>
    </cfRule>
  </conditionalFormatting>
  <conditionalFormatting sqref="O1666">
    <cfRule type="expression" dxfId="13008" priority="23944">
      <formula>$O1666="połączone z innym zadaniem"</formula>
    </cfRule>
  </conditionalFormatting>
  <conditionalFormatting sqref="O1666">
    <cfRule type="expression" dxfId="13007" priority="23935">
      <formula>$O1666="połączone z innym zadaniem"</formula>
    </cfRule>
  </conditionalFormatting>
  <conditionalFormatting sqref="O1666">
    <cfRule type="expression" dxfId="13006" priority="23919">
      <formula>$O1666="połączone z innym zadaniem"</formula>
    </cfRule>
  </conditionalFormatting>
  <conditionalFormatting sqref="O1666">
    <cfRule type="expression" dxfId="13005" priority="23903">
      <formula>$O1666="połączone z innym zadaniem"</formula>
    </cfRule>
  </conditionalFormatting>
  <conditionalFormatting sqref="O1666">
    <cfRule type="expression" dxfId="13004" priority="23887">
      <formula>$O1666="połączone z innym zadaniem"</formula>
    </cfRule>
  </conditionalFormatting>
  <conditionalFormatting sqref="O1666">
    <cfRule type="expression" dxfId="13003" priority="23878">
      <formula>$O1666="połączone z innym zadaniem"</formula>
    </cfRule>
  </conditionalFormatting>
  <conditionalFormatting sqref="O1666">
    <cfRule type="expression" dxfId="13002" priority="23869">
      <formula>$O1666="połączone z innym zadaniem"</formula>
    </cfRule>
  </conditionalFormatting>
  <conditionalFormatting sqref="O1666">
    <cfRule type="expression" dxfId="13001" priority="23860">
      <formula>$O1666="połączone z innym zadaniem"</formula>
    </cfRule>
  </conditionalFormatting>
  <conditionalFormatting sqref="O1666">
    <cfRule type="expression" dxfId="13000" priority="23851">
      <formula>$O1666="połączone z innym zadaniem"</formula>
    </cfRule>
  </conditionalFormatting>
  <conditionalFormatting sqref="O1666">
    <cfRule type="expression" dxfId="12999" priority="23842">
      <formula>$O1666="połączone z innym zadaniem"</formula>
    </cfRule>
  </conditionalFormatting>
  <conditionalFormatting sqref="O1666">
    <cfRule type="expression" dxfId="12998" priority="23833">
      <formula>$O1666="połączone z innym zadaniem"</formula>
    </cfRule>
  </conditionalFormatting>
  <conditionalFormatting sqref="O1666">
    <cfRule type="expression" dxfId="12997" priority="23824">
      <formula>$O1666="połączone z innym zadaniem"</formula>
    </cfRule>
  </conditionalFormatting>
  <conditionalFormatting sqref="O1666">
    <cfRule type="expression" dxfId="12996" priority="23815">
      <formula>$O1666="połączone z innym zadaniem"</formula>
    </cfRule>
  </conditionalFormatting>
  <conditionalFormatting sqref="O1666">
    <cfRule type="expression" dxfId="12995" priority="23806">
      <formula>$O1666="połączone z innym zadaniem"</formula>
    </cfRule>
  </conditionalFormatting>
  <conditionalFormatting sqref="P1667">
    <cfRule type="colorScale" priority="23793">
      <colorScale>
        <cfvo type="min" val="0"/>
        <cfvo type="percentile" val="50"/>
        <cfvo type="max" val="0"/>
        <color rgb="FFF8696B"/>
        <color rgb="FFFFEB84"/>
        <color rgb="FF63BE7B"/>
      </colorScale>
    </cfRule>
  </conditionalFormatting>
  <conditionalFormatting sqref="X1667">
    <cfRule type="expression" dxfId="12994" priority="23791">
      <formula>W1667="WSKAŹNIK SPECYFICZNY"</formula>
    </cfRule>
  </conditionalFormatting>
  <conditionalFormatting sqref="O1667:AB1667">
    <cfRule type="expression" dxfId="12993" priority="23790">
      <formula>$O1667="połączone z innym zadaniem"</formula>
    </cfRule>
  </conditionalFormatting>
  <conditionalFormatting sqref="P1667">
    <cfRule type="colorScale" priority="23786">
      <colorScale>
        <cfvo type="min" val="0"/>
        <cfvo type="percentile" val="50"/>
        <cfvo type="max" val="0"/>
        <color rgb="FF63BE7B"/>
        <color rgb="FFFFEB84"/>
        <color rgb="FFF8696B"/>
      </colorScale>
    </cfRule>
  </conditionalFormatting>
  <conditionalFormatting sqref="O1667">
    <cfRule type="expression" dxfId="12992" priority="23784">
      <formula>$O1667="połączone z innym zadaniem"</formula>
    </cfRule>
  </conditionalFormatting>
  <conditionalFormatting sqref="O1667">
    <cfRule type="expression" dxfId="12991" priority="23775">
      <formula>$O1667="połączone z innym zadaniem"</formula>
    </cfRule>
  </conditionalFormatting>
  <conditionalFormatting sqref="O1667">
    <cfRule type="expression" dxfId="12990" priority="23766">
      <formula>$O1667="połączone z innym zadaniem"</formula>
    </cfRule>
  </conditionalFormatting>
  <conditionalFormatting sqref="O1667">
    <cfRule type="expression" dxfId="12989" priority="23757">
      <formula>$O1667="połączone z innym zadaniem"</formula>
    </cfRule>
  </conditionalFormatting>
  <conditionalFormatting sqref="O1667">
    <cfRule type="expression" dxfId="12988" priority="23748">
      <formula>$O1667="połączone z innym zadaniem"</formula>
    </cfRule>
  </conditionalFormatting>
  <conditionalFormatting sqref="O1667">
    <cfRule type="expression" dxfId="12987" priority="23739">
      <formula>$O1667="połączone z innym zadaniem"</formula>
    </cfRule>
  </conditionalFormatting>
  <conditionalFormatting sqref="O1667">
    <cfRule type="expression" dxfId="12986" priority="23730">
      <formula>$O1667="połączone z innym zadaniem"</formula>
    </cfRule>
  </conditionalFormatting>
  <conditionalFormatting sqref="O1667">
    <cfRule type="expression" dxfId="12985" priority="23721">
      <formula>$O1667="połączone z innym zadaniem"</formula>
    </cfRule>
  </conditionalFormatting>
  <conditionalFormatting sqref="O1667">
    <cfRule type="expression" dxfId="12984" priority="23705">
      <formula>$O1667="połączone z innym zadaniem"</formula>
    </cfRule>
  </conditionalFormatting>
  <conditionalFormatting sqref="O1667">
    <cfRule type="expression" dxfId="12983" priority="23696">
      <formula>$O1667="połączone z innym zadaniem"</formula>
    </cfRule>
  </conditionalFormatting>
  <conditionalFormatting sqref="O1667">
    <cfRule type="expression" dxfId="12982" priority="23680">
      <formula>$O1667="połączone z innym zadaniem"</formula>
    </cfRule>
  </conditionalFormatting>
  <conditionalFormatting sqref="O1667">
    <cfRule type="expression" dxfId="12981" priority="23671">
      <formula>$O1667="połączone z innym zadaniem"</formula>
    </cfRule>
  </conditionalFormatting>
  <conditionalFormatting sqref="O1667">
    <cfRule type="expression" dxfId="12980" priority="23662">
      <formula>$O1667="połączone z innym zadaniem"</formula>
    </cfRule>
  </conditionalFormatting>
  <conditionalFormatting sqref="O1667">
    <cfRule type="expression" dxfId="12979" priority="23653">
      <formula>$O1667="połączone z innym zadaniem"</formula>
    </cfRule>
  </conditionalFormatting>
  <conditionalFormatting sqref="O1667">
    <cfRule type="expression" dxfId="12978" priority="23644">
      <formula>$O1667="połączone z innym zadaniem"</formula>
    </cfRule>
  </conditionalFormatting>
  <conditionalFormatting sqref="O1667">
    <cfRule type="expression" dxfId="12977" priority="23635">
      <formula>$O1667="połączone z innym zadaniem"</formula>
    </cfRule>
  </conditionalFormatting>
  <conditionalFormatting sqref="O1667">
    <cfRule type="expression" dxfId="12976" priority="23626">
      <formula>$O1667="połączone z innym zadaniem"</formula>
    </cfRule>
  </conditionalFormatting>
  <conditionalFormatting sqref="O1667">
    <cfRule type="expression" dxfId="12975" priority="23617">
      <formula>$O1667="połączone z innym zadaniem"</formula>
    </cfRule>
  </conditionalFormatting>
  <conditionalFormatting sqref="O1667">
    <cfRule type="expression" dxfId="12974" priority="23608">
      <formula>$O1667="połączone z innym zadaniem"</formula>
    </cfRule>
  </conditionalFormatting>
  <conditionalFormatting sqref="O1667">
    <cfRule type="expression" dxfId="12973" priority="23599">
      <formula>$O1667="połączone z innym zadaniem"</formula>
    </cfRule>
  </conditionalFormatting>
  <conditionalFormatting sqref="P1668">
    <cfRule type="colorScale" priority="23586">
      <colorScale>
        <cfvo type="min" val="0"/>
        <cfvo type="percentile" val="50"/>
        <cfvo type="max" val="0"/>
        <color rgb="FFF8696B"/>
        <color rgb="FFFFEB84"/>
        <color rgb="FF63BE7B"/>
      </colorScale>
    </cfRule>
  </conditionalFormatting>
  <conditionalFormatting sqref="X1668">
    <cfRule type="expression" dxfId="12972" priority="23584">
      <formula>W1668="WSKAŹNIK SPECYFICZNY"</formula>
    </cfRule>
  </conditionalFormatting>
  <conditionalFormatting sqref="O1668:AB1668">
    <cfRule type="expression" dxfId="12971" priority="23583">
      <formula>$O1668="połączone z innym zadaniem"</formula>
    </cfRule>
  </conditionalFormatting>
  <conditionalFormatting sqref="P1668">
    <cfRule type="colorScale" priority="23579">
      <colorScale>
        <cfvo type="min" val="0"/>
        <cfvo type="percentile" val="50"/>
        <cfvo type="max" val="0"/>
        <color rgb="FF63BE7B"/>
        <color rgb="FFFFEB84"/>
        <color rgb="FFF8696B"/>
      </colorScale>
    </cfRule>
  </conditionalFormatting>
  <conditionalFormatting sqref="O1668">
    <cfRule type="expression" dxfId="12970" priority="23577">
      <formula>$O1668="połączone z innym zadaniem"</formula>
    </cfRule>
  </conditionalFormatting>
  <conditionalFormatting sqref="O1668">
    <cfRule type="expression" dxfId="12969" priority="23568">
      <formula>$O1668="połączone z innym zadaniem"</formula>
    </cfRule>
  </conditionalFormatting>
  <conditionalFormatting sqref="O1668">
    <cfRule type="expression" dxfId="12968" priority="23559">
      <formula>$O1668="połączone z innym zadaniem"</formula>
    </cfRule>
  </conditionalFormatting>
  <conditionalFormatting sqref="O1668">
    <cfRule type="expression" dxfId="12967" priority="23550">
      <formula>$O1668="połączone z innym zadaniem"</formula>
    </cfRule>
  </conditionalFormatting>
  <conditionalFormatting sqref="O1668">
    <cfRule type="expression" dxfId="12966" priority="23541">
      <formula>$O1668="połączone z innym zadaniem"</formula>
    </cfRule>
  </conditionalFormatting>
  <conditionalFormatting sqref="O1668">
    <cfRule type="expression" dxfId="12965" priority="23532">
      <formula>$O1668="połączone z innym zadaniem"</formula>
    </cfRule>
  </conditionalFormatting>
  <conditionalFormatting sqref="O1668">
    <cfRule type="expression" dxfId="12964" priority="23523">
      <formula>$O1668="połączone z innym zadaniem"</formula>
    </cfRule>
  </conditionalFormatting>
  <conditionalFormatting sqref="O1668">
    <cfRule type="expression" dxfId="12963" priority="23514">
      <formula>$O1668="połączone z innym zadaniem"</formula>
    </cfRule>
  </conditionalFormatting>
  <conditionalFormatting sqref="O1668">
    <cfRule type="expression" dxfId="12962" priority="23505">
      <formula>$O1668="połączone z innym zadaniem"</formula>
    </cfRule>
  </conditionalFormatting>
  <conditionalFormatting sqref="O1668">
    <cfRule type="expression" dxfId="12961" priority="23489">
      <formula>$O1668="połączone z innym zadaniem"</formula>
    </cfRule>
  </conditionalFormatting>
  <conditionalFormatting sqref="O1668">
    <cfRule type="expression" dxfId="12960" priority="23480">
      <formula>$O1668="połączone z innym zadaniem"</formula>
    </cfRule>
  </conditionalFormatting>
  <conditionalFormatting sqref="O1668">
    <cfRule type="expression" dxfId="12959" priority="23471">
      <formula>$O1668="połączone z innym zadaniem"</formula>
    </cfRule>
  </conditionalFormatting>
  <conditionalFormatting sqref="O1668">
    <cfRule type="expression" dxfId="12958" priority="23455">
      <formula>$O1668="połączone z innym zadaniem"</formula>
    </cfRule>
  </conditionalFormatting>
  <conditionalFormatting sqref="O1668">
    <cfRule type="expression" dxfId="12957" priority="23446">
      <formula>$O1668="połączone z innym zadaniem"</formula>
    </cfRule>
  </conditionalFormatting>
  <conditionalFormatting sqref="O1668">
    <cfRule type="expression" dxfId="12956" priority="23437">
      <formula>$O1668="połączone z innym zadaniem"</formula>
    </cfRule>
  </conditionalFormatting>
  <conditionalFormatting sqref="O1668">
    <cfRule type="expression" dxfId="12955" priority="23428">
      <formula>$O1668="połączone z innym zadaniem"</formula>
    </cfRule>
  </conditionalFormatting>
  <conditionalFormatting sqref="O1668">
    <cfRule type="expression" dxfId="12954" priority="23419">
      <formula>$O1668="połączone z innym zadaniem"</formula>
    </cfRule>
  </conditionalFormatting>
  <conditionalFormatting sqref="O1668">
    <cfRule type="expression" dxfId="12953" priority="23410">
      <formula>$O1668="połączone z innym zadaniem"</formula>
    </cfRule>
  </conditionalFormatting>
  <conditionalFormatting sqref="O1668">
    <cfRule type="expression" dxfId="12952" priority="23401">
      <formula>$O1668="połączone z innym zadaniem"</formula>
    </cfRule>
  </conditionalFormatting>
  <conditionalFormatting sqref="O1668">
    <cfRule type="expression" dxfId="12951" priority="23392">
      <formula>$O1668="połączone z innym zadaniem"</formula>
    </cfRule>
  </conditionalFormatting>
  <conditionalFormatting sqref="O1668">
    <cfRule type="expression" dxfId="12950" priority="23383">
      <formula>$O1668="połączone z innym zadaniem"</formula>
    </cfRule>
  </conditionalFormatting>
  <conditionalFormatting sqref="O1668">
    <cfRule type="expression" dxfId="12949" priority="23374">
      <formula>$O1668="połączone z innym zadaniem"</formula>
    </cfRule>
  </conditionalFormatting>
  <conditionalFormatting sqref="P1669">
    <cfRule type="colorScale" priority="23361">
      <colorScale>
        <cfvo type="min" val="0"/>
        <cfvo type="percentile" val="50"/>
        <cfvo type="max" val="0"/>
        <color rgb="FFF8696B"/>
        <color rgb="FFFFEB84"/>
        <color rgb="FF63BE7B"/>
      </colorScale>
    </cfRule>
  </conditionalFormatting>
  <conditionalFormatting sqref="X1669">
    <cfRule type="expression" dxfId="12948" priority="23359">
      <formula>W1669="WSKAŹNIK SPECYFICZNY"</formula>
    </cfRule>
  </conditionalFormatting>
  <conditionalFormatting sqref="O1669:AB1669">
    <cfRule type="expression" dxfId="12947" priority="23358">
      <formula>$O1669="połączone z innym zadaniem"</formula>
    </cfRule>
  </conditionalFormatting>
  <conditionalFormatting sqref="P1669">
    <cfRule type="colorScale" priority="23354">
      <colorScale>
        <cfvo type="min" val="0"/>
        <cfvo type="percentile" val="50"/>
        <cfvo type="max" val="0"/>
        <color rgb="FF63BE7B"/>
        <color rgb="FFFFEB84"/>
        <color rgb="FFF8696B"/>
      </colorScale>
    </cfRule>
  </conditionalFormatting>
  <conditionalFormatting sqref="O1669">
    <cfRule type="expression" dxfId="12946" priority="23352">
      <formula>$O1669="połączone z innym zadaniem"</formula>
    </cfRule>
  </conditionalFormatting>
  <conditionalFormatting sqref="O1669">
    <cfRule type="expression" dxfId="12945" priority="23343">
      <formula>$O1669="połączone z innym zadaniem"</formula>
    </cfRule>
  </conditionalFormatting>
  <conditionalFormatting sqref="O1669">
    <cfRule type="expression" dxfId="12944" priority="23334">
      <formula>$O1669="połączone z innym zadaniem"</formula>
    </cfRule>
  </conditionalFormatting>
  <conditionalFormatting sqref="O1669">
    <cfRule type="expression" dxfId="12943" priority="23325">
      <formula>$O1669="połączone z innym zadaniem"</formula>
    </cfRule>
  </conditionalFormatting>
  <conditionalFormatting sqref="O1669">
    <cfRule type="expression" dxfId="12942" priority="23316">
      <formula>$O1669="połączone z innym zadaniem"</formula>
    </cfRule>
  </conditionalFormatting>
  <conditionalFormatting sqref="O1669">
    <cfRule type="expression" dxfId="12941" priority="23307">
      <formula>$O1669="połączone z innym zadaniem"</formula>
    </cfRule>
  </conditionalFormatting>
  <conditionalFormatting sqref="O1669">
    <cfRule type="expression" dxfId="12940" priority="23298">
      <formula>$O1669="połączone z innym zadaniem"</formula>
    </cfRule>
  </conditionalFormatting>
  <conditionalFormatting sqref="O1669">
    <cfRule type="expression" dxfId="12939" priority="23289">
      <formula>$O1669="połączone z innym zadaniem"</formula>
    </cfRule>
  </conditionalFormatting>
  <conditionalFormatting sqref="O1669">
    <cfRule type="expression" dxfId="12938" priority="23279">
      <formula>$O1669="połączone z innym zadaniem"</formula>
    </cfRule>
  </conditionalFormatting>
  <conditionalFormatting sqref="O1669">
    <cfRule type="expression" dxfId="12937" priority="23270">
      <formula>$O1669="połączone z innym zadaniem"</formula>
    </cfRule>
  </conditionalFormatting>
  <conditionalFormatting sqref="O1669">
    <cfRule type="expression" dxfId="12936" priority="23254">
      <formula>$O1669="połączone z innym zadaniem"</formula>
    </cfRule>
  </conditionalFormatting>
  <conditionalFormatting sqref="O1669">
    <cfRule type="expression" dxfId="12935" priority="23238">
      <formula>$O1669="połączone z innym zadaniem"</formula>
    </cfRule>
  </conditionalFormatting>
  <conditionalFormatting sqref="O1669">
    <cfRule type="expression" dxfId="12934" priority="23229">
      <formula>$O1669="połączone z innym zadaniem"</formula>
    </cfRule>
  </conditionalFormatting>
  <conditionalFormatting sqref="O1669">
    <cfRule type="expression" dxfId="12933" priority="23219">
      <formula>$O1669="połączone z innym zadaniem"</formula>
    </cfRule>
  </conditionalFormatting>
  <conditionalFormatting sqref="O1669">
    <cfRule type="expression" dxfId="12932" priority="23210">
      <formula>$O1669="połączone z innym zadaniem"</formula>
    </cfRule>
  </conditionalFormatting>
  <conditionalFormatting sqref="O1669">
    <cfRule type="expression" dxfId="12931" priority="23194">
      <formula>$O1669="połączone z innym zadaniem"</formula>
    </cfRule>
  </conditionalFormatting>
  <conditionalFormatting sqref="O1669">
    <cfRule type="expression" dxfId="12930" priority="23178">
      <formula>$O1669="połączone z innym zadaniem"</formula>
    </cfRule>
  </conditionalFormatting>
  <conditionalFormatting sqref="O1669">
    <cfRule type="expression" dxfId="12929" priority="23169">
      <formula>$O1669="połączone z innym zadaniem"</formula>
    </cfRule>
  </conditionalFormatting>
  <conditionalFormatting sqref="O1669">
    <cfRule type="expression" dxfId="12928" priority="23160">
      <formula>$O1669="połączone z innym zadaniem"</formula>
    </cfRule>
  </conditionalFormatting>
  <conditionalFormatting sqref="O1669">
    <cfRule type="expression" dxfId="12927" priority="23151">
      <formula>$O1669="połączone z innym zadaniem"</formula>
    </cfRule>
  </conditionalFormatting>
  <conditionalFormatting sqref="O1669">
    <cfRule type="expression" dxfId="12926" priority="23142">
      <formula>$O1669="połączone z innym zadaniem"</formula>
    </cfRule>
  </conditionalFormatting>
  <conditionalFormatting sqref="O1669">
    <cfRule type="expression" dxfId="12925" priority="23133">
      <formula>$O1669="połączone z innym zadaniem"</formula>
    </cfRule>
  </conditionalFormatting>
  <conditionalFormatting sqref="O1669">
    <cfRule type="expression" dxfId="12924" priority="23124">
      <formula>$O1669="połączone z innym zadaniem"</formula>
    </cfRule>
  </conditionalFormatting>
  <conditionalFormatting sqref="O1669">
    <cfRule type="expression" dxfId="12923" priority="23115">
      <formula>$O1669="połączone z innym zadaniem"</formula>
    </cfRule>
  </conditionalFormatting>
  <conditionalFormatting sqref="O1669">
    <cfRule type="expression" dxfId="12922" priority="23106">
      <formula>$O1669="połączone z innym zadaniem"</formula>
    </cfRule>
  </conditionalFormatting>
  <conditionalFormatting sqref="O1669">
    <cfRule type="expression" dxfId="12921" priority="23097">
      <formula>$O1669="połączone z innym zadaniem"</formula>
    </cfRule>
  </conditionalFormatting>
  <conditionalFormatting sqref="P1670">
    <cfRule type="colorScale" priority="23084">
      <colorScale>
        <cfvo type="min" val="0"/>
        <cfvo type="percentile" val="50"/>
        <cfvo type="max" val="0"/>
        <color rgb="FFF8696B"/>
        <color rgb="FFFFEB84"/>
        <color rgb="FF63BE7B"/>
      </colorScale>
    </cfRule>
  </conditionalFormatting>
  <conditionalFormatting sqref="X1670">
    <cfRule type="expression" dxfId="12920" priority="23082">
      <formula>W1670="WSKAŹNIK SPECYFICZNY"</formula>
    </cfRule>
  </conditionalFormatting>
  <conditionalFormatting sqref="O1670:AB1670">
    <cfRule type="expression" dxfId="12919" priority="23081">
      <formula>$O1670="połączone z innym zadaniem"</formula>
    </cfRule>
  </conditionalFormatting>
  <conditionalFormatting sqref="P1670">
    <cfRule type="colorScale" priority="23077">
      <colorScale>
        <cfvo type="min" val="0"/>
        <cfvo type="percentile" val="50"/>
        <cfvo type="max" val="0"/>
        <color rgb="FF63BE7B"/>
        <color rgb="FFFFEB84"/>
        <color rgb="FFF8696B"/>
      </colorScale>
    </cfRule>
  </conditionalFormatting>
  <conditionalFormatting sqref="O1670">
    <cfRule type="expression" dxfId="12918" priority="23075">
      <formula>$O1670="połączone z innym zadaniem"</formula>
    </cfRule>
  </conditionalFormatting>
  <conditionalFormatting sqref="O1670">
    <cfRule type="expression" dxfId="12917" priority="23066">
      <formula>$O1670="połączone z innym zadaniem"</formula>
    </cfRule>
  </conditionalFormatting>
  <conditionalFormatting sqref="O1670">
    <cfRule type="expression" dxfId="12916" priority="23057">
      <formula>$O1670="połączone z innym zadaniem"</formula>
    </cfRule>
  </conditionalFormatting>
  <conditionalFormatting sqref="O1670">
    <cfRule type="expression" dxfId="12915" priority="23048">
      <formula>$O1670="połączone z innym zadaniem"</formula>
    </cfRule>
  </conditionalFormatting>
  <conditionalFormatting sqref="O1670">
    <cfRule type="expression" dxfId="12914" priority="23039">
      <formula>$O1670="połączone z innym zadaniem"</formula>
    </cfRule>
  </conditionalFormatting>
  <conditionalFormatting sqref="O1670">
    <cfRule type="expression" dxfId="12913" priority="23030">
      <formula>$O1670="połączone z innym zadaniem"</formula>
    </cfRule>
  </conditionalFormatting>
  <conditionalFormatting sqref="O1670">
    <cfRule type="expression" dxfId="12912" priority="23021">
      <formula>$O1670="połączone z innym zadaniem"</formula>
    </cfRule>
  </conditionalFormatting>
  <conditionalFormatting sqref="O1670">
    <cfRule type="expression" dxfId="12911" priority="23012">
      <formula>$O1670="połączone z innym zadaniem"</formula>
    </cfRule>
  </conditionalFormatting>
  <conditionalFormatting sqref="O1670">
    <cfRule type="expression" dxfId="12910" priority="23003">
      <formula>$O1670="połączone z innym zadaniem"</formula>
    </cfRule>
  </conditionalFormatting>
  <conditionalFormatting sqref="O1670">
    <cfRule type="expression" dxfId="12909" priority="22994">
      <formula>$O1670="połączone z innym zadaniem"</formula>
    </cfRule>
  </conditionalFormatting>
  <conditionalFormatting sqref="O1670">
    <cfRule type="expression" dxfId="12908" priority="22985">
      <formula>$O1670="połączone z innym zadaniem"</formula>
    </cfRule>
  </conditionalFormatting>
  <conditionalFormatting sqref="O1670">
    <cfRule type="expression" dxfId="12907" priority="22976">
      <formula>$O1670="połączone z innym zadaniem"</formula>
    </cfRule>
  </conditionalFormatting>
  <conditionalFormatting sqref="O1670">
    <cfRule type="expression" dxfId="12906" priority="22967">
      <formula>$O1670="połączone z innym zadaniem"</formula>
    </cfRule>
  </conditionalFormatting>
  <conditionalFormatting sqref="O1670">
    <cfRule type="expression" dxfId="12905" priority="22958">
      <formula>$O1670="połączone z innym zadaniem"</formula>
    </cfRule>
  </conditionalFormatting>
  <conditionalFormatting sqref="O1670">
    <cfRule type="expression" dxfId="12904" priority="22949">
      <formula>$O1670="połączone z innym zadaniem"</formula>
    </cfRule>
  </conditionalFormatting>
  <conditionalFormatting sqref="O1670">
    <cfRule type="expression" dxfId="12903" priority="22939">
      <formula>$O1670="połączone z innym zadaniem"</formula>
    </cfRule>
  </conditionalFormatting>
  <conditionalFormatting sqref="O1670">
    <cfRule type="expression" dxfId="12902" priority="22930">
      <formula>$O1670="połączone z innym zadaniem"</formula>
    </cfRule>
  </conditionalFormatting>
  <conditionalFormatting sqref="O1670">
    <cfRule type="expression" dxfId="12901" priority="22914">
      <formula>$O1670="połączone z innym zadaniem"</formula>
    </cfRule>
  </conditionalFormatting>
  <conditionalFormatting sqref="O1670">
    <cfRule type="expression" dxfId="12900" priority="22905">
      <formula>$O1670="połączone z innym zadaniem"</formula>
    </cfRule>
  </conditionalFormatting>
  <conditionalFormatting sqref="O1670">
    <cfRule type="expression" dxfId="12899" priority="22896">
      <formula>$O1670="połączone z innym zadaniem"</formula>
    </cfRule>
  </conditionalFormatting>
  <conditionalFormatting sqref="O1670">
    <cfRule type="expression" dxfId="12898" priority="22887">
      <formula>$O1670="połączone z innym zadaniem"</formula>
    </cfRule>
  </conditionalFormatting>
  <conditionalFormatting sqref="O1670">
    <cfRule type="expression" dxfId="12897" priority="22878">
      <formula>$O1670="połączone z innym zadaniem"</formula>
    </cfRule>
  </conditionalFormatting>
  <conditionalFormatting sqref="O1670">
    <cfRule type="expression" dxfId="12896" priority="22869">
      <formula>$O1670="połączone z innym zadaniem"</formula>
    </cfRule>
  </conditionalFormatting>
  <conditionalFormatting sqref="O1670">
    <cfRule type="expression" dxfId="12895" priority="22860">
      <formula>$O1670="połączone z innym zadaniem"</formula>
    </cfRule>
  </conditionalFormatting>
  <conditionalFormatting sqref="O1670">
    <cfRule type="expression" dxfId="12894" priority="22851">
      <formula>$O1670="połączone z innym zadaniem"</formula>
    </cfRule>
  </conditionalFormatting>
  <conditionalFormatting sqref="O1670">
    <cfRule type="expression" dxfId="12893" priority="22842">
      <formula>$O1670="połączone z innym zadaniem"</formula>
    </cfRule>
  </conditionalFormatting>
  <conditionalFormatting sqref="O1670">
    <cfRule type="expression" dxfId="12892" priority="22833">
      <formula>$O1670="połączone z innym zadaniem"</formula>
    </cfRule>
  </conditionalFormatting>
  <conditionalFormatting sqref="X1671">
    <cfRule type="expression" dxfId="12891" priority="22818">
      <formula>W1671="WSKAŹNIK SPECYFICZNY"</formula>
    </cfRule>
  </conditionalFormatting>
  <conditionalFormatting sqref="O1671:AB1671">
    <cfRule type="expression" dxfId="12890" priority="22817">
      <formula>$O1671="połączone z innym zadaniem"</formula>
    </cfRule>
  </conditionalFormatting>
  <conditionalFormatting sqref="O1671">
    <cfRule type="expression" dxfId="12889" priority="22811">
      <formula>$O1671="połączone z innym zadaniem"</formula>
    </cfRule>
  </conditionalFormatting>
  <conditionalFormatting sqref="O1671">
    <cfRule type="expression" dxfId="12888" priority="22802">
      <formula>$O1671="połączone z innym zadaniem"</formula>
    </cfRule>
  </conditionalFormatting>
  <conditionalFormatting sqref="O1671">
    <cfRule type="expression" dxfId="12887" priority="22793">
      <formula>$O1671="połączone z innym zadaniem"</formula>
    </cfRule>
  </conditionalFormatting>
  <conditionalFormatting sqref="O1671">
    <cfRule type="expression" dxfId="12886" priority="22784">
      <formula>$O1671="połączone z innym zadaniem"</formula>
    </cfRule>
  </conditionalFormatting>
  <conditionalFormatting sqref="O1671">
    <cfRule type="expression" dxfId="12885" priority="22775">
      <formula>$O1671="połączone z innym zadaniem"</formula>
    </cfRule>
  </conditionalFormatting>
  <conditionalFormatting sqref="O1671">
    <cfRule type="expression" dxfId="12884" priority="22766">
      <formula>$O1671="połączone z innym zadaniem"</formula>
    </cfRule>
  </conditionalFormatting>
  <conditionalFormatting sqref="O1671">
    <cfRule type="expression" dxfId="12883" priority="22757">
      <formula>$O1671="połączone z innym zadaniem"</formula>
    </cfRule>
  </conditionalFormatting>
  <conditionalFormatting sqref="O1671">
    <cfRule type="expression" dxfId="12882" priority="22748">
      <formula>$O1671="połączone z innym zadaniem"</formula>
    </cfRule>
  </conditionalFormatting>
  <conditionalFormatting sqref="O1671">
    <cfRule type="expression" dxfId="12881" priority="22739">
      <formula>$O1671="połączone z innym zadaniem"</formula>
    </cfRule>
  </conditionalFormatting>
  <conditionalFormatting sqref="O1671">
    <cfRule type="expression" dxfId="12880" priority="22730">
      <formula>$O1671="połączone z innym zadaniem"</formula>
    </cfRule>
  </conditionalFormatting>
  <conditionalFormatting sqref="O1671">
    <cfRule type="expression" dxfId="12879" priority="22721">
      <formula>$O1671="połączone z innym zadaniem"</formula>
    </cfRule>
  </conditionalFormatting>
  <conditionalFormatting sqref="O1671">
    <cfRule type="expression" dxfId="12878" priority="22712">
      <formula>$O1671="połączone z innym zadaniem"</formula>
    </cfRule>
  </conditionalFormatting>
  <conditionalFormatting sqref="O1671">
    <cfRule type="expression" dxfId="12877" priority="22703">
      <formula>$O1671="połączone z innym zadaniem"</formula>
    </cfRule>
  </conditionalFormatting>
  <conditionalFormatting sqref="O1671">
    <cfRule type="expression" dxfId="12876" priority="22694">
      <formula>$O1671="połączone z innym zadaniem"</formula>
    </cfRule>
  </conditionalFormatting>
  <conditionalFormatting sqref="O1671">
    <cfRule type="expression" dxfId="12875" priority="22685">
      <formula>$O1671="połączone z innym zadaniem"</formula>
    </cfRule>
  </conditionalFormatting>
  <conditionalFormatting sqref="O1671">
    <cfRule type="expression" dxfId="12874" priority="22675">
      <formula>$O1671="połączone z innym zadaniem"</formula>
    </cfRule>
  </conditionalFormatting>
  <conditionalFormatting sqref="O1671">
    <cfRule type="expression" dxfId="12873" priority="22666">
      <formula>$O1671="połączone z innym zadaniem"</formula>
    </cfRule>
  </conditionalFormatting>
  <conditionalFormatting sqref="O1671">
    <cfRule type="expression" dxfId="12872" priority="22657">
      <formula>$O1671="połączone z innym zadaniem"</formula>
    </cfRule>
  </conditionalFormatting>
  <conditionalFormatting sqref="O1671">
    <cfRule type="expression" dxfId="12871" priority="22641">
      <formula>$O1671="połączone z innym zadaniem"</formula>
    </cfRule>
  </conditionalFormatting>
  <conditionalFormatting sqref="O1671">
    <cfRule type="expression" dxfId="12870" priority="22625">
      <formula>$O1671="połączone z innym zadaniem"</formula>
    </cfRule>
  </conditionalFormatting>
  <conditionalFormatting sqref="O1671">
    <cfRule type="expression" dxfId="12869" priority="22616">
      <formula>$O1671="połączone z innym zadaniem"</formula>
    </cfRule>
  </conditionalFormatting>
  <conditionalFormatting sqref="O1671">
    <cfRule type="expression" dxfId="12868" priority="22607">
      <formula>$O1671="połączone z innym zadaniem"</formula>
    </cfRule>
  </conditionalFormatting>
  <conditionalFormatting sqref="O1671">
    <cfRule type="expression" dxfId="12867" priority="22598">
      <formula>$O1671="połączone z innym zadaniem"</formula>
    </cfRule>
  </conditionalFormatting>
  <conditionalFormatting sqref="O1671">
    <cfRule type="expression" dxfId="12866" priority="22589">
      <formula>$O1671="połączone z innym zadaniem"</formula>
    </cfRule>
  </conditionalFormatting>
  <conditionalFormatting sqref="O1671">
    <cfRule type="expression" dxfId="12865" priority="22580">
      <formula>$O1671="połączone z innym zadaniem"</formula>
    </cfRule>
  </conditionalFormatting>
  <conditionalFormatting sqref="O1671">
    <cfRule type="expression" dxfId="12864" priority="22571">
      <formula>$O1671="połączone z innym zadaniem"</formula>
    </cfRule>
  </conditionalFormatting>
  <conditionalFormatting sqref="O1671">
    <cfRule type="expression" dxfId="12863" priority="22562">
      <formula>$O1671="połączone z innym zadaniem"</formula>
    </cfRule>
  </conditionalFormatting>
  <conditionalFormatting sqref="O1671">
    <cfRule type="expression" dxfId="12862" priority="22553">
      <formula>$O1671="połączone z innym zadaniem"</formula>
    </cfRule>
  </conditionalFormatting>
  <conditionalFormatting sqref="O1671">
    <cfRule type="expression" dxfId="12861" priority="22544">
      <formula>$O1671="połączone z innym zadaniem"</formula>
    </cfRule>
  </conditionalFormatting>
  <conditionalFormatting sqref="X1672">
    <cfRule type="expression" dxfId="12860" priority="22529">
      <formula>W1672="WSKAŹNIK SPECYFICZNY"</formula>
    </cfRule>
  </conditionalFormatting>
  <conditionalFormatting sqref="O1672:AB1672">
    <cfRule type="expression" dxfId="12859" priority="22528">
      <formula>$O1672="połączone z innym zadaniem"</formula>
    </cfRule>
  </conditionalFormatting>
  <conditionalFormatting sqref="O1672">
    <cfRule type="expression" dxfId="12858" priority="22522">
      <formula>$O1672="połączone z innym zadaniem"</formula>
    </cfRule>
  </conditionalFormatting>
  <conditionalFormatting sqref="O1672">
    <cfRule type="expressi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ing sqref="O1672">
    <cfRule type="expression" dxfId="12855" priority="22495">
      <formula>$O1672="połączone z innym zadaniem"</formula>
    </cfRule>
  </conditionalFormatting>
  <conditionalFormatting sqref="O1672">
    <cfRule type="expression" dxfId="12854" priority="22486">
      <formula>$O1672="połączone z innym zadaniem"</formula>
    </cfRule>
  </conditionalFormatting>
  <conditionalFormatting sqref="O1672">
    <cfRule type="expression" dxfId="12853" priority="22477">
      <formula>$O1672="połączone z innym zadaniem"</formula>
    </cfRule>
  </conditionalFormatting>
  <conditionalFormatting sqref="O1672">
    <cfRule type="expression" dxfId="12852" priority="22468">
      <formula>$O1672="połączone z innym zadaniem"</formula>
    </cfRule>
  </conditionalFormatting>
  <conditionalFormatting sqref="O1672">
    <cfRule type="expression" dxfId="12851" priority="22459">
      <formula>$O1672="połączone z innym zadaniem"</formula>
    </cfRule>
  </conditionalFormatting>
  <conditionalFormatting sqref="O1672">
    <cfRule type="expression" dxfId="12850" priority="22450">
      <formula>$O1672="połączone z innym zadaniem"</formula>
    </cfRule>
  </conditionalFormatting>
  <conditionalFormatting sqref="O1672">
    <cfRule type="expression" dxfId="12849" priority="22441">
      <formula>$O1672="połączone z innym zadaniem"</formula>
    </cfRule>
  </conditionalFormatting>
  <conditionalFormatting sqref="O1672">
    <cfRule type="expression" dxfId="12848" priority="22432">
      <formula>$O1672="połączone z innym zadaniem"</formula>
    </cfRule>
  </conditionalFormatting>
  <conditionalFormatting sqref="O1672">
    <cfRule type="expression" dxfId="12847" priority="22423">
      <formula>$O1672="połączone z innym zadaniem"</formula>
    </cfRule>
  </conditionalFormatting>
  <conditionalFormatting sqref="O1672">
    <cfRule type="expression" dxfId="12846" priority="22414">
      <formula>$O1672="połączone z innym zadaniem"</formula>
    </cfRule>
  </conditionalFormatting>
  <conditionalFormatting sqref="O1672">
    <cfRule type="expression" dxfId="12845" priority="22405">
      <formula>$O1672="połączone z innym zadaniem"</formula>
    </cfRule>
  </conditionalFormatting>
  <conditionalFormatting sqref="O1672">
    <cfRule type="expression" dxfId="12844" priority="22396">
      <formula>$O1672="połączone z innym zadaniem"</formula>
    </cfRule>
  </conditionalFormatting>
  <conditionalFormatting sqref="O1672">
    <cfRule type="expression" dxfId="12843" priority="22387">
      <formula>$O1672="połączone z innym zadaniem"</formula>
    </cfRule>
  </conditionalFormatting>
  <conditionalFormatting sqref="O1672">
    <cfRule type="expression" dxfId="12842" priority="22378">
      <formula>$O1672="połączone z innym zadaniem"</formula>
    </cfRule>
  </conditionalFormatting>
  <conditionalFormatting sqref="O1672">
    <cfRule type="expression" dxfId="12841" priority="22369">
      <formula>$O1672="połączone z innym zadaniem"</formula>
    </cfRule>
  </conditionalFormatting>
  <conditionalFormatting sqref="O1672">
    <cfRule type="expression" dxfId="12840" priority="22360">
      <formula>$O1672="połączone z innym zadaniem"</formula>
    </cfRule>
  </conditionalFormatting>
  <conditionalFormatting sqref="O1672">
    <cfRule type="expression" dxfId="12839" priority="22351">
      <formula>$O1672="połączone z innym zadaniem"</formula>
    </cfRule>
  </conditionalFormatting>
  <conditionalFormatting sqref="O1672">
    <cfRule type="expression" dxfId="12838" priority="22335">
      <formula>$O1672="połączone z innym zadaniem"</formula>
    </cfRule>
  </conditionalFormatting>
  <conditionalFormatting sqref="O1672">
    <cfRule type="expression" dxfId="12837" priority="22326">
      <formula>$O1672="połączone z innym zadaniem"</formula>
    </cfRule>
  </conditionalFormatting>
  <conditionalFormatting sqref="O1672">
    <cfRule type="expression" dxfId="12836" priority="22317">
      <formula>$O1672="połączone z innym zadaniem"</formula>
    </cfRule>
  </conditionalFormatting>
  <conditionalFormatting sqref="O1672">
    <cfRule type="expression" dxfId="12835" priority="22308">
      <formula>$O1672="połączone z innym zadaniem"</formula>
    </cfRule>
  </conditionalFormatting>
  <conditionalFormatting sqref="O1672">
    <cfRule type="expression" dxfId="12834" priority="22299">
      <formula>$O1672="połączone z innym zadaniem"</formula>
    </cfRule>
  </conditionalFormatting>
  <conditionalFormatting sqref="O1672">
    <cfRule type="expression" dxfId="12833" priority="22290">
      <formula>$O1672="połączone z innym zadaniem"</formula>
    </cfRule>
  </conditionalFormatting>
  <conditionalFormatting sqref="O1672">
    <cfRule type="expression" dxfId="12832" priority="22281">
      <formula>$O1672="połączone z innym zadaniem"</formula>
    </cfRule>
  </conditionalFormatting>
  <conditionalFormatting sqref="O1672">
    <cfRule type="expression" dxfId="12831" priority="22272">
      <formula>$O1672="połączone z innym zadaniem"</formula>
    </cfRule>
  </conditionalFormatting>
  <conditionalFormatting sqref="O1672">
    <cfRule type="expression" dxfId="12830" priority="22263">
      <formula>$O1672="połączone z innym zadaniem"</formula>
    </cfRule>
  </conditionalFormatting>
  <conditionalFormatting sqref="O1672">
    <cfRule type="expression" dxfId="12829" priority="22254">
      <formula>$O1672="połączone z innym zadaniem"</formula>
    </cfRule>
  </conditionalFormatting>
  <conditionalFormatting sqref="X1673">
    <cfRule type="expression" dxfId="12828" priority="22239">
      <formula>W1673="WSKAŹNIK SPECYFICZNY"</formula>
    </cfRule>
  </conditionalFormatting>
  <conditionalFormatting sqref="O1673:AB1673">
    <cfRule type="expression" dxfId="12827" priority="22238">
      <formula>$O1673="połączone z innym zadaniem"</formula>
    </cfRule>
  </conditionalFormatting>
  <conditionalFormatting sqref="O1673">
    <cfRule type="expression" dxfId="12826" priority="22232">
      <formula>$O1673="połączone z innym zadaniem"</formula>
    </cfRule>
  </conditionalFormatting>
  <conditionalFormatting sqref="O1673">
    <cfRule type="expression" dxfId="12825" priority="22223">
      <formula>$O1673="połączone z innym zadaniem"</formula>
    </cfRule>
  </conditionalFormatting>
  <conditionalFormatting sqref="O1673">
    <cfRule type="expression" dxfId="12824" priority="22214">
      <formula>$O1673="połączone z innym zadaniem"</formula>
    </cfRule>
  </conditionalFormatting>
  <conditionalFormatting sqref="O1673">
    <cfRule type="expression" dxfId="12823" priority="22205">
      <formula>$O1673="połączone z innym zadaniem"</formula>
    </cfRule>
  </conditionalFormatting>
  <conditionalFormatting sqref="O1673">
    <cfRule type="expression" dxfId="12822" priority="22196">
      <formula>$O1673="połączone z innym zadaniem"</formula>
    </cfRule>
  </conditionalFormatting>
  <conditionalFormatting sqref="O1673">
    <cfRule type="expression" dxfId="12821" priority="22187">
      <formula>$O1673="połączone z innym zadaniem"</formula>
    </cfRule>
  </conditionalFormatting>
  <conditionalFormatting sqref="O1673">
    <cfRule type="expression" dxfId="12820" priority="22178">
      <formula>$O1673="połączone z innym zadaniem"</formula>
    </cfRule>
  </conditionalFormatting>
  <conditionalFormatting sqref="O1673">
    <cfRule type="expression" dxfId="12819" priority="22169">
      <formula>$O1673="połączone z innym zadaniem"</formula>
    </cfRule>
  </conditionalFormatting>
  <conditionalFormatting sqref="O1673">
    <cfRule type="expression" dxfId="12818" priority="22160">
      <formula>$O1673="połączone z innym zadaniem"</formula>
    </cfRule>
  </conditionalFormatting>
  <conditionalFormatting sqref="O1673">
    <cfRule type="expression" dxfId="12817" priority="22151">
      <formula>$O1673="połączone z innym zadaniem"</formula>
    </cfRule>
  </conditionalFormatting>
  <conditionalFormatting sqref="O1673">
    <cfRule type="expression" dxfId="12816" priority="22142">
      <formula>$O1673="połączone z innym zadaniem"</formula>
    </cfRule>
  </conditionalFormatting>
  <conditionalFormatting sqref="O1673">
    <cfRule type="expression" dxfId="12815" priority="22133">
      <formula>$O1673="połączone z innym zadaniem"</formula>
    </cfRule>
  </conditionalFormatting>
  <conditionalFormatting sqref="O1673">
    <cfRule type="expression" dxfId="12814" priority="22124">
      <formula>$O1673="połączone z innym zadaniem"</formula>
    </cfRule>
  </conditionalFormatting>
  <conditionalFormatting sqref="O1673">
    <cfRule type="expression" dxfId="12813" priority="22115">
      <formula>$O1673="połączone z innym zadaniem"</formula>
    </cfRule>
  </conditionalFormatting>
  <conditionalFormatting sqref="O1673">
    <cfRule type="expression" dxfId="12812" priority="22106">
      <formula>$O1673="połączone z innym zadaniem"</formula>
    </cfRule>
  </conditionalFormatting>
  <conditionalFormatting sqref="O1673">
    <cfRule type="expression" dxfId="12811" priority="22097">
      <formula>$O1673="połączone z innym zadaniem"</formula>
    </cfRule>
  </conditionalFormatting>
  <conditionalFormatting sqref="O1673">
    <cfRule type="expression" dxfId="12810" priority="22088">
      <formula>$O1673="połączone z innym zadaniem"</formula>
    </cfRule>
  </conditionalFormatting>
  <conditionalFormatting sqref="O1673">
    <cfRule type="expression" dxfId="12809" priority="22079">
      <formula>$O1673="połączone z innym zadaniem"</formula>
    </cfRule>
  </conditionalFormatting>
  <conditionalFormatting sqref="O1673">
    <cfRule type="expression" dxfId="12808" priority="22070">
      <formula>$O1673="połączone z innym zadaniem"</formula>
    </cfRule>
  </conditionalFormatting>
  <conditionalFormatting sqref="O1673">
    <cfRule type="expression" dxfId="12807" priority="22061">
      <formula>$O1673="połączone z innym zadaniem"</formula>
    </cfRule>
  </conditionalFormatting>
  <conditionalFormatting sqref="O1673">
    <cfRule type="expression" dxfId="12806" priority="22052">
      <formula>$O1673="połączone z innym zadaniem"</formula>
    </cfRule>
  </conditionalFormatting>
  <conditionalFormatting sqref="O1673">
    <cfRule type="expression" dxfId="12805" priority="22036">
      <formula>$O1673="połączone z innym zadaniem"</formula>
    </cfRule>
  </conditionalFormatting>
  <conditionalFormatting sqref="O1673">
    <cfRule type="expression" dxfId="12804" priority="22027">
      <formula>$O1673="połączone z innym zadaniem"</formula>
    </cfRule>
  </conditionalFormatting>
  <conditionalFormatting sqref="O1673">
    <cfRule type="expression" dxfId="12803" priority="22018">
      <formula>$O1673="połączone z innym zadaniem"</formula>
    </cfRule>
  </conditionalFormatting>
  <conditionalFormatting sqref="O1673">
    <cfRule type="expression" dxfId="12802" priority="22009">
      <formula>$O1673="połączone z innym zadaniem"</formula>
    </cfRule>
  </conditionalFormatting>
  <conditionalFormatting sqref="O1673">
    <cfRule type="expression" dxfId="12801" priority="22000">
      <formula>$O1673="połączone z innym zadaniem"</formula>
    </cfRule>
  </conditionalFormatting>
  <conditionalFormatting sqref="O1673">
    <cfRule type="expression" dxfId="12800" priority="21991">
      <formula>$O1673="połączone z innym zadaniem"</formula>
    </cfRule>
  </conditionalFormatting>
  <conditionalFormatting sqref="O1673">
    <cfRule type="expression" dxfId="12799" priority="21982">
      <formula>$O1673="połączone z innym zadaniem"</formula>
    </cfRule>
  </conditionalFormatting>
  <conditionalFormatting sqref="O1673">
    <cfRule type="expression" dxfId="12798" priority="21973">
      <formula>$O1673="połączone z innym zadaniem"</formula>
    </cfRule>
  </conditionalFormatting>
  <conditionalFormatting sqref="O1673">
    <cfRule type="expression" dxfId="12797" priority="21964">
      <formula>$O1673="połączone z innym zadaniem"</formula>
    </cfRule>
  </conditionalFormatting>
  <conditionalFormatting sqref="O1673">
    <cfRule type="expression" dxfId="12796" priority="21955">
      <formula>$O1673="połączone z innym zadaniem"</formula>
    </cfRule>
  </conditionalFormatting>
  <conditionalFormatting sqref="X1674">
    <cfRule type="expression" dxfId="12795" priority="21940">
      <formula>W1674="WSKAŹNIK SPECYFICZNY"</formula>
    </cfRule>
  </conditionalFormatting>
  <conditionalFormatting sqref="O1674:AB1674">
    <cfRule type="expression" dxfId="12794" priority="21939">
      <formula>$O1674="połączone z innym zadaniem"</formula>
    </cfRule>
  </conditionalFormatting>
  <conditionalFormatting sqref="P1674">
    <cfRule type="colorScale" priority="21935">
      <colorScale>
        <cfvo type="min" val="0"/>
        <cfvo type="percentile" val="50"/>
        <cfvo type="max" val="0"/>
        <color rgb="FF63BE7B"/>
        <color rgb="FFFFEB84"/>
        <color rgb="FFF8696B"/>
      </colorScale>
    </cfRule>
  </conditionalFormatting>
  <conditionalFormatting sqref="O1674">
    <cfRule type="expression" dxfId="12793" priority="21933">
      <formula>$O1674="połączone z innym zadaniem"</formula>
    </cfRule>
  </conditionalFormatting>
  <conditionalFormatting sqref="O1674">
    <cfRule type="expression" dxfId="12792" priority="21924">
      <formula>$O1674="połączone z innym zadaniem"</formula>
    </cfRule>
  </conditionalFormatting>
  <conditionalFormatting sqref="O1674">
    <cfRule type="expression" dxfId="12791" priority="21915">
      <formula>$O1674="połączone z innym zadaniem"</formula>
    </cfRule>
  </conditionalFormatting>
  <conditionalFormatting sqref="O1674">
    <cfRule type="expression" dxfId="12790" priority="21906">
      <formula>$O1674="połączone z innym zadaniem"</formula>
    </cfRule>
  </conditionalFormatting>
  <conditionalFormatting sqref="O1674">
    <cfRule type="expression" dxfId="12789" priority="21897">
      <formula>$O1674="połączone z innym zadaniem"</formula>
    </cfRule>
  </conditionalFormatting>
  <conditionalFormatting sqref="O1674">
    <cfRule type="expression" dxfId="12788" priority="21888">
      <formula>$O1674="połączone z innym zadaniem"</formula>
    </cfRule>
  </conditionalFormatting>
  <conditionalFormatting sqref="O1674">
    <cfRule type="expression" dxfId="12787" priority="21879">
      <formula>$O1674="połączone z innym zadaniem"</formula>
    </cfRule>
  </conditionalFormatting>
  <conditionalFormatting sqref="O1674">
    <cfRule type="expression" dxfId="12786" priority="21870">
      <formula>$O1674="połączone z innym zadaniem"</formula>
    </cfRule>
  </conditionalFormatting>
  <conditionalFormatting sqref="O1674">
    <cfRule type="expression" dxfId="12785" priority="21861">
      <formula>$O1674="połączone z innym zadaniem"</formula>
    </cfRule>
  </conditionalFormatting>
  <conditionalFormatting sqref="O1674">
    <cfRule type="expression" dxfId="12784" priority="21852">
      <formula>$O1674="połączone z innym zadaniem"</formula>
    </cfRule>
  </conditionalFormatting>
  <conditionalFormatting sqref="O1674">
    <cfRule type="expression" dxfId="12783" priority="21843">
      <formula>$O1674="połączone z innym zadaniem"</formula>
    </cfRule>
  </conditionalFormatting>
  <conditionalFormatting sqref="O1674">
    <cfRule type="expression" dxfId="12782" priority="21834">
      <formula>$O1674="połączone z innym zadaniem"</formula>
    </cfRule>
  </conditionalFormatting>
  <conditionalFormatting sqref="O1674">
    <cfRule type="expression" dxfId="12781" priority="21825">
      <formula>$O1674="połączone z innym zadaniem"</formula>
    </cfRule>
  </conditionalFormatting>
  <conditionalFormatting sqref="O1674">
    <cfRule type="expression" dxfId="12780" priority="21816">
      <formula>$O1674="połączone z innym zadaniem"</formula>
    </cfRule>
  </conditionalFormatting>
  <conditionalFormatting sqref="O1674">
    <cfRule type="expression" dxfId="12779" priority="21807">
      <formula>$O1674="połączone z innym zadaniem"</formula>
    </cfRule>
  </conditionalFormatting>
  <conditionalFormatting sqref="O1674">
    <cfRule type="expression" dxfId="12778" priority="21798">
      <formula>$O1674="połączone z innym zadaniem"</formula>
    </cfRule>
  </conditionalFormatting>
  <conditionalFormatting sqref="O1674">
    <cfRule type="expression" dxfId="12777" priority="21789">
      <formula>$O1674="połączone z innym zadaniem"</formula>
    </cfRule>
  </conditionalFormatting>
  <conditionalFormatting sqref="O1674">
    <cfRule type="expression" dxfId="12776" priority="21780">
      <formula>$O1674="połączone z innym zadaniem"</formula>
    </cfRule>
  </conditionalFormatting>
  <conditionalFormatting sqref="O1674">
    <cfRule type="expression" dxfId="12775" priority="21771">
      <formula>$O1674="połączone z innym zadaniem"</formula>
    </cfRule>
  </conditionalFormatting>
  <conditionalFormatting sqref="O1674">
    <cfRule type="expression" dxfId="12774" priority="21762">
      <formula>$O1674="połączone z innym zadaniem"</formula>
    </cfRule>
  </conditionalFormatting>
  <conditionalFormatting sqref="O1674">
    <cfRule type="expression" dxfId="12773" priority="21752">
      <formula>$O1674="połączone z innym zadaniem"</formula>
    </cfRule>
  </conditionalFormatting>
  <conditionalFormatting sqref="O1674">
    <cfRule type="expression" dxfId="12772" priority="21743">
      <formula>$O1674="połączone z innym zadaniem"</formula>
    </cfRule>
  </conditionalFormatting>
  <conditionalFormatting sqref="O1674">
    <cfRule type="expression" dxfId="12771" priority="21727">
      <formula>$O1674="połączone z innym zadaniem"</formula>
    </cfRule>
  </conditionalFormatting>
  <conditionalFormatting sqref="O1674">
    <cfRule type="expression" dxfId="12770" priority="21711">
      <formula>$O1674="połączone z innym zadaniem"</formula>
    </cfRule>
  </conditionalFormatting>
  <conditionalFormatting sqref="O1674">
    <cfRule type="expression" dxfId="12769" priority="21702">
      <formula>$O1674="połączone z innym zadaniem"</formula>
    </cfRule>
  </conditionalFormatting>
  <conditionalFormatting sqref="O1674">
    <cfRule type="expression" dxfId="12768" priority="21693">
      <formula>$O1674="połączone z innym zadaniem"</formula>
    </cfRule>
  </conditionalFormatting>
  <conditionalFormatting sqref="O1674">
    <cfRule type="expression" dxfId="12767" priority="21684">
      <formula>$O1674="połączone z innym zadaniem"</formula>
    </cfRule>
  </conditionalFormatting>
  <conditionalFormatting sqref="O1674">
    <cfRule type="expression" dxfId="12766" priority="21675">
      <formula>$O1674="połączone z innym zadaniem"</formula>
    </cfRule>
  </conditionalFormatting>
  <conditionalFormatting sqref="O1674">
    <cfRule type="expression" dxfId="12765" priority="21666">
      <formula>$O1674="połączone z innym zadaniem"</formula>
    </cfRule>
  </conditionalFormatting>
  <conditionalFormatting sqref="O1674">
    <cfRule type="expression" dxfId="12764" priority="21657">
      <formula>$O1674="połączone z innym zadaniem"</formula>
    </cfRule>
  </conditionalFormatting>
  <conditionalFormatting sqref="O1674">
    <cfRule type="expression" dxfId="12763" priority="21648">
      <formula>$O1674="połączone z innym zadaniem"</formula>
    </cfRule>
  </conditionalFormatting>
  <conditionalFormatting sqref="O1674">
    <cfRule type="expression" dxfId="12762" priority="21639">
      <formula>$O1674="połączone z innym zadaniem"</formula>
    </cfRule>
  </conditionalFormatting>
  <conditionalFormatting sqref="O1674">
    <cfRule type="expression" dxfId="12761" priority="21630">
      <formula>$O1674="połączone z innym zadaniem"</formula>
    </cfRule>
  </conditionalFormatting>
  <conditionalFormatting sqref="P1675">
    <cfRule type="colorScale" priority="21617">
      <colorScale>
        <cfvo type="min" val="0"/>
        <cfvo type="percentile" val="50"/>
        <cfvo type="max" val="0"/>
        <color rgb="FFF8696B"/>
        <color rgb="FFFFEB84"/>
        <color rgb="FF63BE7B"/>
      </colorScale>
    </cfRule>
  </conditionalFormatting>
  <conditionalFormatting sqref="X1675">
    <cfRule type="expression" dxfId="12760" priority="21615">
      <formula>W1675="WSKAŹNIK SPECYFICZNY"</formula>
    </cfRule>
  </conditionalFormatting>
  <conditionalFormatting sqref="O1675:AB1675">
    <cfRule type="expression" dxfId="12759" priority="21614">
      <formula>$O1675="połączone z innym zadaniem"</formula>
    </cfRule>
  </conditionalFormatting>
  <conditionalFormatting sqref="P1675">
    <cfRule type="colorScale" priority="21610">
      <colorScale>
        <cfvo type="min" val="0"/>
        <cfvo type="percentile" val="50"/>
        <cfvo type="max" val="0"/>
        <color rgb="FF63BE7B"/>
        <color rgb="FFFFEB84"/>
        <color rgb="FFF8696B"/>
      </colorScale>
    </cfRule>
  </conditionalFormatting>
  <conditionalFormatting sqref="O1675">
    <cfRule type="expression" dxfId="12758" priority="21608">
      <formula>$O1675="połączone z innym zadaniem"</formula>
    </cfRule>
  </conditionalFormatting>
  <conditionalFormatting sqref="O1675">
    <cfRule type="expression" dxfId="12757" priority="21599">
      <formula>$O1675="połączone z innym zadaniem"</formula>
    </cfRule>
  </conditionalFormatting>
  <conditionalFormatting sqref="O1675">
    <cfRule type="expression" dxfId="12756" priority="21590">
      <formula>$O1675="połączone z innym zadaniem"</formula>
    </cfRule>
  </conditionalFormatting>
  <conditionalFormatting sqref="O1675">
    <cfRule type="expression" dxfId="12755" priority="21581">
      <formula>$O1675="połączone z innym zadaniem"</formula>
    </cfRule>
  </conditionalFormatting>
  <conditionalFormatting sqref="O1675">
    <cfRule type="expression" dxfId="12754" priority="21572">
      <formula>$O1675="połączone z innym zadaniem"</formula>
    </cfRule>
  </conditionalFormatting>
  <conditionalFormatting sqref="O1675">
    <cfRule type="expression" dxfId="12753" priority="21563">
      <formula>$O1675="połączone z innym zadaniem"</formula>
    </cfRule>
  </conditionalFormatting>
  <conditionalFormatting sqref="O1675">
    <cfRule type="expression" dxfId="12752" priority="21554">
      <formula>$O1675="połączone z innym zadaniem"</formula>
    </cfRule>
  </conditionalFormatting>
  <conditionalFormatting sqref="O1675">
    <cfRule type="expression" dxfId="12751" priority="21545">
      <formula>$O1675="połączone z innym zadaniem"</formula>
    </cfRule>
  </conditionalFormatting>
  <conditionalFormatting sqref="O1675">
    <cfRule type="expression" dxfId="12750" priority="21536">
      <formula>$O1675="połączone z innym zadaniem"</formula>
    </cfRule>
  </conditionalFormatting>
  <conditionalFormatting sqref="O1675">
    <cfRule type="expression" dxfId="12749" priority="21527">
      <formula>$O1675="połączone z innym zadaniem"</formula>
    </cfRule>
  </conditionalFormatting>
  <conditionalFormatting sqref="O1675">
    <cfRule type="expression" dxfId="12748" priority="21518">
      <formula>$O1675="połączone z innym zadaniem"</formula>
    </cfRule>
  </conditionalFormatting>
  <conditionalFormatting sqref="O1675">
    <cfRule type="expression" dxfId="12747" priority="21509">
      <formula>$O1675="połączone z innym zadaniem"</formula>
    </cfRule>
  </conditionalFormatting>
  <conditionalFormatting sqref="O1675">
    <cfRule type="expression" dxfId="12746" priority="21500">
      <formula>$O1675="połączone z innym zadaniem"</formula>
    </cfRule>
  </conditionalFormatting>
  <conditionalFormatting sqref="O1675">
    <cfRule type="expression" dxfId="12745" priority="21491">
      <formula>$O1675="połączone z innym zadaniem"</formula>
    </cfRule>
  </conditionalFormatting>
  <conditionalFormatting sqref="O1675">
    <cfRule type="expression" dxfId="12744" priority="21482">
      <formula>$O1675="połączone z innym zadaniem"</formula>
    </cfRule>
  </conditionalFormatting>
  <conditionalFormatting sqref="O1675">
    <cfRule type="expression" dxfId="12743" priority="21473">
      <formula>$O1675="połączone z innym zadaniem"</formula>
    </cfRule>
  </conditionalFormatting>
  <conditionalFormatting sqref="O1675">
    <cfRule type="expression" dxfId="12742" priority="21464">
      <formula>$O1675="połączone z innym zadaniem"</formula>
    </cfRule>
  </conditionalFormatting>
  <conditionalFormatting sqref="O1675">
    <cfRule type="expression" dxfId="12741" priority="21455">
      <formula>$O1675="połączone z innym zadaniem"</formula>
    </cfRule>
  </conditionalFormatting>
  <conditionalFormatting sqref="O1675">
    <cfRule type="expression" dxfId="12740" priority="21446">
      <formula>$O1675="połączone z innym zadaniem"</formula>
    </cfRule>
  </conditionalFormatting>
  <conditionalFormatting sqref="O1675">
    <cfRule type="expression" dxfId="12739" priority="21437">
      <formula>$O1675="połączone z innym zadaniem"</formula>
    </cfRule>
  </conditionalFormatting>
  <conditionalFormatting sqref="O1675">
    <cfRule type="expression" dxfId="12738" priority="21428">
      <formula>$O1675="połączone z innym zadaniem"</formula>
    </cfRule>
  </conditionalFormatting>
  <conditionalFormatting sqref="O1675">
    <cfRule type="expression" dxfId="12737" priority="21419">
      <formula>$O1675="połączone z innym zadaniem"</formula>
    </cfRule>
  </conditionalFormatting>
  <conditionalFormatting sqref="O1675">
    <cfRule type="expression" dxfId="12736" priority="21409">
      <formula>$O1675="połączone z innym zadaniem"</formula>
    </cfRule>
  </conditionalFormatting>
  <conditionalFormatting sqref="O1675">
    <cfRule type="expression" dxfId="12735" priority="21400">
      <formula>$O1675="połączone z innym zadaniem"</formula>
    </cfRule>
  </conditionalFormatting>
  <conditionalFormatting sqref="O1675">
    <cfRule type="expression" dxfId="12734" priority="21384">
      <formula>$O1675="połączone z innym zadaniem"</formula>
    </cfRule>
  </conditionalFormatting>
  <conditionalFormatting sqref="O1675">
    <cfRule type="expression" dxfId="12733" priority="21368">
      <formula>$O1675="połączone z innym zadaniem"</formula>
    </cfRule>
  </conditionalFormatting>
  <conditionalFormatting sqref="O1675">
    <cfRule type="expression" dxfId="12732" priority="21359">
      <formula>$O1675="połączone z innym zadaniem"</formula>
    </cfRule>
  </conditionalFormatting>
  <conditionalFormatting sqref="O1675">
    <cfRule type="expression" dxfId="12731" priority="21350">
      <formula>$O1675="połączone z innym zadaniem"</formula>
    </cfRule>
  </conditionalFormatting>
  <conditionalFormatting sqref="O1675">
    <cfRule type="expression" dxfId="12730" priority="21341">
      <formula>$O1675="połączone z innym zadaniem"</formula>
    </cfRule>
  </conditionalFormatting>
  <conditionalFormatting sqref="O1675">
    <cfRule type="expression" dxfId="12729" priority="21332">
      <formula>$O1675="połączone z innym zadaniem"</formula>
    </cfRule>
  </conditionalFormatting>
  <conditionalFormatting sqref="O1675">
    <cfRule type="expression" dxfId="12728" priority="21323">
      <formula>$O1675="połączone z innym zadaniem"</formula>
    </cfRule>
  </conditionalFormatting>
  <conditionalFormatting sqref="O1675">
    <cfRule type="expression" dxfId="12727" priority="21314">
      <formula>$O1675="połączone z innym zadaniem"</formula>
    </cfRule>
  </conditionalFormatting>
  <conditionalFormatting sqref="O1675">
    <cfRule type="expression" dxfId="12726" priority="21305">
      <formula>$O1675="połączone z innym zadaniem"</formula>
    </cfRule>
  </conditionalFormatting>
  <conditionalFormatting sqref="O1675">
    <cfRule type="expression" dxfId="12725" priority="21296">
      <formula>$O1675="połączone z innym zadaniem"</formula>
    </cfRule>
  </conditionalFormatting>
  <conditionalFormatting sqref="O1675">
    <cfRule type="expression" dxfId="12724" priority="21287">
      <formula>$O1675="połączone z innym zadaniem"</formula>
    </cfRule>
  </conditionalFormatting>
  <conditionalFormatting sqref="P1676">
    <cfRule type="colorScale" priority="21274">
      <colorScale>
        <cfvo type="min" val="0"/>
        <cfvo type="percentile" val="50"/>
        <cfvo type="max" val="0"/>
        <color rgb="FFF8696B"/>
        <color rgb="FFFFEB84"/>
        <color rgb="FF63BE7B"/>
      </colorScale>
    </cfRule>
  </conditionalFormatting>
  <conditionalFormatting sqref="X1676">
    <cfRule type="expression" dxfId="12723" priority="21272">
      <formula>W1676="WSKAŹNIK SPECYFICZNY"</formula>
    </cfRule>
  </conditionalFormatting>
  <conditionalFormatting sqref="O1676:AB1676">
    <cfRule type="expression" dxfId="12722" priority="21271">
      <formula>$O1676="połączone z innym zadaniem"</formula>
    </cfRule>
  </conditionalFormatting>
  <conditionalFormatting sqref="P1676">
    <cfRule type="colorScale" priority="21267">
      <colorScale>
        <cfvo type="min" val="0"/>
        <cfvo type="percentile" val="50"/>
        <cfvo type="max" val="0"/>
        <color rgb="FF63BE7B"/>
        <color rgb="FFFFEB84"/>
        <color rgb="FFF8696B"/>
      </colorScale>
    </cfRule>
  </conditionalFormatting>
  <conditionalFormatting sqref="O1676">
    <cfRule type="expression" dxfId="12721" priority="21265">
      <formula>$O1676="połączone z innym zadaniem"</formula>
    </cfRule>
  </conditionalFormatting>
  <conditionalFormatting sqref="O1676">
    <cfRule type="expression" dxfId="12720" priority="21256">
      <formula>$O1676="połączone z innym zadaniem"</formula>
    </cfRule>
  </conditionalFormatting>
  <conditionalFormatting sqref="O1676">
    <cfRule type="expression" dxfId="12719" priority="21247">
      <formula>$O1676="połączone z innym zadaniem"</formula>
    </cfRule>
  </conditionalFormatting>
  <conditionalFormatting sqref="O1676">
    <cfRule type="expression" dxfId="12718" priority="21238">
      <formula>$O1676="połączone z innym zadaniem"</formula>
    </cfRule>
  </conditionalFormatting>
  <conditionalFormatting sqref="O1676">
    <cfRule type="expression" dxfId="12717" priority="21229">
      <formula>$O1676="połączone z innym zadaniem"</formula>
    </cfRule>
  </conditionalFormatting>
  <conditionalFormatting sqref="O1676">
    <cfRule type="expression" dxfId="12716" priority="21220">
      <formula>$O1676="połączone z innym zadaniem"</formula>
    </cfRule>
  </conditionalFormatting>
  <conditionalFormatting sqref="O1676">
    <cfRule type="expression" dxfId="12715" priority="21211">
      <formula>$O1676="połączone z innym zadaniem"</formula>
    </cfRule>
  </conditionalFormatting>
  <conditionalFormatting sqref="O1676">
    <cfRule type="expression" dxfId="12714" priority="21202">
      <formula>$O1676="połączone z innym zadaniem"</formula>
    </cfRule>
  </conditionalFormatting>
  <conditionalFormatting sqref="O1676">
    <cfRule type="expression" dxfId="12713" priority="21193">
      <formula>$O1676="połączone z innym zadaniem"</formula>
    </cfRule>
  </conditionalFormatting>
  <conditionalFormatting sqref="O1676">
    <cfRule type="expression" dxfId="12712" priority="21184">
      <formula>$O1676="połączone z innym zadaniem"</formula>
    </cfRule>
  </conditionalFormatting>
  <conditionalFormatting sqref="O1676">
    <cfRule type="expression" dxfId="12711" priority="21175">
      <formula>$O1676="połączone z innym zadaniem"</formula>
    </cfRule>
  </conditionalFormatting>
  <conditionalFormatting sqref="O1676">
    <cfRule type="expression" dxfId="12710" priority="21166">
      <formula>$O1676="połączone z innym zadaniem"</formula>
    </cfRule>
  </conditionalFormatting>
  <conditionalFormatting sqref="O1676">
    <cfRule type="expression" dxfId="12709" priority="21157">
      <formula>$O1676="połączone z innym zadaniem"</formula>
    </cfRule>
  </conditionalFormatting>
  <conditionalFormatting sqref="O1676">
    <cfRule type="expression" dxfId="12708" priority="21148">
      <formula>$O1676="połączone z innym zadaniem"</formula>
    </cfRule>
  </conditionalFormatting>
  <conditionalFormatting sqref="O1676">
    <cfRule type="expression" dxfId="12707" priority="21139">
      <formula>$O1676="połączone z innym zadaniem"</formula>
    </cfRule>
  </conditionalFormatting>
  <conditionalFormatting sqref="O1676">
    <cfRule type="expression" dxfId="12706" priority="21130">
      <formula>$O1676="połączone z innym zadaniem"</formula>
    </cfRule>
  </conditionalFormatting>
  <conditionalFormatting sqref="O1676">
    <cfRule type="expression" dxfId="12705" priority="21121">
      <formula>$O1676="połączone z innym zadaniem"</formula>
    </cfRule>
  </conditionalFormatting>
  <conditionalFormatting sqref="O1676">
    <cfRule type="expression" dxfId="12704" priority="21112">
      <formula>$O1676="połączone z innym zadaniem"</formula>
    </cfRule>
  </conditionalFormatting>
  <conditionalFormatting sqref="O1676">
    <cfRule type="expression" dxfId="12703" priority="21103">
      <formula>$O1676="połączone z innym zadaniem"</formula>
    </cfRule>
  </conditionalFormatting>
  <conditionalFormatting sqref="O1676">
    <cfRule type="expression" dxfId="12702" priority="21094">
      <formula>$O1676="połączone z innym zadaniem"</formula>
    </cfRule>
  </conditionalFormatting>
  <conditionalFormatting sqref="O1676">
    <cfRule type="expression" dxfId="12701" priority="21085">
      <formula>$O1676="połączone z innym zadaniem"</formula>
    </cfRule>
  </conditionalFormatting>
  <conditionalFormatting sqref="O1676">
    <cfRule type="expression" dxfId="12700" priority="21076">
      <formula>$O1676="połączone z innym zadaniem"</formula>
    </cfRule>
  </conditionalFormatting>
  <conditionalFormatting sqref="O1676">
    <cfRule type="expression" dxfId="12699" priority="21067">
      <formula>$O1676="połączone z innym zadaniem"</formula>
    </cfRule>
  </conditionalFormatting>
  <conditionalFormatting sqref="O1676">
    <cfRule type="expression" dxfId="12698" priority="21058">
      <formula>$O1676="połączone z innym zadaniem"</formula>
    </cfRule>
  </conditionalFormatting>
  <conditionalFormatting sqref="O1676">
    <cfRule type="expression" dxfId="12697" priority="21049">
      <formula>$O1676="połączone z innym zadaniem"</formula>
    </cfRule>
  </conditionalFormatting>
  <conditionalFormatting sqref="O1676">
    <cfRule type="expression" dxfId="12696" priority="21040">
      <formula>$O1676="połączone z innym zadaniem"</formula>
    </cfRule>
  </conditionalFormatting>
  <conditionalFormatting sqref="O1676">
    <cfRule type="expression" dxfId="12695" priority="21024">
      <formula>$O1676="połączone z innym zadaniem"</formula>
    </cfRule>
  </conditionalFormatting>
  <conditionalFormatting sqref="O1676">
    <cfRule type="expression" dxfId="12694" priority="21015">
      <formula>$O1676="połączone z innym zadaniem"</formula>
    </cfRule>
  </conditionalFormatting>
  <conditionalFormatting sqref="O1676">
    <cfRule type="expression" dxfId="12693" priority="21006">
      <formula>$O1676="połączone z innym zadaniem"</formula>
    </cfRule>
  </conditionalFormatting>
  <conditionalFormatting sqref="O1676">
    <cfRule type="expression" dxfId="12692" priority="20997">
      <formula>$O1676="połączone z innym zadaniem"</formula>
    </cfRule>
  </conditionalFormatting>
  <conditionalFormatting sqref="O1676">
    <cfRule type="expression" dxfId="12691" priority="20988">
      <formula>$O1676="połączone z innym zadaniem"</formula>
    </cfRule>
  </conditionalFormatting>
  <conditionalFormatting sqref="O1676">
    <cfRule type="expression" dxfId="12690" priority="20979">
      <formula>$O1676="połączone z innym zadaniem"</formula>
    </cfRule>
  </conditionalFormatting>
  <conditionalFormatting sqref="O1676">
    <cfRule type="expression" dxfId="12689" priority="20970">
      <formula>$O1676="połączone z innym zadaniem"</formula>
    </cfRule>
  </conditionalFormatting>
  <conditionalFormatting sqref="O1676">
    <cfRule type="expression" dxfId="12688" priority="20961">
      <formula>$O1676="połączone z innym zadaniem"</formula>
    </cfRule>
  </conditionalFormatting>
  <conditionalFormatting sqref="O1676">
    <cfRule type="expression" dxfId="12687" priority="20952">
      <formula>$O1676="połączone z innym zadaniem"</formula>
    </cfRule>
  </conditionalFormatting>
  <conditionalFormatting sqref="O1676">
    <cfRule type="expression" dxfId="12686" priority="20943">
      <formula>$O1676="połączone z innym zadaniem"</formula>
    </cfRule>
  </conditionalFormatting>
  <conditionalFormatting sqref="P1677">
    <cfRule type="colorScale" priority="20930">
      <colorScale>
        <cfvo type="min" val="0"/>
        <cfvo type="percentile" val="50"/>
        <cfvo type="max" val="0"/>
        <color rgb="FFF8696B"/>
        <color rgb="FFFFEB84"/>
        <color rgb="FF63BE7B"/>
      </colorScale>
    </cfRule>
  </conditionalFormatting>
  <conditionalFormatting sqref="X1677">
    <cfRule type="expression" dxfId="12685" priority="20928">
      <formula>W1677="WSKAŹNIK SPECYFICZNY"</formula>
    </cfRule>
  </conditionalFormatting>
  <conditionalFormatting sqref="O1677:AB1677">
    <cfRule type="expression" dxfId="12684" priority="20927">
      <formula>$O1677="połączone z innym zadaniem"</formula>
    </cfRule>
  </conditionalFormatting>
  <conditionalFormatting sqref="P1677">
    <cfRule type="colorScale" priority="20923">
      <colorScale>
        <cfvo type="min" val="0"/>
        <cfvo type="percentile" val="50"/>
        <cfvo type="max" val="0"/>
        <color rgb="FF63BE7B"/>
        <color rgb="FFFFEB84"/>
        <color rgb="FFF8696B"/>
      </colorScale>
    </cfRule>
  </conditionalFormatting>
  <conditionalFormatting sqref="O1677">
    <cfRule type="expression" dxfId="12683" priority="20921">
      <formula>$O1677="połączone z innym zadaniem"</formula>
    </cfRule>
  </conditionalFormatting>
  <conditionalFormatting sqref="O1677">
    <cfRule type="colorScale" priority="20920">
      <colorScale>
        <cfvo type="min" val="0"/>
        <cfvo type="percentile" val="50"/>
        <cfvo type="max" val="0"/>
        <color rgb="FFF8696B"/>
        <color rgb="FFFFEB84"/>
        <color rgb="FF63BE7B"/>
      </colorScale>
    </cfRule>
  </conditionalFormatting>
  <conditionalFormatting sqref="O1677">
    <cfRule type="colorScale" priority="20919">
      <colorScale>
        <cfvo type="min" val="0"/>
        <cfvo type="percentile" val="50"/>
        <cfvo type="max" val="0"/>
        <color rgb="FF63BE7B"/>
        <color rgb="FFFFEB84"/>
        <color rgb="FFF8696B"/>
      </colorScale>
    </cfRule>
  </conditionalFormatting>
  <conditionalFormatting sqref="O1677">
    <cfRule type="expression" dxfId="12682" priority="20912">
      <formula>$O1677="połączone z innym zadaniem"</formula>
    </cfRule>
  </conditionalFormatting>
  <conditionalFormatting sqref="O1677">
    <cfRule type="expression" dxfId="12681" priority="20903">
      <formula>$O1677="połączone z innym zadaniem"</formula>
    </cfRule>
  </conditionalFormatting>
  <conditionalFormatting sqref="O1677">
    <cfRule type="expression" dxfId="12680" priority="20894">
      <formula>$O1677="połączone z innym zadaniem"</formula>
    </cfRule>
  </conditionalFormatting>
  <conditionalFormatting sqref="O1677">
    <cfRule type="expression" dxfId="12679" priority="20885">
      <formula>$O1677="połączone z innym zadaniem"</formula>
    </cfRule>
  </conditionalFormatting>
  <conditionalFormatting sqref="O1677">
    <cfRule type="expression" dxfId="12678" priority="20876">
      <formula>$O1677="połączone z innym zadaniem"</formula>
    </cfRule>
  </conditionalFormatting>
  <conditionalFormatting sqref="O1677">
    <cfRule type="expression" dxfId="12677" priority="20867">
      <formula>$O1677="połączone z innym zadaniem"</formula>
    </cfRule>
  </conditionalFormatting>
  <conditionalFormatting sqref="O1677">
    <cfRule type="expression" dxfId="12676" priority="20858">
      <formula>$O1677="połączone z innym zadaniem"</formula>
    </cfRule>
  </conditionalFormatting>
  <conditionalFormatting sqref="O1677">
    <cfRule type="expression" dxfId="12675" priority="20849">
      <formula>$O1677="połączone z innym zadaniem"</formula>
    </cfRule>
  </conditionalFormatting>
  <conditionalFormatting sqref="O1677">
    <cfRule type="expression" dxfId="12674" priority="20840">
      <formula>$O1677="połączone z innym zadaniem"</formula>
    </cfRule>
  </conditionalFormatting>
  <conditionalFormatting sqref="O1677">
    <cfRule type="expression" dxfId="12673" priority="20831">
      <formula>$O1677="połączone z innym zadaniem"</formula>
    </cfRule>
  </conditionalFormatting>
  <conditionalFormatting sqref="O1677">
    <cfRule type="expression" dxfId="12672" priority="20822">
      <formula>$O1677="połączone z innym zadaniem"</formula>
    </cfRule>
  </conditionalFormatting>
  <conditionalFormatting sqref="O1677">
    <cfRule type="expression" dxfId="12671" priority="20813">
      <formula>$O1677="połączone z innym zadaniem"</formula>
    </cfRule>
  </conditionalFormatting>
  <conditionalFormatting sqref="O1677">
    <cfRule type="expression" dxfId="12670" priority="20804">
      <formula>$O1677="połączone z innym zadaniem"</formula>
    </cfRule>
  </conditionalFormatting>
  <conditionalFormatting sqref="O1677">
    <cfRule type="expression" dxfId="12669" priority="20795">
      <formula>$O1677="połączone z innym zadaniem"</formula>
    </cfRule>
  </conditionalFormatting>
  <conditionalFormatting sqref="O1677">
    <cfRule type="expression" dxfId="12668" priority="20786">
      <formula>$O1677="połączone z innym zadaniem"</formula>
    </cfRule>
  </conditionalFormatting>
  <conditionalFormatting sqref="O1677">
    <cfRule type="expression" dxfId="12667" priority="20777">
      <formula>$O1677="połączone z innym zadaniem"</formula>
    </cfRule>
  </conditionalFormatting>
  <conditionalFormatting sqref="O1677">
    <cfRule type="expression" dxfId="12666" priority="20768">
      <formula>$O1677="połączone z innym zadaniem"</formula>
    </cfRule>
  </conditionalFormatting>
  <conditionalFormatting sqref="O1677">
    <cfRule type="expression" dxfId="12665" priority="20759">
      <formula>$O1677="połączone z innym zadaniem"</formula>
    </cfRule>
  </conditionalFormatting>
  <conditionalFormatting sqref="O1677">
    <cfRule type="expression" dxfId="12664" priority="20750">
      <formula>$O1677="połączone z innym zadaniem"</formula>
    </cfRule>
  </conditionalFormatting>
  <conditionalFormatting sqref="O1677">
    <cfRule type="expression" dxfId="12663" priority="20741">
      <formula>$O1677="połączone z innym zadaniem"</formula>
    </cfRule>
  </conditionalFormatting>
  <conditionalFormatting sqref="O1677">
    <cfRule type="expression" dxfId="12662" priority="20732">
      <formula>$O1677="połączone z innym zadaniem"</formula>
    </cfRule>
  </conditionalFormatting>
  <conditionalFormatting sqref="O1677">
    <cfRule type="expression" dxfId="12661" priority="20723">
      <formula>$O1677="połączone z innym zadaniem"</formula>
    </cfRule>
  </conditionalFormatting>
  <conditionalFormatting sqref="O1677">
    <cfRule type="expression" dxfId="12660" priority="20714">
      <formula>$O1677="połączone z innym zadaniem"</formula>
    </cfRule>
  </conditionalFormatting>
  <conditionalFormatting sqref="O1677">
    <cfRule type="expression" dxfId="12659" priority="20705">
      <formula>$O1677="połączone z innym zadaniem"</formula>
    </cfRule>
  </conditionalFormatting>
  <conditionalFormatting sqref="O1677">
    <cfRule type="expression" dxfId="12658" priority="20696">
      <formula>$O1677="połączone z innym zadaniem"</formula>
    </cfRule>
  </conditionalFormatting>
  <conditionalFormatting sqref="O1677">
    <cfRule type="expression" dxfId="12657" priority="20687">
      <formula>$O1677="połączone z innym zadaniem"</formula>
    </cfRule>
  </conditionalFormatting>
  <conditionalFormatting sqref="O1677">
    <cfRule type="expression" dxfId="12656" priority="20671">
      <formula>$O1677="połączone z innym zadaniem"</formula>
    </cfRule>
  </conditionalFormatting>
  <conditionalFormatting sqref="O1677">
    <cfRule type="expression" dxfId="12655" priority="20662">
      <formula>$O1677="połączone z innym zadaniem"</formula>
    </cfRule>
  </conditionalFormatting>
  <conditionalFormatting sqref="O1677">
    <cfRule type="expression" dxfId="12654" priority="20653">
      <formula>$O1677="połączone z innym zadaniem"</formula>
    </cfRule>
  </conditionalFormatting>
  <conditionalFormatting sqref="O1677">
    <cfRule type="expression" dxfId="12653" priority="20644">
      <formula>$O1677="połączone z innym zadaniem"</formula>
    </cfRule>
  </conditionalFormatting>
  <conditionalFormatting sqref="O1677">
    <cfRule type="expression" dxfId="12652" priority="20635">
      <formula>$O1677="połączone z innym zadaniem"</formula>
    </cfRule>
  </conditionalFormatting>
  <conditionalFormatting sqref="O1677">
    <cfRule type="expression" dxfId="12651" priority="20626">
      <formula>$O1677="połączone z innym zadaniem"</formula>
    </cfRule>
  </conditionalFormatting>
  <conditionalFormatting sqref="O1677">
    <cfRule type="expression" dxfId="12650" priority="20617">
      <formula>$O1677="połączone z innym zadaniem"</formula>
    </cfRule>
  </conditionalFormatting>
  <conditionalFormatting sqref="O1677">
    <cfRule type="expression" dxfId="12649" priority="20608">
      <formula>$O1677="połączone z innym zadaniem"</formula>
    </cfRule>
  </conditionalFormatting>
  <conditionalFormatting sqref="O1677">
    <cfRule type="expression" dxfId="12648" priority="20599">
      <formula>$O1677="połączone z innym zadaniem"</formula>
    </cfRule>
  </conditionalFormatting>
  <conditionalFormatting sqref="O1677">
    <cfRule type="expression" dxfId="12647" priority="20590">
      <formula>$O1677="połączone z innym zadaniem"</formula>
    </cfRule>
  </conditionalFormatting>
  <conditionalFormatting sqref="P1678">
    <cfRule type="colorScale" priority="20577">
      <colorScale>
        <cfvo type="min" val="0"/>
        <cfvo type="percentile" val="50"/>
        <cfvo type="max" val="0"/>
        <color rgb="FFF8696B"/>
        <color rgb="FFFFEB84"/>
        <color rgb="FF63BE7B"/>
      </colorScale>
    </cfRule>
  </conditionalFormatting>
  <conditionalFormatting sqref="X1678">
    <cfRule type="expression" dxfId="12646" priority="20575">
      <formula>W1678="WSKAŹNIK SPECYFICZNY"</formula>
    </cfRule>
  </conditionalFormatting>
  <conditionalFormatting sqref="O1678:AB1678">
    <cfRule type="expression" dxfId="12645" priority="20574">
      <formula>$O1678="połączone z innym zadaniem"</formula>
    </cfRule>
  </conditionalFormatting>
  <conditionalFormatting sqref="P1678">
    <cfRule type="colorScale" priority="20570">
      <colorScale>
        <cfvo type="min" val="0"/>
        <cfvo type="percentile" val="50"/>
        <cfvo type="max" val="0"/>
        <color rgb="FF63BE7B"/>
        <color rgb="FFFFEB84"/>
        <color rgb="FFF8696B"/>
      </colorScale>
    </cfRule>
  </conditionalFormatting>
  <conditionalFormatting sqref="O1678">
    <cfRule type="expression" dxfId="12644" priority="20567">
      <formula>$O1678="połączone z innym zadaniem"</formula>
    </cfRule>
  </conditionalFormatting>
  <conditionalFormatting sqref="O1678">
    <cfRule type="expression" dxfId="12643" priority="20551">
      <formula>$O1678="połączone z innym zadaniem"</formula>
    </cfRule>
  </conditionalFormatting>
  <conditionalFormatting sqref="O1678">
    <cfRule type="expression" dxfId="12642" priority="20535">
      <formula>$O1678="połączone z innym zadaniem"</formula>
    </cfRule>
  </conditionalFormatting>
  <conditionalFormatting sqref="O1678">
    <cfRule type="expression" dxfId="12641" priority="20526">
      <formula>$O1678="połączone z innym zadaniem"</formula>
    </cfRule>
  </conditionalFormatting>
  <conditionalFormatting sqref="O1678">
    <cfRule type="expression" dxfId="12640" priority="20517">
      <formula>$O1678="połączone z innym zadaniem"</formula>
    </cfRule>
  </conditionalFormatting>
  <conditionalFormatting sqref="O1678">
    <cfRule type="expression" dxfId="12639" priority="20508">
      <formula>$O1678="połączone z innym zadaniem"</formula>
    </cfRule>
  </conditionalFormatting>
  <conditionalFormatting sqref="O1678">
    <cfRule type="expression" dxfId="12638" priority="20499">
      <formula>$O1678="połączone z innym zadaniem"</formula>
    </cfRule>
  </conditionalFormatting>
  <conditionalFormatting sqref="O1678">
    <cfRule type="expression" dxfId="12637" priority="20490">
      <formula>$O1678="połączone z innym zadaniem"</formula>
    </cfRule>
  </conditionalFormatting>
  <conditionalFormatting sqref="O1678">
    <cfRule type="expression" dxfId="12636" priority="20481">
      <formula>$O1678="połączone z innym zadaniem"</formula>
    </cfRule>
  </conditionalFormatting>
  <conditionalFormatting sqref="O1678">
    <cfRule type="expression" dxfId="12635" priority="20472">
      <formula>$O1678="połączone z innym zadaniem"</formula>
    </cfRule>
  </conditionalFormatting>
  <conditionalFormatting sqref="O1678">
    <cfRule type="expression" dxfId="12634" priority="20463">
      <formula>$O1678="połączone z innym zadaniem"</formula>
    </cfRule>
  </conditionalFormatting>
  <conditionalFormatting sqref="O1678">
    <cfRule type="expression" dxfId="12633" priority="20454">
      <formula>$O1678="połączone z innym zadaniem"</formula>
    </cfRule>
  </conditionalFormatting>
  <conditionalFormatting sqref="O1678">
    <cfRule type="expression" dxfId="12632" priority="20445">
      <formula>$O1678="połączone z innym zadaniem"</formula>
    </cfRule>
  </conditionalFormatting>
  <conditionalFormatting sqref="O1678">
    <cfRule type="expression" dxfId="12631" priority="20436">
      <formula>$O1678="połączone z innym zadaniem"</formula>
    </cfRule>
  </conditionalFormatting>
  <conditionalFormatting sqref="O1678">
    <cfRule type="expression" dxfId="12630" priority="20427">
      <formula>$O1678="połączone z innym zadaniem"</formula>
    </cfRule>
  </conditionalFormatting>
  <conditionalFormatting sqref="O1678">
    <cfRule type="expression" dxfId="12629" priority="20418">
      <formula>$O1678="połączone z innym zadaniem"</formula>
    </cfRule>
  </conditionalFormatting>
  <conditionalFormatting sqref="O1678">
    <cfRule type="expression" dxfId="12628" priority="20409">
      <formula>$O1678="połączone z innym zadaniem"</formula>
    </cfRule>
  </conditionalFormatting>
  <conditionalFormatting sqref="O1678">
    <cfRule type="expression" dxfId="12627" priority="20400">
      <formula>$O1678="połączone z innym zadaniem"</formula>
    </cfRule>
  </conditionalFormatting>
  <conditionalFormatting sqref="O1678">
    <cfRule type="expression" dxfId="12626" priority="20391">
      <formula>$O1678="połączone z innym zadaniem"</formula>
    </cfRule>
  </conditionalFormatting>
  <conditionalFormatting sqref="O1678">
    <cfRule type="expression" dxfId="12625" priority="20382">
      <formula>$O1678="połączone z innym zadaniem"</formula>
    </cfRule>
  </conditionalFormatting>
  <conditionalFormatting sqref="O1678">
    <cfRule type="expression" dxfId="12624" priority="20373">
      <formula>$O1678="połączone z innym zadaniem"</formula>
    </cfRule>
  </conditionalFormatting>
  <conditionalFormatting sqref="O1678">
    <cfRule type="expression" dxfId="12623" priority="20364">
      <formula>$O1678="połączone z innym zadaniem"</formula>
    </cfRule>
  </conditionalFormatting>
  <conditionalFormatting sqref="O1678">
    <cfRule type="expression" dxfId="12622" priority="20355">
      <formula>$O1678="połączone z innym zadaniem"</formula>
    </cfRule>
  </conditionalFormatting>
  <conditionalFormatting sqref="O1678">
    <cfRule type="expression" dxfId="12621" priority="20346">
      <formula>$O1678="połączone z innym zadaniem"</formula>
    </cfRule>
  </conditionalFormatting>
  <conditionalFormatting sqref="O1678">
    <cfRule type="expression" dxfId="12620" priority="20337">
      <formula>$O1678="połączone z innym zadaniem"</formula>
    </cfRule>
  </conditionalFormatting>
  <conditionalFormatting sqref="O1678">
    <cfRule type="expression" dxfId="12619" priority="20328">
      <formula>$O1678="połączone z innym zadaniem"</formula>
    </cfRule>
  </conditionalFormatting>
  <conditionalFormatting sqref="O1678">
    <cfRule type="expression" dxfId="12618" priority="20319">
      <formula>$O1678="połączone z innym zadaniem"</formula>
    </cfRule>
  </conditionalFormatting>
  <conditionalFormatting sqref="O1678">
    <cfRule type="expression" dxfId="12617" priority="20310">
      <formula>$O1678="połączone z innym zadaniem"</formula>
    </cfRule>
  </conditionalFormatting>
  <conditionalFormatting sqref="O1678">
    <cfRule type="expression" dxfId="12616" priority="20301">
      <formula>$O1678="połączone z innym zadaniem"</formula>
    </cfRule>
  </conditionalFormatting>
  <conditionalFormatting sqref="O1678">
    <cfRule type="expression" dxfId="12615" priority="20292">
      <formula>$O1678="połączone z innym zadaniem"</formula>
    </cfRule>
  </conditionalFormatting>
  <conditionalFormatting sqref="O1678">
    <cfRule type="expression" dxfId="12614" priority="20283">
      <formula>$O1678="połączone z innym zadaniem"</formula>
    </cfRule>
  </conditionalFormatting>
  <conditionalFormatting sqref="O1678">
    <cfRule type="expression" dxfId="12613" priority="20274">
      <formula>$O1678="połączone z innym zadaniem"</formula>
    </cfRule>
  </conditionalFormatting>
  <conditionalFormatting sqref="O1678">
    <cfRule type="expression" dxfId="12612" priority="20265">
      <formula>$O1678="połączone z innym zadaniem"</formula>
    </cfRule>
  </conditionalFormatting>
  <conditionalFormatting sqref="O1678">
    <cfRule type="expression" dxfId="12611" priority="20256">
      <formula>$O1678="połączone z innym zadaniem"</formula>
    </cfRule>
  </conditionalFormatting>
  <conditionalFormatting sqref="O1678">
    <cfRule type="expression" dxfId="12610" priority="20247">
      <formula>$O1678="połączone z innym zadaniem"</formula>
    </cfRule>
  </conditionalFormatting>
  <conditionalFormatting sqref="O1678">
    <cfRule type="expression" dxfId="12609" priority="20238">
      <formula>$O1678="połączone z innym zadaniem"</formula>
    </cfRule>
  </conditionalFormatting>
  <conditionalFormatting sqref="O1678">
    <cfRule type="expression" dxfId="12608" priority="20229">
      <formula>$O1678="połączone z innym zadaniem"</formula>
    </cfRule>
  </conditionalFormatting>
  <conditionalFormatting sqref="P1679">
    <cfRule type="colorScale" priority="20216">
      <colorScale>
        <cfvo type="min" val="0"/>
        <cfvo type="percentile" val="50"/>
        <cfvo type="max" val="0"/>
        <color rgb="FFF8696B"/>
        <color rgb="FFFFEB84"/>
        <color rgb="FF63BE7B"/>
      </colorScale>
    </cfRule>
  </conditionalFormatting>
  <conditionalFormatting sqref="X1679">
    <cfRule type="expression" dxfId="12607" priority="20214">
      <formula>W1679="WSKAŹNIK SPECYFICZNY"</formula>
    </cfRule>
  </conditionalFormatting>
  <conditionalFormatting sqref="O1679:AB1679">
    <cfRule type="expression" dxfId="12606" priority="20213">
      <formula>$O1679="połączone z innym zadaniem"</formula>
    </cfRule>
  </conditionalFormatting>
  <conditionalFormatting sqref="P1679">
    <cfRule type="colorScale" priority="20209">
      <colorScale>
        <cfvo type="min" val="0"/>
        <cfvo type="percentile" val="50"/>
        <cfvo type="max" val="0"/>
        <color rgb="FF63BE7B"/>
        <color rgb="FFFFEB84"/>
        <color rgb="FFF8696B"/>
      </colorScale>
    </cfRule>
  </conditionalFormatting>
  <conditionalFormatting sqref="O1679">
    <cfRule type="expression" dxfId="12605" priority="20207">
      <formula>$O1679="połączone z innym zadaniem"</formula>
    </cfRule>
  </conditionalFormatting>
  <conditionalFormatting sqref="O1679">
    <cfRule type="expression" dxfId="12604" priority="20197">
      <formula>$O1679="połączone z innym zadaniem"</formula>
    </cfRule>
  </conditionalFormatting>
  <conditionalFormatting sqref="O1679">
    <cfRule type="expression" dxfId="12603" priority="20188">
      <formula>$O1679="połączone z innym zadaniem"</formula>
    </cfRule>
  </conditionalFormatting>
  <conditionalFormatting sqref="O1679">
    <cfRule type="expression" dxfId="12602" priority="20172">
      <formula>$O1679="połączone z innym zadaniem"</formula>
    </cfRule>
  </conditionalFormatting>
  <conditionalFormatting sqref="O1679">
    <cfRule type="expression" dxfId="12601" priority="20156">
      <formula>$O1679="połączone z innym zadaniem"</formula>
    </cfRule>
  </conditionalFormatting>
  <conditionalFormatting sqref="O1679">
    <cfRule type="expression" dxfId="12600" priority="20147">
      <formula>$O1679="połączone z innym zadaniem"</formula>
    </cfRule>
  </conditionalFormatting>
  <conditionalFormatting sqref="O1679">
    <cfRule type="expression" dxfId="12599" priority="20138">
      <formula>$O1679="połączone z innym zadaniem"</formula>
    </cfRule>
  </conditionalFormatting>
  <conditionalFormatting sqref="O1679">
    <cfRule type="expression" dxfId="12598" priority="20129">
      <formula>$O1679="połączone z innym zadaniem"</formula>
    </cfRule>
  </conditionalFormatting>
  <conditionalFormatting sqref="O1679">
    <cfRule type="expression" dxfId="12597" priority="20120">
      <formula>$O1679="połączone z innym zadaniem"</formula>
    </cfRule>
  </conditionalFormatting>
  <conditionalFormatting sqref="O1679">
    <cfRule type="expression" dxfId="12596" priority="20111">
      <formula>$O1679="połączone z innym zadaniem"</formula>
    </cfRule>
  </conditionalFormatting>
  <conditionalFormatting sqref="O1679">
    <cfRule type="expression" dxfId="12595" priority="20102">
      <formula>$O1679="połączone z innym zadaniem"</formula>
    </cfRule>
  </conditionalFormatting>
  <conditionalFormatting sqref="O1679">
    <cfRule type="expression" dxfId="12594" priority="20093">
      <formula>$O1679="połączone z innym zadaniem"</formula>
    </cfRule>
  </conditionalFormatting>
  <conditionalFormatting sqref="O1679">
    <cfRule type="expression" dxfId="12593" priority="20084">
      <formula>$O1679="połączone z innym zadaniem"</formula>
    </cfRule>
  </conditionalFormatting>
  <conditionalFormatting sqref="O1679">
    <cfRule type="expression" dxfId="12592" priority="20075">
      <formula>$O1679="połączone z innym zadaniem"</formula>
    </cfRule>
  </conditionalFormatting>
  <conditionalFormatting sqref="O1679">
    <cfRule type="expression" dxfId="12591" priority="20066">
      <formula>$O1679="połączone z innym zadaniem"</formula>
    </cfRule>
  </conditionalFormatting>
  <conditionalFormatting sqref="O1679">
    <cfRule type="expression" dxfId="12590" priority="20057">
      <formula>$O1679="połączone z innym zadaniem"</formula>
    </cfRule>
  </conditionalFormatting>
  <conditionalFormatting sqref="O1679">
    <cfRule type="expression" dxfId="12589" priority="20048">
      <formula>$O1679="połączone z innym zadaniem"</formula>
    </cfRule>
  </conditionalFormatting>
  <conditionalFormatting sqref="O1679">
    <cfRule type="expression" dxfId="12588" priority="20039">
      <formula>$O1679="połączone z innym zadaniem"</formula>
    </cfRule>
  </conditionalFormatting>
  <conditionalFormatting sqref="O1679">
    <cfRule type="expression" dxfId="12587" priority="20030">
      <formula>$O1679="połączone z innym zadaniem"</formula>
    </cfRule>
  </conditionalFormatting>
  <conditionalFormatting sqref="O1679">
    <cfRule type="expression" dxfId="12586" priority="20021">
      <formula>$O1679="połączone z innym zadaniem"</formula>
    </cfRule>
  </conditionalFormatting>
  <conditionalFormatting sqref="O1679">
    <cfRule type="expression" dxfId="12585" priority="20012">
      <formula>$O1679="połączone z innym zadaniem"</formula>
    </cfRule>
  </conditionalFormatting>
  <conditionalFormatting sqref="O1679">
    <cfRule type="expression" dxfId="12584" priority="20003">
      <formula>$O1679="połączone z innym zadaniem"</formula>
    </cfRule>
  </conditionalFormatting>
  <conditionalFormatting sqref="O1679">
    <cfRule type="expression" dxfId="12583" priority="19994">
      <formula>$O1679="połączone z innym zadaniem"</formula>
    </cfRule>
  </conditionalFormatting>
  <conditionalFormatting sqref="O1679">
    <cfRule type="expression" dxfId="12582" priority="19985">
      <formula>$O1679="połączone z innym zadaniem"</formula>
    </cfRule>
  </conditionalFormatting>
  <conditionalFormatting sqref="O1679">
    <cfRule type="expression" dxfId="12581" priority="19976">
      <formula>$O1679="połączone z innym zadaniem"</formula>
    </cfRule>
  </conditionalFormatting>
  <conditionalFormatting sqref="O1679">
    <cfRule type="expression" dxfId="12580" priority="19967">
      <formula>$O1679="połączone z innym zadaniem"</formula>
    </cfRule>
  </conditionalFormatting>
  <conditionalFormatting sqref="O1679">
    <cfRule type="expression" dxfId="12579" priority="19958">
      <formula>$O1679="połączone z innym zadaniem"</formula>
    </cfRule>
  </conditionalFormatting>
  <conditionalFormatting sqref="O1679">
    <cfRule type="expression" dxfId="12578" priority="19949">
      <formula>$O1679="połączone z innym zadaniem"</formula>
    </cfRule>
  </conditionalFormatting>
  <conditionalFormatting sqref="O1679">
    <cfRule type="expression" dxfId="12577" priority="19940">
      <formula>$O1679="połączone z innym zadaniem"</formula>
    </cfRule>
  </conditionalFormatting>
  <conditionalFormatting sqref="O1679">
    <cfRule type="expression" dxfId="12576" priority="19931">
      <formula>$O1679="połączone z innym zadaniem"</formula>
    </cfRule>
  </conditionalFormatting>
  <conditionalFormatting sqref="O1679">
    <cfRule type="expression" dxfId="12575" priority="19922">
      <formula>$O1679="połączone z innym zadaniem"</formula>
    </cfRule>
  </conditionalFormatting>
  <conditionalFormatting sqref="O1679">
    <cfRule type="expression" dxfId="12574" priority="19913">
      <formula>$O1679="połączone z innym zadaniem"</formula>
    </cfRule>
  </conditionalFormatting>
  <conditionalFormatting sqref="O1679">
    <cfRule type="expression" dxfId="12573" priority="19904">
      <formula>$O1679="połączone z innym zadaniem"</formula>
    </cfRule>
  </conditionalFormatting>
  <conditionalFormatting sqref="O1679">
    <cfRule type="expression" dxfId="12572" priority="19895">
      <formula>$O1679="połączone z innym zadaniem"</formula>
    </cfRule>
  </conditionalFormatting>
  <conditionalFormatting sqref="O1679">
    <cfRule type="expression" dxfId="12571" priority="19886">
      <formula>$O1679="połączone z innym zadaniem"</formula>
    </cfRule>
  </conditionalFormatting>
  <conditionalFormatting sqref="O1679">
    <cfRule type="expression" dxfId="12570" priority="19877">
      <formula>$O1679="połączone z innym zadaniem"</formula>
    </cfRule>
  </conditionalFormatting>
  <conditionalFormatting sqref="O1679">
    <cfRule type="expression" dxfId="12569" priority="19868">
      <formula>$O1679="połączone z innym zadaniem"</formula>
    </cfRule>
  </conditionalFormatting>
  <conditionalFormatting sqref="O1679">
    <cfRule type="expression" dxfId="12568" priority="19859">
      <formula>$O1679="połączone z innym zadaniem"</formula>
    </cfRule>
  </conditionalFormatting>
  <conditionalFormatting sqref="O1679">
    <cfRule type="expression" dxfId="12567" priority="19850">
      <formula>$O1679="połączone z innym zadaniem"</formula>
    </cfRule>
  </conditionalFormatting>
  <conditionalFormatting sqref="P1680">
    <cfRule type="colorScale" priority="19837">
      <colorScale>
        <cfvo type="min" val="0"/>
        <cfvo type="percentile" val="50"/>
        <cfvo type="max" val="0"/>
        <color rgb="FFF8696B"/>
        <color rgb="FFFFEB84"/>
        <color rgb="FF63BE7B"/>
      </colorScale>
    </cfRule>
  </conditionalFormatting>
  <conditionalFormatting sqref="X1680">
    <cfRule type="expression" dxfId="12566" priority="19835">
      <formula>W1680="WSKAŹNIK SPECYFICZNY"</formula>
    </cfRule>
  </conditionalFormatting>
  <conditionalFormatting sqref="O1680:AB1680">
    <cfRule type="expression" dxfId="12565" priority="19834">
      <formula>$O1680="połączone z innym zadaniem"</formula>
    </cfRule>
  </conditionalFormatting>
  <conditionalFormatting sqref="P1680">
    <cfRule type="colorScale" priority="19830">
      <colorScale>
        <cfvo type="min" val="0"/>
        <cfvo type="percentile" val="50"/>
        <cfvo type="max" val="0"/>
        <color rgb="FF63BE7B"/>
        <color rgb="FFFFEB84"/>
        <color rgb="FFF8696B"/>
      </colorScale>
    </cfRule>
  </conditionalFormatting>
  <conditionalFormatting sqref="O1680">
    <cfRule type="expression" dxfId="12564" priority="19828">
      <formula>$O1680="połączone z innym zadaniem"</formula>
    </cfRule>
  </conditionalFormatting>
  <conditionalFormatting sqref="O1680">
    <cfRule type="colorScale" priority="19827">
      <colorScale>
        <cfvo type="min" val="0"/>
        <cfvo type="percentile" val="50"/>
        <cfvo type="max" val="0"/>
        <color rgb="FFF8696B"/>
        <color rgb="FFFFEB84"/>
        <color rgb="FF63BE7B"/>
      </colorScale>
    </cfRule>
  </conditionalFormatting>
  <conditionalFormatting sqref="O1680">
    <cfRule type="colorScale" priority="19826">
      <colorScale>
        <cfvo type="min" val="0"/>
        <cfvo type="percentile" val="50"/>
        <cfvo type="max" val="0"/>
        <color rgb="FF63BE7B"/>
        <color rgb="FFFFEB84"/>
        <color rgb="FFF8696B"/>
      </colorScale>
    </cfRule>
  </conditionalFormatting>
  <conditionalFormatting sqref="O1680">
    <cfRule type="expression" dxfId="12563" priority="19819">
      <formula>$O1680="połączone z innym zadaniem"</formula>
    </cfRule>
  </conditionalFormatting>
  <conditionalFormatting sqref="O1680">
    <cfRule type="expression" dxfId="12562" priority="19810">
      <formula>$O1680="połączone z innym zadaniem"</formula>
    </cfRule>
  </conditionalFormatting>
  <conditionalFormatting sqref="O1680">
    <cfRule type="expression" dxfId="12561" priority="19800">
      <formula>$O1680="połączone z innym zadaniem"</formula>
    </cfRule>
  </conditionalFormatting>
  <conditionalFormatting sqref="O1680">
    <cfRule type="expression" dxfId="12560" priority="19791">
      <formula>$O1680="połączone z innym zadaniem"</formula>
    </cfRule>
  </conditionalFormatting>
  <conditionalFormatting sqref="O1680">
    <cfRule type="expression" dxfId="12559" priority="19775">
      <formula>$O1680="połączone z innym zadaniem"</formula>
    </cfRule>
  </conditionalFormatting>
  <conditionalFormatting sqref="O1680">
    <cfRule type="expression" dxfId="12558" priority="19759">
      <formula>$O1680="połączone z innym zadaniem"</formula>
    </cfRule>
  </conditionalFormatting>
  <conditionalFormatting sqref="O1680">
    <cfRule type="expression" dxfId="12557" priority="19743">
      <formula>$O1680="połączone z innym zadaniem"</formula>
    </cfRule>
  </conditionalFormatting>
  <conditionalFormatting sqref="O1680">
    <cfRule type="expression" dxfId="12556" priority="19734">
      <formula>$O1680="połączone z innym zadaniem"</formula>
    </cfRule>
  </conditionalFormatting>
  <conditionalFormatting sqref="O1680">
    <cfRule type="expression" dxfId="12555" priority="19725">
      <formula>$O1680="połączone z innym zadaniem"</formula>
    </cfRule>
  </conditionalFormatting>
  <conditionalFormatting sqref="O1680">
    <cfRule type="expression" dxfId="12554" priority="19716">
      <formula>$O1680="połączone z innym zadaniem"</formula>
    </cfRule>
  </conditionalFormatting>
  <conditionalFormatting sqref="O1680">
    <cfRule type="expression" dxfId="12553" priority="19707">
      <formula>$O1680="połączone z innym zadaniem"</formula>
    </cfRule>
  </conditionalFormatting>
  <conditionalFormatting sqref="O1680">
    <cfRule type="expression" dxfId="12552" priority="19698">
      <formula>$O1680="połączone z innym zadaniem"</formula>
    </cfRule>
  </conditionalFormatting>
  <conditionalFormatting sqref="O1680">
    <cfRule type="expression" dxfId="12551" priority="19689">
      <formula>$O1680="połączone z innym zadaniem"</formula>
    </cfRule>
  </conditionalFormatting>
  <conditionalFormatting sqref="O1680">
    <cfRule type="expression" dxfId="12550" priority="19680">
      <formula>$O1680="połączone z innym zadaniem"</formula>
    </cfRule>
  </conditionalFormatting>
  <conditionalFormatting sqref="O1680">
    <cfRule type="expression" dxfId="12549" priority="19671">
      <formula>$O1680="połączone z innym zadaniem"</formula>
    </cfRule>
  </conditionalFormatting>
  <conditionalFormatting sqref="O1680">
    <cfRule type="expression" dxfId="12548" priority="19662">
      <formula>$O1680="połączone z innym zadaniem"</formula>
    </cfRule>
  </conditionalFormatting>
  <conditionalFormatting sqref="O1680">
    <cfRule type="expression" dxfId="12547" priority="19653">
      <formula>$O1680="połączone z innym zadaniem"</formula>
    </cfRule>
  </conditionalFormatting>
  <conditionalFormatting sqref="O1680">
    <cfRule type="expression" dxfId="12546" priority="19644">
      <formula>$O1680="połączone z innym zadaniem"</formula>
    </cfRule>
  </conditionalFormatting>
  <conditionalFormatting sqref="O1680">
    <cfRule type="expression" dxfId="12545" priority="19635">
      <formula>$O1680="połączone z innym zadaniem"</formula>
    </cfRule>
  </conditionalFormatting>
  <conditionalFormatting sqref="O1680">
    <cfRule type="expression" dxfId="12544" priority="19626">
      <formula>$O1680="połączone z innym zadaniem"</formula>
    </cfRule>
  </conditionalFormatting>
  <conditionalFormatting sqref="O1680">
    <cfRule type="expression" dxfId="12543" priority="19617">
      <formula>$O1680="połączone z innym zadaniem"</formula>
    </cfRule>
  </conditionalFormatting>
  <conditionalFormatting sqref="O1680">
    <cfRule type="expression" dxfId="12542" priority="19608">
      <formula>$O1680="połączone z innym zadaniem"</formula>
    </cfRule>
  </conditionalFormatting>
  <conditionalFormatting sqref="O1680">
    <cfRule type="expression" dxfId="12541" priority="19599">
      <formula>$O1680="połączone z innym zadaniem"</formula>
    </cfRule>
  </conditionalFormatting>
  <conditionalFormatting sqref="O1680">
    <cfRule type="expression" dxfId="12540" priority="19590">
      <formula>$O1680="połączone z innym zadaniem"</formula>
    </cfRule>
  </conditionalFormatting>
  <conditionalFormatting sqref="O1680">
    <cfRule type="expression" dxfId="12539" priority="19581">
      <formula>$O1680="połączone z innym zadaniem"</formula>
    </cfRule>
  </conditionalFormatting>
  <conditionalFormatting sqref="O1680">
    <cfRule type="expression" dxfId="12538" priority="19572">
      <formula>$O1680="połączone z innym zadaniem"</formula>
    </cfRule>
  </conditionalFormatting>
  <conditionalFormatting sqref="O1680">
    <cfRule type="expression" dxfId="12537" priority="19563">
      <formula>$O1680="połączone z innym zadaniem"</formula>
    </cfRule>
  </conditionalFormatting>
  <conditionalFormatting sqref="O1680">
    <cfRule type="expression" dxfId="12536" priority="19554">
      <formula>$O1680="połączone z innym zadaniem"</formula>
    </cfRule>
  </conditionalFormatting>
  <conditionalFormatting sqref="O1680">
    <cfRule type="expression" dxfId="12535" priority="19545">
      <formula>$O1680="połączone z innym zadaniem"</formula>
    </cfRule>
  </conditionalFormatting>
  <conditionalFormatting sqref="O1680">
    <cfRule type="expression" dxfId="12534" priority="19536">
      <formula>$O1680="połączone z innym zadaniem"</formula>
    </cfRule>
  </conditionalFormatting>
  <conditionalFormatting sqref="O1680">
    <cfRule type="expression" dxfId="12533" priority="19527">
      <formula>$O1680="połączone z innym zadaniem"</formula>
    </cfRule>
  </conditionalFormatting>
  <conditionalFormatting sqref="O1680">
    <cfRule type="expression" dxfId="12532" priority="19518">
      <formula>$O1680="połączone z innym zadaniem"</formula>
    </cfRule>
  </conditionalFormatting>
  <conditionalFormatting sqref="O1680">
    <cfRule type="expression" dxfId="12531" priority="19509">
      <formula>$O1680="połączone z innym zadaniem"</formula>
    </cfRule>
  </conditionalFormatting>
  <conditionalFormatting sqref="O1680">
    <cfRule type="expression" dxfId="12530" priority="19500">
      <formula>$O1680="połączone z innym zadaniem"</formula>
    </cfRule>
  </conditionalFormatting>
  <conditionalFormatting sqref="O1680">
    <cfRule type="expression" dxfId="12529" priority="19491">
      <formula>$O1680="połączone z innym zadaniem"</formula>
    </cfRule>
  </conditionalFormatting>
  <conditionalFormatting sqref="O1680">
    <cfRule type="expression" dxfId="12528" priority="19482">
      <formula>$O1680="połączone z innym zadaniem"</formula>
    </cfRule>
  </conditionalFormatting>
  <conditionalFormatting sqref="O1680">
    <cfRule type="expression" dxfId="12527" priority="19473">
      <formula>$O1680="połączone z innym zadaniem"</formula>
    </cfRule>
  </conditionalFormatting>
  <conditionalFormatting sqref="O1680">
    <cfRule type="expression" dxfId="12526" priority="19464">
      <formula>$O1680="połączone z innym zadaniem"</formula>
    </cfRule>
  </conditionalFormatting>
  <conditionalFormatting sqref="O1680">
    <cfRule type="expression" dxfId="12525" priority="19455">
      <formula>$O1680="połączone z innym zadaniem"</formula>
    </cfRule>
  </conditionalFormatting>
  <conditionalFormatting sqref="O1680">
    <cfRule type="expression" dxfId="12524" priority="19446">
      <formula>$O1680="połączone z innym zadaniem"</formula>
    </cfRule>
  </conditionalFormatting>
  <conditionalFormatting sqref="O1680">
    <cfRule type="expression" dxfId="12523" priority="19437">
      <formula>$O1680="połączone z innym zadaniem"</formula>
    </cfRule>
  </conditionalFormatting>
  <conditionalFormatting sqref="X1681">
    <cfRule type="expression" dxfId="12522" priority="19422">
      <formula>W1681="WSKAŹNIK SPECYFICZNY"</formula>
    </cfRule>
  </conditionalFormatting>
  <conditionalFormatting sqref="O1681:AB1681">
    <cfRule type="expression" dxfId="12521" priority="19421">
      <formula>$O1681="połączone z innym zadaniem"</formula>
    </cfRule>
  </conditionalFormatting>
  <conditionalFormatting sqref="O1681">
    <cfRule type="expression" dxfId="12520" priority="19415">
      <formula>$O1681="połączone z innym zadaniem"</formula>
    </cfRule>
  </conditionalFormatting>
  <conditionalFormatting sqref="O1681">
    <cfRule type="expression" dxfId="12519" priority="19406">
      <formula>$O1681="połączone z innym zadaniem"</formula>
    </cfRule>
  </conditionalFormatting>
  <conditionalFormatting sqref="O1681">
    <cfRule type="expression" dxfId="12518" priority="19397">
      <formula>$O1681="połączone z innym zadaniem"</formula>
    </cfRule>
  </conditionalFormatting>
  <conditionalFormatting sqref="O1681">
    <cfRule type="expression" dxfId="12517" priority="19388">
      <formula>$O1681="połączone z innym zadaniem"</formula>
    </cfRule>
  </conditionalFormatting>
  <conditionalFormatting sqref="O1681">
    <cfRule type="expression" dxfId="12516" priority="19379">
      <formula>$O1681="połączone z innym zadaniem"</formula>
    </cfRule>
  </conditionalFormatting>
  <conditionalFormatting sqref="O1681">
    <cfRule type="expression" dxfId="12515" priority="19370">
      <formula>$O1681="połączone z innym zadaniem"</formula>
    </cfRule>
  </conditionalFormatting>
  <conditionalFormatting sqref="O1681">
    <cfRule type="expression" dxfId="12514" priority="19360">
      <formula>$O1681="połączone z innym zadaniem"</formula>
    </cfRule>
  </conditionalFormatting>
  <conditionalFormatting sqref="O1681">
    <cfRule type="expression" dxfId="12513" priority="19351">
      <formula>$O1681="połączone z innym zadaniem"</formula>
    </cfRule>
  </conditionalFormatting>
  <conditionalFormatting sqref="O1681">
    <cfRule type="expression" dxfId="12512" priority="19335">
      <formula>$O1681="połączone z innym zadaniem"</formula>
    </cfRule>
  </conditionalFormatting>
  <conditionalFormatting sqref="O1681">
    <cfRule type="expression" dxfId="12511" priority="19319">
      <formula>$O1681="połączone z innym zadaniem"</formula>
    </cfRule>
  </conditionalFormatting>
  <conditionalFormatting sqref="O1681">
    <cfRule type="expression" dxfId="12510" priority="19310">
      <formula>$O1681="połączone z innym zadaniem"</formula>
    </cfRule>
  </conditionalFormatting>
  <conditionalFormatting sqref="O1681">
    <cfRule type="expression" dxfId="12509" priority="19301">
      <formula>$O1681="połączone z innym zadaniem"</formula>
    </cfRule>
  </conditionalFormatting>
  <conditionalFormatting sqref="O1681">
    <cfRule type="expression" dxfId="12508" priority="19292">
      <formula>$O1681="połączone z innym zadaniem"</formula>
    </cfRule>
  </conditionalFormatting>
  <conditionalFormatting sqref="O1681">
    <cfRule type="expression" dxfId="12507" priority="19283">
      <formula>$O1681="połączone z innym zadaniem"</formula>
    </cfRule>
  </conditionalFormatting>
  <conditionalFormatting sqref="O1681">
    <cfRule type="expression" dxfId="12506" priority="19274">
      <formula>$O1681="połączone z innym zadaniem"</formula>
    </cfRule>
  </conditionalFormatting>
  <conditionalFormatting sqref="O1681">
    <cfRule type="expression" dxfId="12505" priority="19265">
      <formula>$O1681="połączone z innym zadaniem"</formula>
    </cfRule>
  </conditionalFormatting>
  <conditionalFormatting sqref="O1681">
    <cfRule type="expression" dxfId="12504" priority="19256">
      <formula>$O1681="połączone z innym zadaniem"</formula>
    </cfRule>
  </conditionalFormatting>
  <conditionalFormatting sqref="O1681">
    <cfRule type="expression" dxfId="12503" priority="19247">
      <formula>$O1681="połączone z innym zadaniem"</formula>
    </cfRule>
  </conditionalFormatting>
  <conditionalFormatting sqref="O1681">
    <cfRule type="expression" dxfId="12502" priority="19238">
      <formula>$O1681="połączone z innym zadaniem"</formula>
    </cfRule>
  </conditionalFormatting>
  <conditionalFormatting sqref="O1681">
    <cfRule type="expression" dxfId="12501" priority="19229">
      <formula>$O1681="połączone z innym zadaniem"</formula>
    </cfRule>
  </conditionalFormatting>
  <conditionalFormatting sqref="O1681">
    <cfRule type="expression" dxfId="12500" priority="19220">
      <formula>$O1681="połączone z innym zadaniem"</formula>
    </cfRule>
  </conditionalFormatting>
  <conditionalFormatting sqref="O1681">
    <cfRule type="expression" dxfId="12499" priority="19211">
      <formula>$O1681="połączone z innym zadaniem"</formula>
    </cfRule>
  </conditionalFormatting>
  <conditionalFormatting sqref="O1681">
    <cfRule type="expression" dxfId="12498" priority="19202">
      <formula>$O1681="połączone z innym zadaniem"</formula>
    </cfRule>
  </conditionalFormatting>
  <conditionalFormatting sqref="O1681">
    <cfRule type="expression" dxfId="12497" priority="19193">
      <formula>$O1681="połączone z innym zadaniem"</formula>
    </cfRule>
  </conditionalFormatting>
  <conditionalFormatting sqref="O1681">
    <cfRule type="expression" dxfId="12496" priority="19184">
      <formula>$O1681="połączone z innym zadaniem"</formula>
    </cfRule>
  </conditionalFormatting>
  <conditionalFormatting sqref="O1681">
    <cfRule type="expression" dxfId="12495" priority="19175">
      <formula>$O1681="połączone z innym zadaniem"</formula>
    </cfRule>
  </conditionalFormatting>
  <conditionalFormatting sqref="O1681">
    <cfRule type="expression" dxfId="12494" priority="19166">
      <formula>$O1681="połączone z innym zadaniem"</formula>
    </cfRule>
  </conditionalFormatting>
  <conditionalFormatting sqref="O1681">
    <cfRule type="expression" dxfId="12493" priority="19157">
      <formula>$O1681="połączone z innym zadaniem"</formula>
    </cfRule>
  </conditionalFormatting>
  <conditionalFormatting sqref="O1681">
    <cfRule type="expression" dxfId="12492" priority="19148">
      <formula>$O1681="połączone z innym zadaniem"</formula>
    </cfRule>
  </conditionalFormatting>
  <conditionalFormatting sqref="O1681">
    <cfRule type="expression" dxfId="12491" priority="19139">
      <formula>$O1681="połączone z innym zadaniem"</formula>
    </cfRule>
  </conditionalFormatting>
  <conditionalFormatting sqref="O1681">
    <cfRule type="expression" dxfId="12490" priority="19130">
      <formula>$O1681="połączone z innym zadaniem"</formula>
    </cfRule>
  </conditionalFormatting>
  <conditionalFormatting sqref="O1681">
    <cfRule type="expression" dxfId="12489" priority="19121">
      <formula>$O1681="połączone z innym zadaniem"</formula>
    </cfRule>
  </conditionalFormatting>
  <conditionalFormatting sqref="O1681">
    <cfRule type="expression" dxfId="12488" priority="19112">
      <formula>$O1681="połączone z innym zadaniem"</formula>
    </cfRule>
  </conditionalFormatting>
  <conditionalFormatting sqref="O1681">
    <cfRule type="expression" dxfId="12487" priority="19103">
      <formula>$O1681="połączone z innym zadaniem"</formula>
    </cfRule>
  </conditionalFormatting>
  <conditionalFormatting sqref="O1681">
    <cfRule type="expression" dxfId="12486" priority="19094">
      <formula>$O1681="połączone z innym zadaniem"</formula>
    </cfRule>
  </conditionalFormatting>
  <conditionalFormatting sqref="O1681">
    <cfRule type="expression" dxfId="12485" priority="19085">
      <formula>$O1681="połączone z innym zadaniem"</formula>
    </cfRule>
  </conditionalFormatting>
  <conditionalFormatting sqref="O1681">
    <cfRule type="expression" dxfId="12484" priority="19076">
      <formula>$O1681="połączone z innym zadaniem"</formula>
    </cfRule>
  </conditionalFormatting>
  <conditionalFormatting sqref="O1681">
    <cfRule type="expression" dxfId="12483" priority="19067">
      <formula>$O1681="połączone z innym zadaniem"</formula>
    </cfRule>
  </conditionalFormatting>
  <conditionalFormatting sqref="O1681">
    <cfRule type="expression" dxfId="12482" priority="19058">
      <formula>$O1681="połączone z innym zadaniem"</formula>
    </cfRule>
  </conditionalFormatting>
  <conditionalFormatting sqref="O1681">
    <cfRule type="expression" dxfId="12481" priority="19049">
      <formula>$O1681="połączone z innym zadaniem"</formula>
    </cfRule>
  </conditionalFormatting>
  <conditionalFormatting sqref="O1681">
    <cfRule type="expression" dxfId="12480" priority="19040">
      <formula>$O1681="połączone z innym zadaniem"</formula>
    </cfRule>
  </conditionalFormatting>
  <conditionalFormatting sqref="O1681">
    <cfRule type="expression" dxfId="12479" priority="19031">
      <formula>$O1681="połączone z innym zadaniem"</formula>
    </cfRule>
  </conditionalFormatting>
  <conditionalFormatting sqref="O1681">
    <cfRule type="expression" dxfId="12478" priority="19022">
      <formula>$O1681="połączone z innym zadaniem"</formula>
    </cfRule>
  </conditionalFormatting>
  <conditionalFormatting sqref="O1681">
    <cfRule type="expression" dxfId="12477" priority="19013">
      <formula>$O1681="połączone z innym zadaniem"</formula>
    </cfRule>
  </conditionalFormatting>
  <conditionalFormatting sqref="P1682">
    <cfRule type="colorScale" priority="19000">
      <colorScale>
        <cfvo type="min" val="0"/>
        <cfvo type="percentile" val="50"/>
        <cfvo type="max" val="0"/>
        <color rgb="FFF8696B"/>
        <color rgb="FFFFEB84"/>
        <color rgb="FF63BE7B"/>
      </colorScale>
    </cfRule>
  </conditionalFormatting>
  <conditionalFormatting sqref="X1682">
    <cfRule type="expression" dxfId="12476" priority="18998">
      <formula>W1682="WSKAŹNIK SPECYFICZNY"</formula>
    </cfRule>
  </conditionalFormatting>
  <conditionalFormatting sqref="O1682:AB1682">
    <cfRule type="expression" dxfId="12475" priority="18997">
      <formula>$O1682="połączone z innym zadaniem"</formula>
    </cfRule>
  </conditionalFormatting>
  <conditionalFormatting sqref="P1682">
    <cfRule type="colorScale" priority="18993">
      <colorScale>
        <cfvo type="min" val="0"/>
        <cfvo type="percentile" val="50"/>
        <cfvo type="max" val="0"/>
        <color rgb="FF63BE7B"/>
        <color rgb="FFFFEB84"/>
        <color rgb="FFF8696B"/>
      </colorScale>
    </cfRule>
  </conditionalFormatting>
  <conditionalFormatting sqref="O1682">
    <cfRule type="expression" dxfId="12474" priority="18991">
      <formula>$O1682="połączone z innym zadaniem"</formula>
    </cfRule>
  </conditionalFormatting>
  <conditionalFormatting sqref="O1682">
    <cfRule type="colorScale" priority="18990">
      <colorScale>
        <cfvo type="min" val="0"/>
        <cfvo type="percentile" val="50"/>
        <cfvo type="max" val="0"/>
        <color rgb="FFF8696B"/>
        <color rgb="FFFFEB84"/>
        <color rgb="FF63BE7B"/>
      </colorScale>
    </cfRule>
  </conditionalFormatting>
  <conditionalFormatting sqref="O1682">
    <cfRule type="colorScale" priority="18989">
      <colorScale>
        <cfvo type="min" val="0"/>
        <cfvo type="percentile" val="50"/>
        <cfvo type="max" val="0"/>
        <color rgb="FF63BE7B"/>
        <color rgb="FFFFEB84"/>
        <color rgb="FFF8696B"/>
      </colorScale>
    </cfRule>
  </conditionalFormatting>
  <conditionalFormatting sqref="O1682">
    <cfRule type="expression" dxfId="12473" priority="18982">
      <formula>$O1682="połączone z innym zadaniem"</formula>
    </cfRule>
  </conditionalFormatting>
  <conditionalFormatting sqref="O1682">
    <cfRule type="expression" dxfId="12472" priority="18973">
      <formula>$O1682="połączone z innym zadaniem"</formula>
    </cfRule>
  </conditionalFormatting>
  <conditionalFormatting sqref="O1682">
    <cfRule type="expression" dxfId="12471" priority="18964">
      <formula>$O1682="połączone z innym zadaniem"</formula>
    </cfRule>
  </conditionalFormatting>
  <conditionalFormatting sqref="O1682">
    <cfRule type="expression" dxfId="12470" priority="18955">
      <formula>$O1682="połączone z innym zadaniem"</formula>
    </cfRule>
  </conditionalFormatting>
  <conditionalFormatting sqref="O1682">
    <cfRule type="expression" dxfId="12469" priority="18946">
      <formula>$O1682="połączone z innym zadaniem"</formula>
    </cfRule>
  </conditionalFormatting>
  <conditionalFormatting sqref="O1682">
    <cfRule type="expression" dxfId="12468" priority="18937">
      <formula>$O1682="połączone z innym zadaniem"</formula>
    </cfRule>
  </conditionalFormatting>
  <conditionalFormatting sqref="O1682">
    <cfRule type="expression" dxfId="12467" priority="18928">
      <formula>$O1682="połączone z innym zadaniem"</formula>
    </cfRule>
  </conditionalFormatting>
  <conditionalFormatting sqref="O1682">
    <cfRule type="expression" dxfId="12466" priority="18918">
      <formula>$O1682="połączone z innym zadaniem"</formula>
    </cfRule>
  </conditionalFormatting>
  <conditionalFormatting sqref="O1682">
    <cfRule type="expression" dxfId="12465" priority="18909">
      <formula>$O1682="połączone z innym zadaniem"</formula>
    </cfRule>
  </conditionalFormatting>
  <conditionalFormatting sqref="O1682">
    <cfRule type="expression" dxfId="12464" priority="18893">
      <formula>$O1682="połączone z innym zadaniem"</formula>
    </cfRule>
  </conditionalFormatting>
  <conditionalFormatting sqref="O1682">
    <cfRule type="expression" dxfId="12463" priority="18877">
      <formula>$O1682="połączone z innym zadaniem"</formula>
    </cfRule>
  </conditionalFormatting>
  <conditionalFormatting sqref="O1682">
    <cfRule type="expression" dxfId="12462" priority="18861">
      <formula>$O1682="połączone z innym zadaniem"</formula>
    </cfRule>
  </conditionalFormatting>
  <conditionalFormatting sqref="O1682">
    <cfRule type="expression" dxfId="12461" priority="18852">
      <formula>$O1682="połączone z innym zadaniem"</formula>
    </cfRule>
  </conditionalFormatting>
  <conditionalFormatting sqref="O1682">
    <cfRule type="expression" dxfId="12460" priority="18843">
      <formula>$O1682="połączone z innym zadaniem"</formula>
    </cfRule>
  </conditionalFormatting>
  <conditionalFormatting sqref="O1682">
    <cfRule type="expression" dxfId="12459" priority="18834">
      <formula>$O1682="połączone z innym zadaniem"</formula>
    </cfRule>
  </conditionalFormatting>
  <conditionalFormatting sqref="O1682">
    <cfRule type="expression" dxfId="12458" priority="18825">
      <formula>$O1682="połączone z innym zadaniem"</formula>
    </cfRule>
  </conditionalFormatting>
  <conditionalFormatting sqref="O1682">
    <cfRule type="expression" dxfId="12457" priority="18816">
      <formula>$O1682="połączone z innym zadaniem"</formula>
    </cfRule>
  </conditionalFormatting>
  <conditionalFormatting sqref="O1682">
    <cfRule type="expression" dxfId="12456" priority="18807">
      <formula>$O1682="połączone z innym zadaniem"</formula>
    </cfRule>
  </conditionalFormatting>
  <conditionalFormatting sqref="O1682">
    <cfRule type="expression" dxfId="12455" priority="18798">
      <formula>$O1682="połączone z innym zadaniem"</formula>
    </cfRule>
  </conditionalFormatting>
  <conditionalFormatting sqref="O1682">
    <cfRule type="expression" dxfId="12454" priority="18789">
      <formula>$O1682="połączone z innym zadaniem"</formula>
    </cfRule>
  </conditionalFormatting>
  <conditionalFormatting sqref="O1682">
    <cfRule type="expression" dxfId="12453" priority="18780">
      <formula>$O1682="połączone z innym zadaniem"</formula>
    </cfRule>
  </conditionalFormatting>
  <conditionalFormatting sqref="O1682">
    <cfRule type="expression" dxfId="12452" priority="18771">
      <formula>$O1682="połączone z innym zadaniem"</formula>
    </cfRule>
  </conditionalFormatting>
  <conditionalFormatting sqref="O1682">
    <cfRule type="expression" dxfId="12451" priority="18762">
      <formula>$O1682="połączone z innym zadaniem"</formula>
    </cfRule>
  </conditionalFormatting>
  <conditionalFormatting sqref="O1682">
    <cfRule type="expression" dxfId="12450" priority="18753">
      <formula>$O1682="połączone z innym zadaniem"</formula>
    </cfRule>
  </conditionalFormatting>
  <conditionalFormatting sqref="O1682">
    <cfRule type="expression" dxfId="12449" priority="18744">
      <formula>$O1682="połączone z innym zadaniem"</formula>
    </cfRule>
  </conditionalFormatting>
  <conditionalFormatting sqref="O1682">
    <cfRule type="expression" dxfId="12448" priority="18735">
      <formula>$O1682="połączone z innym zadaniem"</formula>
    </cfRule>
  </conditionalFormatting>
  <conditionalFormatting sqref="O1682">
    <cfRule type="expression" dxfId="12447" priority="18726">
      <formula>$O1682="połączone z innym zadaniem"</formula>
    </cfRule>
  </conditionalFormatting>
  <conditionalFormatting sqref="O1682">
    <cfRule type="expression" dxfId="12446" priority="18717">
      <formula>$O1682="połączone z innym zadaniem"</formula>
    </cfRule>
  </conditionalFormatting>
  <conditionalFormatting sqref="O1682">
    <cfRule type="expression" dxfId="12445" priority="18708">
      <formula>$O1682="połączone z innym zadaniem"</formula>
    </cfRule>
  </conditionalFormatting>
  <conditionalFormatting sqref="O1682">
    <cfRule type="expression" dxfId="12444" priority="18699">
      <formula>$O1682="połączone z innym zadaniem"</formula>
    </cfRule>
  </conditionalFormatting>
  <conditionalFormatting sqref="O1682">
    <cfRule type="expression" dxfId="12443" priority="18690">
      <formula>$O1682="połączone z innym zadaniem"</formula>
    </cfRule>
  </conditionalFormatting>
  <conditionalFormatting sqref="O1682">
    <cfRule type="expression" dxfId="12442" priority="18681">
      <formula>$O1682="połączone z innym zadaniem"</formula>
    </cfRule>
  </conditionalFormatting>
  <conditionalFormatting sqref="O1682">
    <cfRule type="expression" dxfId="12441" priority="18672">
      <formula>$O1682="połączone z innym zadaniem"</formula>
    </cfRule>
  </conditionalFormatting>
  <conditionalFormatting sqref="O1682">
    <cfRule type="expression" dxfId="12440" priority="18663">
      <formula>$O1682="połączone z innym zadaniem"</formula>
    </cfRule>
  </conditionalFormatting>
  <conditionalFormatting sqref="O1682">
    <cfRule type="expression" dxfId="12439" priority="18654">
      <formula>$O1682="połączone z innym zadaniem"</formula>
    </cfRule>
  </conditionalFormatting>
  <conditionalFormatting sqref="O1682">
    <cfRule type="expression" dxfId="12438" priority="18645">
      <formula>$O1682="połączone z innym zadaniem"</formula>
    </cfRule>
  </conditionalFormatting>
  <conditionalFormatting sqref="O1682">
    <cfRule type="expression" dxfId="12437" priority="18636">
      <formula>$O1682="połączone z innym zadaniem"</formula>
    </cfRule>
  </conditionalFormatting>
  <conditionalFormatting sqref="O1682">
    <cfRule type="expression" dxfId="12436" priority="18627">
      <formula>$O1682="połączone z innym zadaniem"</formula>
    </cfRule>
  </conditionalFormatting>
  <conditionalFormatting sqref="O1682">
    <cfRule type="expression" dxfId="12435" priority="18618">
      <formula>$O1682="połączone z innym zadaniem"</formula>
    </cfRule>
  </conditionalFormatting>
  <conditionalFormatting sqref="O1682">
    <cfRule type="expression" dxfId="12434" priority="18609">
      <formula>$O1682="połączone z innym zadaniem"</formula>
    </cfRule>
  </conditionalFormatting>
  <conditionalFormatting sqref="O1682">
    <cfRule type="expression" dxfId="12433" priority="18600">
      <formula>$O1682="połączone z innym zadaniem"</formula>
    </cfRule>
  </conditionalFormatting>
  <conditionalFormatting sqref="O1682">
    <cfRule type="expression" dxfId="12432" priority="18591">
      <formula>$O1682="połączone z innym zadaniem"</formula>
    </cfRule>
  </conditionalFormatting>
  <conditionalFormatting sqref="O1682">
    <cfRule type="expression" dxfId="12431" priority="18582">
      <formula>$O1682="połączone z innym zadaniem"</formula>
    </cfRule>
  </conditionalFormatting>
  <conditionalFormatting sqref="O1682">
    <cfRule type="expression" dxfId="12430" priority="18573">
      <formula>$O1682="połączone z innym zadaniem"</formula>
    </cfRule>
  </conditionalFormatting>
  <conditionalFormatting sqref="O1682">
    <cfRule type="expression" dxfId="12429" priority="18564">
      <formula>$O1682="połączone z innym zadaniem"</formula>
    </cfRule>
  </conditionalFormatting>
  <conditionalFormatting sqref="O1682">
    <cfRule type="expression" dxfId="12428" priority="18555">
      <formula>$O1682="połączone z innym zadaniem"</formula>
    </cfRule>
  </conditionalFormatting>
  <conditionalFormatting sqref="P1683">
    <cfRule type="colorScale" priority="18542">
      <colorScale>
        <cfvo type="min" val="0"/>
        <cfvo type="percentile" val="50"/>
        <cfvo type="max" val="0"/>
        <color rgb="FFF8696B"/>
        <color rgb="FFFFEB84"/>
        <color rgb="FF63BE7B"/>
      </colorScale>
    </cfRule>
  </conditionalFormatting>
  <conditionalFormatting sqref="X1683">
    <cfRule type="expression" dxfId="12427" priority="18540">
      <formula>W1683="WSKAŹNIK SPECYFICZNY"</formula>
    </cfRule>
  </conditionalFormatting>
  <conditionalFormatting sqref="O1683:AB1683">
    <cfRule type="expression" dxfId="12426" priority="18539">
      <formula>$O1683="połączone z innym zadaniem"</formula>
    </cfRule>
  </conditionalFormatting>
  <conditionalFormatting sqref="P1683">
    <cfRule type="colorScale" priority="18535">
      <colorScale>
        <cfvo type="min" val="0"/>
        <cfvo type="percentile" val="50"/>
        <cfvo type="max" val="0"/>
        <color rgb="FF63BE7B"/>
        <color rgb="FFFFEB84"/>
        <color rgb="FFF8696B"/>
      </colorScale>
    </cfRule>
  </conditionalFormatting>
  <conditionalFormatting sqref="O1683">
    <cfRule type="expression" dxfId="12425" priority="18533">
      <formula>$O1683="połączone z innym zadaniem"</formula>
    </cfRule>
  </conditionalFormatting>
  <conditionalFormatting sqref="O1683">
    <cfRule type="expression" dxfId="12424" priority="18524">
      <formula>$O1683="połączone z innym zadaniem"</formula>
    </cfRule>
  </conditionalFormatting>
  <conditionalFormatting sqref="O1683">
    <cfRule type="expression" dxfId="12423" priority="18515">
      <formula>$O1683="połączone z innym zadaniem"</formula>
    </cfRule>
  </conditionalFormatting>
  <conditionalFormatting sqref="O1683">
    <cfRule type="expression" dxfId="12422" priority="18506">
      <formula>$O1683="połączone z innym zadaniem"</formula>
    </cfRule>
  </conditionalFormatting>
  <conditionalFormatting sqref="O1683">
    <cfRule type="expression" dxfId="12421" priority="18497">
      <formula>$O1683="połączone z innym zadaniem"</formula>
    </cfRule>
  </conditionalFormatting>
  <conditionalFormatting sqref="O1683">
    <cfRule type="expression" dxfId="12420" priority="18488">
      <formula>$O1683="połączone z innym zadaniem"</formula>
    </cfRule>
  </conditionalFormatting>
  <conditionalFormatting sqref="O1683">
    <cfRule type="expression" dxfId="12419" priority="18479">
      <formula>$O1683="połączone z innym zadaniem"</formula>
    </cfRule>
  </conditionalFormatting>
  <conditionalFormatting sqref="O1683">
    <cfRule type="expression" dxfId="12418" priority="18470">
      <formula>$O1683="połączone z innym zadaniem"</formula>
    </cfRule>
  </conditionalFormatting>
  <conditionalFormatting sqref="O1683">
    <cfRule type="expression" dxfId="12417" priority="18461">
      <formula>$O1683="połączone z innym zadaniem"</formula>
    </cfRule>
  </conditionalFormatting>
  <conditionalFormatting sqref="O1683">
    <cfRule type="expression" dxfId="12416" priority="18452">
      <formula>$O1683="połączone z innym zadaniem"</formula>
    </cfRule>
  </conditionalFormatting>
  <conditionalFormatting sqref="O1683">
    <cfRule type="expression" dxfId="12415" priority="18443">
      <formula>$O1683="połączone z innym zadaniem"</formula>
    </cfRule>
  </conditionalFormatting>
  <conditionalFormatting sqref="O1683">
    <cfRule type="expression" dxfId="12414" priority="18433">
      <formula>$O1683="połączone z innym zadaniem"</formula>
    </cfRule>
  </conditionalFormatting>
  <conditionalFormatting sqref="O1683">
    <cfRule type="expression" dxfId="12413" priority="18424">
      <formula>$O1683="połączone z innym zadaniem"</formula>
    </cfRule>
  </conditionalFormatting>
  <conditionalFormatting sqref="O1683">
    <cfRule type="expression" dxfId="12412" priority="18408">
      <formula>$O1683="połączone z innym zadaniem"</formula>
    </cfRule>
  </conditionalFormatting>
  <conditionalFormatting sqref="O1683">
    <cfRule type="expression" dxfId="12411" priority="18392">
      <formula>$O1683="połączone z innym zadaniem"</formula>
    </cfRule>
  </conditionalFormatting>
  <conditionalFormatting sqref="O1683">
    <cfRule type="expression" dxfId="12410" priority="18383">
      <formula>$O1683="połączone z innym zadaniem"</formula>
    </cfRule>
  </conditionalFormatting>
  <conditionalFormatting sqref="O1683">
    <cfRule type="expression" dxfId="12409" priority="18374">
      <formula>$O1683="połączone z innym zadaniem"</formula>
    </cfRule>
  </conditionalFormatting>
  <conditionalFormatting sqref="O1683">
    <cfRule type="expression" dxfId="12408" priority="18365">
      <formula>$O1683="połączone z innym zadaniem"</formula>
    </cfRule>
  </conditionalFormatting>
  <conditionalFormatting sqref="O1683">
    <cfRule type="expression" dxfId="12407" priority="18356">
      <formula>$O1683="połączone z innym zadaniem"</formula>
    </cfRule>
  </conditionalFormatting>
  <conditionalFormatting sqref="O1683">
    <cfRule type="expression" dxfId="12406" priority="18347">
      <formula>$O1683="połączone z innym zadaniem"</formula>
    </cfRule>
  </conditionalFormatting>
  <conditionalFormatting sqref="O1683">
    <cfRule type="expression" dxfId="12405" priority="18338">
      <formula>$O1683="połączone z innym zadaniem"</formula>
    </cfRule>
  </conditionalFormatting>
  <conditionalFormatting sqref="O1683">
    <cfRule type="expression" dxfId="12404" priority="18329">
      <formula>$O1683="połączone z innym zadaniem"</formula>
    </cfRule>
  </conditionalFormatting>
  <conditionalFormatting sqref="O1683">
    <cfRule type="expression" dxfId="12403" priority="18320">
      <formula>$O1683="połączone z innym zadaniem"</formula>
    </cfRule>
  </conditionalFormatting>
  <conditionalFormatting sqref="O1683">
    <cfRule type="expression" dxfId="12402" priority="18311">
      <formula>$O1683="połączone z innym zadaniem"</formula>
    </cfRule>
  </conditionalFormatting>
  <conditionalFormatting sqref="O1683">
    <cfRule type="expression" dxfId="12401" priority="18302">
      <formula>$O1683="połączone z innym zadaniem"</formula>
    </cfRule>
  </conditionalFormatting>
  <conditionalFormatting sqref="O1683">
    <cfRule type="expression" dxfId="12400" priority="18293">
      <formula>$O1683="połączone z innym zadaniem"</formula>
    </cfRule>
  </conditionalFormatting>
  <conditionalFormatting sqref="O1683">
    <cfRule type="expression" dxfId="12399" priority="18284">
      <formula>$O1683="połączone z innym zadaniem"</formula>
    </cfRule>
  </conditionalFormatting>
  <conditionalFormatting sqref="O1683">
    <cfRule type="expression" dxfId="12398" priority="18275">
      <formula>$O1683="połączone z innym zadaniem"</formula>
    </cfRule>
  </conditionalFormatting>
  <conditionalFormatting sqref="O1683">
    <cfRule type="expression" dxfId="12397" priority="18266">
      <formula>$O1683="połączone z innym zadaniem"</formula>
    </cfRule>
  </conditionalFormatting>
  <conditionalFormatting sqref="O1683">
    <cfRule type="expression" dxfId="12396" priority="18257">
      <formula>$O1683="połączone z innym zadaniem"</formula>
    </cfRule>
  </conditionalFormatting>
  <conditionalFormatting sqref="O1683">
    <cfRule type="expression" dxfId="12395" priority="18248">
      <formula>$O1683="połączone z innym zadaniem"</formula>
    </cfRule>
  </conditionalFormatting>
  <conditionalFormatting sqref="O1683">
    <cfRule type="expression" dxfId="12394" priority="18239">
      <formula>$O1683="połączone z innym zadaniem"</formula>
    </cfRule>
  </conditionalFormatting>
  <conditionalFormatting sqref="O1683">
    <cfRule type="expression" dxfId="12393" priority="18230">
      <formula>$O1683="połączone z innym zadaniem"</formula>
    </cfRule>
  </conditionalFormatting>
  <conditionalFormatting sqref="O1683">
    <cfRule type="expression" dxfId="12392" priority="18221">
      <formula>$O1683="połączone z innym zadaniem"</formula>
    </cfRule>
  </conditionalFormatting>
  <conditionalFormatting sqref="O1683">
    <cfRule type="expression" dxfId="12391" priority="18212">
      <formula>$O1683="połączone z innym zadaniem"</formula>
    </cfRule>
  </conditionalFormatting>
  <conditionalFormatting sqref="O1683">
    <cfRule type="expression" dxfId="12390" priority="18203">
      <formula>$O1683="połączone z innym zadaniem"</formula>
    </cfRule>
  </conditionalFormatting>
  <conditionalFormatting sqref="O1683">
    <cfRule type="expression" dxfId="12389" priority="18194">
      <formula>$O1683="połączone z innym zadaniem"</formula>
    </cfRule>
  </conditionalFormatting>
  <conditionalFormatting sqref="O1683">
    <cfRule type="expression" dxfId="12388" priority="18185">
      <formula>$O1683="połączone z innym zadaniem"</formula>
    </cfRule>
  </conditionalFormatting>
  <conditionalFormatting sqref="O1683">
    <cfRule type="expression" dxfId="12387" priority="18176">
      <formula>$O1683="połączone z innym zadaniem"</formula>
    </cfRule>
  </conditionalFormatting>
  <conditionalFormatting sqref="O1683">
    <cfRule type="expression" dxfId="12386" priority="18167">
      <formula>$O1683="połączone z innym zadaniem"</formula>
    </cfRule>
  </conditionalFormatting>
  <conditionalFormatting sqref="O1683">
    <cfRule type="expression" dxfId="12385" priority="18158">
      <formula>$O1683="połączone z innym zadaniem"</formula>
    </cfRule>
  </conditionalFormatting>
  <conditionalFormatting sqref="O1683">
    <cfRule type="expression" dxfId="12384" priority="18149">
      <formula>$O1683="połączone z innym zadaniem"</formula>
    </cfRule>
  </conditionalFormatting>
  <conditionalFormatting sqref="O1683">
    <cfRule type="expression" dxfId="12383" priority="18140">
      <formula>$O1683="połączone z innym zadaniem"</formula>
    </cfRule>
  </conditionalFormatting>
  <conditionalFormatting sqref="O1683">
    <cfRule type="expression" dxfId="12382" priority="18131">
      <formula>$O1683="połączone z innym zadaniem"</formula>
    </cfRule>
  </conditionalFormatting>
  <conditionalFormatting sqref="O1683">
    <cfRule type="expression" dxfId="12381" priority="18122">
      <formula>$O1683="połączone z innym zadaniem"</formula>
    </cfRule>
  </conditionalFormatting>
  <conditionalFormatting sqref="O1683">
    <cfRule type="expression" dxfId="12380" priority="18113">
      <formula>$O1683="połączone z innym zadaniem"</formula>
    </cfRule>
  </conditionalFormatting>
  <conditionalFormatting sqref="O1683">
    <cfRule type="expression" dxfId="12379" priority="18104">
      <formula>$O1683="połączone z innym zadaniem"</formula>
    </cfRule>
  </conditionalFormatting>
  <conditionalFormatting sqref="O1683">
    <cfRule type="expression" dxfId="12378" priority="18095">
      <formula>$O1683="połączone z innym zadaniem"</formula>
    </cfRule>
  </conditionalFormatting>
  <conditionalFormatting sqref="O1683">
    <cfRule type="expression" dxfId="12377" priority="18086">
      <formula>$O1683="połączone z innym zadaniem"</formula>
    </cfRule>
  </conditionalFormatting>
  <conditionalFormatting sqref="X1684">
    <cfRule type="expression" dxfId="12376" priority="18070">
      <formula>W1684="WSKAŹNIK SPECYFICZNY"</formula>
    </cfRule>
  </conditionalFormatting>
  <conditionalFormatting sqref="O1684:AB1684">
    <cfRule type="expression" dxfId="12375" priority="18069">
      <formula>$O1684="połączone z innym zadaniem"</formula>
    </cfRule>
  </conditionalFormatting>
  <conditionalFormatting sqref="O1684">
    <cfRule type="expression" dxfId="12374" priority="18060">
      <formula>$O1684="połączone z innym zadaniem"</formula>
    </cfRule>
  </conditionalFormatting>
  <conditionalFormatting sqref="O1684">
    <cfRule type="expression" dxfId="12373" priority="18044">
      <formula>$O1684="połączone z innym zadaniem"</formula>
    </cfRule>
  </conditionalFormatting>
  <conditionalFormatting sqref="O1684">
    <cfRule type="expression" dxfId="12372" priority="18028">
      <formula>$O1684="połączone z innym zadaniem"</formula>
    </cfRule>
  </conditionalFormatting>
  <conditionalFormatting sqref="O1684">
    <cfRule type="expression" dxfId="12371" priority="18019">
      <formula>$O1684="połączone z innym zadaniem"</formula>
    </cfRule>
  </conditionalFormatting>
  <conditionalFormatting sqref="O1684">
    <cfRule type="expression" dxfId="12370" priority="18010">
      <formula>$O1684="połączone z innym zadaniem"</formula>
    </cfRule>
  </conditionalFormatting>
  <conditionalFormatting sqref="P1685">
    <cfRule type="colorScale" priority="17999">
      <colorScale>
        <cfvo type="min" val="0"/>
        <cfvo type="percentile" val="50"/>
        <cfvo type="max" val="0"/>
        <color rgb="FFF8696B"/>
        <color rgb="FFFFEB84"/>
        <color rgb="FF63BE7B"/>
      </colorScale>
    </cfRule>
  </conditionalFormatting>
  <conditionalFormatting sqref="X1685">
    <cfRule type="expression" dxfId="12369" priority="17997">
      <formula>W1685="WSKAŹNIK SPECYFICZNY"</formula>
    </cfRule>
  </conditionalFormatting>
  <conditionalFormatting sqref="O1685:AB1685">
    <cfRule type="expression" dxfId="12368" priority="17996">
      <formula>$O1685="połączone z innym zadaniem"</formula>
    </cfRule>
  </conditionalFormatting>
  <conditionalFormatting sqref="P1685">
    <cfRule type="colorScale" priority="17994">
      <colorScale>
        <cfvo type="min" val="0"/>
        <cfvo type="percentile" val="50"/>
        <cfvo type="max" val="0"/>
        <color rgb="FF63BE7B"/>
        <color rgb="FFFFEB84"/>
        <color rgb="FFF8696B"/>
      </colorScale>
    </cfRule>
  </conditionalFormatting>
  <conditionalFormatting sqref="O1685">
    <cfRule type="expression" dxfId="12367" priority="17987">
      <formula>$O1685="połączone z innym zadaniem"</formula>
    </cfRule>
  </conditionalFormatting>
  <conditionalFormatting sqref="O1685">
    <cfRule type="colorScale" priority="17979">
      <colorScale>
        <cfvo type="min" val="0"/>
        <cfvo type="percentile" val="50"/>
        <cfvo type="max" val="0"/>
        <color rgb="FFF8696B"/>
        <color rgb="FFFFEB84"/>
        <color rgb="FF63BE7B"/>
      </colorScale>
    </cfRule>
  </conditionalFormatting>
  <conditionalFormatting sqref="O1685">
    <cfRule type="colorScale" priority="17978">
      <colorScale>
        <cfvo type="min" val="0"/>
        <cfvo type="percentile" val="50"/>
        <cfvo type="max" val="0"/>
        <color rgb="FF63BE7B"/>
        <color rgb="FFFFEB84"/>
        <color rgb="FFF8696B"/>
      </colorScale>
    </cfRule>
  </conditionalFormatting>
  <conditionalFormatting sqref="O1685">
    <cfRule type="expression" dxfId="12366" priority="17971">
      <formula>$O1685="połączone z innym zadaniem"</formula>
    </cfRule>
  </conditionalFormatting>
  <conditionalFormatting sqref="O1685">
    <cfRule type="expression" dxfId="12365" priority="17955">
      <formula>$O1685="połączone z innym zadaniem"</formula>
    </cfRule>
  </conditionalFormatting>
  <conditionalFormatting sqref="O1685">
    <cfRule type="expression" dxfId="12364" priority="17939">
      <formula>$O1685="połączone z innym zadaniem"</formula>
    </cfRule>
  </conditionalFormatting>
  <conditionalFormatting sqref="O1685">
    <cfRule type="expression" dxfId="12363" priority="17930">
      <formula>$O1685="połączone z innym zadaniem"</formula>
    </cfRule>
  </conditionalFormatting>
  <conditionalFormatting sqref="O1685">
    <cfRule type="expression" dxfId="12362" priority="17921">
      <formula>$O1685="połączone z innym zadaniem"</formula>
    </cfRule>
  </conditionalFormatting>
  <conditionalFormatting sqref="O1685">
    <cfRule type="expression" dxfId="12361" priority="17912">
      <formula>$O1685="połączone z innym zadaniem"</formula>
    </cfRule>
  </conditionalFormatting>
  <conditionalFormatting sqref="O1685">
    <cfRule type="expression" dxfId="12360" priority="17903">
      <formula>$O1685="połączone z innym zadaniem"</formula>
    </cfRule>
  </conditionalFormatting>
  <conditionalFormatting sqref="O1685">
    <cfRule type="expression" dxfId="12359" priority="17894">
      <formula>$O1685="połączone z innym zadaniem"</formula>
    </cfRule>
  </conditionalFormatting>
  <conditionalFormatting sqref="O1685">
    <cfRule type="expression" dxfId="12358" priority="17885">
      <formula>$O1685="połączone z innym zadaniem"</formula>
    </cfRule>
  </conditionalFormatting>
  <conditionalFormatting sqref="O1685">
    <cfRule type="expression" dxfId="12357" priority="17876">
      <formula>$O1685="połączone z innym zadaniem"</formula>
    </cfRule>
  </conditionalFormatting>
  <conditionalFormatting sqref="O1685">
    <cfRule type="expression" dxfId="12356" priority="17867">
      <formula>$O1685="połączone z innym zadaniem"</formula>
    </cfRule>
  </conditionalFormatting>
  <conditionalFormatting sqref="O1685">
    <cfRule type="expression" dxfId="12355" priority="17858">
      <formula>$O1685="połączone z innym zadaniem"</formula>
    </cfRule>
  </conditionalFormatting>
  <conditionalFormatting sqref="O1685">
    <cfRule type="expression" dxfId="12354" priority="17849">
      <formula>$O1685="połączone z innym zadaniem"</formula>
    </cfRule>
  </conditionalFormatting>
  <conditionalFormatting sqref="O1685">
    <cfRule type="expression" dxfId="12353" priority="17840">
      <formula>$O1685="połączone z innym zadaniem"</formula>
    </cfRule>
  </conditionalFormatting>
  <conditionalFormatting sqref="O1685">
    <cfRule type="expression" dxfId="12352" priority="17831">
      <formula>$O1685="połączone z innym zadaniem"</formula>
    </cfRule>
  </conditionalFormatting>
  <conditionalFormatting sqref="O1685">
    <cfRule type="expression" dxfId="12351" priority="17822">
      <formula>$O1685="połączone z innym zadaniem"</formula>
    </cfRule>
  </conditionalFormatting>
  <conditionalFormatting sqref="O1685">
    <cfRule type="expression" dxfId="12350" priority="17813">
      <formula>$O1685="połączone z innym zadaniem"</formula>
    </cfRule>
  </conditionalFormatting>
  <conditionalFormatting sqref="O1685">
    <cfRule type="expression" dxfId="12349" priority="17804">
      <formula>$O1685="połączone z innym zadaniem"</formula>
    </cfRule>
  </conditionalFormatting>
  <conditionalFormatting sqref="O1685">
    <cfRule type="expression" dxfId="12348" priority="17795">
      <formula>$O1685="połączone z innym zadaniem"</formula>
    </cfRule>
  </conditionalFormatting>
  <conditionalFormatting sqref="O1685">
    <cfRule type="expression" dxfId="12347" priority="17786">
      <formula>$O1685="połączone z innym zadaniem"</formula>
    </cfRule>
  </conditionalFormatting>
  <conditionalFormatting sqref="O1685">
    <cfRule type="expression" dxfId="12346" priority="17777">
      <formula>$O1685="połączone z innym zadaniem"</formula>
    </cfRule>
  </conditionalFormatting>
  <conditionalFormatting sqref="O1685">
    <cfRule type="expression" dxfId="12345" priority="17768">
      <formula>$O1685="połączone z innym zadaniem"</formula>
    </cfRule>
  </conditionalFormatting>
  <conditionalFormatting sqref="O1685">
    <cfRule type="expression" dxfId="12344" priority="17759">
      <formula>$O1685="połączone z innym zadaniem"</formula>
    </cfRule>
  </conditionalFormatting>
  <conditionalFormatting sqref="O1685">
    <cfRule type="expression" dxfId="12343" priority="17750">
      <formula>$O1685="połączone z innym zadaniem"</formula>
    </cfRule>
  </conditionalFormatting>
  <conditionalFormatting sqref="O1685">
    <cfRule type="expression" dxfId="12342" priority="17741">
      <formula>$O1685="połączone z innym zadaniem"</formula>
    </cfRule>
  </conditionalFormatting>
  <conditionalFormatting sqref="O1685">
    <cfRule type="expression" dxfId="12341" priority="17732">
      <formula>$O1685="połączone z innym zadaniem"</formula>
    </cfRule>
  </conditionalFormatting>
  <conditionalFormatting sqref="O1685">
    <cfRule type="expression" dxfId="12340" priority="17723">
      <formula>$O1685="połączone z innym zadaniem"</formula>
    </cfRule>
  </conditionalFormatting>
  <conditionalFormatting sqref="O1685">
    <cfRule type="expression" dxfId="12339" priority="17714">
      <formula>$O1685="połączone z innym zadaniem"</formula>
    </cfRule>
  </conditionalFormatting>
  <conditionalFormatting sqref="O1685">
    <cfRule type="expression" dxfId="12338" priority="17705">
      <formula>$O1685="połączone z innym zadaniem"</formula>
    </cfRule>
  </conditionalFormatting>
  <conditionalFormatting sqref="O1685">
    <cfRule type="expression" dxfId="12337" priority="17696">
      <formula>$O1685="połączone z innym zadaniem"</formula>
    </cfRule>
  </conditionalFormatting>
  <conditionalFormatting sqref="O1685">
    <cfRule type="expression" dxfId="12336" priority="17687">
      <formula>$O1685="połączone z innym zadaniem"</formula>
    </cfRule>
  </conditionalFormatting>
  <conditionalFormatting sqref="O1685">
    <cfRule type="expression" dxfId="12335" priority="17678">
      <formula>$O1685="połączone z innym zadaniem"</formula>
    </cfRule>
  </conditionalFormatting>
  <conditionalFormatting sqref="O1685">
    <cfRule type="expression" dxfId="12334" priority="17669">
      <formula>$O1685="połączone z innym zadaniem"</formula>
    </cfRule>
  </conditionalFormatting>
  <conditionalFormatting sqref="O1685">
    <cfRule type="expression" dxfId="12333" priority="17660">
      <formula>$O1685="połączone z innym zadaniem"</formula>
    </cfRule>
  </conditionalFormatting>
  <conditionalFormatting sqref="O1685">
    <cfRule type="expression" dxfId="12332" priority="17651">
      <formula>$O1685="połączone z innym zadaniem"</formula>
    </cfRule>
  </conditionalFormatting>
  <conditionalFormatting sqref="O1685">
    <cfRule type="expression" dxfId="12331" priority="17642">
      <formula>$O1685="połączone z innym zadaniem"</formula>
    </cfRule>
  </conditionalFormatting>
  <conditionalFormatting sqref="O1685">
    <cfRule type="expression" dxfId="12330" priority="17633">
      <formula>$O1685="połączone z innym zadaniem"</formula>
    </cfRule>
  </conditionalFormatting>
  <conditionalFormatting sqref="O1685">
    <cfRule type="expression" dxfId="12329" priority="17624">
      <formula>$O1685="połączone z innym zadaniem"</formula>
    </cfRule>
  </conditionalFormatting>
  <conditionalFormatting sqref="O1685">
    <cfRule type="expression" dxfId="12328" priority="17615">
      <formula>$O1685="połączone z innym zadaniem"</formula>
    </cfRule>
  </conditionalFormatting>
  <conditionalFormatting sqref="O1685">
    <cfRule type="expression" dxfId="12327" priority="17606">
      <formula>$O1685="połączone z innym zadaniem"</formula>
    </cfRule>
  </conditionalFormatting>
  <conditionalFormatting sqref="O1685">
    <cfRule type="expression" dxfId="12326" priority="17597">
      <formula>$O1685="połączone z innym zadaniem"</formula>
    </cfRule>
  </conditionalFormatting>
  <conditionalFormatting sqref="O1685">
    <cfRule type="expression" dxfId="12325" priority="17588">
      <formula>$O1685="połączone z innym zadaniem"</formula>
    </cfRule>
  </conditionalFormatting>
  <conditionalFormatting sqref="O1685">
    <cfRule type="expression" dxfId="12324" priority="17579">
      <formula>$O1685="połączone z innym zadaniem"</formula>
    </cfRule>
  </conditionalFormatting>
  <conditionalFormatting sqref="O1685">
    <cfRule type="expression" dxfId="12323" priority="17570">
      <formula>$O1685="połączone z innym zadaniem"</formula>
    </cfRule>
  </conditionalFormatting>
  <conditionalFormatting sqref="O1685">
    <cfRule type="expression" dxfId="12322" priority="17561">
      <formula>$O1685="połączone z innym zadaniem"</formula>
    </cfRule>
  </conditionalFormatting>
  <conditionalFormatting sqref="O1685">
    <cfRule type="expression" dxfId="12321" priority="17552">
      <formula>$O1685="połączone z innym zadaniem"</formula>
    </cfRule>
  </conditionalFormatting>
  <conditionalFormatting sqref="O1685">
    <cfRule type="expression" dxfId="12320" priority="17543">
      <formula>$O1685="połączone z innym zadaniem"</formula>
    </cfRule>
  </conditionalFormatting>
  <conditionalFormatting sqref="O1685">
    <cfRule type="expression" dxfId="12319" priority="17534">
      <formula>$O1685="połączone z innym zadaniem"</formula>
    </cfRule>
  </conditionalFormatting>
  <conditionalFormatting sqref="O1685">
    <cfRule type="expression" dxfId="12318" priority="17525">
      <formula>$O1685="połączone z innym zadaniem"</formula>
    </cfRule>
  </conditionalFormatting>
  <conditionalFormatting sqref="O1685">
    <cfRule type="expression" dxfId="12317" priority="17516">
      <formula>$O1685="połączone z innym zadaniem"</formula>
    </cfRule>
  </conditionalFormatting>
  <conditionalFormatting sqref="O1685">
    <cfRule type="expression" dxfId="12316" priority="17507">
      <formula>$O1685="połączone z innym zadaniem"</formula>
    </cfRule>
  </conditionalFormatting>
  <conditionalFormatting sqref="P1691:P1709">
    <cfRule type="colorScale" priority="17494">
      <colorScale>
        <cfvo type="min" val="0"/>
        <cfvo type="percentile" val="50"/>
        <cfvo type="max" val="0"/>
        <color rgb="FFF8696B"/>
        <color rgb="FFFFEB84"/>
        <color rgb="FF63BE7B"/>
      </colorScale>
    </cfRule>
  </conditionalFormatting>
  <conditionalFormatting sqref="P1691:P2108">
    <cfRule type="colorScale" priority="17493">
      <colorScale>
        <cfvo type="min" val="0"/>
        <cfvo type="percentile" val="50"/>
        <cfvo type="max" val="0"/>
        <color rgb="FF63BE7B"/>
        <color rgb="FFFFEB84"/>
        <color rgb="FFF8696B"/>
      </colorScale>
    </cfRule>
  </conditionalFormatting>
  <conditionalFormatting sqref="O1691:O2108">
    <cfRule type="colorScale" priority="17489">
      <colorScale>
        <cfvo type="min" val="0"/>
        <cfvo type="percentile" val="50"/>
        <cfvo type="max" val="0"/>
        <color rgb="FFF8696B"/>
        <color rgb="FFFFEB84"/>
        <color rgb="FF63BE7B"/>
      </colorScale>
    </cfRule>
  </conditionalFormatting>
  <conditionalFormatting sqref="O1691:O2108">
    <cfRule type="colorScale" priority="17488">
      <colorScale>
        <cfvo type="min" val="0"/>
        <cfvo type="percentile" val="50"/>
        <cfvo type="max" val="0"/>
        <color rgb="FF63BE7B"/>
        <color rgb="FFFFEB84"/>
        <color rgb="FFF8696B"/>
      </colorScale>
    </cfRule>
  </conditionalFormatting>
  <conditionalFormatting sqref="O1691:O2108">
    <cfRule type="expression" dxfId="12315" priority="17487">
      <formula>$O1691="połączone z innym zadaniem"</formula>
    </cfRule>
  </conditionalFormatting>
  <conditionalFormatting sqref="O1691:O2108">
    <cfRule type="expression" dxfId="12314" priority="17486">
      <formula>$O1691="połączone z innym zadaniem"</formula>
    </cfRule>
  </conditionalFormatting>
  <conditionalFormatting sqref="O1691:O2108">
    <cfRule type="expression" dxfId="12313" priority="17483">
      <formula>$O1691="połączone z innym zadaniem"</formula>
    </cfRule>
  </conditionalFormatting>
  <conditionalFormatting sqref="O1691:O2108">
    <cfRule type="expression" dxfId="12312" priority="17482">
      <formula>$O1691="połączone z innym zadaniem"</formula>
    </cfRule>
  </conditionalFormatting>
  <conditionalFormatting sqref="O1691:O2108">
    <cfRule type="expression" dxfId="12311" priority="17481">
      <formula>$O1691="połączone z innym zadaniem"</formula>
    </cfRule>
  </conditionalFormatting>
  <conditionalFormatting sqref="O1691:O2108">
    <cfRule type="expression" dxfId="12310" priority="17480">
      <formula>$O1691="połączone z innym zadaniem"</formula>
    </cfRule>
  </conditionalFormatting>
  <conditionalFormatting sqref="O1691:O2108">
    <cfRule type="expression" dxfId="12309" priority="17477">
      <formula>$O1691="połączone z innym zadaniem"</formula>
    </cfRule>
  </conditionalFormatting>
  <conditionalFormatting sqref="O1691:O2108">
    <cfRule type="expression" dxfId="12308" priority="17476">
      <formula>$O1691="połączone z innym zadaniem"</formula>
    </cfRule>
  </conditionalFormatting>
  <conditionalFormatting sqref="O1691:O2108">
    <cfRule type="expression" dxfId="12307" priority="17475">
      <formula>$O1691="połączone z innym zadaniem"</formula>
    </cfRule>
  </conditionalFormatting>
  <conditionalFormatting sqref="O1691:O2108">
    <cfRule type="expression" dxfId="12306" priority="17474">
      <formula>$O1691="połączone z innym zadaniem"</formula>
    </cfRule>
  </conditionalFormatting>
  <conditionalFormatting sqref="O1691:O2108">
    <cfRule type="expression" dxfId="12305" priority="17471">
      <formula>$O1691="połączone z innym zadaniem"</formula>
    </cfRule>
  </conditionalFormatting>
  <conditionalFormatting sqref="O1691:O2108">
    <cfRule type="expression" dxfId="12304" priority="17470">
      <formula>$O1691="połączone z innym zadaniem"</formula>
    </cfRule>
  </conditionalFormatting>
  <conditionalFormatting sqref="O1691:O2108">
    <cfRule type="expression" dxfId="12303" priority="17469">
      <formula>$O1691="połączone z innym zadaniem"</formula>
    </cfRule>
  </conditionalFormatting>
  <conditionalFormatting sqref="O1691:O2108">
    <cfRule type="expression" dxfId="12302" priority="17468">
      <formula>$O1691="połączone z innym zadaniem"</formula>
    </cfRule>
  </conditionalFormatting>
  <conditionalFormatting sqref="O1691:O2108">
    <cfRule type="expression" dxfId="12301" priority="17465">
      <formula>$O1691="połączone z innym zadaniem"</formula>
    </cfRule>
  </conditionalFormatting>
  <conditionalFormatting sqref="O1691:O2108">
    <cfRule type="expression" dxfId="12300" priority="17464">
      <formula>$O1691="połączone z innym zadaniem"</formula>
    </cfRule>
  </conditionalFormatting>
  <conditionalFormatting sqref="O1691:O2108">
    <cfRule type="expression" dxfId="12299" priority="17463">
      <formula>$O1691="połączone z innym zadaniem"</formula>
    </cfRule>
  </conditionalFormatting>
  <conditionalFormatting sqref="O1691:O2108">
    <cfRule type="expression" dxfId="12298" priority="17462">
      <formula>$O1691="połączone z innym zadaniem"</formula>
    </cfRule>
  </conditionalFormatting>
  <conditionalFormatting sqref="O1691:O2108">
    <cfRule type="expression" dxfId="12297" priority="17459">
      <formula>$O1691="połączone z innym zadaniem"</formula>
    </cfRule>
  </conditionalFormatting>
  <conditionalFormatting sqref="O1691:O2108">
    <cfRule type="expression" dxfId="12296" priority="17458">
      <formula>$O1691="połączone z innym zadaniem"</formula>
    </cfRule>
  </conditionalFormatting>
  <conditionalFormatting sqref="O1691:O2108">
    <cfRule type="expression" dxfId="12295" priority="17457">
      <formula>$O1691="połączone z innym zadaniem"</formula>
    </cfRule>
  </conditionalFormatting>
  <conditionalFormatting sqref="O1691:O2108">
    <cfRule type="expression" dxfId="12294" priority="17456">
      <formula>$O1691="połączone z innym zadaniem"</formula>
    </cfRule>
  </conditionalFormatting>
  <conditionalFormatting sqref="O1691:O2108">
    <cfRule type="expression" dxfId="12293" priority="17453">
      <formula>$O1691="połączone z innym zadaniem"</formula>
    </cfRule>
  </conditionalFormatting>
  <conditionalFormatting sqref="O1691:O2108">
    <cfRule type="expression" dxfId="12292" priority="17452">
      <formula>$O1691="połączone z innym zadaniem"</formula>
    </cfRule>
  </conditionalFormatting>
  <conditionalFormatting sqref="O1691:O2108">
    <cfRule type="expression" dxfId="12291" priority="17451">
      <formula>$O1691="połączone z innym zadaniem"</formula>
    </cfRule>
  </conditionalFormatting>
  <conditionalFormatting sqref="O1691:O2108">
    <cfRule type="expression" dxfId="12290" priority="17450">
      <formula>$O1691="połączone z innym zadaniem"</formula>
    </cfRule>
  </conditionalFormatting>
  <conditionalFormatting sqref="O1691:O2108">
    <cfRule type="expression" dxfId="12289" priority="17447">
      <formula>$O1691="połączone z innym zadaniem"</formula>
    </cfRule>
  </conditionalFormatting>
  <conditionalFormatting sqref="O1691:O2108">
    <cfRule type="expression" dxfId="12288" priority="17446">
      <formula>$O1691="połączone z innym zadaniem"</formula>
    </cfRule>
  </conditionalFormatting>
  <conditionalFormatting sqref="X1691:X2108">
    <cfRule type="expression" dxfId="12287" priority="17445">
      <formula>W1691="WSKAŹNIK SPECYFICZNY"</formula>
    </cfRule>
  </conditionalFormatting>
  <conditionalFormatting sqref="O1691:AB2108">
    <cfRule type="expression" dxfId="12286" priority="17444">
      <formula>$O1691="połączone z innym zadaniem"</formula>
    </cfRule>
  </conditionalFormatting>
  <conditionalFormatting sqref="O1691:O2108">
    <cfRule type="expression" dxfId="12285" priority="17443">
      <formula>$O1691="połączone z innym zadaniem"</formula>
    </cfRule>
  </conditionalFormatting>
  <conditionalFormatting sqref="O1691:O2108">
    <cfRule type="expression" dxfId="12284" priority="17438">
      <formula>$O1691="połączone z innym zadaniem"</formula>
    </cfRule>
  </conditionalFormatting>
  <conditionalFormatting sqref="O1691:O2108">
    <cfRule type="expression" dxfId="12283" priority="17437">
      <formula>$O1691="połączone z innym zadaniem"</formula>
    </cfRule>
  </conditionalFormatting>
  <conditionalFormatting sqref="O1691:O2108">
    <cfRule type="expression" dxfId="12282" priority="17436">
      <formula>$O1691="połączone z innym zadaniem"</formula>
    </cfRule>
  </conditionalFormatting>
  <conditionalFormatting sqref="O1691:O2108">
    <cfRule type="expression" dxfId="12281" priority="17435">
      <formula>$O1691="połączone z innym zadaniem"</formula>
    </cfRule>
  </conditionalFormatting>
  <conditionalFormatting sqref="O1691:O2108">
    <cfRule type="expression" dxfId="12280" priority="17432">
      <formula>$O1691="połączone z innym zadaniem"</formula>
    </cfRule>
  </conditionalFormatting>
  <conditionalFormatting sqref="O1691:O2108">
    <cfRule type="expression" dxfId="12279" priority="17431">
      <formula>$O1691="połączone z innym zadaniem"</formula>
    </cfRule>
  </conditionalFormatting>
  <conditionalFormatting sqref="X1691:X2108">
    <cfRule type="expression" dxfId="12278" priority="17430">
      <formula>W1691="WSKAŹNIK SPECYFICZNY"</formula>
    </cfRule>
  </conditionalFormatting>
  <conditionalFormatting sqref="O1691:AB2108">
    <cfRule type="expression" dxfId="12277" priority="17429">
      <formula>$O1691="połączone z innym zadaniem"</formula>
    </cfRule>
  </conditionalFormatting>
  <conditionalFormatting sqref="O1691:O2108">
    <cfRule type="expression" dxfId="12276" priority="17428">
      <formula>$O1691="połączone z innym zadaniem"</formula>
    </cfRule>
  </conditionalFormatting>
  <conditionalFormatting sqref="O1691:O2108">
    <cfRule type="expression" dxfId="12275" priority="17423">
      <formula>$O1691="połączone z innym zadaniem"</formula>
    </cfRule>
  </conditionalFormatting>
  <conditionalFormatting sqref="O1691:O2108">
    <cfRule type="expression" dxfId="12274" priority="17422">
      <formula>$O1691="połączone z innym zadaniem"</formula>
    </cfRule>
  </conditionalFormatting>
  <conditionalFormatting sqref="X1691:X2108">
    <cfRule type="expression" dxfId="12273" priority="17421">
      <formula>W1691="WSKAŹNIK SPECYFICZNY"</formula>
    </cfRule>
  </conditionalFormatting>
  <conditionalFormatting sqref="O1691:AB2108">
    <cfRule type="expression" dxfId="12272" priority="17420">
      <formula>$O1691="połączone z innym zadaniem"</formula>
    </cfRule>
  </conditionalFormatting>
  <conditionalFormatting sqref="O1691:O2108">
    <cfRule type="expression" dxfId="12271" priority="17419">
      <formula>$O1691="połączone z innym zadaniem"</formula>
    </cfRule>
  </conditionalFormatting>
  <conditionalFormatting sqref="O1691:O2108">
    <cfRule type="expression" dxfId="12270" priority="17414">
      <formula>$O1691="połączone z innym zadaniem"</formula>
    </cfRule>
  </conditionalFormatting>
  <conditionalFormatting sqref="O1691:O2108">
    <cfRule type="expression" dxfId="12269" priority="17413">
      <formula>$O1691="połączone z innym zadaniem"</formula>
    </cfRule>
  </conditionalFormatting>
  <conditionalFormatting sqref="X1691:X2108">
    <cfRule type="expression" dxfId="12268" priority="17412">
      <formula>W1691="WSKAŹNIK SPECYFICZNY"</formula>
    </cfRule>
  </conditionalFormatting>
  <conditionalFormatting sqref="O1691:AB2108">
    <cfRule type="expression" dxfId="12267" priority="17411">
      <formula>$O1691="połączone z innym zadaniem"</formula>
    </cfRule>
  </conditionalFormatting>
  <conditionalFormatting sqref="O1691:O2108">
    <cfRule type="expression" dxfId="12266" priority="17410">
      <formula>$O1691="połączone z innym zadaniem"</formula>
    </cfRule>
  </conditionalFormatting>
  <conditionalFormatting sqref="O1691:O2108">
    <cfRule type="expression" dxfId="12265" priority="17405">
      <formula>$O1691="połączone z innym zadaniem"</formula>
    </cfRule>
  </conditionalFormatting>
  <conditionalFormatting sqref="O1691:O2108">
    <cfRule type="expression" dxfId="12264" priority="17404">
      <formula>$O1691="połączone z innym zadaniem"</formula>
    </cfRule>
  </conditionalFormatting>
  <conditionalFormatting sqref="X1691:X2108">
    <cfRule type="expression" dxfId="12263" priority="17403">
      <formula>W1691="WSKAŹNIK SPECYFICZNY"</formula>
    </cfRule>
  </conditionalFormatting>
  <conditionalFormatting sqref="O1691:AB2108">
    <cfRule type="expression" dxfId="12262" priority="17402">
      <formula>$O1691="połączone z innym zadaniem"</formula>
    </cfRule>
  </conditionalFormatting>
  <conditionalFormatting sqref="O1691:O2108">
    <cfRule type="expression" dxfId="12261" priority="17401">
      <formula>$O1691="połączone z innym zadaniem"</formula>
    </cfRule>
  </conditionalFormatting>
  <conditionalFormatting sqref="O1691:O2108">
    <cfRule type="expression" dxfId="12260" priority="17396">
      <formula>$O1691="połączone z innym zadaniem"</formula>
    </cfRule>
  </conditionalFormatting>
  <conditionalFormatting sqref="O1691:O2108">
    <cfRule type="expression" dxfId="12259" priority="17395">
      <formula>$O1691="połączone z innym zadaniem"</formula>
    </cfRule>
  </conditionalFormatting>
  <conditionalFormatting sqref="X1691:X2108">
    <cfRule type="expression" dxfId="12258" priority="17394">
      <formula>W1691="WSKAŹNIK SPECYFICZNY"</formula>
    </cfRule>
  </conditionalFormatting>
  <conditionalFormatting sqref="O1691:AB2108">
    <cfRule type="expression" dxfId="12257" priority="17393">
      <formula>$O1691="połączone z innym zadaniem"</formula>
    </cfRule>
  </conditionalFormatting>
  <conditionalFormatting sqref="O1691:O2108">
    <cfRule type="expression" dxfId="12256" priority="17392">
      <formula>$O1691="połączone z innym zadaniem"</formula>
    </cfRule>
  </conditionalFormatting>
  <conditionalFormatting sqref="O1691:O2108">
    <cfRule type="expression" dxfId="12255" priority="17387">
      <formula>$O1691="połączone z innym zadaniem"</formula>
    </cfRule>
  </conditionalFormatting>
  <conditionalFormatting sqref="O1691:O2108">
    <cfRule type="expression" dxfId="12254" priority="17386">
      <formula>$O1691="połączone z innym zadaniem"</formula>
    </cfRule>
  </conditionalFormatting>
  <conditionalFormatting sqref="O1691:O1710">
    <cfRule type="expression" dxfId="12253" priority="17383">
      <formula>$O1691="połączone z innym zadaniem"</formula>
    </cfRule>
  </conditionalFormatting>
  <conditionalFormatting sqref="O1691:O1710">
    <cfRule type="expression" dxfId="12252" priority="17382">
      <formula>$O1691="połączone z innym zadaniem"</formula>
    </cfRule>
  </conditionalFormatting>
  <conditionalFormatting sqref="O1691:O1710">
    <cfRule type="colorScale" priority="17381">
      <colorScale>
        <cfvo type="min" val="0"/>
        <cfvo type="percentile" val="50"/>
        <cfvo type="max" val="0"/>
        <color rgb="FFF8696B"/>
        <color rgb="FFFFEB84"/>
        <color rgb="FF63BE7B"/>
      </colorScale>
    </cfRule>
  </conditionalFormatting>
  <conditionalFormatting sqref="O1691:O1710">
    <cfRule type="colorScale" priority="17380">
      <colorScale>
        <cfvo type="min" val="0"/>
        <cfvo type="percentile" val="50"/>
        <cfvo type="max" val="0"/>
        <color rgb="FF63BE7B"/>
        <color rgb="FFFFEB84"/>
        <color rgb="FFF8696B"/>
      </colorScale>
    </cfRule>
  </conditionalFormatting>
  <conditionalFormatting sqref="O1710:O2108">
    <cfRule type="expression" dxfId="12251" priority="17376">
      <formula>$O1710="połączone z innym zadaniem"</formula>
    </cfRule>
  </conditionalFormatting>
  <conditionalFormatting sqref="O1710:O2108">
    <cfRule type="expression" dxfId="12250" priority="17375">
      <formula>$O1710="połączone z innym zadaniem"</formula>
    </cfRule>
  </conditionalFormatting>
  <conditionalFormatting sqref="O1710:O2108">
    <cfRule type="expression" dxfId="12249" priority="17372">
      <formula>$O1710="połączone z innym zadaniem"</formula>
    </cfRule>
  </conditionalFormatting>
  <conditionalFormatting sqref="O1710:O2108">
    <cfRule type="expression" dxfId="12248" priority="17371">
      <formula>$O1710="połączone z innym zadaniem"</formula>
    </cfRule>
  </conditionalFormatting>
  <conditionalFormatting sqref="O1710:O2108">
    <cfRule type="expression" dxfId="12247" priority="17370">
      <formula>$O1710="połączone z innym zadaniem"</formula>
    </cfRule>
  </conditionalFormatting>
  <conditionalFormatting sqref="O1710:O2108">
    <cfRule type="expression" dxfId="12246" priority="17369">
      <formula>$O1710="połączone z innym zadaniem"</formula>
    </cfRule>
  </conditionalFormatting>
  <conditionalFormatting sqref="O1710:O2108">
    <cfRule type="expression" dxfId="12245" priority="17366">
      <formula>$O1710="połączone z innym zadaniem"</formula>
    </cfRule>
  </conditionalFormatting>
  <conditionalFormatting sqref="O1710:O2108">
    <cfRule type="expression" dxfId="12244" priority="17365">
      <formula>$O1710="połączone z innym zadaniem"</formula>
    </cfRule>
  </conditionalFormatting>
  <conditionalFormatting sqref="O1710:O2108">
    <cfRule type="expression" dxfId="12243" priority="17364">
      <formula>$O1710="połączone z innym zadaniem"</formula>
    </cfRule>
  </conditionalFormatting>
  <conditionalFormatting sqref="O1710:O2108">
    <cfRule type="expression" dxfId="12242" priority="17363">
      <formula>$O1710="połączone z innym zadaniem"</formula>
    </cfRule>
  </conditionalFormatting>
  <conditionalFormatting sqref="O1710:O2108">
    <cfRule type="expression" dxfId="12241" priority="17360">
      <formula>$O1710="połączone z innym zadaniem"</formula>
    </cfRule>
  </conditionalFormatting>
  <conditionalFormatting sqref="O1710:O2108">
    <cfRule type="expression" dxfId="12240" priority="17359">
      <formula>$O1710="połączone z innym zadaniem"</formula>
    </cfRule>
  </conditionalFormatting>
  <conditionalFormatting sqref="O1710:O2108">
    <cfRule type="expression" dxfId="12239" priority="17358">
      <formula>$O1710="połączone z innym zadaniem"</formula>
    </cfRule>
  </conditionalFormatting>
  <conditionalFormatting sqref="O1710:O2108">
    <cfRule type="expression" dxfId="12238" priority="17357">
      <formula>$O1710="połączone z innym zadaniem"</formula>
    </cfRule>
  </conditionalFormatting>
  <conditionalFormatting sqref="O1710:O2108">
    <cfRule type="expression" dxfId="12237" priority="17354">
      <formula>$O1710="połączone z innym zadaniem"</formula>
    </cfRule>
  </conditionalFormatting>
  <conditionalFormatting sqref="O1710:O2108">
    <cfRule type="expression" dxfId="12236" priority="17353">
      <formula>$O1710="połączone z innym zadaniem"</formula>
    </cfRule>
  </conditionalFormatting>
  <conditionalFormatting sqref="O1710:O2108">
    <cfRule type="expression" dxfId="12235" priority="17352">
      <formula>$O1710="połączone z innym zadaniem"</formula>
    </cfRule>
  </conditionalFormatting>
  <conditionalFormatting sqref="O1710:O2108">
    <cfRule type="expression" dxfId="12234" priority="17351">
      <formula>$O1710="połączone z innym zadaniem"</formula>
    </cfRule>
  </conditionalFormatting>
  <conditionalFormatting sqref="O1710:O2108">
    <cfRule type="expression" dxfId="12233" priority="17348">
      <formula>$O1710="połączone z innym zadaniem"</formula>
    </cfRule>
  </conditionalFormatting>
  <conditionalFormatting sqref="O1710:O2108">
    <cfRule type="expression" dxfId="12232" priority="17347">
      <formula>$O1710="połączone z innym zadaniem"</formula>
    </cfRule>
  </conditionalFormatting>
  <conditionalFormatting sqref="O1710:O2108">
    <cfRule type="expression" dxfId="12231" priority="17346">
      <formula>$O1710="połączone z innym zadaniem"</formula>
    </cfRule>
  </conditionalFormatting>
  <conditionalFormatting sqref="O1710:O2108">
    <cfRule type="expression" dxfId="12230" priority="17345">
      <formula>$O1710="połączone z innym zadaniem"</formula>
    </cfRule>
  </conditionalFormatting>
  <conditionalFormatting sqref="O1710:O2108">
    <cfRule type="expression" dxfId="12229" priority="17342">
      <formula>$O1710="połączone z innym zadaniem"</formula>
    </cfRule>
  </conditionalFormatting>
  <conditionalFormatting sqref="O1710:O2108">
    <cfRule type="expression" dxfId="12228" priority="17341">
      <formula>$O1710="połączone z innym zadaniem"</formula>
    </cfRule>
  </conditionalFormatting>
  <conditionalFormatting sqref="O1710:O2108">
    <cfRule type="expression" dxfId="12227" priority="17340">
      <formula>$O1710="połączone z innym zadaniem"</formula>
    </cfRule>
  </conditionalFormatting>
  <conditionalFormatting sqref="O1710:O2108">
    <cfRule type="expression" dxfId="12226" priority="17339">
      <formula>$O1710="połączone z innym zadaniem"</formula>
    </cfRule>
  </conditionalFormatting>
  <conditionalFormatting sqref="O1710:O2108">
    <cfRule type="expression" dxfId="12225" priority="17336">
      <formula>$O1710="połączone z innym zadaniem"</formula>
    </cfRule>
  </conditionalFormatting>
  <conditionalFormatting sqref="O1710:O2108">
    <cfRule type="expression" dxfId="12224" priority="17335">
      <formula>$O1710="połączone z innym zadaniem"</formula>
    </cfRule>
  </conditionalFormatting>
  <conditionalFormatting sqref="X1710:X2108">
    <cfRule type="expression" dxfId="12223" priority="17334">
      <formula>W1710="WSKAŹNIK SPECYFICZNY"</formula>
    </cfRule>
  </conditionalFormatting>
  <conditionalFormatting sqref="O1710:AB2108">
    <cfRule type="expression" dxfId="12222" priority="17333">
      <formula>$O1710="połączone z innym zadaniem"</formula>
    </cfRule>
  </conditionalFormatting>
  <conditionalFormatting sqref="O1710:O2108">
    <cfRule type="expression" dxfId="12221" priority="17332">
      <formula>$O1710="połączone z innym zadaniem"</formula>
    </cfRule>
  </conditionalFormatting>
  <conditionalFormatting sqref="O1710:O2108">
    <cfRule type="expression" dxfId="12220" priority="17327">
      <formula>$O1710="połączone z innym zadaniem"</formula>
    </cfRule>
  </conditionalFormatting>
  <conditionalFormatting sqref="O1710:O2108">
    <cfRule type="expression" dxfId="12219" priority="17326">
      <formula>$O1710="połączone z innym zadaniem"</formula>
    </cfRule>
  </conditionalFormatting>
  <conditionalFormatting sqref="O1710:O2108">
    <cfRule type="expression" dxfId="12218" priority="17325">
      <formula>$O1710="połączone z innym zadaniem"</formula>
    </cfRule>
  </conditionalFormatting>
  <conditionalFormatting sqref="O1710:O2108">
    <cfRule type="expression" dxfId="12217" priority="17324">
      <formula>$O1710="połączone z innym zadaniem"</formula>
    </cfRule>
  </conditionalFormatting>
  <conditionalFormatting sqref="O1710:O2108">
    <cfRule type="expression" dxfId="12216" priority="17321">
      <formula>$O1710="połączone z innym zadaniem"</formula>
    </cfRule>
  </conditionalFormatting>
  <conditionalFormatting sqref="O1710:O2108">
    <cfRule type="expression" dxfId="12215" priority="17320">
      <formula>$O1710="połączone z innym zadaniem"</formula>
    </cfRule>
  </conditionalFormatting>
  <conditionalFormatting sqref="X1710:X2108">
    <cfRule type="expression" dxfId="12214" priority="17319">
      <formula>W1710="WSKAŹNIK SPECYFICZNY"</formula>
    </cfRule>
  </conditionalFormatting>
  <conditionalFormatting sqref="O1710:AB2108">
    <cfRule type="expression" dxfId="12213" priority="17318">
      <formula>$O1710="połączone z innym zadaniem"</formula>
    </cfRule>
  </conditionalFormatting>
  <conditionalFormatting sqref="O1710:O2108">
    <cfRule type="expression" dxfId="12212" priority="17317">
      <formula>$O1710="połączone z innym zadaniem"</formula>
    </cfRule>
  </conditionalFormatting>
  <conditionalFormatting sqref="O1710:O2108">
    <cfRule type="expression" dxfId="12211" priority="17312">
      <formula>$O1710="połączone z innym zadaniem"</formula>
    </cfRule>
  </conditionalFormatting>
  <conditionalFormatting sqref="O1710:O2108">
    <cfRule type="expression" dxfId="12210" priority="17311">
      <formula>$O1710="połączone z innym zadaniem"</formula>
    </cfRule>
  </conditionalFormatting>
  <conditionalFormatting sqref="X1710:X2108">
    <cfRule type="expression" dxfId="12209" priority="17310">
      <formula>W1710="WSKAŹNIK SPECYFICZNY"</formula>
    </cfRule>
  </conditionalFormatting>
  <conditionalFormatting sqref="O1710:AB2108">
    <cfRule type="expression" dxfId="12208" priority="17309">
      <formula>$O1710="połączone z innym zadaniem"</formula>
    </cfRule>
  </conditionalFormatting>
  <conditionalFormatting sqref="O1710:O2108">
    <cfRule type="expression" dxfId="12207" priority="17308">
      <formula>$O1710="połączone z innym zadaniem"</formula>
    </cfRule>
  </conditionalFormatting>
  <conditionalFormatting sqref="O1710:O2108">
    <cfRule type="expression" dxfId="12206" priority="17303">
      <formula>$O1710="połączone z innym zadaniem"</formula>
    </cfRule>
  </conditionalFormatting>
  <conditionalFormatting sqref="O1710:O2108">
    <cfRule type="expression" dxfId="12205" priority="17302">
      <formula>$O1710="połączone z innym zadaniem"</formula>
    </cfRule>
  </conditionalFormatting>
  <conditionalFormatting sqref="X1710:X2108">
    <cfRule type="expression" dxfId="12204" priority="17301">
      <formula>W1710="WSKAŹNIK SPECYFICZNY"</formula>
    </cfRule>
  </conditionalFormatting>
  <conditionalFormatting sqref="O1710:AB2108">
    <cfRule type="expression" dxfId="12203" priority="17300">
      <formula>$O1710="połączone z innym zadaniem"</formula>
    </cfRule>
  </conditionalFormatting>
  <conditionalFormatting sqref="O1710:O2108">
    <cfRule type="expression" dxfId="12202" priority="17299">
      <formula>$O1710="połączone z innym zadaniem"</formula>
    </cfRule>
  </conditionalFormatting>
  <conditionalFormatting sqref="O1710:O2108">
    <cfRule type="expression" dxfId="12201" priority="17294">
      <formula>$O1710="połączone z innym zadaniem"</formula>
    </cfRule>
  </conditionalFormatting>
  <conditionalFormatting sqref="O1710:O2108">
    <cfRule type="expression" dxfId="12200" priority="17293">
      <formula>$O1710="połączone z innym zadaniem"</formula>
    </cfRule>
  </conditionalFormatting>
  <conditionalFormatting sqref="X1710:X2108">
    <cfRule type="expression" dxfId="12199" priority="17292">
      <formula>W1710="WSKAŹNIK SPECYFICZNY"</formula>
    </cfRule>
  </conditionalFormatting>
  <conditionalFormatting sqref="O1710:AB2108">
    <cfRule type="expression" dxfId="12198" priority="17291">
      <formula>$O1710="połączone z innym zadaniem"</formula>
    </cfRule>
  </conditionalFormatting>
  <conditionalFormatting sqref="O1710:O2108">
    <cfRule type="expression" dxfId="12197" priority="17290">
      <formula>$O1710="połączone z innym zadaniem"</formula>
    </cfRule>
  </conditionalFormatting>
  <conditionalFormatting sqref="O1710:O2108">
    <cfRule type="expression" dxfId="12196" priority="17285">
      <formula>$O1710="połączone z innym zadaniem"</formula>
    </cfRule>
  </conditionalFormatting>
  <conditionalFormatting sqref="O1710:O2108">
    <cfRule type="expression" dxfId="12195" priority="17284">
      <formula>$O1710="połączone z innym zadaniem"</formula>
    </cfRule>
  </conditionalFormatting>
  <conditionalFormatting sqref="X1710:X2108">
    <cfRule type="expression" dxfId="12194" priority="17283">
      <formula>W1710="WSKAŹNIK SPECYFICZNY"</formula>
    </cfRule>
  </conditionalFormatting>
  <conditionalFormatting sqref="O1710:AB2108">
    <cfRule type="expression" dxfId="12193" priority="17282">
      <formula>$O1710="połączone z innym zadaniem"</formula>
    </cfRule>
  </conditionalFormatting>
  <conditionalFormatting sqref="O1710:O2108">
    <cfRule type="expression" dxfId="12192" priority="17281">
      <formula>$O1710="połączone z innym zadaniem"</formula>
    </cfRule>
  </conditionalFormatting>
  <conditionalFormatting sqref="O1710:O2108">
    <cfRule type="expression" dxfId="12191" priority="17276">
      <formula>$O1710="połączone z innym zadaniem"</formula>
    </cfRule>
  </conditionalFormatting>
  <conditionalFormatting sqref="O1710:O2108">
    <cfRule type="expression" dxfId="12190" priority="17275">
      <formula>$O1710="połączone z innym zadaniem"</formula>
    </cfRule>
  </conditionalFormatting>
  <conditionalFormatting sqref="O1710:O2108">
    <cfRule type="expression" dxfId="12189" priority="17272">
      <formula>$O1710="połączone z innym zadaniem"</formula>
    </cfRule>
  </conditionalFormatting>
  <conditionalFormatting sqref="O1710:O2108">
    <cfRule type="expression" dxfId="12188" priority="17271">
      <formula>$O1710="połączone z innym zadaniem"</formula>
    </cfRule>
  </conditionalFormatting>
  <conditionalFormatting sqref="P1686">
    <cfRule type="colorScale" priority="17153">
      <colorScale>
        <cfvo type="min" val="0"/>
        <cfvo type="percentile" val="50"/>
        <cfvo type="max" val="0"/>
        <color rgb="FFF8696B"/>
        <color rgb="FFFFEB84"/>
        <color rgb="FF63BE7B"/>
      </colorScale>
    </cfRule>
  </conditionalFormatting>
  <conditionalFormatting sqref="X1686">
    <cfRule type="expression" dxfId="12187" priority="17151">
      <formula>W1686="WSKAŹNIK SPECYFICZNY"</formula>
    </cfRule>
  </conditionalFormatting>
  <conditionalFormatting sqref="O1686:AB1686">
    <cfRule type="expression" dxfId="12186" priority="17150">
      <formula>$O1686="połączone z innym zadaniem"</formula>
    </cfRule>
  </conditionalFormatting>
  <conditionalFormatting sqref="P1686">
    <cfRule type="colorScale" priority="17148">
      <colorScale>
        <cfvo type="min" val="0"/>
        <cfvo type="percentile" val="50"/>
        <cfvo type="max" val="0"/>
        <color rgb="FF63BE7B"/>
        <color rgb="FFFFEB84"/>
        <color rgb="FFF8696B"/>
      </colorScale>
    </cfRule>
  </conditionalFormatting>
  <conditionalFormatting sqref="O1686">
    <cfRule type="expression" dxfId="12185" priority="17141">
      <formula>$O1686="połączone z innym zadaniem"</formula>
    </cfRule>
  </conditionalFormatting>
  <conditionalFormatting sqref="O1686">
    <cfRule type="colorScale" priority="17133">
      <colorScale>
        <cfvo type="min" val="0"/>
        <cfvo type="percentile" val="50"/>
        <cfvo type="max" val="0"/>
        <color rgb="FFF8696B"/>
        <color rgb="FFFFEB84"/>
        <color rgb="FF63BE7B"/>
      </colorScale>
    </cfRule>
  </conditionalFormatting>
  <conditionalFormatting sqref="O1686">
    <cfRule type="colorScale" priority="17132">
      <colorScale>
        <cfvo type="min" val="0"/>
        <cfvo type="percentile" val="50"/>
        <cfvo type="max" val="0"/>
        <color rgb="FF63BE7B"/>
        <color rgb="FFFFEB84"/>
        <color rgb="FFF8696B"/>
      </colorScale>
    </cfRule>
  </conditionalFormatting>
  <conditionalFormatting sqref="O1686">
    <cfRule type="expression" dxfId="12184" priority="17125">
      <formula>$O1686="połączone z innym zadaniem"</formula>
    </cfRule>
  </conditionalFormatting>
  <conditionalFormatting sqref="O1686">
    <cfRule type="expression" dxfId="12183" priority="17109">
      <formula>$O1686="połączone z innym zadaniem"</formula>
    </cfRule>
  </conditionalFormatting>
  <conditionalFormatting sqref="O1686">
    <cfRule type="expression" dxfId="12182" priority="17093">
      <formula>$O1686="połączone z innym zadaniem"</formula>
    </cfRule>
  </conditionalFormatting>
  <conditionalFormatting sqref="O1686">
    <cfRule type="expression" dxfId="12181" priority="17084">
      <formula>$O1686="połączone z innym zadaniem"</formula>
    </cfRule>
  </conditionalFormatting>
  <conditionalFormatting sqref="O1686">
    <cfRule type="expression" dxfId="12180" priority="17075">
      <formula>$O1686="połączone z innym zadaniem"</formula>
    </cfRule>
  </conditionalFormatting>
  <conditionalFormatting sqref="O1686">
    <cfRule type="expression" dxfId="12179" priority="17066">
      <formula>$O1686="połączone z innym zadaniem"</formula>
    </cfRule>
  </conditionalFormatting>
  <conditionalFormatting sqref="O1686">
    <cfRule type="expression" dxfId="12178" priority="17057">
      <formula>$O1686="połączone z innym zadaniem"</formula>
    </cfRule>
  </conditionalFormatting>
  <conditionalFormatting sqref="O1686">
    <cfRule type="expression" dxfId="12177" priority="17048">
      <formula>$O1686="połączone z innym zadaniem"</formula>
    </cfRule>
  </conditionalFormatting>
  <conditionalFormatting sqref="O1686">
    <cfRule type="expression" dxfId="12176" priority="17039">
      <formula>$O1686="połączone z innym zadaniem"</formula>
    </cfRule>
  </conditionalFormatting>
  <conditionalFormatting sqref="O1686">
    <cfRule type="expression" dxfId="12175" priority="17030">
      <formula>$O1686="połączone z innym zadaniem"</formula>
    </cfRule>
  </conditionalFormatting>
  <conditionalFormatting sqref="O1686">
    <cfRule type="expression" dxfId="12174" priority="17021">
      <formula>$O1686="połączone z innym zadaniem"</formula>
    </cfRule>
  </conditionalFormatting>
  <conditionalFormatting sqref="O1686">
    <cfRule type="expression" dxfId="12173" priority="17012">
      <formula>$O1686="połączone z innym zadaniem"</formula>
    </cfRule>
  </conditionalFormatting>
  <conditionalFormatting sqref="O1686">
    <cfRule type="expression" dxfId="12172" priority="17003">
      <formula>$O1686="połączone z innym zadaniem"</formula>
    </cfRule>
  </conditionalFormatting>
  <conditionalFormatting sqref="O1686">
    <cfRule type="expression" dxfId="12171" priority="16994">
      <formula>$O1686="połączone z innym zadaniem"</formula>
    </cfRule>
  </conditionalFormatting>
  <conditionalFormatting sqref="O1686">
    <cfRule type="expression" dxfId="12170" priority="16985">
      <formula>$O1686="połączone z innym zadaniem"</formula>
    </cfRule>
  </conditionalFormatting>
  <conditionalFormatting sqref="O1686">
    <cfRule type="expression" dxfId="12169" priority="16976">
      <formula>$O1686="połączone z innym zadaniem"</formula>
    </cfRule>
  </conditionalFormatting>
  <conditionalFormatting sqref="O1686">
    <cfRule type="expression" dxfId="12168" priority="16967">
      <formula>$O1686="połączone z innym zadaniem"</formula>
    </cfRule>
  </conditionalFormatting>
  <conditionalFormatting sqref="O1686">
    <cfRule type="expression" dxfId="12167" priority="16958">
      <formula>$O1686="połączone z innym zadaniem"</formula>
    </cfRule>
  </conditionalFormatting>
  <conditionalFormatting sqref="O1686">
    <cfRule type="expression" dxfId="12166" priority="16949">
      <formula>$O1686="połączone z innym zadaniem"</formula>
    </cfRule>
  </conditionalFormatting>
  <conditionalFormatting sqref="O1686">
    <cfRule type="expression" dxfId="12165" priority="16940">
      <formula>$O1686="połączone z innym zadaniem"</formula>
    </cfRule>
  </conditionalFormatting>
  <conditionalFormatting sqref="O1686">
    <cfRule type="expression" dxfId="12164" priority="16931">
      <formula>$O1686="połączone z innym zadaniem"</formula>
    </cfRule>
  </conditionalFormatting>
  <conditionalFormatting sqref="O1686">
    <cfRule type="expression" dxfId="12163" priority="16922">
      <formula>$O1686="połączone z innym zadaniem"</formula>
    </cfRule>
  </conditionalFormatting>
  <conditionalFormatting sqref="O1686">
    <cfRule type="expression" dxfId="12162" priority="16913">
      <formula>$O1686="połączone z innym zadaniem"</formula>
    </cfRule>
  </conditionalFormatting>
  <conditionalFormatting sqref="O1686">
    <cfRule type="expression" dxfId="12161" priority="16904">
      <formula>$O1686="połączone z innym zadaniem"</formula>
    </cfRule>
  </conditionalFormatting>
  <conditionalFormatting sqref="O1686">
    <cfRule type="expression" dxfId="12160" priority="16895">
      <formula>$O1686="połączone z innym zadaniem"</formula>
    </cfRule>
  </conditionalFormatting>
  <conditionalFormatting sqref="O1686">
    <cfRule type="expression" dxfId="12159" priority="16886">
      <formula>$O1686="połączone z innym zadaniem"</formula>
    </cfRule>
  </conditionalFormatting>
  <conditionalFormatting sqref="O1686">
    <cfRule type="expression" dxfId="12158" priority="16877">
      <formula>$O1686="połączone z innym zadaniem"</formula>
    </cfRule>
  </conditionalFormatting>
  <conditionalFormatting sqref="O1686">
    <cfRule type="expression" dxfId="12157" priority="16868">
      <formula>$O1686="połączone z innym zadaniem"</formula>
    </cfRule>
  </conditionalFormatting>
  <conditionalFormatting sqref="O1686">
    <cfRule type="expression" dxfId="12156" priority="16859">
      <formula>$O1686="połączone z innym zadaniem"</formula>
    </cfRule>
  </conditionalFormatting>
  <conditionalFormatting sqref="O1686">
    <cfRule type="expression" dxfId="12155" priority="16850">
      <formula>$O1686="połączone z innym zadaniem"</formula>
    </cfRule>
  </conditionalFormatting>
  <conditionalFormatting sqref="O1686">
    <cfRule type="expression" dxfId="12154" priority="16841">
      <formula>$O1686="połączone z innym zadaniem"</formula>
    </cfRule>
  </conditionalFormatting>
  <conditionalFormatting sqref="O1686">
    <cfRule type="expression" dxfId="12153" priority="16832">
      <formula>$O1686="połączone z innym zadaniem"</formula>
    </cfRule>
  </conditionalFormatting>
  <conditionalFormatting sqref="O1686">
    <cfRule type="expression" dxfId="12152" priority="16823">
      <formula>$O1686="połączone z innym zadaniem"</formula>
    </cfRule>
  </conditionalFormatting>
  <conditionalFormatting sqref="O1686">
    <cfRule type="expression" dxfId="12151" priority="16814">
      <formula>$O1686="połączone z innym zadaniem"</formula>
    </cfRule>
  </conditionalFormatting>
  <conditionalFormatting sqref="O1686">
    <cfRule type="expression" dxfId="12150" priority="16805">
      <formula>$O1686="połączone z innym zadaniem"</formula>
    </cfRule>
  </conditionalFormatting>
  <conditionalFormatting sqref="O1686">
    <cfRule type="expression" dxfId="12149" priority="16796">
      <formula>$O1686="połączone z innym zadaniem"</formula>
    </cfRule>
  </conditionalFormatting>
  <conditionalFormatting sqref="O1686">
    <cfRule type="expression" dxfId="12148" priority="16787">
      <formula>$O1686="połączone z innym zadaniem"</formula>
    </cfRule>
  </conditionalFormatting>
  <conditionalFormatting sqref="O1686">
    <cfRule type="expression" dxfId="12147" priority="16778">
      <formula>$O1686="połączone z innym zadaniem"</formula>
    </cfRule>
  </conditionalFormatting>
  <conditionalFormatting sqref="P1687">
    <cfRule type="colorScale" priority="16765">
      <colorScale>
        <cfvo type="min" val="0"/>
        <cfvo type="percentile" val="50"/>
        <cfvo type="max" val="0"/>
        <color rgb="FFF8696B"/>
        <color rgb="FFFFEB84"/>
        <color rgb="FF63BE7B"/>
      </colorScale>
    </cfRule>
  </conditionalFormatting>
  <conditionalFormatting sqref="X1687">
    <cfRule type="expression" dxfId="12146" priority="16762">
      <formula>W1687="WSKAŹNIK SPECYFICZNY"</formula>
    </cfRule>
  </conditionalFormatting>
  <conditionalFormatting sqref="O1687:AB1687 O1688:O1710">
    <cfRule type="expression" dxfId="12145" priority="16761">
      <formula>$O1687="połączone z innym zadaniem"</formula>
    </cfRule>
  </conditionalFormatting>
  <conditionalFormatting sqref="P1687">
    <cfRule type="colorScale" priority="16759">
      <colorScale>
        <cfvo type="min" val="0"/>
        <cfvo type="percentile" val="50"/>
        <cfvo type="max" val="0"/>
        <color rgb="FF63BE7B"/>
        <color rgb="FFFFEB84"/>
        <color rgb="FFF8696B"/>
      </colorScale>
    </cfRule>
  </conditionalFormatting>
  <conditionalFormatting sqref="O1687:O1710">
    <cfRule type="expression" dxfId="12144" priority="16749">
      <formula>$O1687="połączone z innym zadaniem"</formula>
    </cfRule>
  </conditionalFormatting>
  <conditionalFormatting sqref="O1687:O1710">
    <cfRule type="colorScale" priority="16741">
      <colorScale>
        <cfvo type="min" val="0"/>
        <cfvo type="percentile" val="50"/>
        <cfvo type="max" val="0"/>
        <color rgb="FFF8696B"/>
        <color rgb="FFFFEB84"/>
        <color rgb="FF63BE7B"/>
      </colorScale>
    </cfRule>
  </conditionalFormatting>
  <conditionalFormatting sqref="O1687:O1710">
    <cfRule type="colorScale" priority="16740">
      <colorScale>
        <cfvo type="min" val="0"/>
        <cfvo type="percentile" val="50"/>
        <cfvo type="max" val="0"/>
        <color rgb="FF63BE7B"/>
        <color rgb="FFFFEB84"/>
        <color rgb="FFF8696B"/>
      </colorScale>
    </cfRule>
  </conditionalFormatting>
  <conditionalFormatting sqref="O1687:O1710">
    <cfRule type="expression" dxfId="12143" priority="16733">
      <formula>$O1687="połączone z innym zadaniem"</formula>
    </cfRule>
  </conditionalFormatting>
  <conditionalFormatting sqref="O1687:O1710">
    <cfRule type="expression" dxfId="12142" priority="16717">
      <formula>$O1687="połączone z innym zadaniem"</formula>
    </cfRule>
  </conditionalFormatting>
  <conditionalFormatting sqref="O1687:O1710">
    <cfRule type="expression" dxfId="12141" priority="16708">
      <formula>$O1687="połączone z innym zadaniem"</formula>
    </cfRule>
  </conditionalFormatting>
  <conditionalFormatting sqref="O1687:O1710">
    <cfRule type="expression" dxfId="12140" priority="16699">
      <formula>$O1687="połączone z innym zadaniem"</formula>
    </cfRule>
  </conditionalFormatting>
  <conditionalFormatting sqref="O1687:O1710">
    <cfRule type="expression" dxfId="12139" priority="16690">
      <formula>$O1687="połączone z innym zadaniem"</formula>
    </cfRule>
  </conditionalFormatting>
  <conditionalFormatting sqref="O1687:O1710">
    <cfRule type="expression" dxfId="12138" priority="16681">
      <formula>$O1687="połączone z innym zadaniem"</formula>
    </cfRule>
  </conditionalFormatting>
  <conditionalFormatting sqref="O1687:O1710">
    <cfRule type="expression" dxfId="12137" priority="16672">
      <formula>$O1687="połączone z innym zadaniem"</formula>
    </cfRule>
  </conditionalFormatting>
  <conditionalFormatting sqref="O1687:O1710">
    <cfRule type="expression" dxfId="12136" priority="16663">
      <formula>$O1687="połączone z innym zadaniem"</formula>
    </cfRule>
  </conditionalFormatting>
  <conditionalFormatting sqref="O1687:O1710">
    <cfRule type="expression" dxfId="12135" priority="16654">
      <formula>$O1687="połączone z innym zadaniem"</formula>
    </cfRule>
  </conditionalFormatting>
  <conditionalFormatting sqref="O1687:O1710">
    <cfRule type="expression" dxfId="12134" priority="16645">
      <formula>$O1687="połączone z innym zadaniem"</formula>
    </cfRule>
  </conditionalFormatting>
  <conditionalFormatting sqref="O1687:O1710">
    <cfRule type="expression" dxfId="12133" priority="16636">
      <formula>$O1687="połączone z innym zadaniem"</formula>
    </cfRule>
  </conditionalFormatting>
  <conditionalFormatting sqref="O1687:O1710">
    <cfRule type="expression" dxfId="12132" priority="16627">
      <formula>$O1687="połączone z innym zadaniem"</formula>
    </cfRule>
  </conditionalFormatting>
  <conditionalFormatting sqref="O1687:O1710">
    <cfRule type="expression" dxfId="12131" priority="16618">
      <formula>$O1687="połączone z innym zadaniem"</formula>
    </cfRule>
  </conditionalFormatting>
  <conditionalFormatting sqref="O1687:O1710">
    <cfRule type="expression" dxfId="12130" priority="16609">
      <formula>$O1687="połączone z innym zadaniem"</formula>
    </cfRule>
  </conditionalFormatting>
  <conditionalFormatting sqref="O1687:O1710">
    <cfRule type="expression" dxfId="12129" priority="16600">
      <formula>$O1687="połączone z innym zadaniem"</formula>
    </cfRule>
  </conditionalFormatting>
  <conditionalFormatting sqref="O1687:O1710">
    <cfRule type="expression" dxfId="12128" priority="16591">
      <formula>$O1687="połączone z innym zadaniem"</formula>
    </cfRule>
  </conditionalFormatting>
  <conditionalFormatting sqref="O1687:O1710">
    <cfRule type="expression" dxfId="12127" priority="16582">
      <formula>$O1687="połączone z innym zadaniem"</formula>
    </cfRule>
  </conditionalFormatting>
  <conditionalFormatting sqref="O1687:O1710">
    <cfRule type="expression" dxfId="12126" priority="16573">
      <formula>$O1687="połączone z innym zadaniem"</formula>
    </cfRule>
  </conditionalFormatting>
  <conditionalFormatting sqref="O1687:O1710">
    <cfRule type="expression" dxfId="12125" priority="16564">
      <formula>$O1687="połączone z innym zadaniem"</formula>
    </cfRule>
  </conditionalFormatting>
  <conditionalFormatting sqref="O1687:O1710">
    <cfRule type="expression" dxfId="12124" priority="16555">
      <formula>$O1687="połączone z innym zadaniem"</formula>
    </cfRule>
  </conditionalFormatting>
  <conditionalFormatting sqref="O1687:O1710">
    <cfRule type="expression" dxfId="12123" priority="16546">
      <formula>$O1687="połączone z innym zadaniem"</formula>
    </cfRule>
  </conditionalFormatting>
  <conditionalFormatting sqref="O1687:O1710">
    <cfRule type="expression" dxfId="12122" priority="16537">
      <formula>$O1687="połączone z innym zadaniem"</formula>
    </cfRule>
  </conditionalFormatting>
  <conditionalFormatting sqref="O1687:O1710">
    <cfRule type="expression" dxfId="12121" priority="16528">
      <formula>$O1687="połączone z innym zadaniem"</formula>
    </cfRule>
  </conditionalFormatting>
  <conditionalFormatting sqref="O1687:O1710">
    <cfRule type="expression" dxfId="12120" priority="16519">
      <formula>$O1687="połączone z innym zadaniem"</formula>
    </cfRule>
  </conditionalFormatting>
  <conditionalFormatting sqref="O1687:O1710">
    <cfRule type="expression" dxfId="12119" priority="16510">
      <formula>$O1687="połączone z innym zadaniem"</formula>
    </cfRule>
  </conditionalFormatting>
  <conditionalFormatting sqref="O1687:O1710">
    <cfRule type="expression" dxfId="12118" priority="16501">
      <formula>$O1687="połączone z innym zadaniem"</formula>
    </cfRule>
  </conditionalFormatting>
  <conditionalFormatting sqref="O1687:O1710">
    <cfRule type="expression" dxfId="12117" priority="16492">
      <formula>$O1687="połączone z innym zadaniem"</formula>
    </cfRule>
  </conditionalFormatting>
  <conditionalFormatting sqref="O1687:O1710">
    <cfRule type="expression" dxfId="12116" priority="16483">
      <formula>$O1687="połączone z innym zadaniem"</formula>
    </cfRule>
  </conditionalFormatting>
  <conditionalFormatting sqref="O1687:O1710">
    <cfRule type="expression" dxfId="12115" priority="16474">
      <formula>$O1687="połączone z innym zadaniem"</formula>
    </cfRule>
  </conditionalFormatting>
  <conditionalFormatting sqref="O1687:O1710">
    <cfRule type="expression" dxfId="12114" priority="16465">
      <formula>$O1687="połączone z innym zadaniem"</formula>
    </cfRule>
  </conditionalFormatting>
  <conditionalFormatting sqref="O1687:O1710">
    <cfRule type="expression" dxfId="12113" priority="16456">
      <formula>$O1687="połączone z innym zadaniem"</formula>
    </cfRule>
  </conditionalFormatting>
  <conditionalFormatting sqref="O1687:O1710">
    <cfRule type="expression" dxfId="12112" priority="16447">
      <formula>$O1687="połączone z innym zadaniem"</formula>
    </cfRule>
  </conditionalFormatting>
  <conditionalFormatting sqref="O1687:O1710">
    <cfRule type="expression" dxfId="12111" priority="16438">
      <formula>$O1687="połączone z innym zadaniem"</formula>
    </cfRule>
  </conditionalFormatting>
  <conditionalFormatting sqref="O1687:O1710">
    <cfRule type="expression" dxfId="12110" priority="16429">
      <formula>$O1687="połączone z innym zadaniem"</formula>
    </cfRule>
  </conditionalFormatting>
  <conditionalFormatting sqref="O1687:O1710">
    <cfRule type="expression" dxfId="12109" priority="16420">
      <formula>$O1687="połączone z innym zadaniem"</formula>
    </cfRule>
  </conditionalFormatting>
  <conditionalFormatting sqref="O1687:O1710">
    <cfRule type="expression" dxfId="12108" priority="16411">
      <formula>$O1687="połączone z innym zadaniem"</formula>
    </cfRule>
  </conditionalFormatting>
  <conditionalFormatting sqref="O1687:O1710">
    <cfRule type="expression" dxfId="12107" priority="16402">
      <formula>$O1687="połączone z innym zadaniem"</formula>
    </cfRule>
  </conditionalFormatting>
  <conditionalFormatting sqref="O1687:O1710">
    <cfRule type="expression" dxfId="12106" priority="16393">
      <formula>$O1687="połączone z innym zadaniem"</formula>
    </cfRule>
  </conditionalFormatting>
  <conditionalFormatting sqref="O1687:O1710">
    <cfRule type="expression" dxfId="12105" priority="16384">
      <formula>$O1687="połączone z innym zadaniem"</formula>
    </cfRule>
  </conditionalFormatting>
  <conditionalFormatting sqref="O1687:O1710">
    <cfRule type="expression" dxfId="12104" priority="16375">
      <formula>$O1687="połączone z innym zadaniem"</formula>
    </cfRule>
  </conditionalFormatting>
  <conditionalFormatting sqref="O1687:O1710">
    <cfRule type="expression" dxfId="12103" priority="16366">
      <formula>$O1687="połączone z innym zadaniem"</formula>
    </cfRule>
  </conditionalFormatting>
  <conditionalFormatting sqref="O1687:O1710">
    <cfRule type="expression" dxfId="12102" priority="16357">
      <formula>$O1687="połączone z innym zadaniem"</formula>
    </cfRule>
  </conditionalFormatting>
  <conditionalFormatting sqref="O1687:O1710">
    <cfRule type="expression" dxfId="12101" priority="16348">
      <formula>$O1687="połączone z innym zadaniem"</formula>
    </cfRule>
  </conditionalFormatting>
  <conditionalFormatting sqref="O1687:O1710">
    <cfRule type="expression" dxfId="12100" priority="16339">
      <formula>$O1687="połączone z innym zadaniem"</formula>
    </cfRule>
  </conditionalFormatting>
  <conditionalFormatting sqref="O1687:O1710">
    <cfRule type="expression" dxfId="12099" priority="16330">
      <formula>$O1687="połączone z innym zadaniem"</formula>
    </cfRule>
  </conditionalFormatting>
  <conditionalFormatting sqref="O1687:O1710">
    <cfRule type="expression" dxfId="12098" priority="16321">
      <formula>$O1687="połączone z innym zadaniem"</formula>
    </cfRule>
  </conditionalFormatting>
  <conditionalFormatting sqref="O1687:O1710">
    <cfRule type="expression" dxfId="12097" priority="16312">
      <formula>$O1687="połączone z innym zadaniem"</formula>
    </cfRule>
  </conditionalFormatting>
  <conditionalFormatting sqref="O1687:O1710">
    <cfRule type="expression" dxfId="12096" priority="16303">
      <formula>$O1687="połączone z innym zadaniem"</formula>
    </cfRule>
  </conditionalFormatting>
  <conditionalFormatting sqref="O1687:O1710">
    <cfRule type="expression" dxfId="12095" priority="16294">
      <formula>$O1687="połączone z innym zadaniem"</formula>
    </cfRule>
  </conditionalFormatting>
  <conditionalFormatting sqref="O1687:O1710">
    <cfRule type="expression" dxfId="12094" priority="16285">
      <formula>$O1687="połączone z innym zadaniem"</formula>
    </cfRule>
  </conditionalFormatting>
  <conditionalFormatting sqref="O1687:O1710">
    <cfRule type="expression" dxfId="12093" priority="16276">
      <formula>$O1687="połączone z innym zadaniem"</formula>
    </cfRule>
  </conditionalFormatting>
  <conditionalFormatting sqref="O1687:O1710">
    <cfRule type="expression" dxfId="12092" priority="16267">
      <formula>$O1687="połączone z innym zadaniem"</formula>
    </cfRule>
  </conditionalFormatting>
  <conditionalFormatting sqref="O1687:O1710">
    <cfRule type="expression" dxfId="12091" priority="16258">
      <formula>$O1687="połączone z innym zadaniem"</formula>
    </cfRule>
  </conditionalFormatting>
  <conditionalFormatting sqref="O1695">
    <cfRule type="colorScale" priority="16245">
      <colorScale>
        <cfvo type="min" val="0"/>
        <cfvo type="percentile" val="50"/>
        <cfvo type="max" val="0"/>
        <color rgb="FFF8696B"/>
        <color rgb="FFFFEB84"/>
        <color rgb="FF63BE7B"/>
      </colorScale>
    </cfRule>
  </conditionalFormatting>
  <conditionalFormatting sqref="O1695">
    <cfRule type="colorScale" priority="16244">
      <colorScale>
        <cfvo type="min" val="0"/>
        <cfvo type="percentile" val="50"/>
        <cfvo type="max" val="0"/>
        <color rgb="FF63BE7B"/>
        <color rgb="FFFFEB84"/>
        <color rgb="FFF8696B"/>
      </colorScale>
    </cfRule>
  </conditionalFormatting>
  <conditionalFormatting sqref="O1695">
    <cfRule type="expression" dxfId="12090" priority="16243">
      <formula>$O1695="połączone z innym zadaniem"</formula>
    </cfRule>
  </conditionalFormatting>
  <conditionalFormatting sqref="O1695">
    <cfRule type="expression" dxfId="12089" priority="16242">
      <formula>$O1695="połączone z innym zadaniem"</formula>
    </cfRule>
  </conditionalFormatting>
  <conditionalFormatting sqref="O1695">
    <cfRule type="expression" dxfId="12088" priority="16241">
      <formula>$O1695="połączone z innym zadaniem"</formula>
    </cfRule>
  </conditionalFormatting>
  <conditionalFormatting sqref="O1695">
    <cfRule type="expression" dxfId="12087" priority="16240">
      <formula>$O1695="połączone z innym zadaniem"</formula>
    </cfRule>
  </conditionalFormatting>
  <conditionalFormatting sqref="O1695">
    <cfRule type="expression" dxfId="12086" priority="16239">
      <formula>$O1695="połączone z innym zadaniem"</formula>
    </cfRule>
  </conditionalFormatting>
  <conditionalFormatting sqref="O1695">
    <cfRule type="expression" dxfId="12085" priority="16238">
      <formula>$O1695="połączone z innym zadaniem"</formula>
    </cfRule>
  </conditionalFormatting>
  <conditionalFormatting sqref="O1695">
    <cfRule type="expression" dxfId="12084" priority="16237">
      <formula>$O1695="połączone z innym zadaniem"</formula>
    </cfRule>
  </conditionalFormatting>
  <conditionalFormatting sqref="O1695">
    <cfRule type="expression" dxfId="12083" priority="16236">
      <formula>$O1695="połączone z innym zadaniem"</formula>
    </cfRule>
  </conditionalFormatting>
  <conditionalFormatting sqref="O1695">
    <cfRule type="expression" dxfId="12082" priority="16235">
      <formula>$O1695="połączone z innym zadaniem"</formula>
    </cfRule>
  </conditionalFormatting>
  <conditionalFormatting sqref="O1695">
    <cfRule type="expression" dxfId="12081" priority="16234">
      <formula>$O1695="połączone z innym zadaniem"</formula>
    </cfRule>
  </conditionalFormatting>
  <conditionalFormatting sqref="O1695">
    <cfRule type="expression" dxfId="12080" priority="16233">
      <formula>$O1695="połączone z innym zadaniem"</formula>
    </cfRule>
  </conditionalFormatting>
  <conditionalFormatting sqref="O1695">
    <cfRule type="expression" dxfId="12079" priority="16232">
      <formula>$O1695="połączone z innym zadaniem"</formula>
    </cfRule>
  </conditionalFormatting>
  <conditionalFormatting sqref="O1695">
    <cfRule type="expression" dxfId="12078" priority="16231">
      <formula>$O1695="połączone z innym zadaniem"</formula>
    </cfRule>
  </conditionalFormatting>
  <conditionalFormatting sqref="O1695">
    <cfRule type="expression" dxfId="12077" priority="16230">
      <formula>$O1695="połączone z innym zadaniem"</formula>
    </cfRule>
  </conditionalFormatting>
  <conditionalFormatting sqref="O1695">
    <cfRule type="expression" dxfId="12076" priority="16229">
      <formula>$O1695="połączone z innym zadaniem"</formula>
    </cfRule>
  </conditionalFormatting>
  <conditionalFormatting sqref="O1695">
    <cfRule type="expression" dxfId="12075" priority="16228">
      <formula>$O1695="połączone z innym zadaniem"</formula>
    </cfRule>
  </conditionalFormatting>
  <conditionalFormatting sqref="O1695">
    <cfRule type="expression" dxfId="12074" priority="16227">
      <formula>$O1695="połączone z innym zadaniem"</formula>
    </cfRule>
  </conditionalFormatting>
  <conditionalFormatting sqref="O1695">
    <cfRule type="expression" dxfId="12073" priority="16226">
      <formula>$O1695="połączone z innym zadaniem"</formula>
    </cfRule>
  </conditionalFormatting>
  <conditionalFormatting sqref="O1695">
    <cfRule type="expression" dxfId="12072" priority="16225">
      <formula>$O1695="połączone z innym zadaniem"</formula>
    </cfRule>
  </conditionalFormatting>
  <conditionalFormatting sqref="O1695">
    <cfRule type="expression" dxfId="12071" priority="16224">
      <formula>$O1695="połączone z innym zadaniem"</formula>
    </cfRule>
  </conditionalFormatting>
  <conditionalFormatting sqref="O1695">
    <cfRule type="expression" dxfId="12070" priority="16223">
      <formula>$O1695="połączone z innym zadaniem"</formula>
    </cfRule>
  </conditionalFormatting>
  <conditionalFormatting sqref="O1695">
    <cfRule type="expression" dxfId="12069" priority="16222">
      <formula>$O1695="połączone z innym zadaniem"</formula>
    </cfRule>
  </conditionalFormatting>
  <conditionalFormatting sqref="O1695">
    <cfRule type="expression" dxfId="12068" priority="16221">
      <formula>$O1695="połączone z innym zadaniem"</formula>
    </cfRule>
  </conditionalFormatting>
  <conditionalFormatting sqref="O1695">
    <cfRule type="expression" dxfId="12067" priority="16220">
      <formula>$O1695="połączone z innym zadaniem"</formula>
    </cfRule>
  </conditionalFormatting>
  <conditionalFormatting sqref="O1695">
    <cfRule type="expression" dxfId="12066" priority="16219">
      <formula>$O1695="połączone z innym zadaniem"</formula>
    </cfRule>
  </conditionalFormatting>
  <conditionalFormatting sqref="O1695">
    <cfRule type="expression" dxfId="12065" priority="16218">
      <formula>$O1695="połączone z innym zadaniem"</formula>
    </cfRule>
  </conditionalFormatting>
  <conditionalFormatting sqref="O1695">
    <cfRule type="expression" dxfId="12064" priority="16217">
      <formula>$O1695="połączone z innym zadaniem"</formula>
    </cfRule>
  </conditionalFormatting>
  <conditionalFormatting sqref="O1695">
    <cfRule type="expression" dxfId="12063" priority="16216">
      <formula>$O1695="połączone z innym zadaniem"</formula>
    </cfRule>
  </conditionalFormatting>
  <conditionalFormatting sqref="O1695">
    <cfRule type="expression" dxfId="12062" priority="16215">
      <formula>$O1695="połączone z innym zadaniem"</formula>
    </cfRule>
  </conditionalFormatting>
  <conditionalFormatting sqref="O1695">
    <cfRule type="expression" dxfId="12061" priority="16214">
      <formula>$O1695="połączone z innym zadaniem"</formula>
    </cfRule>
  </conditionalFormatting>
  <conditionalFormatting sqref="O1695">
    <cfRule type="expression" dxfId="12060" priority="16213">
      <formula>$O1695="połączone z innym zadaniem"</formula>
    </cfRule>
  </conditionalFormatting>
  <conditionalFormatting sqref="O1695">
    <cfRule type="expression" dxfId="12059" priority="16212">
      <formula>$O1695="połączone z innym zadaniem"</formula>
    </cfRule>
  </conditionalFormatting>
  <conditionalFormatting sqref="O1695">
    <cfRule type="expression" dxfId="12058" priority="16211">
      <formula>$O1695="połączone z innym zadaniem"</formula>
    </cfRule>
  </conditionalFormatting>
  <conditionalFormatting sqref="O1695">
    <cfRule type="expression" dxfId="12057" priority="16210">
      <formula>$O1695="połączone z innym zadaniem"</formula>
    </cfRule>
  </conditionalFormatting>
  <conditionalFormatting sqref="O1695">
    <cfRule type="expression" dxfId="12056" priority="16209">
      <formula>$O1695="połączone z innym zadaniem"</formula>
    </cfRule>
  </conditionalFormatting>
  <conditionalFormatting sqref="O1695">
    <cfRule type="expression" dxfId="12055" priority="16208">
      <formula>$O1695="połączone z innym zadaniem"</formula>
    </cfRule>
  </conditionalFormatting>
  <conditionalFormatting sqref="O1695">
    <cfRule type="expression" dxfId="12054" priority="16207">
      <formula>$O1695="połączone z innym zadaniem"</formula>
    </cfRule>
  </conditionalFormatting>
  <conditionalFormatting sqref="O1695">
    <cfRule type="expression" dxfId="12053" priority="16206">
      <formula>$O1695="połączone z innym zadaniem"</formula>
    </cfRule>
  </conditionalFormatting>
  <conditionalFormatting sqref="O1695">
    <cfRule type="expression" dxfId="12052" priority="16205">
      <formula>$O1695="połączone z innym zadaniem"</formula>
    </cfRule>
  </conditionalFormatting>
  <conditionalFormatting sqref="O1695">
    <cfRule type="expression" dxfId="12051" priority="16204">
      <formula>$O1695="połączone z innym zadaniem"</formula>
    </cfRule>
  </conditionalFormatting>
  <conditionalFormatting sqref="O1695">
    <cfRule type="expression" dxfId="12050" priority="16203">
      <formula>$O1695="połączone z innym zadaniem"</formula>
    </cfRule>
  </conditionalFormatting>
  <conditionalFormatting sqref="O1695">
    <cfRule type="expression" dxfId="12049" priority="16202">
      <formula>$O1695="połączone z innym zadaniem"</formula>
    </cfRule>
  </conditionalFormatting>
  <conditionalFormatting sqref="O1695">
    <cfRule type="expression" dxfId="12048" priority="16201">
      <formula>$O1695="połączone z innym zadaniem"</formula>
    </cfRule>
  </conditionalFormatting>
  <conditionalFormatting sqref="O1695">
    <cfRule type="expression" dxfId="12047" priority="16200">
      <formula>$O1695="połączone z innym zadaniem"</formula>
    </cfRule>
  </conditionalFormatting>
  <conditionalFormatting sqref="O1695">
    <cfRule type="expression" dxfId="12046" priority="16199">
      <formula>$O1695="połączone z innym zadaniem"</formula>
    </cfRule>
  </conditionalFormatting>
  <conditionalFormatting sqref="O1695">
    <cfRule type="expression" dxfId="12045" priority="16198">
      <formula>$O1695="połączone z innym zadaniem"</formula>
    </cfRule>
  </conditionalFormatting>
  <conditionalFormatting sqref="O1695">
    <cfRule type="expression" dxfId="12044" priority="16197">
      <formula>$O1695="połączone z innym zadaniem"</formula>
    </cfRule>
  </conditionalFormatting>
  <conditionalFormatting sqref="O1695">
    <cfRule type="expression" dxfId="12043" priority="16196">
      <formula>$O1695="połączone z innym zadaniem"</formula>
    </cfRule>
  </conditionalFormatting>
  <conditionalFormatting sqref="O1695">
    <cfRule type="expression" dxfId="12042" priority="16195">
      <formula>$O1695="połączone z innym zadaniem"</formula>
    </cfRule>
  </conditionalFormatting>
  <conditionalFormatting sqref="O1695">
    <cfRule type="expression" dxfId="12041" priority="16194">
      <formula>$O1695="połączone z innym zadaniem"</formula>
    </cfRule>
  </conditionalFormatting>
  <conditionalFormatting sqref="O1695">
    <cfRule type="expression" dxfId="12040" priority="16193">
      <formula>$O1695="połączone z innym zadaniem"</formula>
    </cfRule>
  </conditionalFormatting>
  <conditionalFormatting sqref="O1695">
    <cfRule type="expression" dxfId="12039" priority="16192">
      <formula>$O1695="połączone z innym zadaniem"</formula>
    </cfRule>
  </conditionalFormatting>
  <conditionalFormatting sqref="O1695">
    <cfRule type="expression" dxfId="12038" priority="16191">
      <formula>$O1695="połączone z innym zadaniem"</formula>
    </cfRule>
  </conditionalFormatting>
  <conditionalFormatting sqref="O1695">
    <cfRule type="expression" dxfId="12037" priority="16190">
      <formula>$O1695="połączone z innym zadaniem"</formula>
    </cfRule>
  </conditionalFormatting>
  <conditionalFormatting sqref="O1695">
    <cfRule type="expression" dxfId="12036" priority="16189">
      <formula>$O1695="połączone z innym zadaniem"</formula>
    </cfRule>
  </conditionalFormatting>
  <conditionalFormatting sqref="O1695">
    <cfRule type="expression" dxfId="12035" priority="16188">
      <formula>$O1695="połączone z innym zadaniem"</formula>
    </cfRule>
  </conditionalFormatting>
  <conditionalFormatting sqref="O1695">
    <cfRule type="expression" dxfId="12034" priority="16185">
      <formula>$O1695="połączone z innym zadaniem"</formula>
    </cfRule>
  </conditionalFormatting>
  <conditionalFormatting sqref="O1695">
    <cfRule type="expression" dxfId="12033" priority="16184">
      <formula>$O1695="połączone z innym zadaniem"</formula>
    </cfRule>
  </conditionalFormatting>
  <conditionalFormatting sqref="O1695">
    <cfRule type="expression" dxfId="12032" priority="16183">
      <formula>$O1695="połączone z innym zadaniem"</formula>
    </cfRule>
  </conditionalFormatting>
  <conditionalFormatting sqref="O1695">
    <cfRule type="expression" dxfId="12031" priority="16182">
      <formula>$O1695="połączone z innym zadaniem"</formula>
    </cfRule>
  </conditionalFormatting>
  <conditionalFormatting sqref="O1695">
    <cfRule type="expression" dxfId="12030" priority="16181">
      <formula>$O1695="połączone z innym zadaniem"</formula>
    </cfRule>
  </conditionalFormatting>
  <conditionalFormatting sqref="O1695">
    <cfRule type="expression" dxfId="12029" priority="16180">
      <formula>$O1695="połączone z innym zadaniem"</formula>
    </cfRule>
  </conditionalFormatting>
  <conditionalFormatting sqref="O1695">
    <cfRule type="expression" dxfId="12028" priority="16179">
      <formula>$O1695="połączone z innym zadaniem"</formula>
    </cfRule>
  </conditionalFormatting>
  <conditionalFormatting sqref="O1695">
    <cfRule type="expression" dxfId="12027" priority="16178">
      <formula>$O1695="połączone z innym zadaniem"</formula>
    </cfRule>
  </conditionalFormatting>
  <conditionalFormatting sqref="O1695">
    <cfRule type="expression" dxfId="12026" priority="16177">
      <formula>$O1695="połączone z innym zadaniem"</formula>
    </cfRule>
  </conditionalFormatting>
  <conditionalFormatting sqref="O1695">
    <cfRule type="expression" dxfId="12025" priority="16176">
      <formula>$O1695="połączone z innym zadaniem"</formula>
    </cfRule>
  </conditionalFormatting>
  <conditionalFormatting sqref="O1695">
    <cfRule type="expression" dxfId="12024" priority="16175">
      <formula>$O1695="połączone z innym zadaniem"</formula>
    </cfRule>
  </conditionalFormatting>
  <conditionalFormatting sqref="O1695">
    <cfRule type="expression" dxfId="12023" priority="16174">
      <formula>$O1695="połączone z innym zadaniem"</formula>
    </cfRule>
  </conditionalFormatting>
  <conditionalFormatting sqref="O1695">
    <cfRule type="expression" dxfId="12022" priority="16173">
      <formula>$O1695="połączone z innym zadaniem"</formula>
    </cfRule>
  </conditionalFormatting>
  <conditionalFormatting sqref="O1695">
    <cfRule type="expression" dxfId="12021" priority="16172">
      <formula>$O1695="połączone z innym zadaniem"</formula>
    </cfRule>
  </conditionalFormatting>
  <conditionalFormatting sqref="O1695">
    <cfRule type="expression" dxfId="12020" priority="16171">
      <formula>$O1695="połączone z innym zadaniem"</formula>
    </cfRule>
  </conditionalFormatting>
  <conditionalFormatting sqref="O1695">
    <cfRule type="expression" dxfId="12019" priority="16170">
      <formula>$O1695="połączone z innym zadaniem"</formula>
    </cfRule>
  </conditionalFormatting>
  <conditionalFormatting sqref="O1695">
    <cfRule type="expression" dxfId="12018" priority="16169">
      <formula>$O1695="połączone z innym zadaniem"</formula>
    </cfRule>
  </conditionalFormatting>
  <conditionalFormatting sqref="O1695">
    <cfRule type="expression" dxfId="12017" priority="16168">
      <formula>$O1695="połączone z innym zadaniem"</formula>
    </cfRule>
  </conditionalFormatting>
  <conditionalFormatting sqref="O1695">
    <cfRule type="expression" dxfId="12016" priority="16167">
      <formula>$O1695="połączone z innym zadaniem"</formula>
    </cfRule>
  </conditionalFormatting>
  <conditionalFormatting sqref="O1695">
    <cfRule type="expression" dxfId="12015" priority="16166">
      <formula>$O1695="połączone z innym zadaniem"</formula>
    </cfRule>
  </conditionalFormatting>
  <conditionalFormatting sqref="O1695">
    <cfRule type="expression" dxfId="12014" priority="16165">
      <formula>$O1695="połączone z innym zadaniem"</formula>
    </cfRule>
  </conditionalFormatting>
  <conditionalFormatting sqref="O1695">
    <cfRule type="expression" dxfId="12013" priority="16164">
      <formula>$O1695="połączone z innym zadaniem"</formula>
    </cfRule>
  </conditionalFormatting>
  <conditionalFormatting sqref="O1695">
    <cfRule type="expression" dxfId="12012" priority="16163">
      <formula>$O1695="połączone z innym zadaniem"</formula>
    </cfRule>
  </conditionalFormatting>
  <conditionalFormatting sqref="O1695">
    <cfRule type="expression" dxfId="12011" priority="16162">
      <formula>$O1695="połączone z innym zadaniem"</formula>
    </cfRule>
  </conditionalFormatting>
  <conditionalFormatting sqref="O1695">
    <cfRule type="expression" dxfId="12010" priority="16161">
      <formula>$O1695="połączone z innym zadaniem"</formula>
    </cfRule>
  </conditionalFormatting>
  <conditionalFormatting sqref="O1695">
    <cfRule type="expression" dxfId="12009" priority="16160">
      <formula>$O1695="połączone z innym zadaniem"</formula>
    </cfRule>
  </conditionalFormatting>
  <conditionalFormatting sqref="O1695">
    <cfRule type="expression" dxfId="12008" priority="16159">
      <formula>$O1695="połączone z innym zadaniem"</formula>
    </cfRule>
  </conditionalFormatting>
  <conditionalFormatting sqref="O1695">
    <cfRule type="expression" dxfId="12007" priority="16158">
      <formula>$O1695="połączone z innym zadaniem"</formula>
    </cfRule>
  </conditionalFormatting>
  <conditionalFormatting sqref="O1695">
    <cfRule type="expression" dxfId="12006" priority="16157">
      <formula>$O1695="połączone z innym zadaniem"</formula>
    </cfRule>
  </conditionalFormatting>
  <conditionalFormatting sqref="O1695">
    <cfRule type="expression" dxfId="12005" priority="16156">
      <formula>$O1695="połączone z innym zadaniem"</formula>
    </cfRule>
  </conditionalFormatting>
  <conditionalFormatting sqref="O1695">
    <cfRule type="expression" dxfId="12004" priority="16155">
      <formula>$O1695="połączone z innym zadaniem"</formula>
    </cfRule>
  </conditionalFormatting>
  <conditionalFormatting sqref="O1695">
    <cfRule type="expression" dxfId="12003" priority="16154">
      <formula>$O1695="połączone z innym zadaniem"</formula>
    </cfRule>
  </conditionalFormatting>
  <conditionalFormatting sqref="O1695">
    <cfRule type="expression" dxfId="12002" priority="16153">
      <formula>$O1695="połączone z innym zadaniem"</formula>
    </cfRule>
  </conditionalFormatting>
  <conditionalFormatting sqref="O1695">
    <cfRule type="expression" dxfId="12001" priority="16152">
      <formula>$O1695="połączone z innym zadaniem"</formula>
    </cfRule>
  </conditionalFormatting>
  <conditionalFormatting sqref="O1695">
    <cfRule type="expression" dxfId="12000" priority="16151">
      <formula>$O1695="połączone z innym zadaniem"</formula>
    </cfRule>
  </conditionalFormatting>
  <conditionalFormatting sqref="O1695">
    <cfRule type="expression" dxfId="11999" priority="16150">
      <formula>$O1695="połączone z innym zadaniem"</formula>
    </cfRule>
  </conditionalFormatting>
  <conditionalFormatting sqref="O1695">
    <cfRule type="expression" dxfId="11998" priority="16149">
      <formula>$O1695="połączone z innym zadaniem"</formula>
    </cfRule>
  </conditionalFormatting>
  <conditionalFormatting sqref="O1695">
    <cfRule type="expression" dxfId="11997" priority="16148">
      <formula>$O1695="połączone z innym zadaniem"</formula>
    </cfRule>
  </conditionalFormatting>
  <conditionalFormatting sqref="O1695">
    <cfRule type="expression" dxfId="11996" priority="16147">
      <formula>$O1695="połączone z innym zadaniem"</formula>
    </cfRule>
  </conditionalFormatting>
  <conditionalFormatting sqref="O1695">
    <cfRule type="expression" dxfId="11995" priority="16146">
      <formula>$O1695="połączone z innym zadaniem"</formula>
    </cfRule>
  </conditionalFormatting>
  <conditionalFormatting sqref="O1695">
    <cfRule type="expression" dxfId="11994" priority="16145">
      <formula>$O1695="połączone z innym zadaniem"</formula>
    </cfRule>
  </conditionalFormatting>
  <conditionalFormatting sqref="O1695">
    <cfRule type="expression" dxfId="11993" priority="16144">
      <formula>$O1695="połączone z innym zadaniem"</formula>
    </cfRule>
  </conditionalFormatting>
  <conditionalFormatting sqref="O1695">
    <cfRule type="expression" dxfId="11992" priority="16143">
      <formula>$O1695="połączone z innym zadaniem"</formula>
    </cfRule>
  </conditionalFormatting>
  <conditionalFormatting sqref="O1695">
    <cfRule type="expression" dxfId="11991" priority="16142">
      <formula>$O1695="połączone z innym zadaniem"</formula>
    </cfRule>
  </conditionalFormatting>
  <conditionalFormatting sqref="O1695">
    <cfRule type="expression" dxfId="11990" priority="16141">
      <formula>$O1695="połączone z innym zadaniem"</formula>
    </cfRule>
  </conditionalFormatting>
  <conditionalFormatting sqref="O1695">
    <cfRule type="expression" dxfId="11989" priority="16140">
      <formula>$O1695="połączone z innym zadaniem"</formula>
    </cfRule>
  </conditionalFormatting>
  <conditionalFormatting sqref="O1695">
    <cfRule type="expression" dxfId="11988" priority="16139">
      <formula>$O1695="połączone z innym zadaniem"</formula>
    </cfRule>
  </conditionalFormatting>
  <conditionalFormatting sqref="O1695">
    <cfRule type="expression" dxfId="11987" priority="16138">
      <formula>$O1695="połączone z innym zadaniem"</formula>
    </cfRule>
  </conditionalFormatting>
  <conditionalFormatting sqref="O1695">
    <cfRule type="expression" dxfId="11986" priority="16137">
      <formula>$O1695="połączone z innym zadaniem"</formula>
    </cfRule>
  </conditionalFormatting>
  <conditionalFormatting sqref="O1695">
    <cfRule type="expression" dxfId="11985" priority="16136">
      <formula>$O1695="połączone z innym zadaniem"</formula>
    </cfRule>
  </conditionalFormatting>
  <conditionalFormatting sqref="O1695">
    <cfRule type="expression" dxfId="11984" priority="16135">
      <formula>$O1695="połączone z innym zadaniem"</formula>
    </cfRule>
  </conditionalFormatting>
  <conditionalFormatting sqref="O1695">
    <cfRule type="expression" dxfId="11983" priority="16134">
      <formula>$O1695="połączone z innym zadaniem"</formula>
    </cfRule>
  </conditionalFormatting>
  <conditionalFormatting sqref="O1695">
    <cfRule type="expression" dxfId="11982" priority="16133">
      <formula>$O1695="połączone z innym zadaniem"</formula>
    </cfRule>
  </conditionalFormatting>
  <conditionalFormatting sqref="O1695">
    <cfRule type="expression" dxfId="11981" priority="16132">
      <formula>$O1695="połączone z innym zadaniem"</formula>
    </cfRule>
  </conditionalFormatting>
  <conditionalFormatting sqref="O1695">
    <cfRule type="expression" dxfId="11980" priority="16131">
      <formula>$O1695="połączone z innym zadaniem"</formula>
    </cfRule>
  </conditionalFormatting>
  <conditionalFormatting sqref="O1695">
    <cfRule type="expression" dxfId="11979" priority="16130">
      <formula>$O1695="połączone z innym zadaniem"</formula>
    </cfRule>
  </conditionalFormatting>
  <conditionalFormatting sqref="O1695">
    <cfRule type="expression" dxfId="11978" priority="16129">
      <formula>$O1695="połączone z innym zadaniem"</formula>
    </cfRule>
  </conditionalFormatting>
  <conditionalFormatting sqref="O1695">
    <cfRule type="expression" dxfId="11977" priority="16128">
      <formula>$O1695="połączone z innym zadaniem"</formula>
    </cfRule>
  </conditionalFormatting>
  <conditionalFormatting sqref="O1695">
    <cfRule type="expression" dxfId="11976" priority="16125">
      <formula>$O1695="połączone z innym zadaniem"</formula>
    </cfRule>
  </conditionalFormatting>
  <conditionalFormatting sqref="O1695">
    <cfRule type="expression" dxfId="11975" priority="16124">
      <formula>$O1695="połączone z innym zadaniem"</formula>
    </cfRule>
  </conditionalFormatting>
  <conditionalFormatting sqref="O1695">
    <cfRule type="expression" dxfId="11974" priority="16123">
      <formula>$O1695="połączone z innym zadaniem"</formula>
    </cfRule>
  </conditionalFormatting>
  <conditionalFormatting sqref="O1695">
    <cfRule type="expression" dxfId="11973" priority="16122">
      <formula>$O1695="połączone z innym zadaniem"</formula>
    </cfRule>
  </conditionalFormatting>
  <conditionalFormatting sqref="O1695">
    <cfRule type="expression" dxfId="11972" priority="16121">
      <formula>$O1695="połączone z innym zadaniem"</formula>
    </cfRule>
  </conditionalFormatting>
  <conditionalFormatting sqref="O1695">
    <cfRule type="expression" dxfId="11971" priority="16120">
      <formula>$O1695="połączone z innym zadaniem"</formula>
    </cfRule>
  </conditionalFormatting>
  <conditionalFormatting sqref="O1695">
    <cfRule type="expression" dxfId="11970" priority="16119">
      <formula>$O1695="połączone z innym zadaniem"</formula>
    </cfRule>
  </conditionalFormatting>
  <conditionalFormatting sqref="O1695">
    <cfRule type="expression" dxfId="11969" priority="16118">
      <formula>$O1695="połączone z innym zadaniem"</formula>
    </cfRule>
  </conditionalFormatting>
  <conditionalFormatting sqref="O1695">
    <cfRule type="expression" dxfId="11968" priority="16117">
      <formula>$O1695="połączone z innym zadaniem"</formula>
    </cfRule>
  </conditionalFormatting>
  <conditionalFormatting sqref="O1695">
    <cfRule type="expression" dxfId="11967" priority="16116">
      <formula>$O1695="połączone z innym zadaniem"</formula>
    </cfRule>
  </conditionalFormatting>
  <conditionalFormatting sqref="O1695">
    <cfRule type="expression" dxfId="11966" priority="16115">
      <formula>$O1695="połączone z innym zadaniem"</formula>
    </cfRule>
  </conditionalFormatting>
  <conditionalFormatting sqref="O1695">
    <cfRule type="expression" dxfId="11965" priority="16114">
      <formula>$O1695="połączone z innym zadaniem"</formula>
    </cfRule>
  </conditionalFormatting>
  <conditionalFormatting sqref="O1695">
    <cfRule type="expression" dxfId="11964" priority="16113">
      <formula>$O1695="połączone z innym zadaniem"</formula>
    </cfRule>
  </conditionalFormatting>
  <conditionalFormatting sqref="O1695">
    <cfRule type="expression" dxfId="11963" priority="16112">
      <formula>$O1695="połączone z innym zadaniem"</formula>
    </cfRule>
  </conditionalFormatting>
  <conditionalFormatting sqref="O1695">
    <cfRule type="expression" dxfId="11962" priority="16111">
      <formula>$O1695="połączone z innym zadaniem"</formula>
    </cfRule>
  </conditionalFormatting>
  <conditionalFormatting sqref="O1695">
    <cfRule type="expression" dxfId="11961" priority="16110">
      <formula>$O1695="połączone z innym zadaniem"</formula>
    </cfRule>
  </conditionalFormatting>
  <conditionalFormatting sqref="O1695">
    <cfRule type="expression" dxfId="11960" priority="16109">
      <formula>$O1695="połączone z innym zadaniem"</formula>
    </cfRule>
  </conditionalFormatting>
  <conditionalFormatting sqref="O1695">
    <cfRule type="expression" dxfId="11959" priority="16108">
      <formula>$O1695="połączone z innym zadaniem"</formula>
    </cfRule>
  </conditionalFormatting>
  <conditionalFormatting sqref="O1695">
    <cfRule type="expression" dxfId="11958" priority="16107">
      <formula>$O1695="połączone z innym zadaniem"</formula>
    </cfRule>
  </conditionalFormatting>
  <conditionalFormatting sqref="O1695">
    <cfRule type="expression" dxfId="11957" priority="16106">
      <formula>$O1695="połączone z innym zadaniem"</formula>
    </cfRule>
  </conditionalFormatting>
  <conditionalFormatting sqref="O1695">
    <cfRule type="expression" dxfId="11956" priority="16105">
      <formula>$O1695="połączone z innym zadaniem"</formula>
    </cfRule>
  </conditionalFormatting>
  <conditionalFormatting sqref="O1695">
    <cfRule type="expression" dxfId="11955" priority="16104">
      <formula>$O1695="połączone z innym zadaniem"</formula>
    </cfRule>
  </conditionalFormatting>
  <conditionalFormatting sqref="O1695">
    <cfRule type="expression" dxfId="11954" priority="16103">
      <formula>$O1695="połączone z innym zadaniem"</formula>
    </cfRule>
  </conditionalFormatting>
  <conditionalFormatting sqref="O1695">
    <cfRule type="expression" dxfId="11953" priority="16102">
      <formula>$O1695="połączone z innym zadaniem"</formula>
    </cfRule>
  </conditionalFormatting>
  <conditionalFormatting sqref="O1695">
    <cfRule type="expression" dxfId="11952" priority="16101">
      <formula>$O1695="połączone z innym zadaniem"</formula>
    </cfRule>
  </conditionalFormatting>
  <conditionalFormatting sqref="O1695">
    <cfRule type="expression" dxfId="11951" priority="16100">
      <formula>$O1695="połączone z innym zadaniem"</formula>
    </cfRule>
  </conditionalFormatting>
  <conditionalFormatting sqref="O1695">
    <cfRule type="expression" dxfId="11950" priority="16099">
      <formula>$O1695="połączone z innym zadaniem"</formula>
    </cfRule>
  </conditionalFormatting>
  <conditionalFormatting sqref="O1695">
    <cfRule type="expression" dxfId="11949" priority="16098">
      <formula>$O1695="połączone z innym zadaniem"</formula>
    </cfRule>
  </conditionalFormatting>
  <conditionalFormatting sqref="O1695">
    <cfRule type="expression" dxfId="11948" priority="16097">
      <formula>$O1695="połączone z innym zadaniem"</formula>
    </cfRule>
  </conditionalFormatting>
  <conditionalFormatting sqref="O1695">
    <cfRule type="expression" dxfId="11947" priority="16096">
      <formula>$O1695="połączone z innym zadaniem"</formula>
    </cfRule>
  </conditionalFormatting>
  <conditionalFormatting sqref="O1695">
    <cfRule type="expression" dxfId="11946" priority="16095">
      <formula>$O1695="połączone z innym zadaniem"</formula>
    </cfRule>
  </conditionalFormatting>
  <conditionalFormatting sqref="O1695">
    <cfRule type="expression" dxfId="11945" priority="16094">
      <formula>$O1695="połączone z innym zadaniem"</formula>
    </cfRule>
  </conditionalFormatting>
  <conditionalFormatting sqref="O1695">
    <cfRule type="expression" dxfId="11944" priority="16093">
      <formula>$O1695="połączone z innym zadaniem"</formula>
    </cfRule>
  </conditionalFormatting>
  <conditionalFormatting sqref="O1695">
    <cfRule type="expression" dxfId="11943" priority="16092">
      <formula>$O1695="połączone z innym zadaniem"</formula>
    </cfRule>
  </conditionalFormatting>
  <conditionalFormatting sqref="O1695">
    <cfRule type="expression" dxfId="11942" priority="16091">
      <formula>$O1695="połączone z innym zadaniem"</formula>
    </cfRule>
  </conditionalFormatting>
  <conditionalFormatting sqref="O1695">
    <cfRule type="expression" dxfId="11941" priority="16090">
      <formula>$O1695="połączone z innym zadaniem"</formula>
    </cfRule>
  </conditionalFormatting>
  <conditionalFormatting sqref="O1695">
    <cfRule type="expression" dxfId="11940" priority="16089">
      <formula>$O1695="połączone z innym zadaniem"</formula>
    </cfRule>
  </conditionalFormatting>
  <conditionalFormatting sqref="O1695">
    <cfRule type="expression" dxfId="11939" priority="16088">
      <formula>$O1695="połączone z innym zadaniem"</formula>
    </cfRule>
  </conditionalFormatting>
  <conditionalFormatting sqref="O1695">
    <cfRule type="expression" dxfId="11938" priority="16087">
      <formula>$O1695="połączone z innym zadaniem"</formula>
    </cfRule>
  </conditionalFormatting>
  <conditionalFormatting sqref="O1695">
    <cfRule type="expression" dxfId="11937" priority="16086">
      <formula>$O1695="połączone z innym zadaniem"</formula>
    </cfRule>
  </conditionalFormatting>
  <conditionalFormatting sqref="O1695">
    <cfRule type="expression" dxfId="11936" priority="16085">
      <formula>$O1695="połączone z innym zadaniem"</formula>
    </cfRule>
  </conditionalFormatting>
  <conditionalFormatting sqref="O1695">
    <cfRule type="expression" dxfId="11935" priority="16084">
      <formula>$O1695="połączone z innym zadaniem"</formula>
    </cfRule>
  </conditionalFormatting>
  <conditionalFormatting sqref="O1695">
    <cfRule type="expression" dxfId="11934" priority="16083">
      <formula>$O1695="połączone z innym zadaniem"</formula>
    </cfRule>
  </conditionalFormatting>
  <conditionalFormatting sqref="O1695">
    <cfRule type="expression" dxfId="11933" priority="16082">
      <formula>$O1695="połączone z innym zadaniem"</formula>
    </cfRule>
  </conditionalFormatting>
  <conditionalFormatting sqref="O1695">
    <cfRule type="expression" dxfId="11932" priority="16081">
      <formula>$O1695="połączone z innym zadaniem"</formula>
    </cfRule>
  </conditionalFormatting>
  <conditionalFormatting sqref="O1695">
    <cfRule type="expression" dxfId="11931" priority="16080">
      <formula>$O1695="połączone z innym zadaniem"</formula>
    </cfRule>
  </conditionalFormatting>
  <conditionalFormatting sqref="O1695">
    <cfRule type="expression" dxfId="11930" priority="16079">
      <formula>$O1695="połączone z innym zadaniem"</formula>
    </cfRule>
  </conditionalFormatting>
  <conditionalFormatting sqref="O1695">
    <cfRule type="expression" dxfId="11929" priority="16078">
      <formula>$O1695="połączone z innym zadaniem"</formula>
    </cfRule>
  </conditionalFormatting>
  <conditionalFormatting sqref="O1695">
    <cfRule type="expression" dxfId="11928" priority="16077">
      <formula>$O1695="połączone z innym zadaniem"</formula>
    </cfRule>
  </conditionalFormatting>
  <conditionalFormatting sqref="O1695">
    <cfRule type="expression" dxfId="11927" priority="16076">
      <formula>$O1695="połączone z innym zadaniem"</formula>
    </cfRule>
  </conditionalFormatting>
  <conditionalFormatting sqref="O1695">
    <cfRule type="expression" dxfId="11926" priority="16075">
      <formula>$O1695="połączone z innym zadaniem"</formula>
    </cfRule>
  </conditionalFormatting>
  <conditionalFormatting sqref="O1695">
    <cfRule type="expression" dxfId="11925" priority="16074">
      <formula>$O1695="połączone z innym zadaniem"</formula>
    </cfRule>
  </conditionalFormatting>
  <conditionalFormatting sqref="O1695">
    <cfRule type="expression" dxfId="11924" priority="16073">
      <formula>$O1695="połączone z innym zadaniem"</formula>
    </cfRule>
  </conditionalFormatting>
  <conditionalFormatting sqref="O1695">
    <cfRule type="expression" dxfId="11923" priority="16072">
      <formula>$O1695="połączone z innym zadaniem"</formula>
    </cfRule>
  </conditionalFormatting>
  <conditionalFormatting sqref="O1695">
    <cfRule type="expression" dxfId="11922" priority="16071">
      <formula>$O1695="połączone z innym zadaniem"</formula>
    </cfRule>
  </conditionalFormatting>
  <conditionalFormatting sqref="O1695">
    <cfRule type="expression" dxfId="11921" priority="16070">
      <formula>$O1695="połączone z innym zadaniem"</formula>
    </cfRule>
  </conditionalFormatting>
  <conditionalFormatting sqref="O1695">
    <cfRule type="expression" dxfId="11920" priority="16069">
      <formula>$O1695="połączone z innym zadaniem"</formula>
    </cfRule>
  </conditionalFormatting>
  <conditionalFormatting sqref="O1695">
    <cfRule type="expression" dxfId="11919" priority="16068">
      <formula>$O1695="połączone z innym zadaniem"</formula>
    </cfRule>
  </conditionalFormatting>
  <conditionalFormatting sqref="O1695">
    <cfRule type="expression" dxfId="11918" priority="16067">
      <formula>$O1695="połączone z innym zadaniem"</formula>
    </cfRule>
  </conditionalFormatting>
  <conditionalFormatting sqref="O1695">
    <cfRule type="expression" dxfId="11917" priority="16066">
      <formula>$O1695="połączone z innym zadaniem"</formula>
    </cfRule>
  </conditionalFormatting>
  <conditionalFormatting sqref="O1695">
    <cfRule type="expression" dxfId="11916" priority="16065">
      <formula>$O1695="połączone z innym zadaniem"</formula>
    </cfRule>
  </conditionalFormatting>
  <conditionalFormatting sqref="O1695">
    <cfRule type="expression" dxfId="11915" priority="16064">
      <formula>$O1695="połączone z innym zadaniem"</formula>
    </cfRule>
  </conditionalFormatting>
  <conditionalFormatting sqref="O1695">
    <cfRule type="expression" dxfId="11914" priority="16063">
      <formula>$O1695="połączone z innym zadaniem"</formula>
    </cfRule>
  </conditionalFormatting>
  <conditionalFormatting sqref="O1695">
    <cfRule type="expression" dxfId="11913" priority="16062">
      <formula>$O1695="połączone z innym zadaniem"</formula>
    </cfRule>
  </conditionalFormatting>
  <conditionalFormatting sqref="O1700">
    <cfRule type="expression" dxfId="11912" priority="16061">
      <formula>$O1700="połączone z innym zadaniem"</formula>
    </cfRule>
  </conditionalFormatting>
  <conditionalFormatting sqref="O1700">
    <cfRule type="expression" dxfId="11911" priority="16060">
      <formula>$O1700="połączone z innym zadaniem"</formula>
    </cfRule>
  </conditionalFormatting>
  <conditionalFormatting sqref="O1700">
    <cfRule type="colorScale" priority="16059">
      <colorScale>
        <cfvo type="min" val="0"/>
        <cfvo type="percentile" val="50"/>
        <cfvo type="max" val="0"/>
        <color rgb="FFF8696B"/>
        <color rgb="FFFFEB84"/>
        <color rgb="FF63BE7B"/>
      </colorScale>
    </cfRule>
  </conditionalFormatting>
  <conditionalFormatting sqref="O1700">
    <cfRule type="colorScale" priority="16058">
      <colorScale>
        <cfvo type="min" val="0"/>
        <cfvo type="percentile" val="50"/>
        <cfvo type="max" val="0"/>
        <color rgb="FF63BE7B"/>
        <color rgb="FFFFEB84"/>
        <color rgb="FFF8696B"/>
      </colorScale>
    </cfRule>
  </conditionalFormatting>
  <conditionalFormatting sqref="O1700">
    <cfRule type="expression" dxfId="11910" priority="16057">
      <formula>$O1700="połączone z innym zadaniem"</formula>
    </cfRule>
  </conditionalFormatting>
  <conditionalFormatting sqref="O1700">
    <cfRule type="expression" dxfId="11909" priority="16056">
      <formula>$O1700="połączone z innym zadaniem"</formula>
    </cfRule>
  </conditionalFormatting>
  <conditionalFormatting sqref="O1700">
    <cfRule type="expression" dxfId="11908" priority="16055">
      <formula>$O1700="połączone z innym zadaniem"</formula>
    </cfRule>
  </conditionalFormatting>
  <conditionalFormatting sqref="O1700">
    <cfRule type="expression" dxfId="11907" priority="16054">
      <formula>$O1700="połączone z innym zadaniem"</formula>
    </cfRule>
  </conditionalFormatting>
  <conditionalFormatting sqref="O1700">
    <cfRule type="expression" dxfId="11906" priority="16053">
      <formula>$O1700="połączone z innym zadaniem"</formula>
    </cfRule>
  </conditionalFormatting>
  <conditionalFormatting sqref="O1700">
    <cfRule type="expression" dxfId="11905" priority="16050">
      <formula>$O1700="połączone z innym zadaniem"</formula>
    </cfRule>
  </conditionalFormatting>
  <conditionalFormatting sqref="O1700">
    <cfRule type="expression" dxfId="11904" priority="16049">
      <formula>$O1700="połączone z innym zadaniem"</formula>
    </cfRule>
  </conditionalFormatting>
  <conditionalFormatting sqref="O1700">
    <cfRule type="expression" dxfId="11903" priority="16048">
      <formula>$O1700="połączone z innym zadaniem"</formula>
    </cfRule>
  </conditionalFormatting>
  <conditionalFormatting sqref="O1700">
    <cfRule type="expression" dxfId="11902" priority="16047">
      <formula>$O1700="połączone z innym zadaniem"</formula>
    </cfRule>
  </conditionalFormatting>
  <conditionalFormatting sqref="O1700">
    <cfRule type="expression" dxfId="11901" priority="16046">
      <formula>$O1700="połączone z innym zadaniem"</formula>
    </cfRule>
  </conditionalFormatting>
  <conditionalFormatting sqref="O1700">
    <cfRule type="expression" dxfId="11900" priority="16045">
      <formula>$O1700="połączone z innym zadaniem"</formula>
    </cfRule>
  </conditionalFormatting>
  <conditionalFormatting sqref="O1700">
    <cfRule type="expression" dxfId="11899" priority="16044">
      <formula>$O1700="połączone z innym zadaniem"</formula>
    </cfRule>
  </conditionalFormatting>
  <conditionalFormatting sqref="O1700">
    <cfRule type="expression" dxfId="11898" priority="16043">
      <formula>$O1700="połączone z innym zadaniem"</formula>
    </cfRule>
  </conditionalFormatting>
  <conditionalFormatting sqref="O1700">
    <cfRule type="expression" dxfId="11897" priority="16042">
      <formula>$O1700="połączone z innym zadaniem"</formula>
    </cfRule>
  </conditionalFormatting>
  <conditionalFormatting sqref="O1700">
    <cfRule type="expression" dxfId="11896" priority="16041">
      <formula>$O1700="połączone z innym zadaniem"</formula>
    </cfRule>
  </conditionalFormatting>
  <conditionalFormatting sqref="O1700">
    <cfRule type="expression" dxfId="11895" priority="16040">
      <formula>$O1700="połączone z innym zadaniem"</formula>
    </cfRule>
  </conditionalFormatting>
  <conditionalFormatting sqref="O1700">
    <cfRule type="expression" dxfId="11894" priority="16039">
      <formula>$O1700="połączone z innym zadaniem"</formula>
    </cfRule>
  </conditionalFormatting>
  <conditionalFormatting sqref="O1700">
    <cfRule type="expression" dxfId="11893" priority="16038">
      <formula>$O1700="połączone z innym zadaniem"</formula>
    </cfRule>
  </conditionalFormatting>
  <conditionalFormatting sqref="O1700">
    <cfRule type="expression" dxfId="11892" priority="16037">
      <formula>$O1700="połączone z innym zadaniem"</formula>
    </cfRule>
  </conditionalFormatting>
  <conditionalFormatting sqref="O1700">
    <cfRule type="expression" dxfId="11891" priority="16036">
      <formula>$O1700="połączone z innym zadaniem"</formula>
    </cfRule>
  </conditionalFormatting>
  <conditionalFormatting sqref="O1700">
    <cfRule type="expression" dxfId="11890" priority="16035">
      <formula>$O1700="połączone z innym zadaniem"</formula>
    </cfRule>
  </conditionalFormatting>
  <conditionalFormatting sqref="O1700">
    <cfRule type="expression" dxfId="11889" priority="16034">
      <formula>$O1700="połączone z innym zadaniem"</formula>
    </cfRule>
  </conditionalFormatting>
  <conditionalFormatting sqref="O1700">
    <cfRule type="expression" dxfId="11888" priority="16033">
      <formula>$O1700="połączone z innym zadaniem"</formula>
    </cfRule>
  </conditionalFormatting>
  <conditionalFormatting sqref="O1700">
    <cfRule type="expression" dxfId="11887" priority="16032">
      <formula>$O1700="połączone z innym zadaniem"</formula>
    </cfRule>
  </conditionalFormatting>
  <conditionalFormatting sqref="O1700">
    <cfRule type="expression" dxfId="11886" priority="16031">
      <formula>$O1700="połączone z innym zadaniem"</formula>
    </cfRule>
  </conditionalFormatting>
  <conditionalFormatting sqref="O1700">
    <cfRule type="expression" dxfId="11885" priority="16030">
      <formula>$O1700="połączone z innym zadaniem"</formula>
    </cfRule>
  </conditionalFormatting>
  <conditionalFormatting sqref="O1700">
    <cfRule type="expression" dxfId="11884" priority="16029">
      <formula>$O1700="połączone z innym zadaniem"</formula>
    </cfRule>
  </conditionalFormatting>
  <conditionalFormatting sqref="O1700">
    <cfRule type="expression" dxfId="11883" priority="16028">
      <formula>$O1700="połączone z innym zadaniem"</formula>
    </cfRule>
  </conditionalFormatting>
  <conditionalFormatting sqref="O1700">
    <cfRule type="expression" dxfId="11882" priority="16027">
      <formula>$O1700="połączone z innym zadaniem"</formula>
    </cfRule>
  </conditionalFormatting>
  <conditionalFormatting sqref="O1700">
    <cfRule type="expression" dxfId="11881" priority="16026">
      <formula>$O1700="połączone z innym zadaniem"</formula>
    </cfRule>
  </conditionalFormatting>
  <conditionalFormatting sqref="O1700">
    <cfRule type="expression" dxfId="11880" priority="16025">
      <formula>$O1700="połączone z innym zadaniem"</formula>
    </cfRule>
  </conditionalFormatting>
  <conditionalFormatting sqref="O1700">
    <cfRule type="expression" dxfId="11879" priority="16024">
      <formula>$O1700="połączone z innym zadaniem"</formula>
    </cfRule>
  </conditionalFormatting>
  <conditionalFormatting sqref="O1700">
    <cfRule type="expression" dxfId="11878" priority="16023">
      <formula>$O1700="połączone z innym zadaniem"</formula>
    </cfRule>
  </conditionalFormatting>
  <conditionalFormatting sqref="O1700">
    <cfRule type="expression" dxfId="11877" priority="16022">
      <formula>$O1700="połączone z innym zadaniem"</formula>
    </cfRule>
  </conditionalFormatting>
  <conditionalFormatting sqref="O1700">
    <cfRule type="expression" dxfId="11876" priority="16021">
      <formula>$O1700="połączone z innym zadaniem"</formula>
    </cfRule>
  </conditionalFormatting>
  <conditionalFormatting sqref="O1700">
    <cfRule type="expression" dxfId="11875" priority="16020">
      <formula>$O1700="połączone z innym zadaniem"</formula>
    </cfRule>
  </conditionalFormatting>
  <conditionalFormatting sqref="O1700">
    <cfRule type="expression" dxfId="11874" priority="16019">
      <formula>$O1700="połączone z innym zadaniem"</formula>
    </cfRule>
  </conditionalFormatting>
  <conditionalFormatting sqref="O1700">
    <cfRule type="expression" dxfId="11873" priority="16018">
      <formula>$O1700="połączone z innym zadaniem"</formula>
    </cfRule>
  </conditionalFormatting>
  <conditionalFormatting sqref="O1700">
    <cfRule type="expression" dxfId="11872" priority="16017">
      <formula>$O1700="połączone z innym zadaniem"</formula>
    </cfRule>
  </conditionalFormatting>
  <conditionalFormatting sqref="O1700">
    <cfRule type="expression" dxfId="11871" priority="16016">
      <formula>$O1700="połączone z innym zadaniem"</formula>
    </cfRule>
  </conditionalFormatting>
  <conditionalFormatting sqref="O1700">
    <cfRule type="expression" dxfId="11870" priority="16015">
      <formula>$O1700="połączone z innym zadaniem"</formula>
    </cfRule>
  </conditionalFormatting>
  <conditionalFormatting sqref="O1700">
    <cfRule type="expression" dxfId="11869" priority="16014">
      <formula>$O1700="połączone z innym zadaniem"</formula>
    </cfRule>
  </conditionalFormatting>
  <conditionalFormatting sqref="O1700">
    <cfRule type="expression" dxfId="11868" priority="16013">
      <formula>$O1700="połączone z innym zadaniem"</formula>
    </cfRule>
  </conditionalFormatting>
  <conditionalFormatting sqref="O1702:O1708">
    <cfRule type="expression" dxfId="11867" priority="16012">
      <formula>$O1702="połączone z innym zadaniem"</formula>
    </cfRule>
  </conditionalFormatting>
  <conditionalFormatting sqref="O1702:O1708">
    <cfRule type="expression" dxfId="11866" priority="16011">
      <formula>$O1702="połączone z innym zadaniem"</formula>
    </cfRule>
  </conditionalFormatting>
  <conditionalFormatting sqref="O1702:O1708">
    <cfRule type="colorScale" priority="16010">
      <colorScale>
        <cfvo type="min" val="0"/>
        <cfvo type="percentile" val="50"/>
        <cfvo type="max" val="0"/>
        <color rgb="FFF8696B"/>
        <color rgb="FFFFEB84"/>
        <color rgb="FF63BE7B"/>
      </colorScale>
    </cfRule>
  </conditionalFormatting>
  <conditionalFormatting sqref="O1702:O1708">
    <cfRule type="colorScale" priority="16009">
      <colorScale>
        <cfvo type="min" val="0"/>
        <cfvo type="percentile" val="50"/>
        <cfvo type="max" val="0"/>
        <color rgb="FF63BE7B"/>
        <color rgb="FFFFEB84"/>
        <color rgb="FFF8696B"/>
      </colorScale>
    </cfRule>
  </conditionalFormatting>
  <conditionalFormatting sqref="O1702:O1708">
    <cfRule type="expression" dxfId="11865" priority="16008">
      <formula>$O1702="połączone z innym zadaniem"</formula>
    </cfRule>
  </conditionalFormatting>
  <conditionalFormatting sqref="O1702:O1708">
    <cfRule type="expression" dxfId="11864" priority="16007">
      <formula>$O1702="połączone z innym zadaniem"</formula>
    </cfRule>
  </conditionalFormatting>
  <conditionalFormatting sqref="O1702:O1708">
    <cfRule type="expression" dxfId="11863" priority="16006">
      <formula>$O1702="połączone z innym zadaniem"</formula>
    </cfRule>
  </conditionalFormatting>
  <conditionalFormatting sqref="O1702:O1708">
    <cfRule type="expression" dxfId="11862" priority="16005">
      <formula>$O1702="połączone z innym zadaniem"</formula>
    </cfRule>
  </conditionalFormatting>
  <conditionalFormatting sqref="O1702:O1708">
    <cfRule type="expression" dxfId="11861" priority="16004">
      <formula>$O1702="połączone z innym zadaniem"</formula>
    </cfRule>
  </conditionalFormatting>
  <conditionalFormatting sqref="O1702:O1708">
    <cfRule type="expression" dxfId="11860" priority="16001">
      <formula>$O1702="połączone z innym zadaniem"</formula>
    </cfRule>
  </conditionalFormatting>
  <conditionalFormatting sqref="O1702:O1708">
    <cfRule type="expression" dxfId="11859" priority="16000">
      <formula>$O1702="połączone z innym zadaniem"</formula>
    </cfRule>
  </conditionalFormatting>
  <conditionalFormatting sqref="O1702:O1708">
    <cfRule type="expression" dxfId="11858" priority="15999">
      <formula>$O1702="połączone z innym zadaniem"</formula>
    </cfRule>
  </conditionalFormatting>
  <conditionalFormatting sqref="O1702:O1708">
    <cfRule type="expression" dxfId="11857" priority="15998">
      <formula>$O1702="połączone z innym zadaniem"</formula>
    </cfRule>
  </conditionalFormatting>
  <conditionalFormatting sqref="O1702:O1708">
    <cfRule type="expression" dxfId="11856" priority="15997">
      <formula>$O1702="połączone z innym zadaniem"</formula>
    </cfRule>
  </conditionalFormatting>
  <conditionalFormatting sqref="O1702:O1708">
    <cfRule type="expression" dxfId="11855" priority="15996">
      <formula>$O1702="połączone z innym zadaniem"</formula>
    </cfRule>
  </conditionalFormatting>
  <conditionalFormatting sqref="O1702:O1708">
    <cfRule type="expression" dxfId="11854" priority="15995">
      <formula>$O1702="połączone z innym zadaniem"</formula>
    </cfRule>
  </conditionalFormatting>
  <conditionalFormatting sqref="O1702:O1708">
    <cfRule type="expression" dxfId="11853" priority="15994">
      <formula>$O1702="połączone z innym zadaniem"</formula>
    </cfRule>
  </conditionalFormatting>
  <conditionalFormatting sqref="O1702:O1708">
    <cfRule type="expression" dxfId="11852" priority="15993">
      <formula>$O1702="połączone z innym zadaniem"</formula>
    </cfRule>
  </conditionalFormatting>
  <conditionalFormatting sqref="O1702:O1708">
    <cfRule type="expression" dxfId="11851" priority="15992">
      <formula>$O1702="połączone z innym zadaniem"</formula>
    </cfRule>
  </conditionalFormatting>
  <conditionalFormatting sqref="O1702:O1708">
    <cfRule type="expression" dxfId="11850" priority="15991">
      <formula>$O1702="połączone z innym zadaniem"</formula>
    </cfRule>
  </conditionalFormatting>
  <conditionalFormatting sqref="O1702:O1708">
    <cfRule type="expression" dxfId="11849" priority="15990">
      <formula>$O1702="połączone z innym zadaniem"</formula>
    </cfRule>
  </conditionalFormatting>
  <conditionalFormatting sqref="O1702:O1708">
    <cfRule type="expression" dxfId="11848" priority="15989">
      <formula>$O1702="połączone z innym zadaniem"</formula>
    </cfRule>
  </conditionalFormatting>
  <conditionalFormatting sqref="O1702:O1708">
    <cfRule type="expression" dxfId="11847" priority="15988">
      <formula>$O1702="połączone z innym zadaniem"</formula>
    </cfRule>
  </conditionalFormatting>
  <conditionalFormatting sqref="O1702:O1708">
    <cfRule type="expression" dxfId="11846" priority="15987">
      <formula>$O1702="połączone z innym zadaniem"</formula>
    </cfRule>
  </conditionalFormatting>
  <conditionalFormatting sqref="O1702:O1708">
    <cfRule type="expression" dxfId="11845" priority="15986">
      <formula>$O1702="połączone z innym zadaniem"</formula>
    </cfRule>
  </conditionalFormatting>
  <conditionalFormatting sqref="O1702:O1708">
    <cfRule type="expression" dxfId="11844" priority="15985">
      <formula>$O1702="połączone z innym zadaniem"</formula>
    </cfRule>
  </conditionalFormatting>
  <conditionalFormatting sqref="O1702:O1708">
    <cfRule type="expression" dxfId="11843" priority="15984">
      <formula>$O1702="połączone z innym zadaniem"</formula>
    </cfRule>
  </conditionalFormatting>
  <conditionalFormatting sqref="O1702:O1708">
    <cfRule type="expression" dxfId="11842" priority="15983">
      <formula>$O1702="połączone z innym zadaniem"</formula>
    </cfRule>
  </conditionalFormatting>
  <conditionalFormatting sqref="O1702:O1708">
    <cfRule type="expression" dxfId="11841" priority="15982">
      <formula>$O1702="połączone z innym zadaniem"</formula>
    </cfRule>
  </conditionalFormatting>
  <conditionalFormatting sqref="O1702:O1708">
    <cfRule type="expression" dxfId="11840" priority="15981">
      <formula>$O1702="połączone z innym zadaniem"</formula>
    </cfRule>
  </conditionalFormatting>
  <conditionalFormatting sqref="O1702:O1708">
    <cfRule type="expression" dxfId="11839" priority="15980">
      <formula>$O1702="połączone z innym zadaniem"</formula>
    </cfRule>
  </conditionalFormatting>
  <conditionalFormatting sqref="O1702:O1708">
    <cfRule type="expression" dxfId="11838" priority="15979">
      <formula>$O1702="połączone z innym zadaniem"</formula>
    </cfRule>
  </conditionalFormatting>
  <conditionalFormatting sqref="O1702:O1708">
    <cfRule type="expression" dxfId="11837" priority="15978">
      <formula>$O1702="połączone z innym zadaniem"</formula>
    </cfRule>
  </conditionalFormatting>
  <conditionalFormatting sqref="O1702:O1708">
    <cfRule type="expression" dxfId="11836" priority="15977">
      <formula>$O1702="połączone z innym zadaniem"</formula>
    </cfRule>
  </conditionalFormatting>
  <conditionalFormatting sqref="O1702:O1708">
    <cfRule type="expression" dxfId="11835" priority="15976">
      <formula>$O1702="połączone z innym zadaniem"</formula>
    </cfRule>
  </conditionalFormatting>
  <conditionalFormatting sqref="O1702:O1708">
    <cfRule type="expression" dxfId="11834" priority="15975">
      <formula>$O1702="połączone z innym zadaniem"</formula>
    </cfRule>
  </conditionalFormatting>
  <conditionalFormatting sqref="O1702:O1708">
    <cfRule type="expression" dxfId="11833" priority="15974">
      <formula>$O1702="połączone z innym zadaniem"</formula>
    </cfRule>
  </conditionalFormatting>
  <conditionalFormatting sqref="O1702:O1708">
    <cfRule type="expression" dxfId="11832" priority="15973">
      <formula>$O1702="połączone z innym zadaniem"</formula>
    </cfRule>
  </conditionalFormatting>
  <conditionalFormatting sqref="O1702:O1708">
    <cfRule type="expression" dxfId="11831" priority="15972">
      <formula>$O1702="połączone z innym zadaniem"</formula>
    </cfRule>
  </conditionalFormatting>
  <conditionalFormatting sqref="O1702:O1708">
    <cfRule type="expression" dxfId="11830" priority="15971">
      <formula>$O1702="połączone z innym zadaniem"</formula>
    </cfRule>
  </conditionalFormatting>
  <conditionalFormatting sqref="O1702:O1708">
    <cfRule type="expression" dxfId="11829" priority="15970">
      <formula>$O1702="połączone z innym zadaniem"</formula>
    </cfRule>
  </conditionalFormatting>
  <conditionalFormatting sqref="O1702:O1708">
    <cfRule type="expression" dxfId="11828" priority="15969">
      <formula>$O1702="połączone z innym zadaniem"</formula>
    </cfRule>
  </conditionalFormatting>
  <conditionalFormatting sqref="O1702:O1708">
    <cfRule type="expression" dxfId="11827" priority="15968">
      <formula>$O1702="połączone z innym zadaniem"</formula>
    </cfRule>
  </conditionalFormatting>
  <conditionalFormatting sqref="O1702:O1708">
    <cfRule type="expression" dxfId="11826" priority="15967">
      <formula>$O1702="połączone z innym zadaniem"</formula>
    </cfRule>
  </conditionalFormatting>
  <conditionalFormatting sqref="O1702:O1708">
    <cfRule type="expression" dxfId="11825" priority="15966">
      <formula>$O1702="połączone z innym zadaniem"</formula>
    </cfRule>
  </conditionalFormatting>
  <conditionalFormatting sqref="O1702:O1708">
    <cfRule type="expression" dxfId="11824" priority="15965">
      <formula>$O1702="połączone z innym zadaniem"</formula>
    </cfRule>
  </conditionalFormatting>
  <conditionalFormatting sqref="O1702:O1708">
    <cfRule type="expression" dxfId="11823" priority="15964">
      <formula>$O1702="połączone z innym zadaniem"</formula>
    </cfRule>
  </conditionalFormatting>
  <conditionalFormatting sqref="O1711:O1713">
    <cfRule type="colorScale" priority="15963">
      <colorScale>
        <cfvo type="min" val="0"/>
        <cfvo type="percentile" val="50"/>
        <cfvo type="max" val="0"/>
        <color rgb="FFF8696B"/>
        <color rgb="FFFFEB84"/>
        <color rgb="FF63BE7B"/>
      </colorScale>
    </cfRule>
  </conditionalFormatting>
  <conditionalFormatting sqref="O1711:O1713">
    <cfRule type="colorScale" priority="15962">
      <colorScale>
        <cfvo type="min" val="0"/>
        <cfvo type="percentile" val="50"/>
        <cfvo type="max" val="0"/>
        <color rgb="FF63BE7B"/>
        <color rgb="FFFFEB84"/>
        <color rgb="FFF8696B"/>
      </colorScale>
    </cfRule>
  </conditionalFormatting>
  <conditionalFormatting sqref="O1711:O1713">
    <cfRule type="expression" dxfId="11822" priority="15961">
      <formula>$O1711="połączone z innym zadaniem"</formula>
    </cfRule>
  </conditionalFormatting>
  <conditionalFormatting sqref="O1711:O1713">
    <cfRule type="expression" dxfId="11821" priority="15960">
      <formula>$O1711="połączone z innym zadaniem"</formula>
    </cfRule>
  </conditionalFormatting>
  <conditionalFormatting sqref="O1711:O1713">
    <cfRule type="expression" dxfId="11820" priority="15959">
      <formula>$O1711="połączone z innym zadaniem"</formula>
    </cfRule>
  </conditionalFormatting>
  <conditionalFormatting sqref="O1711:O1713">
    <cfRule type="expression" dxfId="11819" priority="15958">
      <formula>$O1711="połączone z innym zadaniem"</formula>
    </cfRule>
  </conditionalFormatting>
  <conditionalFormatting sqref="O1711:O1713">
    <cfRule type="expression" dxfId="11818" priority="15957">
      <formula>$O1711="połączone z innym zadaniem"</formula>
    </cfRule>
  </conditionalFormatting>
  <conditionalFormatting sqref="O1711:O1713">
    <cfRule type="expression" dxfId="11817" priority="15956">
      <formula>$O1711="połączone z innym zadaniem"</formula>
    </cfRule>
  </conditionalFormatting>
  <conditionalFormatting sqref="O1711:O1713">
    <cfRule type="expression" dxfId="11816" priority="15955">
      <formula>$O1711="połączone z innym zadaniem"</formula>
    </cfRule>
  </conditionalFormatting>
  <conditionalFormatting sqref="O1711:O1713">
    <cfRule type="expression" dxfId="11815" priority="15954">
      <formula>$O1711="połączone z innym zadaniem"</formula>
    </cfRule>
  </conditionalFormatting>
  <conditionalFormatting sqref="O1711:O1713">
    <cfRule type="expression" dxfId="11814" priority="15953">
      <formula>$O1711="połączone z innym zadaniem"</formula>
    </cfRule>
  </conditionalFormatting>
  <conditionalFormatting sqref="O1711:O1713">
    <cfRule type="expression" dxfId="11813" priority="15952">
      <formula>$O1711="połączone z innym zadaniem"</formula>
    </cfRule>
  </conditionalFormatting>
  <conditionalFormatting sqref="O1711:O1713">
    <cfRule type="expression" dxfId="11812" priority="15951">
      <formula>$O1711="połączone z innym zadaniem"</formula>
    </cfRule>
  </conditionalFormatting>
  <conditionalFormatting sqref="O1711:O1713">
    <cfRule type="expression" dxfId="11811" priority="15950">
      <formula>$O1711="połączone z innym zadaniem"</formula>
    </cfRule>
  </conditionalFormatting>
  <conditionalFormatting sqref="O1711:O1713">
    <cfRule type="expression" dxfId="11810" priority="15949">
      <formula>$O1711="połączone z innym zadaniem"</formula>
    </cfRule>
  </conditionalFormatting>
  <conditionalFormatting sqref="O1711:O1713">
    <cfRule type="expression" dxfId="11809" priority="15948">
      <formula>$O1711="połączone z innym zadaniem"</formula>
    </cfRule>
  </conditionalFormatting>
  <conditionalFormatting sqref="O1711:O1713">
    <cfRule type="expression" dxfId="11808" priority="15947">
      <formula>$O1711="połączone z innym zadaniem"</formula>
    </cfRule>
  </conditionalFormatting>
  <conditionalFormatting sqref="O1711:O1713">
    <cfRule type="expression" dxfId="11807" priority="15946">
      <formula>$O1711="połączone z innym zadaniem"</formula>
    </cfRule>
  </conditionalFormatting>
  <conditionalFormatting sqref="O1711:O1713">
    <cfRule type="expression" dxfId="11806" priority="15945">
      <formula>$O1711="połączone z innym zadaniem"</formula>
    </cfRule>
  </conditionalFormatting>
  <conditionalFormatting sqref="O1711:O1713">
    <cfRule type="expression" dxfId="11805" priority="15944">
      <formula>$O1711="połączone z innym zadaniem"</formula>
    </cfRule>
  </conditionalFormatting>
  <conditionalFormatting sqref="O1711:O1713">
    <cfRule type="expression" dxfId="11804" priority="15943">
      <formula>$O1711="połączone z innym zadaniem"</formula>
    </cfRule>
  </conditionalFormatting>
  <conditionalFormatting sqref="O1711:O1713">
    <cfRule type="expression" dxfId="11803" priority="15942">
      <formula>$O1711="połączone z innym zadaniem"</formula>
    </cfRule>
  </conditionalFormatting>
  <conditionalFormatting sqref="O1711:O1713">
    <cfRule type="expression" dxfId="11802" priority="15941">
      <formula>$O1711="połączone z innym zadaniem"</formula>
    </cfRule>
  </conditionalFormatting>
  <conditionalFormatting sqref="O1711:O1713">
    <cfRule type="expression" dxfId="11801" priority="15940">
      <formula>$O1711="połączone z innym zadaniem"</formula>
    </cfRule>
  </conditionalFormatting>
  <conditionalFormatting sqref="O1711:O1713">
    <cfRule type="expression" dxfId="11800" priority="15939">
      <formula>$O1711="połączone z innym zadaniem"</formula>
    </cfRule>
  </conditionalFormatting>
  <conditionalFormatting sqref="O1711:O1713">
    <cfRule type="expression" dxfId="11799" priority="15938">
      <formula>$O1711="połączone z innym zadaniem"</formula>
    </cfRule>
  </conditionalFormatting>
  <conditionalFormatting sqref="O1711:O1713">
    <cfRule type="expression" dxfId="11798" priority="15937">
      <formula>$O1711="połączone z innym zadaniem"</formula>
    </cfRule>
  </conditionalFormatting>
  <conditionalFormatting sqref="O1711:O1713">
    <cfRule type="expression" dxfId="11797" priority="15936">
      <formula>$O1711="połączone z innym zadaniem"</formula>
    </cfRule>
  </conditionalFormatting>
  <conditionalFormatting sqref="O1711:O1713">
    <cfRule type="expression" dxfId="11796" priority="15935">
      <formula>$O1711="połączone z innym zadaniem"</formula>
    </cfRule>
  </conditionalFormatting>
  <conditionalFormatting sqref="O1711:O1713">
    <cfRule type="expression" dxfId="11795" priority="15934">
      <formula>$O1711="połączone z innym zadaniem"</formula>
    </cfRule>
  </conditionalFormatting>
  <conditionalFormatting sqref="O1711:O1713">
    <cfRule type="expression" dxfId="11794" priority="15933">
      <formula>$O1711="połączone z innym zadaniem"</formula>
    </cfRule>
  </conditionalFormatting>
  <conditionalFormatting sqref="O1711:O1713">
    <cfRule type="expression" dxfId="11793" priority="15932">
      <formula>$O1711="połączone z innym zadaniem"</formula>
    </cfRule>
  </conditionalFormatting>
  <conditionalFormatting sqref="O1711:O1713">
    <cfRule type="expression" dxfId="11792" priority="15931">
      <formula>$O1711="połączone z innym zadaniem"</formula>
    </cfRule>
  </conditionalFormatting>
  <conditionalFormatting sqref="O1711:O1713">
    <cfRule type="expression" dxfId="11791" priority="15930">
      <formula>$O1711="połączone z innym zadaniem"</formula>
    </cfRule>
  </conditionalFormatting>
  <conditionalFormatting sqref="O1711:O1713">
    <cfRule type="expression" dxfId="11790" priority="15929">
      <formula>$O1711="połączone z innym zadaniem"</formula>
    </cfRule>
  </conditionalFormatting>
  <conditionalFormatting sqref="O1711:O1713">
    <cfRule type="expression" dxfId="11789" priority="15928">
      <formula>$O1711="połączone z innym zadaniem"</formula>
    </cfRule>
  </conditionalFormatting>
  <conditionalFormatting sqref="O1711:O1713">
    <cfRule type="expression" dxfId="11788" priority="15927">
      <formula>$O1711="połączone z innym zadaniem"</formula>
    </cfRule>
  </conditionalFormatting>
  <conditionalFormatting sqref="O1711:O1713">
    <cfRule type="expression" dxfId="11787" priority="15926">
      <formula>$O1711="połączone z innym zadaniem"</formula>
    </cfRule>
  </conditionalFormatting>
  <conditionalFormatting sqref="O1711:O1713">
    <cfRule type="expression" dxfId="11786" priority="15925">
      <formula>$O1711="połączone z innym zadaniem"</formula>
    </cfRule>
  </conditionalFormatting>
  <conditionalFormatting sqref="O1711:O1713">
    <cfRule type="expression" dxfId="11785" priority="15924">
      <formula>$O1711="połączone z innym zadaniem"</formula>
    </cfRule>
  </conditionalFormatting>
  <conditionalFormatting sqref="O1711:O1713">
    <cfRule type="expression" dxfId="11784" priority="15923">
      <formula>$O1711="połączone z innym zadaniem"</formula>
    </cfRule>
  </conditionalFormatting>
  <conditionalFormatting sqref="O1711:O1713">
    <cfRule type="expression" dxfId="11783" priority="15922">
      <formula>$O1711="połączone z innym zadaniem"</formula>
    </cfRule>
  </conditionalFormatting>
  <conditionalFormatting sqref="O1711:O1713">
    <cfRule type="expression" dxfId="11782" priority="15921">
      <formula>$O1711="połączone z innym zadaniem"</formula>
    </cfRule>
  </conditionalFormatting>
  <conditionalFormatting sqref="O1711:O1713">
    <cfRule type="expression" dxfId="11781" priority="15920">
      <formula>$O1711="połączone z innym zadaniem"</formula>
    </cfRule>
  </conditionalFormatting>
  <conditionalFormatting sqref="O1711:O1713">
    <cfRule type="expression" dxfId="11780" priority="15919">
      <formula>$O1711="połączone z innym zadaniem"</formula>
    </cfRule>
  </conditionalFormatting>
  <conditionalFormatting sqref="O1711:O1713">
    <cfRule type="expression" dxfId="11779" priority="15918">
      <formula>$O1711="połączone z innym zadaniem"</formula>
    </cfRule>
  </conditionalFormatting>
  <conditionalFormatting sqref="O1711:O1713">
    <cfRule type="expression" dxfId="11778" priority="15917">
      <formula>$O1711="połączone z innym zadaniem"</formula>
    </cfRule>
  </conditionalFormatting>
  <conditionalFormatting sqref="O1711:O1713">
    <cfRule type="expression" dxfId="11777" priority="15916">
      <formula>$O1711="połączone z innym zadaniem"</formula>
    </cfRule>
  </conditionalFormatting>
  <conditionalFormatting sqref="O1711:O1713">
    <cfRule type="expression" dxfId="11776" priority="15915">
      <formula>$O1711="połączone z innym zadaniem"</formula>
    </cfRule>
  </conditionalFormatting>
  <conditionalFormatting sqref="O1711:O1713">
    <cfRule type="expression" dxfId="11775" priority="15914">
      <formula>$O1711="połączone z innym zadaniem"</formula>
    </cfRule>
  </conditionalFormatting>
  <conditionalFormatting sqref="O1711:O1713">
    <cfRule type="expression" dxfId="11774" priority="15913">
      <formula>$O1711="połączone z innym zadaniem"</formula>
    </cfRule>
  </conditionalFormatting>
  <conditionalFormatting sqref="O1711:O1713">
    <cfRule type="expression" dxfId="11773" priority="15912">
      <formula>$O1711="połączone z innym zadaniem"</formula>
    </cfRule>
  </conditionalFormatting>
  <conditionalFormatting sqref="O1711:O1713">
    <cfRule type="expression" dxfId="11772" priority="15911">
      <formula>$O1711="połączone z innym zadaniem"</formula>
    </cfRule>
  </conditionalFormatting>
  <conditionalFormatting sqref="O1711:O1713">
    <cfRule type="expression" dxfId="11771" priority="15910">
      <formula>$O1711="połączone z innym zadaniem"</formula>
    </cfRule>
  </conditionalFormatting>
  <conditionalFormatting sqref="O1711:O1713">
    <cfRule type="expression" dxfId="11770" priority="15909">
      <formula>$O1711="połączone z innym zadaniem"</formula>
    </cfRule>
  </conditionalFormatting>
  <conditionalFormatting sqref="O1711:O1713">
    <cfRule type="expression" dxfId="11769" priority="15908">
      <formula>$O1711="połączone z innym zadaniem"</formula>
    </cfRule>
  </conditionalFormatting>
  <conditionalFormatting sqref="O1711:O1713">
    <cfRule type="expression" dxfId="11768" priority="15907">
      <formula>$O1711="połączone z innym zadaniem"</formula>
    </cfRule>
  </conditionalFormatting>
  <conditionalFormatting sqref="O1711:O1713">
    <cfRule type="expression" dxfId="11767" priority="15906">
      <formula>$O1711="połączone z innym zadaniem"</formula>
    </cfRule>
  </conditionalFormatting>
  <conditionalFormatting sqref="O1711:O1713">
    <cfRule type="expression" dxfId="11766" priority="15905">
      <formula>$O1711="połączone z innym zadaniem"</formula>
    </cfRule>
  </conditionalFormatting>
  <conditionalFormatting sqref="O1711:O1713">
    <cfRule type="expression" dxfId="11765" priority="15904">
      <formula>$O1711="połączone z innym zadaniem"</formula>
    </cfRule>
  </conditionalFormatting>
  <conditionalFormatting sqref="O1711:O1713">
    <cfRule type="expression" dxfId="11764" priority="15899">
      <formula>$O1711="połączone z innym zadaniem"</formula>
    </cfRule>
  </conditionalFormatting>
  <conditionalFormatting sqref="O1711:O1713">
    <cfRule type="expression" dxfId="11763" priority="15898">
      <formula>$O1711="połączone z innym zadaniem"</formula>
    </cfRule>
  </conditionalFormatting>
  <conditionalFormatting sqref="O1711:O1713">
    <cfRule type="expression" dxfId="11762" priority="15897">
      <formula>$O1711="połączone z innym zadaniem"</formula>
    </cfRule>
  </conditionalFormatting>
  <conditionalFormatting sqref="O1711:O1713">
    <cfRule type="expression" dxfId="11761" priority="15896">
      <formula>$O1711="połączone z innym zadaniem"</formula>
    </cfRule>
  </conditionalFormatting>
  <conditionalFormatting sqref="O1711:O1713">
    <cfRule type="expression" dxfId="11760" priority="15895">
      <formula>$O1711="połączone z innym zadaniem"</formula>
    </cfRule>
  </conditionalFormatting>
  <conditionalFormatting sqref="O1711:O1713">
    <cfRule type="expression" dxfId="11759" priority="15894">
      <formula>$O1711="połączone z innym zadaniem"</formula>
    </cfRule>
  </conditionalFormatting>
  <conditionalFormatting sqref="O1711:O1713">
    <cfRule type="expression" dxfId="11758" priority="15893">
      <formula>$O1711="połączone z innym zadaniem"</formula>
    </cfRule>
  </conditionalFormatting>
  <conditionalFormatting sqref="O1711:O1713">
    <cfRule type="expression" dxfId="11757" priority="15892">
      <formula>$O1711="połączone z innym zadaniem"</formula>
    </cfRule>
  </conditionalFormatting>
  <conditionalFormatting sqref="O1711:O1713">
    <cfRule type="expression" dxfId="11756" priority="15891">
      <formula>$O1711="połączone z innym zadaniem"</formula>
    </cfRule>
  </conditionalFormatting>
  <conditionalFormatting sqref="O1711:O1713">
    <cfRule type="expression" dxfId="11755" priority="15890">
      <formula>$O1711="połączone z innym zadaniem"</formula>
    </cfRule>
  </conditionalFormatting>
  <conditionalFormatting sqref="O1711:O1713">
    <cfRule type="expression" dxfId="11754" priority="15889">
      <formula>$O1711="połączone z innym zadaniem"</formula>
    </cfRule>
  </conditionalFormatting>
  <conditionalFormatting sqref="O1711:O1713">
    <cfRule type="expression" dxfId="11753" priority="15888">
      <formula>$O1711="połączone z innym zadaniem"</formula>
    </cfRule>
  </conditionalFormatting>
  <conditionalFormatting sqref="O1711:O1713">
    <cfRule type="expression" dxfId="11752" priority="15887">
      <formula>$O1711="połączone z innym zadaniem"</formula>
    </cfRule>
  </conditionalFormatting>
  <conditionalFormatting sqref="O1711:O1713">
    <cfRule type="expression" dxfId="11751" priority="15886">
      <formula>$O1711="połączone z innym zadaniem"</formula>
    </cfRule>
  </conditionalFormatting>
  <conditionalFormatting sqref="O1711:O1713">
    <cfRule type="expression" dxfId="11750" priority="15885">
      <formula>$O1711="połączone z innym zadaniem"</formula>
    </cfRule>
  </conditionalFormatting>
  <conditionalFormatting sqref="O1711:O1713">
    <cfRule type="expression" dxfId="11749" priority="15884">
      <formula>$O1711="połączone z innym zadaniem"</formula>
    </cfRule>
  </conditionalFormatting>
  <conditionalFormatting sqref="O1711:O1713">
    <cfRule type="expression" dxfId="11748" priority="15883">
      <formula>$O1711="połączone z innym zadaniem"</formula>
    </cfRule>
  </conditionalFormatting>
  <conditionalFormatting sqref="O1711:O1713">
    <cfRule type="expression" dxfId="11747" priority="15882">
      <formula>$O1711="połączone z innym zadaniem"</formula>
    </cfRule>
  </conditionalFormatting>
  <conditionalFormatting sqref="O1711:O1713">
    <cfRule type="expression" dxfId="11746" priority="15881">
      <formula>$O1711="połączone z innym zadaniem"</formula>
    </cfRule>
  </conditionalFormatting>
  <conditionalFormatting sqref="O1711:O1713">
    <cfRule type="expression" dxfId="11745" priority="15880">
      <formula>$O1711="połączone z innym zadaniem"</formula>
    </cfRule>
  </conditionalFormatting>
  <conditionalFormatting sqref="O1711:O1713">
    <cfRule type="expression" dxfId="11744" priority="15879">
      <formula>$O1711="połączone z innym zadaniem"</formula>
    </cfRule>
  </conditionalFormatting>
  <conditionalFormatting sqref="O1711:O1713">
    <cfRule type="expression" dxfId="11743" priority="15878">
      <formula>$O1711="połączone z innym zadaniem"</formula>
    </cfRule>
  </conditionalFormatting>
  <conditionalFormatting sqref="O1711:O1713">
    <cfRule type="expression" dxfId="11742" priority="15877">
      <formula>$O1711="połączone z innym zadaniem"</formula>
    </cfRule>
  </conditionalFormatting>
  <conditionalFormatting sqref="O1711:O1713">
    <cfRule type="expression" dxfId="11741" priority="15876">
      <formula>$O1711="połączone z innym zadaniem"</formula>
    </cfRule>
  </conditionalFormatting>
  <conditionalFormatting sqref="O1711:O1713">
    <cfRule type="expression" dxfId="11740" priority="15875">
      <formula>$O1711="połączone z innym zadaniem"</formula>
    </cfRule>
  </conditionalFormatting>
  <conditionalFormatting sqref="O1711:O1713">
    <cfRule type="expression" dxfId="11739" priority="15874">
      <formula>$O1711="połączone z innym zadaniem"</formula>
    </cfRule>
  </conditionalFormatting>
  <conditionalFormatting sqref="O1711:O1713">
    <cfRule type="expression" dxfId="11738" priority="15873">
      <formula>$O1711="połączone z innym zadaniem"</formula>
    </cfRule>
  </conditionalFormatting>
  <conditionalFormatting sqref="O1711:O1713">
    <cfRule type="expression" dxfId="11737" priority="15872">
      <formula>$O1711="połączone z innym zadaniem"</formula>
    </cfRule>
  </conditionalFormatting>
  <conditionalFormatting sqref="O1711:O1713">
    <cfRule type="expression" dxfId="11736" priority="15871">
      <formula>$O1711="połączone z innym zadaniem"</formula>
    </cfRule>
  </conditionalFormatting>
  <conditionalFormatting sqref="O1711:O1713">
    <cfRule type="expression" dxfId="11735" priority="15870">
      <formula>$O1711="połączone z innym zadaniem"</formula>
    </cfRule>
  </conditionalFormatting>
  <conditionalFormatting sqref="O1711:O1713">
    <cfRule type="expression" dxfId="11734" priority="15869">
      <formula>$O1711="połączone z innym zadaniem"</formula>
    </cfRule>
  </conditionalFormatting>
  <conditionalFormatting sqref="O1711:O1713">
    <cfRule type="expression" dxfId="11733" priority="15868">
      <formula>$O1711="połączone z innym zadaniem"</formula>
    </cfRule>
  </conditionalFormatting>
  <conditionalFormatting sqref="O1711:O1713">
    <cfRule type="expression" dxfId="11732" priority="15867">
      <formula>$O1711="połączone z innym zadaniem"</formula>
    </cfRule>
  </conditionalFormatting>
  <conditionalFormatting sqref="O1711:O1713">
    <cfRule type="expression" dxfId="11731" priority="15866">
      <formula>$O1711="połączone z innym zadaniem"</formula>
    </cfRule>
  </conditionalFormatting>
  <conditionalFormatting sqref="O1711:O1713">
    <cfRule type="expression" dxfId="11730" priority="15865">
      <formula>$O1711="połączone z innym zadaniem"</formula>
    </cfRule>
  </conditionalFormatting>
  <conditionalFormatting sqref="O1711:O1713">
    <cfRule type="expression" dxfId="11729" priority="15864">
      <formula>$O1711="połączone z innym zadaniem"</formula>
    </cfRule>
  </conditionalFormatting>
  <conditionalFormatting sqref="O1711:O1713">
    <cfRule type="expression" dxfId="11728" priority="15863">
      <formula>$O1711="połączone z innym zadaniem"</formula>
    </cfRule>
  </conditionalFormatting>
  <conditionalFormatting sqref="O1711:O1713">
    <cfRule type="expression" dxfId="11727" priority="15862">
      <formula>$O1711="połączone z innym zadaniem"</formula>
    </cfRule>
  </conditionalFormatting>
  <conditionalFormatting sqref="O1711:O1713">
    <cfRule type="expression" dxfId="11726" priority="15861">
      <formula>$O1711="połączone z innym zadaniem"</formula>
    </cfRule>
  </conditionalFormatting>
  <conditionalFormatting sqref="O1711:O1713">
    <cfRule type="expression" dxfId="11725" priority="15860">
      <formula>$O1711="połączone z innym zadaniem"</formula>
    </cfRule>
  </conditionalFormatting>
  <conditionalFormatting sqref="O1711:O1713">
    <cfRule type="expression" dxfId="11724" priority="15859">
      <formula>$O1711="połączone z innym zadaniem"</formula>
    </cfRule>
  </conditionalFormatting>
  <conditionalFormatting sqref="O1711:O1713">
    <cfRule type="expression" dxfId="11723" priority="15858">
      <formula>$O1711="połączone z innym zadaniem"</formula>
    </cfRule>
  </conditionalFormatting>
  <conditionalFormatting sqref="O1711:O1713">
    <cfRule type="expression" dxfId="11722" priority="15857">
      <formula>$O1711="połączone z innym zadaniem"</formula>
    </cfRule>
  </conditionalFormatting>
  <conditionalFormatting sqref="O1711:O1713">
    <cfRule type="expression" dxfId="11721" priority="15856">
      <formula>$O1711="połączone z innym zadaniem"</formula>
    </cfRule>
  </conditionalFormatting>
  <conditionalFormatting sqref="O1711:O1713">
    <cfRule type="expression" dxfId="11720" priority="15855">
      <formula>$O1711="połączone z innym zadaniem"</formula>
    </cfRule>
  </conditionalFormatting>
  <conditionalFormatting sqref="O1711:O1713">
    <cfRule type="expression" dxfId="11719" priority="15854">
      <formula>$O1711="połączone z innym zadaniem"</formula>
    </cfRule>
  </conditionalFormatting>
  <conditionalFormatting sqref="O1711:O1713">
    <cfRule type="expression" dxfId="11718" priority="15853">
      <formula>$O1711="połączone z innym zadaniem"</formula>
    </cfRule>
  </conditionalFormatting>
  <conditionalFormatting sqref="O1711:O1713">
    <cfRule type="expression" dxfId="11717" priority="15852">
      <formula>$O1711="połączone z innym zadaniem"</formula>
    </cfRule>
  </conditionalFormatting>
  <conditionalFormatting sqref="O1711:O1713">
    <cfRule type="expression" dxfId="11716" priority="15851">
      <formula>$O1711="połączone z innym zadaniem"</formula>
    </cfRule>
  </conditionalFormatting>
  <conditionalFormatting sqref="O1711:O1713">
    <cfRule type="expression" dxfId="11715" priority="15850">
      <formula>$O1711="połączone z innym zadaniem"</formula>
    </cfRule>
  </conditionalFormatting>
  <conditionalFormatting sqref="O1711:O1713">
    <cfRule type="expression" dxfId="11714" priority="15849">
      <formula>$O1711="połączone z innym zadaniem"</formula>
    </cfRule>
  </conditionalFormatting>
  <conditionalFormatting sqref="O1711:O1713">
    <cfRule type="expression" dxfId="11713" priority="15848">
      <formula>$O1711="połączone z innym zadaniem"</formula>
    </cfRule>
  </conditionalFormatting>
  <conditionalFormatting sqref="O1711:O1713">
    <cfRule type="expression" dxfId="11712" priority="15847">
      <formula>$O1711="połączone z innym zadaniem"</formula>
    </cfRule>
  </conditionalFormatting>
  <conditionalFormatting sqref="O1711:O1713">
    <cfRule type="expression" dxfId="11711" priority="15846">
      <formula>$O1711="połączone z innym zadaniem"</formula>
    </cfRule>
  </conditionalFormatting>
  <conditionalFormatting sqref="O1711:O1713">
    <cfRule type="expression" dxfId="11710" priority="15845">
      <formula>$O1711="połączone z innym zadaniem"</formula>
    </cfRule>
  </conditionalFormatting>
  <conditionalFormatting sqref="O1711:O1713">
    <cfRule type="expression" dxfId="11709" priority="15844">
      <formula>$O1711="połączone z innym zadaniem"</formula>
    </cfRule>
  </conditionalFormatting>
  <conditionalFormatting sqref="O1711:O1713">
    <cfRule type="expression" dxfId="11708" priority="15843">
      <formula>$O1711="połączone z innym zadaniem"</formula>
    </cfRule>
  </conditionalFormatting>
  <conditionalFormatting sqref="O1711:O1713">
    <cfRule type="expression" dxfId="11707" priority="15842">
      <formula>$O1711="połączone z innym zadaniem"</formula>
    </cfRule>
  </conditionalFormatting>
  <conditionalFormatting sqref="O1711:O1713">
    <cfRule type="expression" dxfId="11706" priority="15839">
      <formula>$O1711="połączone z innym zadaniem"</formula>
    </cfRule>
  </conditionalFormatting>
  <conditionalFormatting sqref="O1711:O1713">
    <cfRule type="expression" dxfId="11705" priority="15838">
      <formula>$O1711="połączone z innym zadaniem"</formula>
    </cfRule>
  </conditionalFormatting>
  <conditionalFormatting sqref="O1711:O1713">
    <cfRule type="expression" dxfId="11704" priority="15835">
      <formula>$O1711="połączone z innym zadaniem"</formula>
    </cfRule>
  </conditionalFormatting>
  <conditionalFormatting sqref="O1711:O1713">
    <cfRule type="expression" dxfId="11703" priority="15834">
      <formula>$O1711="połączone z innym zadaniem"</formula>
    </cfRule>
  </conditionalFormatting>
  <conditionalFormatting sqref="O1711:O1713">
    <cfRule type="expression" dxfId="11702" priority="15831">
      <formula>$O1711="połączone z innym zadaniem"</formula>
    </cfRule>
  </conditionalFormatting>
  <conditionalFormatting sqref="O1711:O1713">
    <cfRule type="expression" dxfId="11701" priority="15830">
      <formula>$O1711="połączone z innym zadaniem"</formula>
    </cfRule>
  </conditionalFormatting>
  <conditionalFormatting sqref="O1711:O1713">
    <cfRule type="expression" dxfId="11700" priority="15829">
      <formula>$O1711="połączone z innym zadaniem"</formula>
    </cfRule>
  </conditionalFormatting>
  <conditionalFormatting sqref="O1711:O1713">
    <cfRule type="expression" dxfId="11699" priority="15828">
      <formula>$O1711="połączone z innym zadaniem"</formula>
    </cfRule>
  </conditionalFormatting>
  <conditionalFormatting sqref="O1711:O1713">
    <cfRule type="expression" dxfId="11698" priority="15827">
      <formula>$O1711="połączone z innym zadaniem"</formula>
    </cfRule>
  </conditionalFormatting>
  <conditionalFormatting sqref="O1711:O1713">
    <cfRule type="expression" dxfId="11697" priority="15826">
      <formula>$O1711="połączone z innym zadaniem"</formula>
    </cfRule>
  </conditionalFormatting>
  <conditionalFormatting sqref="O1711:O1713">
    <cfRule type="expression" dxfId="11696" priority="15825">
      <formula>$O1711="połączone z innym zadaniem"</formula>
    </cfRule>
  </conditionalFormatting>
  <conditionalFormatting sqref="O1711:O1713">
    <cfRule type="expression" dxfId="11695" priority="15824">
      <formula>$O1711="połączone z innym zadaniem"</formula>
    </cfRule>
  </conditionalFormatting>
  <conditionalFormatting sqref="O1711:O1713">
    <cfRule type="expression" dxfId="11694" priority="15823">
      <formula>$O1711="połączone z innym zadaniem"</formula>
    </cfRule>
  </conditionalFormatting>
  <conditionalFormatting sqref="O1711:O1713">
    <cfRule type="expression" dxfId="11693" priority="15822">
      <formula>$O1711="połączone z innym zadaniem"</formula>
    </cfRule>
  </conditionalFormatting>
  <conditionalFormatting sqref="O1711:O1713">
    <cfRule type="expression" dxfId="11692" priority="15821">
      <formula>$O1711="połączone z innym zadaniem"</formula>
    </cfRule>
  </conditionalFormatting>
  <conditionalFormatting sqref="O1711:O1713">
    <cfRule type="expression" dxfId="11691" priority="15820">
      <formula>$O1711="połączone z innym zadaniem"</formula>
    </cfRule>
  </conditionalFormatting>
  <conditionalFormatting sqref="O1711:O1713">
    <cfRule type="expression" dxfId="11690" priority="15819">
      <formula>$O1711="połączone z innym zadaniem"</formula>
    </cfRule>
  </conditionalFormatting>
  <conditionalFormatting sqref="O1711:O1713">
    <cfRule type="expression" dxfId="11689" priority="15818">
      <formula>$O1711="połączone z innym zadaniem"</formula>
    </cfRule>
  </conditionalFormatting>
  <conditionalFormatting sqref="O1711:O1713">
    <cfRule type="expression" dxfId="11688" priority="15817">
      <formula>$O1711="połączone z innym zadaniem"</formula>
    </cfRule>
  </conditionalFormatting>
  <conditionalFormatting sqref="O1711:O1713">
    <cfRule type="expression" dxfId="11687" priority="15816">
      <formula>$O1711="połączone z innym zadaniem"</formula>
    </cfRule>
  </conditionalFormatting>
  <conditionalFormatting sqref="O1711:O1713">
    <cfRule type="expression" dxfId="11686" priority="15815">
      <formula>$O1711="połączone z innym zadaniem"</formula>
    </cfRule>
  </conditionalFormatting>
  <conditionalFormatting sqref="O1711:O1713">
    <cfRule type="expression" dxfId="11685" priority="15814">
      <formula>$O1711="połączone z innym zadaniem"</formula>
    </cfRule>
  </conditionalFormatting>
  <conditionalFormatting sqref="O1711:O1713">
    <cfRule type="expression" dxfId="11684" priority="15813">
      <formula>$O1711="połączone z innym zadaniem"</formula>
    </cfRule>
  </conditionalFormatting>
  <conditionalFormatting sqref="O1711:O1713">
    <cfRule type="expression" dxfId="11683" priority="15812">
      <formula>$O1711="połączone z innym zadaniem"</formula>
    </cfRule>
  </conditionalFormatting>
  <conditionalFormatting sqref="O1711:O1713">
    <cfRule type="expression" dxfId="11682" priority="15811">
      <formula>$O1711="połączone z innym zadaniem"</formula>
    </cfRule>
  </conditionalFormatting>
  <conditionalFormatting sqref="O1711:O1713">
    <cfRule type="expression" dxfId="11681" priority="15810">
      <formula>$O1711="połączone z innym zadaniem"</formula>
    </cfRule>
  </conditionalFormatting>
  <conditionalFormatting sqref="O1711:O1713">
    <cfRule type="expression" dxfId="11680" priority="15809">
      <formula>$O1711="połączone z innym zadaniem"</formula>
    </cfRule>
  </conditionalFormatting>
  <conditionalFormatting sqref="O1711:O1713">
    <cfRule type="expression" dxfId="11679" priority="15808">
      <formula>$O1711="połączone z innym zadaniem"</formula>
    </cfRule>
  </conditionalFormatting>
  <conditionalFormatting sqref="O1711:O1713">
    <cfRule type="expression" dxfId="11678" priority="15807">
      <formula>$O1711="połączone z innym zadaniem"</formula>
    </cfRule>
  </conditionalFormatting>
  <conditionalFormatting sqref="O1711:O1713">
    <cfRule type="expression" dxfId="11677" priority="15806">
      <formula>$O1711="połączone z innym zadaniem"</formula>
    </cfRule>
  </conditionalFormatting>
  <conditionalFormatting sqref="O1711:O1713">
    <cfRule type="expression" dxfId="11676" priority="15805">
      <formula>$O1711="połączone z innym zadaniem"</formula>
    </cfRule>
  </conditionalFormatting>
  <conditionalFormatting sqref="O1711:O1713">
    <cfRule type="expression" dxfId="11675" priority="15804">
      <formula>$O1711="połączone z innym zadaniem"</formula>
    </cfRule>
  </conditionalFormatting>
  <conditionalFormatting sqref="O1711:O1713">
    <cfRule type="expression" dxfId="11674" priority="15803">
      <formula>$O1711="połączone z innym zadaniem"</formula>
    </cfRule>
  </conditionalFormatting>
  <conditionalFormatting sqref="O1711:O1713">
    <cfRule type="expression" dxfId="11673" priority="15802">
      <formula>$O1711="połączone z innym zadaniem"</formula>
    </cfRule>
  </conditionalFormatting>
  <conditionalFormatting sqref="O1711:O1713">
    <cfRule type="expression" dxfId="11672" priority="15801">
      <formula>$O1711="połączone z innym zadaniem"</formula>
    </cfRule>
  </conditionalFormatting>
  <conditionalFormatting sqref="O1711:O1713">
    <cfRule type="expression" dxfId="11671" priority="15800">
      <formula>$O1711="połączone z innym zadaniem"</formula>
    </cfRule>
  </conditionalFormatting>
  <conditionalFormatting sqref="O1711:O1713">
    <cfRule type="expression" dxfId="11670" priority="15799">
      <formula>$O1711="połączone z innym zadaniem"</formula>
    </cfRule>
  </conditionalFormatting>
  <conditionalFormatting sqref="O1711:O1713">
    <cfRule type="expression" dxfId="11669" priority="15798">
      <formula>$O1711="połączone z innym zadaniem"</formula>
    </cfRule>
  </conditionalFormatting>
  <conditionalFormatting sqref="O1711:O1713">
    <cfRule type="expression" dxfId="11668" priority="15797">
      <formula>$O1711="połączone z innym zadaniem"</formula>
    </cfRule>
  </conditionalFormatting>
  <conditionalFormatting sqref="O1711:O1713">
    <cfRule type="expression" dxfId="11667" priority="15796">
      <formula>$O1711="połączone z innym zadaniem"</formula>
    </cfRule>
  </conditionalFormatting>
  <conditionalFormatting sqref="O1711:O1713">
    <cfRule type="expression" dxfId="11666" priority="15795">
      <formula>$O1711="połączone z innym zadaniem"</formula>
    </cfRule>
  </conditionalFormatting>
  <conditionalFormatting sqref="O1711:O1713">
    <cfRule type="expression" dxfId="11665" priority="15794">
      <formula>$O1711="połączone z innym zadaniem"</formula>
    </cfRule>
  </conditionalFormatting>
  <conditionalFormatting sqref="O1711:O1713">
    <cfRule type="expression" dxfId="11664" priority="15793">
      <formula>$O1711="połączone z innym zadaniem"</formula>
    </cfRule>
  </conditionalFormatting>
  <conditionalFormatting sqref="O1711:O1713">
    <cfRule type="expression" dxfId="11663" priority="15792">
      <formula>$O1711="połączone z innym zadaniem"</formula>
    </cfRule>
  </conditionalFormatting>
  <conditionalFormatting sqref="O1711:O1713">
    <cfRule type="expression" dxfId="11662" priority="15791">
      <formula>$O1711="połączone z innym zadaniem"</formula>
    </cfRule>
  </conditionalFormatting>
  <conditionalFormatting sqref="O1711:O1713">
    <cfRule type="expression" dxfId="11661" priority="15790">
      <formula>$O1711="połączone z innym zadaniem"</formula>
    </cfRule>
  </conditionalFormatting>
  <conditionalFormatting sqref="O1711:O1713">
    <cfRule type="expression" dxfId="11660" priority="15789">
      <formula>$O1711="połączone z innym zadaniem"</formula>
    </cfRule>
  </conditionalFormatting>
  <conditionalFormatting sqref="O1711:O1713">
    <cfRule type="expression" dxfId="11659" priority="15788">
      <formula>$O1711="połączone z innym zadaniem"</formula>
    </cfRule>
  </conditionalFormatting>
  <conditionalFormatting sqref="O1711:O1713">
    <cfRule type="expression" dxfId="11658" priority="15787">
      <formula>$O1711="połączone z innym zadaniem"</formula>
    </cfRule>
  </conditionalFormatting>
  <conditionalFormatting sqref="O1711:O1713">
    <cfRule type="expression" dxfId="11657" priority="15786">
      <formula>$O1711="połączone z innym zadaniem"</formula>
    </cfRule>
  </conditionalFormatting>
  <conditionalFormatting sqref="O1711:O1713">
    <cfRule type="expression" dxfId="11656" priority="15785">
      <formula>$O1711="połączone z innym zadaniem"</formula>
    </cfRule>
  </conditionalFormatting>
  <conditionalFormatting sqref="O1711:O1713">
    <cfRule type="expression" dxfId="11655" priority="15784">
      <formula>$O1711="połączone z innym zadaniem"</formula>
    </cfRule>
  </conditionalFormatting>
  <conditionalFormatting sqref="O1711:O1713">
    <cfRule type="expression" dxfId="11654" priority="15783">
      <formula>$O1711="połączone z innym zadaniem"</formula>
    </cfRule>
  </conditionalFormatting>
  <conditionalFormatting sqref="O1711:O1713">
    <cfRule type="expression" dxfId="11653" priority="15782">
      <formula>$O1711="połączone z innym zadaniem"</formula>
    </cfRule>
  </conditionalFormatting>
  <conditionalFormatting sqref="O1711:O1713">
    <cfRule type="expression" dxfId="11652" priority="15781">
      <formula>$O1711="połączone z innym zadaniem"</formula>
    </cfRule>
  </conditionalFormatting>
  <conditionalFormatting sqref="O1711:O1713">
    <cfRule type="expression" dxfId="11651" priority="15780">
      <formula>$O1711="połączone z innym zadaniem"</formula>
    </cfRule>
  </conditionalFormatting>
  <conditionalFormatting sqref="O1711:O1713">
    <cfRule type="expression" dxfId="11650" priority="15779">
      <formula>$O1711="połączone z innym zadaniem"</formula>
    </cfRule>
  </conditionalFormatting>
  <conditionalFormatting sqref="O1711:O1713">
    <cfRule type="expression" dxfId="11649" priority="15778">
      <formula>$O1711="połączone z innym zadaniem"</formula>
    </cfRule>
  </conditionalFormatting>
  <conditionalFormatting sqref="O1711:O1713">
    <cfRule type="expression" dxfId="11648" priority="15777">
      <formula>$O1711="połączone z innym zadaniem"</formula>
    </cfRule>
  </conditionalFormatting>
  <conditionalFormatting sqref="O1711:O1713">
    <cfRule type="expression" dxfId="11647" priority="15774">
      <formula>$O1711="połączone z innym zadaniem"</formula>
    </cfRule>
  </conditionalFormatting>
  <conditionalFormatting sqref="O1711:O1713">
    <cfRule type="expression" dxfId="11646" priority="15773">
      <formula>$O1711="połączone z innym zadaniem"</formula>
    </cfRule>
  </conditionalFormatting>
  <conditionalFormatting sqref="O1711:O1713">
    <cfRule type="expression" dxfId="11645" priority="15772">
      <formula>$O1711="połączone z innym zadaniem"</formula>
    </cfRule>
  </conditionalFormatting>
  <conditionalFormatting sqref="O1711:O1713">
    <cfRule type="expression" dxfId="11644" priority="15771">
      <formula>$O1711="połączone z innym zadaniem"</formula>
    </cfRule>
  </conditionalFormatting>
  <conditionalFormatting sqref="O1711:O1713">
    <cfRule type="expression" dxfId="11643" priority="15770">
      <formula>$O1711="połączone z innym zadaniem"</formula>
    </cfRule>
  </conditionalFormatting>
  <conditionalFormatting sqref="O1711:O1713">
    <cfRule type="expression" dxfId="11642" priority="15767">
      <formula>$O1711="połączone z innym zadaniem"</formula>
    </cfRule>
  </conditionalFormatting>
  <conditionalFormatting sqref="O1711:O1713">
    <cfRule type="expression" dxfId="11641" priority="15766">
      <formula>$O1711="połączone z innym zadaniem"</formula>
    </cfRule>
  </conditionalFormatting>
  <conditionalFormatting sqref="O1711:O1713">
    <cfRule type="expression" dxfId="11640" priority="15765">
      <formula>$O1711="połączone z innym zadaniem"</formula>
    </cfRule>
  </conditionalFormatting>
  <conditionalFormatting sqref="O1711:O1713">
    <cfRule type="expression" dxfId="11639" priority="15764">
      <formula>$O1711="połączone z innym zadaniem"</formula>
    </cfRule>
  </conditionalFormatting>
  <conditionalFormatting sqref="O1711:O1713">
    <cfRule type="expression" dxfId="11638" priority="15763">
      <formula>$O1711="połączone z innym zadaniem"</formula>
    </cfRule>
  </conditionalFormatting>
  <conditionalFormatting sqref="O1711:O1713">
    <cfRule type="expression" dxfId="11637" priority="15762">
      <formula>$O1711="połączone z innym zadaniem"</formula>
    </cfRule>
  </conditionalFormatting>
  <conditionalFormatting sqref="O1711:O1713">
    <cfRule type="expression" dxfId="11636" priority="15761">
      <formula>$O1711="połączone z innym zadaniem"</formula>
    </cfRule>
  </conditionalFormatting>
  <conditionalFormatting sqref="O1711:O1713">
    <cfRule type="expression" dxfId="11635" priority="15760">
      <formula>$O1711="połączone z innym zadaniem"</formula>
    </cfRule>
  </conditionalFormatting>
  <conditionalFormatting sqref="O1711:O1713">
    <cfRule type="expression" dxfId="11634" priority="15759">
      <formula>$O1711="połączone z innym zadaniem"</formula>
    </cfRule>
  </conditionalFormatting>
  <conditionalFormatting sqref="O1711:O1713">
    <cfRule type="expression" dxfId="11633" priority="15758">
      <formula>$O1711="połączone z innym zadaniem"</formula>
    </cfRule>
  </conditionalFormatting>
  <conditionalFormatting sqref="O1711:O1713">
    <cfRule type="expression" dxfId="11632" priority="15757">
      <formula>$O1711="połączone z innym zadaniem"</formula>
    </cfRule>
  </conditionalFormatting>
  <conditionalFormatting sqref="O1711:O1713">
    <cfRule type="expression" dxfId="11631" priority="15756">
      <formula>$O1711="połączone z innym zadaniem"</formula>
    </cfRule>
  </conditionalFormatting>
  <conditionalFormatting sqref="O1711:O1713">
    <cfRule type="expression" dxfId="11630" priority="15755">
      <formula>$O1711="połączone z innym zadaniem"</formula>
    </cfRule>
  </conditionalFormatting>
  <conditionalFormatting sqref="O1711:O1713">
    <cfRule type="expression" dxfId="11629" priority="15754">
      <formula>$O1711="połączone z innym zadaniem"</formula>
    </cfRule>
  </conditionalFormatting>
  <conditionalFormatting sqref="O1711:O1713">
    <cfRule type="expression" dxfId="11628" priority="15753">
      <formula>$O1711="połączone z innym zadaniem"</formula>
    </cfRule>
  </conditionalFormatting>
  <conditionalFormatting sqref="O1711:O1713">
    <cfRule type="expression" dxfId="11627" priority="15752">
      <formula>$O1711="połączone z innym zadaniem"</formula>
    </cfRule>
  </conditionalFormatting>
  <conditionalFormatting sqref="O1711:O1713">
    <cfRule type="expression" dxfId="11626" priority="15751">
      <formula>$O1711="połączone z innym zadaniem"</formula>
    </cfRule>
  </conditionalFormatting>
  <conditionalFormatting sqref="O1711:O1713">
    <cfRule type="expression" dxfId="11625" priority="15750">
      <formula>$O1711="połączone z innym zadaniem"</formula>
    </cfRule>
  </conditionalFormatting>
  <conditionalFormatting sqref="O1711:O1713">
    <cfRule type="expression" dxfId="11624" priority="15749">
      <formula>$O1711="połączone z innym zadaniem"</formula>
    </cfRule>
  </conditionalFormatting>
  <conditionalFormatting sqref="O1711:O1713">
    <cfRule type="expression" dxfId="11623" priority="15748">
      <formula>$O1711="połączone z innym zadaniem"</formula>
    </cfRule>
  </conditionalFormatting>
  <conditionalFormatting sqref="O1711:O1713">
    <cfRule type="expression" dxfId="11622" priority="15747">
      <formula>$O1711="połączone z innym zadaniem"</formula>
    </cfRule>
  </conditionalFormatting>
  <conditionalFormatting sqref="O1711:O1713">
    <cfRule type="expression" dxfId="11621" priority="15746">
      <formula>$O1711="połączone z innym zadaniem"</formula>
    </cfRule>
  </conditionalFormatting>
  <conditionalFormatting sqref="O1711:O1713">
    <cfRule type="expression" dxfId="11620" priority="15745">
      <formula>$O1711="połączone z innym zadaniem"</formula>
    </cfRule>
  </conditionalFormatting>
  <conditionalFormatting sqref="O1711:O1713">
    <cfRule type="expression" dxfId="11619" priority="15744">
      <formula>$O1711="połączone z innym zadaniem"</formula>
    </cfRule>
  </conditionalFormatting>
  <conditionalFormatting sqref="O1711:O1713">
    <cfRule type="expression" dxfId="11618" priority="15743">
      <formula>$O1711="połączone z innym zadaniem"</formula>
    </cfRule>
  </conditionalFormatting>
  <conditionalFormatting sqref="O1711:O1713">
    <cfRule type="expression" dxfId="11617" priority="15742">
      <formula>$O1711="połączone z innym zadaniem"</formula>
    </cfRule>
  </conditionalFormatting>
  <conditionalFormatting sqref="O1711:O1713">
    <cfRule type="expression" dxfId="11616" priority="15741">
      <formula>$O1711="połączone z innym zadaniem"</formula>
    </cfRule>
  </conditionalFormatting>
  <conditionalFormatting sqref="O1711:O1713">
    <cfRule type="expression" dxfId="11615" priority="15740">
      <formula>$O1711="połączone z innym zadaniem"</formula>
    </cfRule>
  </conditionalFormatting>
  <conditionalFormatting sqref="O1711:O1713">
    <cfRule type="expression" dxfId="11614" priority="15739">
      <formula>$O1711="połączone z innym zadaniem"</formula>
    </cfRule>
  </conditionalFormatting>
  <conditionalFormatting sqref="O1711:O1713">
    <cfRule type="expression" dxfId="11613" priority="15738">
      <formula>$O1711="połączone z innym zadaniem"</formula>
    </cfRule>
  </conditionalFormatting>
  <conditionalFormatting sqref="O1711:O1713">
    <cfRule type="expression" dxfId="11612" priority="15737">
      <formula>$O1711="połączone z innym zadaniem"</formula>
    </cfRule>
  </conditionalFormatting>
  <conditionalFormatting sqref="O1711:O1713">
    <cfRule type="expression" dxfId="11611" priority="15736">
      <formula>$O1711="połączone z innym zadaniem"</formula>
    </cfRule>
  </conditionalFormatting>
  <conditionalFormatting sqref="O1711:O1713">
    <cfRule type="expression" dxfId="11610" priority="15735">
      <formula>$O1711="połączone z innym zadaniem"</formula>
    </cfRule>
  </conditionalFormatting>
  <conditionalFormatting sqref="O1711:O1713">
    <cfRule type="expression" dxfId="11609" priority="15734">
      <formula>$O1711="połączone z innym zadaniem"</formula>
    </cfRule>
  </conditionalFormatting>
  <conditionalFormatting sqref="O1711:O1713">
    <cfRule type="expression" dxfId="11608" priority="15733">
      <formula>$O1711="połączone z innym zadaniem"</formula>
    </cfRule>
  </conditionalFormatting>
  <conditionalFormatting sqref="O1711:O1713">
    <cfRule type="expression" dxfId="11607" priority="15732">
      <formula>$O1711="połączone z innym zadaniem"</formula>
    </cfRule>
  </conditionalFormatting>
  <conditionalFormatting sqref="O1711:O1713">
    <cfRule type="expression" dxfId="11606" priority="15731">
      <formula>$O1711="połączone z innym zadaniem"</formula>
    </cfRule>
  </conditionalFormatting>
  <conditionalFormatting sqref="O1711:O1713">
    <cfRule type="expression" dxfId="11605" priority="15730">
      <formula>$O1711="połączone z innym zadaniem"</formula>
    </cfRule>
  </conditionalFormatting>
  <conditionalFormatting sqref="O1714:O1715">
    <cfRule type="colorScale" priority="15729">
      <colorScale>
        <cfvo type="min" val="0"/>
        <cfvo type="percentile" val="50"/>
        <cfvo type="max" val="0"/>
        <color rgb="FFF8696B"/>
        <color rgb="FFFFEB84"/>
        <color rgb="FF63BE7B"/>
      </colorScale>
    </cfRule>
  </conditionalFormatting>
  <conditionalFormatting sqref="O1714:O1715">
    <cfRule type="colorScale" priority="15728">
      <colorScale>
        <cfvo type="min" val="0"/>
        <cfvo type="percentile" val="50"/>
        <cfvo type="max" val="0"/>
        <color rgb="FF63BE7B"/>
        <color rgb="FFFFEB84"/>
        <color rgb="FFF8696B"/>
      </colorScale>
    </cfRule>
  </conditionalFormatting>
  <conditionalFormatting sqref="O1714:O1715">
    <cfRule type="expression" dxfId="11604" priority="15727">
      <formula>$O1714="połączone z innym zadaniem"</formula>
    </cfRule>
  </conditionalFormatting>
  <conditionalFormatting sqref="O1714:O1715">
    <cfRule type="expression" dxfId="11603" priority="15726">
      <formula>$O1714="połączone z innym zadaniem"</formula>
    </cfRule>
  </conditionalFormatting>
  <conditionalFormatting sqref="O1714:O1715">
    <cfRule type="expression" dxfId="11602" priority="15725">
      <formula>$O1714="połączone z innym zadaniem"</formula>
    </cfRule>
  </conditionalFormatting>
  <conditionalFormatting sqref="O1714:O1715">
    <cfRule type="expression" dxfId="11601" priority="15724">
      <formula>$O1714="połączone z innym zadaniem"</formula>
    </cfRule>
  </conditionalFormatting>
  <conditionalFormatting sqref="O1714:O1715">
    <cfRule type="expression" dxfId="11600" priority="15723">
      <formula>$O1714="połączone z innym zadaniem"</formula>
    </cfRule>
  </conditionalFormatting>
  <conditionalFormatting sqref="O1714:O1715">
    <cfRule type="expression" dxfId="11599" priority="15722">
      <formula>$O1714="połączone z innym zadaniem"</formula>
    </cfRule>
  </conditionalFormatting>
  <conditionalFormatting sqref="O1714:O1715">
    <cfRule type="expression" dxfId="11598" priority="15721">
      <formula>$O1714="połączone z innym zadaniem"</formula>
    </cfRule>
  </conditionalFormatting>
  <conditionalFormatting sqref="O1714:O1715">
    <cfRule type="expression" dxfId="11597" priority="15720">
      <formula>$O1714="połączone z innym zadaniem"</formula>
    </cfRule>
  </conditionalFormatting>
  <conditionalFormatting sqref="O1714:O1715">
    <cfRule type="expression" dxfId="11596" priority="15719">
      <formula>$O1714="połączone z innym zadaniem"</formula>
    </cfRule>
  </conditionalFormatting>
  <conditionalFormatting sqref="O1714:O1715">
    <cfRule type="expression" dxfId="11595" priority="15718">
      <formula>$O1714="połączone z innym zadaniem"</formula>
    </cfRule>
  </conditionalFormatting>
  <conditionalFormatting sqref="O1714:O1715">
    <cfRule type="expression" dxfId="11594" priority="15717">
      <formula>$O1714="połączone z innym zadaniem"</formula>
    </cfRule>
  </conditionalFormatting>
  <conditionalFormatting sqref="O1714:O1715">
    <cfRule type="expression" dxfId="11593" priority="15716">
      <formula>$O1714="połączone z innym zadaniem"</formula>
    </cfRule>
  </conditionalFormatting>
  <conditionalFormatting sqref="O1714:O1715">
    <cfRule type="expression" dxfId="11592" priority="15715">
      <formula>$O1714="połączone z innym zadaniem"</formula>
    </cfRule>
  </conditionalFormatting>
  <conditionalFormatting sqref="O1714:O1715">
    <cfRule type="expression" dxfId="11591" priority="15714">
      <formula>$O1714="połączone z innym zadaniem"</formula>
    </cfRule>
  </conditionalFormatting>
  <conditionalFormatting sqref="O1714:O1715">
    <cfRule type="expression" dxfId="11590" priority="15713">
      <formula>$O1714="połączone z innym zadaniem"</formula>
    </cfRule>
  </conditionalFormatting>
  <conditionalFormatting sqref="O1714:O1715">
    <cfRule type="expression" dxfId="11589" priority="15712">
      <formula>$O1714="połączone z innym zadaniem"</formula>
    </cfRule>
  </conditionalFormatting>
  <conditionalFormatting sqref="O1714:O1715">
    <cfRule type="expression" dxfId="11588" priority="15711">
      <formula>$O1714="połączone z innym zadaniem"</formula>
    </cfRule>
  </conditionalFormatting>
  <conditionalFormatting sqref="O1714:O1715">
    <cfRule type="expression" dxfId="11587" priority="15710">
      <formula>$O1714="połączone z innym zadaniem"</formula>
    </cfRule>
  </conditionalFormatting>
  <conditionalFormatting sqref="O1714:O1715">
    <cfRule type="expression" dxfId="11586" priority="15709">
      <formula>$O1714="połączone z innym zadaniem"</formula>
    </cfRule>
  </conditionalFormatting>
  <conditionalFormatting sqref="O1714:O1715">
    <cfRule type="expression" dxfId="11585" priority="15708">
      <formula>$O1714="połączone z innym zadaniem"</formula>
    </cfRule>
  </conditionalFormatting>
  <conditionalFormatting sqref="O1714:O1715">
    <cfRule type="expression" dxfId="11584" priority="15707">
      <formula>$O1714="połączone z innym zadaniem"</formula>
    </cfRule>
  </conditionalFormatting>
  <conditionalFormatting sqref="O1714:O1715">
    <cfRule type="expression" dxfId="11583" priority="15706">
      <formula>$O1714="połączone z innym zadaniem"</formula>
    </cfRule>
  </conditionalFormatting>
  <conditionalFormatting sqref="O1714:O1715">
    <cfRule type="expression" dxfId="11582" priority="15705">
      <formula>$O1714="połączone z innym zadaniem"</formula>
    </cfRule>
  </conditionalFormatting>
  <conditionalFormatting sqref="O1714:O1715">
    <cfRule type="expression" dxfId="11581" priority="15704">
      <formula>$O1714="połączone z innym zadaniem"</formula>
    </cfRule>
  </conditionalFormatting>
  <conditionalFormatting sqref="O1714:O1715">
    <cfRule type="expression" dxfId="11580" priority="15703">
      <formula>$O1714="połączone z innym zadaniem"</formula>
    </cfRule>
  </conditionalFormatting>
  <conditionalFormatting sqref="O1714:O1715">
    <cfRule type="expression" dxfId="11579" priority="15702">
      <formula>$O1714="połączone z innym zadaniem"</formula>
    </cfRule>
  </conditionalFormatting>
  <conditionalFormatting sqref="O1714:O1715">
    <cfRule type="expression" dxfId="11578" priority="15701">
      <formula>$O1714="połączone z innym zadaniem"</formula>
    </cfRule>
  </conditionalFormatting>
  <conditionalFormatting sqref="O1714:O1715">
    <cfRule type="expression" dxfId="11577" priority="15700">
      <formula>$O1714="połączone z innym zadaniem"</formula>
    </cfRule>
  </conditionalFormatting>
  <conditionalFormatting sqref="O1714:O1715">
    <cfRule type="expression" dxfId="11576" priority="15699">
      <formula>$O1714="połączone z innym zadaniem"</formula>
    </cfRule>
  </conditionalFormatting>
  <conditionalFormatting sqref="O1714:O1715">
    <cfRule type="expression" dxfId="11575" priority="15698">
      <formula>$O1714="połączone z innym zadaniem"</formula>
    </cfRule>
  </conditionalFormatting>
  <conditionalFormatting sqref="O1714:O1715">
    <cfRule type="expression" dxfId="11574" priority="15697">
      <formula>$O1714="połączone z innym zadaniem"</formula>
    </cfRule>
  </conditionalFormatting>
  <conditionalFormatting sqref="O1714:O1715">
    <cfRule type="expression" dxfId="11573" priority="15696">
      <formula>$O1714="połączone z innym zadaniem"</formula>
    </cfRule>
  </conditionalFormatting>
  <conditionalFormatting sqref="O1714:O1715">
    <cfRule type="expression" dxfId="11572" priority="15695">
      <formula>$O1714="połączone z innym zadaniem"</formula>
    </cfRule>
  </conditionalFormatting>
  <conditionalFormatting sqref="O1714:O1715">
    <cfRule type="expression" dxfId="11571" priority="15694">
      <formula>$O1714="połączone z innym zadaniem"</formula>
    </cfRule>
  </conditionalFormatting>
  <conditionalFormatting sqref="O1714:O1715">
    <cfRule type="expression" dxfId="11570" priority="15693">
      <formula>$O1714="połączone z innym zadaniem"</formula>
    </cfRule>
  </conditionalFormatting>
  <conditionalFormatting sqref="O1714:O1715">
    <cfRule type="expression" dxfId="11569" priority="15692">
      <formula>$O1714="połączone z innym zadaniem"</formula>
    </cfRule>
  </conditionalFormatting>
  <conditionalFormatting sqref="O1714:O1715">
    <cfRule type="expression" dxfId="11568" priority="15691">
      <formula>$O1714="połączone z innym zadaniem"</formula>
    </cfRule>
  </conditionalFormatting>
  <conditionalFormatting sqref="O1714:O1715">
    <cfRule type="expression" dxfId="11567" priority="15690">
      <formula>$O1714="połączone z innym zadaniem"</formula>
    </cfRule>
  </conditionalFormatting>
  <conditionalFormatting sqref="O1714:O1715">
    <cfRule type="expression" dxfId="11566" priority="15689">
      <formula>$O1714="połączone z innym zadaniem"</formula>
    </cfRule>
  </conditionalFormatting>
  <conditionalFormatting sqref="O1714:O1715">
    <cfRule type="expression" dxfId="11565" priority="15688">
      <formula>$O1714="połączone z innym zadaniem"</formula>
    </cfRule>
  </conditionalFormatting>
  <conditionalFormatting sqref="O1714:O1715">
    <cfRule type="expression" dxfId="11564" priority="15687">
      <formula>$O1714="połączone z innym zadaniem"</formula>
    </cfRule>
  </conditionalFormatting>
  <conditionalFormatting sqref="O1714:O1715">
    <cfRule type="expression" dxfId="11563" priority="15686">
      <formula>$O1714="połączone z innym zadaniem"</formula>
    </cfRule>
  </conditionalFormatting>
  <conditionalFormatting sqref="O1714:O1715">
    <cfRule type="expression" dxfId="11562" priority="15685">
      <formula>$O1714="połączone z innym zadaniem"</formula>
    </cfRule>
  </conditionalFormatting>
  <conditionalFormatting sqref="O1714:O1715">
    <cfRule type="expression" dxfId="11561" priority="15684">
      <formula>$O1714="połączone z innym zadaniem"</formula>
    </cfRule>
  </conditionalFormatting>
  <conditionalFormatting sqref="O1714:O1715">
    <cfRule type="expression" dxfId="11560" priority="15683">
      <formula>$O1714="połączone z innym zadaniem"</formula>
    </cfRule>
  </conditionalFormatting>
  <conditionalFormatting sqref="O1714:O1715">
    <cfRule type="expression" dxfId="11559" priority="15682">
      <formula>$O1714="połączone z innym zadaniem"</formula>
    </cfRule>
  </conditionalFormatting>
  <conditionalFormatting sqref="O1714:O1715">
    <cfRule type="expression" dxfId="11558" priority="15681">
      <formula>$O1714="połączone z innym zadaniem"</formula>
    </cfRule>
  </conditionalFormatting>
  <conditionalFormatting sqref="O1714:O1715">
    <cfRule type="expression" dxfId="11557" priority="15680">
      <formula>$O1714="połączone z innym zadaniem"</formula>
    </cfRule>
  </conditionalFormatting>
  <conditionalFormatting sqref="O1714:O1715">
    <cfRule type="expression" dxfId="11556" priority="15679">
      <formula>$O1714="połączone z innym zadaniem"</formula>
    </cfRule>
  </conditionalFormatting>
  <conditionalFormatting sqref="O1714:O1715">
    <cfRule type="expression" dxfId="11555" priority="15678">
      <formula>$O1714="połączone z innym zadaniem"</formula>
    </cfRule>
  </conditionalFormatting>
  <conditionalFormatting sqref="O1714:O1715">
    <cfRule type="expression" dxfId="11554" priority="15677">
      <formula>$O1714="połączone z innym zadaniem"</formula>
    </cfRule>
  </conditionalFormatting>
  <conditionalFormatting sqref="O1714:O1715">
    <cfRule type="expression" dxfId="11553" priority="15676">
      <formula>$O1714="połączone z innym zadaniem"</formula>
    </cfRule>
  </conditionalFormatting>
  <conditionalFormatting sqref="O1714:O1715">
    <cfRule type="expression" dxfId="11552" priority="15675">
      <formula>$O1714="połączone z innym zadaniem"</formula>
    </cfRule>
  </conditionalFormatting>
  <conditionalFormatting sqref="O1714:O1715">
    <cfRule type="expression" dxfId="11551" priority="15674">
      <formula>$O1714="połączone z innym zadaniem"</formula>
    </cfRule>
  </conditionalFormatting>
  <conditionalFormatting sqref="O1714:O1715">
    <cfRule type="expression" dxfId="11550" priority="15673">
      <formula>$O1714="połączone z innym zadaniem"</formula>
    </cfRule>
  </conditionalFormatting>
  <conditionalFormatting sqref="O1714:O1715">
    <cfRule type="expression" dxfId="11549" priority="15672">
      <formula>$O1714="połączone z innym zadaniem"</formula>
    </cfRule>
  </conditionalFormatting>
  <conditionalFormatting sqref="O1714:O1715">
    <cfRule type="expression" dxfId="11548" priority="15671">
      <formula>$O1714="połączone z innym zadaniem"</formula>
    </cfRule>
  </conditionalFormatting>
  <conditionalFormatting sqref="O1714:O1715">
    <cfRule type="expression" dxfId="11547" priority="15670">
      <formula>$O1714="połączone z innym zadaniem"</formula>
    </cfRule>
  </conditionalFormatting>
  <conditionalFormatting sqref="O1714:O1715">
    <cfRule type="expression" dxfId="11546" priority="15665">
      <formula>$O1714="połączone z innym zadaniem"</formula>
    </cfRule>
  </conditionalFormatting>
  <conditionalFormatting sqref="O1714:O1715">
    <cfRule type="expression" dxfId="11545" priority="15664">
      <formula>$O1714="połączone z innym zadaniem"</formula>
    </cfRule>
  </conditionalFormatting>
  <conditionalFormatting sqref="O1714:O1715">
    <cfRule type="expression" dxfId="11544" priority="15663">
      <formula>$O1714="połączone z innym zadaniem"</formula>
    </cfRule>
  </conditionalFormatting>
  <conditionalFormatting sqref="O1714:O1715">
    <cfRule type="expression" dxfId="11543" priority="15662">
      <formula>$O1714="połączone z innym zadaniem"</formula>
    </cfRule>
  </conditionalFormatting>
  <conditionalFormatting sqref="O1714:O1715">
    <cfRule type="expression" dxfId="11542" priority="15661">
      <formula>$O1714="połączone z innym zadaniem"</formula>
    </cfRule>
  </conditionalFormatting>
  <conditionalFormatting sqref="O1714:O1715">
    <cfRule type="expression" dxfId="11541" priority="15660">
      <formula>$O1714="połączone z innym zadaniem"</formula>
    </cfRule>
  </conditionalFormatting>
  <conditionalFormatting sqref="O1714:O1715">
    <cfRule type="expression" dxfId="11540" priority="15659">
      <formula>$O1714="połączone z innym zadaniem"</formula>
    </cfRule>
  </conditionalFormatting>
  <conditionalFormatting sqref="O1714:O1715">
    <cfRule type="expression" dxfId="11539" priority="15658">
      <formula>$O1714="połączone z innym zadaniem"</formula>
    </cfRule>
  </conditionalFormatting>
  <conditionalFormatting sqref="O1714:O1715">
    <cfRule type="expression" dxfId="11538" priority="15657">
      <formula>$O1714="połączone z innym zadaniem"</formula>
    </cfRule>
  </conditionalFormatting>
  <conditionalFormatting sqref="O1714:O1715">
    <cfRule type="expression" dxfId="11537" priority="15656">
      <formula>$O1714="połączone z innym zadaniem"</formula>
    </cfRule>
  </conditionalFormatting>
  <conditionalFormatting sqref="O1714:O1715">
    <cfRule type="expression" dxfId="11536" priority="15655">
      <formula>$O1714="połączone z innym zadaniem"</formula>
    </cfRule>
  </conditionalFormatting>
  <conditionalFormatting sqref="O1714:O1715">
    <cfRule type="expression" dxfId="11535" priority="15654">
      <formula>$O1714="połączone z innym zadaniem"</formula>
    </cfRule>
  </conditionalFormatting>
  <conditionalFormatting sqref="O1714:O1715">
    <cfRule type="expression" dxfId="11534" priority="15653">
      <formula>$O1714="połączone z innym zadaniem"</formula>
    </cfRule>
  </conditionalFormatting>
  <conditionalFormatting sqref="O1714:O1715">
    <cfRule type="expression" dxfId="11533" priority="15652">
      <formula>$O1714="połączone z innym zadaniem"</formula>
    </cfRule>
  </conditionalFormatting>
  <conditionalFormatting sqref="O1714:O1715">
    <cfRule type="expression" dxfId="11532" priority="15651">
      <formula>$O1714="połączone z innym zadaniem"</formula>
    </cfRule>
  </conditionalFormatting>
  <conditionalFormatting sqref="O1714:O1715">
    <cfRule type="expression" dxfId="11531" priority="15650">
      <formula>$O1714="połączone z innym zadaniem"</formula>
    </cfRule>
  </conditionalFormatting>
  <conditionalFormatting sqref="O1714:O1715">
    <cfRule type="expression" dxfId="11530" priority="15649">
      <formula>$O1714="połączone z innym zadaniem"</formula>
    </cfRule>
  </conditionalFormatting>
  <conditionalFormatting sqref="O1714:O1715">
    <cfRule type="expression" dxfId="11529" priority="15648">
      <formula>$O1714="połączone z innym zadaniem"</formula>
    </cfRule>
  </conditionalFormatting>
  <conditionalFormatting sqref="O1714:O1715">
    <cfRule type="expression" dxfId="11528" priority="15647">
      <formula>$O1714="połączone z innym zadaniem"</formula>
    </cfRule>
  </conditionalFormatting>
  <conditionalFormatting sqref="O1714:O1715">
    <cfRule type="expression" dxfId="11527" priority="15646">
      <formula>$O1714="połączone z innym zadaniem"</formula>
    </cfRule>
  </conditionalFormatting>
  <conditionalFormatting sqref="O1714:O1715">
    <cfRule type="expression" dxfId="11526" priority="15645">
      <formula>$O1714="połączone z innym zadaniem"</formula>
    </cfRule>
  </conditionalFormatting>
  <conditionalFormatting sqref="O1714:O1715">
    <cfRule type="expression" dxfId="11525" priority="15644">
      <formula>$O1714="połączone z innym zadaniem"</formula>
    </cfRule>
  </conditionalFormatting>
  <conditionalFormatting sqref="O1714:O1715">
    <cfRule type="expression" dxfId="11524" priority="15643">
      <formula>$O1714="połączone z innym zadaniem"</formula>
    </cfRule>
  </conditionalFormatting>
  <conditionalFormatting sqref="O1714:O1715">
    <cfRule type="expression" dxfId="11523" priority="15642">
      <formula>$O1714="połączone z innym zadaniem"</formula>
    </cfRule>
  </conditionalFormatting>
  <conditionalFormatting sqref="O1714:O1715">
    <cfRule type="expression" dxfId="11522" priority="15641">
      <formula>$O1714="połączone z innym zadaniem"</formula>
    </cfRule>
  </conditionalFormatting>
  <conditionalFormatting sqref="O1714:O1715">
    <cfRule type="expression" dxfId="11521" priority="15640">
      <formula>$O1714="połączone z innym zadaniem"</formula>
    </cfRule>
  </conditionalFormatting>
  <conditionalFormatting sqref="O1714:O1715">
    <cfRule type="expression" dxfId="11520" priority="15639">
      <formula>$O1714="połączone z innym zadaniem"</formula>
    </cfRule>
  </conditionalFormatting>
  <conditionalFormatting sqref="O1714:O1715">
    <cfRule type="expression" dxfId="11519" priority="15638">
      <formula>$O1714="połączone z innym zadaniem"</formula>
    </cfRule>
  </conditionalFormatting>
  <conditionalFormatting sqref="O1714:O1715">
    <cfRule type="expression" dxfId="11518" priority="15637">
      <formula>$O1714="połączone z innym zadaniem"</formula>
    </cfRule>
  </conditionalFormatting>
  <conditionalFormatting sqref="O1714:O1715">
    <cfRule type="expression" dxfId="11517" priority="15636">
      <formula>$O1714="połączone z innym zadaniem"</formula>
    </cfRule>
  </conditionalFormatting>
  <conditionalFormatting sqref="O1714:O1715">
    <cfRule type="expression" dxfId="11516" priority="15635">
      <formula>$O1714="połączone z innym zadaniem"</formula>
    </cfRule>
  </conditionalFormatting>
  <conditionalFormatting sqref="O1714:O1715">
    <cfRule type="expression" dxfId="11515" priority="15634">
      <formula>$O1714="połączone z innym zadaniem"</formula>
    </cfRule>
  </conditionalFormatting>
  <conditionalFormatting sqref="O1714:O1715">
    <cfRule type="expression" dxfId="11514" priority="15633">
      <formula>$O1714="połączone z innym zadaniem"</formula>
    </cfRule>
  </conditionalFormatting>
  <conditionalFormatting sqref="O1714:O1715">
    <cfRule type="expression" dxfId="11513" priority="15632">
      <formula>$O1714="połączone z innym zadaniem"</formula>
    </cfRule>
  </conditionalFormatting>
  <conditionalFormatting sqref="O1714:O1715">
    <cfRule type="expression" dxfId="11512" priority="15631">
      <formula>$O1714="połączone z innym zadaniem"</formula>
    </cfRule>
  </conditionalFormatting>
  <conditionalFormatting sqref="O1714:O1715">
    <cfRule type="expression" dxfId="11511" priority="15630">
      <formula>$O1714="połączone z innym zadaniem"</formula>
    </cfRule>
  </conditionalFormatting>
  <conditionalFormatting sqref="O1714:O1715">
    <cfRule type="expression" dxfId="11510" priority="15629">
      <formula>$O1714="połączone z innym zadaniem"</formula>
    </cfRule>
  </conditionalFormatting>
  <conditionalFormatting sqref="O1714:O1715">
    <cfRule type="expression" dxfId="11509" priority="15628">
      <formula>$O1714="połączone z innym zadaniem"</formula>
    </cfRule>
  </conditionalFormatting>
  <conditionalFormatting sqref="O1714:O1715">
    <cfRule type="expression" dxfId="11508" priority="15627">
      <formula>$O1714="połączone z innym zadaniem"</formula>
    </cfRule>
  </conditionalFormatting>
  <conditionalFormatting sqref="O1714:O1715">
    <cfRule type="expression" dxfId="11507" priority="15626">
      <formula>$O1714="połączone z innym zadaniem"</formula>
    </cfRule>
  </conditionalFormatting>
  <conditionalFormatting sqref="O1714:O1715">
    <cfRule type="expression" dxfId="11506" priority="15625">
      <formula>$O1714="połączone z innym zadaniem"</formula>
    </cfRule>
  </conditionalFormatting>
  <conditionalFormatting sqref="O1714:O1715">
    <cfRule type="expression" dxfId="11505" priority="15624">
      <formula>$O1714="połączone z innym zadaniem"</formula>
    </cfRule>
  </conditionalFormatting>
  <conditionalFormatting sqref="O1714:O1715">
    <cfRule type="expression" dxfId="11504" priority="15623">
      <formula>$O1714="połączone z innym zadaniem"</formula>
    </cfRule>
  </conditionalFormatting>
  <conditionalFormatting sqref="O1714:O1715">
    <cfRule type="expression" dxfId="11503" priority="15622">
      <formula>$O1714="połączone z innym zadaniem"</formula>
    </cfRule>
  </conditionalFormatting>
  <conditionalFormatting sqref="O1714:O1715">
    <cfRule type="expression" dxfId="11502" priority="15621">
      <formula>$O1714="połączone z innym zadaniem"</formula>
    </cfRule>
  </conditionalFormatting>
  <conditionalFormatting sqref="O1714:O1715">
    <cfRule type="expression" dxfId="11501" priority="15620">
      <formula>$O1714="połączone z innym zadaniem"</formula>
    </cfRule>
  </conditionalFormatting>
  <conditionalFormatting sqref="O1714:O1715">
    <cfRule type="expression" dxfId="11500" priority="15619">
      <formula>$O1714="połączone z innym zadaniem"</formula>
    </cfRule>
  </conditionalFormatting>
  <conditionalFormatting sqref="O1714:O1715">
    <cfRule type="expression" dxfId="11499" priority="15618">
      <formula>$O1714="połączone z innym zadaniem"</formula>
    </cfRule>
  </conditionalFormatting>
  <conditionalFormatting sqref="O1714:O1715">
    <cfRule type="expression" dxfId="11498" priority="15617">
      <formula>$O1714="połączone z innym zadaniem"</formula>
    </cfRule>
  </conditionalFormatting>
  <conditionalFormatting sqref="O1714:O1715">
    <cfRule type="expression" dxfId="11497" priority="15616">
      <formula>$O1714="połączone z innym zadaniem"</formula>
    </cfRule>
  </conditionalFormatting>
  <conditionalFormatting sqref="O1714:O1715">
    <cfRule type="expression" dxfId="11496" priority="15615">
      <formula>$O1714="połączone z innym zadaniem"</formula>
    </cfRule>
  </conditionalFormatting>
  <conditionalFormatting sqref="O1714:O1715">
    <cfRule type="expression" dxfId="11495" priority="15614">
      <formula>$O1714="połączone z innym zadaniem"</formula>
    </cfRule>
  </conditionalFormatting>
  <conditionalFormatting sqref="O1714:O1715">
    <cfRule type="expression" dxfId="11494" priority="15613">
      <formula>$O1714="połączone z innym zadaniem"</formula>
    </cfRule>
  </conditionalFormatting>
  <conditionalFormatting sqref="O1714:O1715">
    <cfRule type="expression" dxfId="11493" priority="15612">
      <formula>$O1714="połączone z innym zadaniem"</formula>
    </cfRule>
  </conditionalFormatting>
  <conditionalFormatting sqref="O1714:O1715">
    <cfRule type="expression" dxfId="11492" priority="15611">
      <formula>$O1714="połączone z innym zadaniem"</formula>
    </cfRule>
  </conditionalFormatting>
  <conditionalFormatting sqref="O1714:O1715">
    <cfRule type="expression" dxfId="11491" priority="15610">
      <formula>$O1714="połączone z innym zadaniem"</formula>
    </cfRule>
  </conditionalFormatting>
  <conditionalFormatting sqref="O1714:O1715">
    <cfRule type="expression" dxfId="11490" priority="15609">
      <formula>$O1714="połączone z innym zadaniem"</formula>
    </cfRule>
  </conditionalFormatting>
  <conditionalFormatting sqref="O1714:O1715">
    <cfRule type="expression" dxfId="11489" priority="15608">
      <formula>$O1714="połączone z innym zadaniem"</formula>
    </cfRule>
  </conditionalFormatting>
  <conditionalFormatting sqref="O1714:O1715">
    <cfRule type="expression" dxfId="11488" priority="15605">
      <formula>$O1714="połączone z innym zadaniem"</formula>
    </cfRule>
  </conditionalFormatting>
  <conditionalFormatting sqref="O1714:O1715">
    <cfRule type="expression" dxfId="11487" priority="15604">
      <formula>$O1714="połączone z innym zadaniem"</formula>
    </cfRule>
  </conditionalFormatting>
  <conditionalFormatting sqref="O1714:O1715">
    <cfRule type="expression" dxfId="11486" priority="15601">
      <formula>$O1714="połączone z innym zadaniem"</formula>
    </cfRule>
  </conditionalFormatting>
  <conditionalFormatting sqref="O1714:O1715">
    <cfRule type="expression" dxfId="11485" priority="15600">
      <formula>$O1714="połączone z innym zadaniem"</formula>
    </cfRule>
  </conditionalFormatting>
  <conditionalFormatting sqref="O1714:O1715">
    <cfRule type="expression" dxfId="11484" priority="15597">
      <formula>$O1714="połączone z innym zadaniem"</formula>
    </cfRule>
  </conditionalFormatting>
  <conditionalFormatting sqref="O1714:O1715">
    <cfRule type="expression" dxfId="11483" priority="15596">
      <formula>$O1714="połączone z innym zadaniem"</formula>
    </cfRule>
  </conditionalFormatting>
  <conditionalFormatting sqref="O1714:O1715">
    <cfRule type="expression" dxfId="11482" priority="15595">
      <formula>$O1714="połączone z innym zadaniem"</formula>
    </cfRule>
  </conditionalFormatting>
  <conditionalFormatting sqref="O1714:O1715">
    <cfRule type="expression" dxfId="11481" priority="15594">
      <formula>$O1714="połączone z innym zadaniem"</formula>
    </cfRule>
  </conditionalFormatting>
  <conditionalFormatting sqref="O1714:O1715">
    <cfRule type="expression" dxfId="11480" priority="15593">
      <formula>$O1714="połączone z innym zadaniem"</formula>
    </cfRule>
  </conditionalFormatting>
  <conditionalFormatting sqref="O1714:O1715">
    <cfRule type="expression" dxfId="11479" priority="15592">
      <formula>$O1714="połączone z innym zadaniem"</formula>
    </cfRule>
  </conditionalFormatting>
  <conditionalFormatting sqref="O1714:O1715">
    <cfRule type="expression" dxfId="11478" priority="15591">
      <formula>$O1714="połączone z innym zadaniem"</formula>
    </cfRule>
  </conditionalFormatting>
  <conditionalFormatting sqref="O1714:O1715">
    <cfRule type="expression" dxfId="11477" priority="15590">
      <formula>$O1714="połączone z innym zadaniem"</formula>
    </cfRule>
  </conditionalFormatting>
  <conditionalFormatting sqref="O1714:O1715">
    <cfRule type="expression" dxfId="11476" priority="15589">
      <formula>$O1714="połączone z innym zadaniem"</formula>
    </cfRule>
  </conditionalFormatting>
  <conditionalFormatting sqref="O1714:O1715">
    <cfRule type="expression" dxfId="11475" priority="15588">
      <formula>$O1714="połączone z innym zadaniem"</formula>
    </cfRule>
  </conditionalFormatting>
  <conditionalFormatting sqref="O1714:O1715">
    <cfRule type="expression" dxfId="11474" priority="15587">
      <formula>$O1714="połączone z innym zadaniem"</formula>
    </cfRule>
  </conditionalFormatting>
  <conditionalFormatting sqref="O1714:O1715">
    <cfRule type="expression" dxfId="11473" priority="15586">
      <formula>$O1714="połączone z innym zadaniem"</formula>
    </cfRule>
  </conditionalFormatting>
  <conditionalFormatting sqref="O1714:O1715">
    <cfRule type="expression" dxfId="11472" priority="15585">
      <formula>$O1714="połączone z innym zadaniem"</formula>
    </cfRule>
  </conditionalFormatting>
  <conditionalFormatting sqref="O1714:O1715">
    <cfRule type="expression" dxfId="11471" priority="15584">
      <formula>$O1714="połączone z innym zadaniem"</formula>
    </cfRule>
  </conditionalFormatting>
  <conditionalFormatting sqref="O1714:O1715">
    <cfRule type="expression" dxfId="11470" priority="15583">
      <formula>$O1714="połączone z innym zadaniem"</formula>
    </cfRule>
  </conditionalFormatting>
  <conditionalFormatting sqref="O1714:O1715">
    <cfRule type="expression" dxfId="11469" priority="15582">
      <formula>$O1714="połączone z innym zadaniem"</formula>
    </cfRule>
  </conditionalFormatting>
  <conditionalFormatting sqref="O1714:O1715">
    <cfRule type="expression" dxfId="11468" priority="15581">
      <formula>$O1714="połączone z innym zadaniem"</formula>
    </cfRule>
  </conditionalFormatting>
  <conditionalFormatting sqref="O1714:O1715">
    <cfRule type="expression" dxfId="11467" priority="15580">
      <formula>$O1714="połączone z innym zadaniem"</formula>
    </cfRule>
  </conditionalFormatting>
  <conditionalFormatting sqref="O1714:O1715">
    <cfRule type="expression" dxfId="11466" priority="15579">
      <formula>$O1714="połączone z innym zadaniem"</formula>
    </cfRule>
  </conditionalFormatting>
  <conditionalFormatting sqref="O1714:O1715">
    <cfRule type="expression" dxfId="11465" priority="15578">
      <formula>$O1714="połączone z innym zadaniem"</formula>
    </cfRule>
  </conditionalFormatting>
  <conditionalFormatting sqref="O1714:O1715">
    <cfRule type="expression" dxfId="11464" priority="15577">
      <formula>$O1714="połączone z innym zadaniem"</formula>
    </cfRule>
  </conditionalFormatting>
  <conditionalFormatting sqref="O1714:O1715">
    <cfRule type="expression" dxfId="11463" priority="15576">
      <formula>$O1714="połączone z innym zadaniem"</formula>
    </cfRule>
  </conditionalFormatting>
  <conditionalFormatting sqref="O1714:O1715">
    <cfRule type="expression" dxfId="11462" priority="15575">
      <formula>$O1714="połączone z innym zadaniem"</formula>
    </cfRule>
  </conditionalFormatting>
  <conditionalFormatting sqref="O1714:O1715">
    <cfRule type="expression" dxfId="11461" priority="15574">
      <formula>$O1714="połączone z innym zadaniem"</formula>
    </cfRule>
  </conditionalFormatting>
  <conditionalFormatting sqref="O1714:O1715">
    <cfRule type="expression" dxfId="11460" priority="15573">
      <formula>$O1714="połączone z innym zadaniem"</formula>
    </cfRule>
  </conditionalFormatting>
  <conditionalFormatting sqref="O1714:O1715">
    <cfRule type="expression" dxfId="11459" priority="15572">
      <formula>$O1714="połączone z innym zadaniem"</formula>
    </cfRule>
  </conditionalFormatting>
  <conditionalFormatting sqref="O1714:O1715">
    <cfRule type="expression" dxfId="11458" priority="15571">
      <formula>$O1714="połączone z innym zadaniem"</formula>
    </cfRule>
  </conditionalFormatting>
  <conditionalFormatting sqref="O1714:O1715">
    <cfRule type="expression" dxfId="11457" priority="15570">
      <formula>$O1714="połączone z innym zadaniem"</formula>
    </cfRule>
  </conditionalFormatting>
  <conditionalFormatting sqref="O1714:O1715">
    <cfRule type="expression" dxfId="11456" priority="15569">
      <formula>$O1714="połączone z innym zadaniem"</formula>
    </cfRule>
  </conditionalFormatting>
  <conditionalFormatting sqref="O1714:O1715">
    <cfRule type="expression" dxfId="11455" priority="15568">
      <formula>$O1714="połączone z innym zadaniem"</formula>
    </cfRule>
  </conditionalFormatting>
  <conditionalFormatting sqref="O1714:O1715">
    <cfRule type="expression" dxfId="11454" priority="15567">
      <formula>$O1714="połączone z innym zadaniem"</formula>
    </cfRule>
  </conditionalFormatting>
  <conditionalFormatting sqref="O1714:O1715">
    <cfRule type="expression" dxfId="11453" priority="15566">
      <formula>$O1714="połączone z innym zadaniem"</formula>
    </cfRule>
  </conditionalFormatting>
  <conditionalFormatting sqref="O1714:O1715">
    <cfRule type="expression" dxfId="11452" priority="15565">
      <formula>$O1714="połączone z innym zadaniem"</formula>
    </cfRule>
  </conditionalFormatting>
  <conditionalFormatting sqref="O1714:O1715">
    <cfRule type="expression" dxfId="11451" priority="15564">
      <formula>$O1714="połączone z innym zadaniem"</formula>
    </cfRule>
  </conditionalFormatting>
  <conditionalFormatting sqref="O1714:O1715">
    <cfRule type="expression" dxfId="11450" priority="15563">
      <formula>$O1714="połączone z innym zadaniem"</formula>
    </cfRule>
  </conditionalFormatting>
  <conditionalFormatting sqref="O1714:O1715">
    <cfRule type="expression" dxfId="11449" priority="15562">
      <formula>$O1714="połączone z innym zadaniem"</formula>
    </cfRule>
  </conditionalFormatting>
  <conditionalFormatting sqref="O1714:O1715">
    <cfRule type="expression" dxfId="11448" priority="15561">
      <formula>$O1714="połączone z innym zadaniem"</formula>
    </cfRule>
  </conditionalFormatting>
  <conditionalFormatting sqref="O1714:O1715">
    <cfRule type="expression" dxfId="11447" priority="15560">
      <formula>$O1714="połączone z innym zadaniem"</formula>
    </cfRule>
  </conditionalFormatting>
  <conditionalFormatting sqref="O1714:O1715">
    <cfRule type="expression" dxfId="11446" priority="15559">
      <formula>$O1714="połączone z innym zadaniem"</formula>
    </cfRule>
  </conditionalFormatting>
  <conditionalFormatting sqref="O1714:O1715">
    <cfRule type="expression" dxfId="11445" priority="15558">
      <formula>$O1714="połączone z innym zadaniem"</formula>
    </cfRule>
  </conditionalFormatting>
  <conditionalFormatting sqref="O1714:O1715">
    <cfRule type="expression" dxfId="11444" priority="15557">
      <formula>$O1714="połączone z innym zadaniem"</formula>
    </cfRule>
  </conditionalFormatting>
  <conditionalFormatting sqref="O1714:O1715">
    <cfRule type="expression" dxfId="11443" priority="15556">
      <formula>$O1714="połączone z innym zadaniem"</formula>
    </cfRule>
  </conditionalFormatting>
  <conditionalFormatting sqref="O1714:O1715">
    <cfRule type="expression" dxfId="11442" priority="15555">
      <formula>$O1714="połączone z innym zadaniem"</formula>
    </cfRule>
  </conditionalFormatting>
  <conditionalFormatting sqref="O1714:O1715">
    <cfRule type="expression" dxfId="11441" priority="15554">
      <formula>$O1714="połączone z innym zadaniem"</formula>
    </cfRule>
  </conditionalFormatting>
  <conditionalFormatting sqref="O1714:O1715">
    <cfRule type="expression" dxfId="11440" priority="15553">
      <formula>$O1714="połączone z innym zadaniem"</formula>
    </cfRule>
  </conditionalFormatting>
  <conditionalFormatting sqref="O1714:O1715">
    <cfRule type="expression" dxfId="11439" priority="15552">
      <formula>$O1714="połączone z innym zadaniem"</formula>
    </cfRule>
  </conditionalFormatting>
  <conditionalFormatting sqref="O1714:O1715">
    <cfRule type="expression" dxfId="11438" priority="15551">
      <formula>$O1714="połączone z innym zadaniem"</formula>
    </cfRule>
  </conditionalFormatting>
  <conditionalFormatting sqref="O1714:O1715">
    <cfRule type="expression" dxfId="11437" priority="15550">
      <formula>$O1714="połączone z innym zadaniem"</formula>
    </cfRule>
  </conditionalFormatting>
  <conditionalFormatting sqref="O1714:O1715">
    <cfRule type="expression" dxfId="11436" priority="15549">
      <formula>$O1714="połączone z innym zadaniem"</formula>
    </cfRule>
  </conditionalFormatting>
  <conditionalFormatting sqref="O1714:O1715">
    <cfRule type="expression" dxfId="11435" priority="15548">
      <formula>$O1714="połączone z innym zadaniem"</formula>
    </cfRule>
  </conditionalFormatting>
  <conditionalFormatting sqref="O1714:O1715">
    <cfRule type="expression" dxfId="11434" priority="15547">
      <formula>$O1714="połączone z innym zadaniem"</formula>
    </cfRule>
  </conditionalFormatting>
  <conditionalFormatting sqref="O1714:O1715">
    <cfRule type="expression" dxfId="11433" priority="15546">
      <formula>$O1714="połączone z innym zadaniem"</formula>
    </cfRule>
  </conditionalFormatting>
  <conditionalFormatting sqref="O1714:O1715">
    <cfRule type="expression" dxfId="11432" priority="15545">
      <formula>$O1714="połączone z innym zadaniem"</formula>
    </cfRule>
  </conditionalFormatting>
  <conditionalFormatting sqref="O1714:O1715">
    <cfRule type="expression" dxfId="11431" priority="15544">
      <formula>$O1714="połączone z innym zadaniem"</formula>
    </cfRule>
  </conditionalFormatting>
  <conditionalFormatting sqref="O1714:O1715">
    <cfRule type="expression" dxfId="11430" priority="15543">
      <formula>$O1714="połączone z innym zadaniem"</formula>
    </cfRule>
  </conditionalFormatting>
  <conditionalFormatting sqref="O1714:O1715">
    <cfRule type="expression" dxfId="11429" priority="15540">
      <formula>$O1714="połączone z innym zadaniem"</formula>
    </cfRule>
  </conditionalFormatting>
  <conditionalFormatting sqref="O1714:O1715">
    <cfRule type="expression" dxfId="11428" priority="15539">
      <formula>$O1714="połączone z innym zadaniem"</formula>
    </cfRule>
  </conditionalFormatting>
  <conditionalFormatting sqref="O1714:O1715">
    <cfRule type="expression" dxfId="11427" priority="15538">
      <formula>$O1714="połączone z innym zadaniem"</formula>
    </cfRule>
  </conditionalFormatting>
  <conditionalFormatting sqref="O1714:O1715">
    <cfRule type="expression" dxfId="11426" priority="15537">
      <formula>$O1714="połączone z innym zadaniem"</formula>
    </cfRule>
  </conditionalFormatting>
  <conditionalFormatting sqref="O1714:O1715">
    <cfRule type="expression" dxfId="11425" priority="15536">
      <formula>$O1714="połączone z innym zadaniem"</formula>
    </cfRule>
  </conditionalFormatting>
  <conditionalFormatting sqref="O1714:O1715">
    <cfRule type="expression" dxfId="11424" priority="15533">
      <formula>$O1714="połączone z innym zadaniem"</formula>
    </cfRule>
  </conditionalFormatting>
  <conditionalFormatting sqref="O1714:O1715">
    <cfRule type="expression" dxfId="11423" priority="15532">
      <formula>$O1714="połączone z innym zadaniem"</formula>
    </cfRule>
  </conditionalFormatting>
  <conditionalFormatting sqref="O1714:O1715">
    <cfRule type="expression" dxfId="11422" priority="15531">
      <formula>$O1714="połączone z innym zadaniem"</formula>
    </cfRule>
  </conditionalFormatting>
  <conditionalFormatting sqref="O1714:O1715">
    <cfRule type="expression" dxfId="11421" priority="15530">
      <formula>$O1714="połączone z innym zadaniem"</formula>
    </cfRule>
  </conditionalFormatting>
  <conditionalFormatting sqref="O1714:O1715">
    <cfRule type="expression" dxfId="11420" priority="15529">
      <formula>$O1714="połączone z innym zadaniem"</formula>
    </cfRule>
  </conditionalFormatting>
  <conditionalFormatting sqref="O1714:O1715">
    <cfRule type="expression" dxfId="11419" priority="15528">
      <formula>$O1714="połączone z innym zadaniem"</formula>
    </cfRule>
  </conditionalFormatting>
  <conditionalFormatting sqref="O1714:O1715">
    <cfRule type="expression" dxfId="11418" priority="15527">
      <formula>$O1714="połączone z innym zadaniem"</formula>
    </cfRule>
  </conditionalFormatting>
  <conditionalFormatting sqref="O1714:O1715">
    <cfRule type="expression" dxfId="11417" priority="15526">
      <formula>$O1714="połączone z innym zadaniem"</formula>
    </cfRule>
  </conditionalFormatting>
  <conditionalFormatting sqref="O1714:O1715">
    <cfRule type="expression" dxfId="11416" priority="15525">
      <formula>$O1714="połączone z innym zadaniem"</formula>
    </cfRule>
  </conditionalFormatting>
  <conditionalFormatting sqref="O1714:O1715">
    <cfRule type="expression" dxfId="11415" priority="15524">
      <formula>$O1714="połączone z innym zadaniem"</formula>
    </cfRule>
  </conditionalFormatting>
  <conditionalFormatting sqref="O1714:O1715">
    <cfRule type="expression" dxfId="11414" priority="15523">
      <formula>$O1714="połączone z innym zadaniem"</formula>
    </cfRule>
  </conditionalFormatting>
  <conditionalFormatting sqref="O1714:O1715">
    <cfRule type="expression" dxfId="11413" priority="15522">
      <formula>$O1714="połączone z innym zadaniem"</formula>
    </cfRule>
  </conditionalFormatting>
  <conditionalFormatting sqref="O1714:O1715">
    <cfRule type="expression" dxfId="11412" priority="15521">
      <formula>$O1714="połączone z innym zadaniem"</formula>
    </cfRule>
  </conditionalFormatting>
  <conditionalFormatting sqref="O1714:O1715">
    <cfRule type="expression" dxfId="11411" priority="15520">
      <formula>$O1714="połączone z innym zadaniem"</formula>
    </cfRule>
  </conditionalFormatting>
  <conditionalFormatting sqref="O1714:O1715">
    <cfRule type="expression" dxfId="11410" priority="15519">
      <formula>$O1714="połączone z innym zadaniem"</formula>
    </cfRule>
  </conditionalFormatting>
  <conditionalFormatting sqref="O1714:O1715">
    <cfRule type="expression" dxfId="11409" priority="15518">
      <formula>$O1714="połączone z innym zadaniem"</formula>
    </cfRule>
  </conditionalFormatting>
  <conditionalFormatting sqref="O1714:O1715">
    <cfRule type="expression" dxfId="11408" priority="15517">
      <formula>$O1714="połączone z innym zadaniem"</formula>
    </cfRule>
  </conditionalFormatting>
  <conditionalFormatting sqref="O1714:O1715">
    <cfRule type="expression" dxfId="11407" priority="15516">
      <formula>$O1714="połączone z innym zadaniem"</formula>
    </cfRule>
  </conditionalFormatting>
  <conditionalFormatting sqref="O1714:O1715">
    <cfRule type="expression" dxfId="11406" priority="15515">
      <formula>$O1714="połączone z innym zadaniem"</formula>
    </cfRule>
  </conditionalFormatting>
  <conditionalFormatting sqref="O1714:O1715">
    <cfRule type="expression" dxfId="11405" priority="15514">
      <formula>$O1714="połączone z innym zadaniem"</formula>
    </cfRule>
  </conditionalFormatting>
  <conditionalFormatting sqref="O1714:O1715">
    <cfRule type="expression" dxfId="11404" priority="15513">
      <formula>$O1714="połączone z innym zadaniem"</formula>
    </cfRule>
  </conditionalFormatting>
  <conditionalFormatting sqref="O1714:O1715">
    <cfRule type="expression" dxfId="11403" priority="15512">
      <formula>$O1714="połączone z innym zadaniem"</formula>
    </cfRule>
  </conditionalFormatting>
  <conditionalFormatting sqref="O1714:O1715">
    <cfRule type="expression" dxfId="11402" priority="15511">
      <formula>$O1714="połączone z innym zadaniem"</formula>
    </cfRule>
  </conditionalFormatting>
  <conditionalFormatting sqref="O1714:O1715">
    <cfRule type="expression" dxfId="11401" priority="15510">
      <formula>$O1714="połączone z innym zadaniem"</formula>
    </cfRule>
  </conditionalFormatting>
  <conditionalFormatting sqref="O1714:O1715">
    <cfRule type="expression" dxfId="11400" priority="15509">
      <formula>$O1714="połączone z innym zadaniem"</formula>
    </cfRule>
  </conditionalFormatting>
  <conditionalFormatting sqref="O1714:O1715">
    <cfRule type="expression" dxfId="11399" priority="15508">
      <formula>$O1714="połączone z innym zadaniem"</formula>
    </cfRule>
  </conditionalFormatting>
  <conditionalFormatting sqref="O1714:O1715">
    <cfRule type="expression" dxfId="11398" priority="15507">
      <formula>$O1714="połączone z innym zadaniem"</formula>
    </cfRule>
  </conditionalFormatting>
  <conditionalFormatting sqref="O1714:O1715">
    <cfRule type="expression" dxfId="11397" priority="15506">
      <formula>$O1714="połączone z innym zadaniem"</formula>
    </cfRule>
  </conditionalFormatting>
  <conditionalFormatting sqref="O1714:O1715">
    <cfRule type="expression" dxfId="11396" priority="15505">
      <formula>$O1714="połączone z innym zadaniem"</formula>
    </cfRule>
  </conditionalFormatting>
  <conditionalFormatting sqref="O1714:O1715">
    <cfRule type="expression" dxfId="11395" priority="15504">
      <formula>$O1714="połączone z innym zadaniem"</formula>
    </cfRule>
  </conditionalFormatting>
  <conditionalFormatting sqref="O1714:O1715">
    <cfRule type="expression" dxfId="11394" priority="15503">
      <formula>$O1714="połączone z innym zadaniem"</formula>
    </cfRule>
  </conditionalFormatting>
  <conditionalFormatting sqref="O1714:O1715">
    <cfRule type="expression" dxfId="11393" priority="15502">
      <formula>$O1714="połączone z innym zadaniem"</formula>
    </cfRule>
  </conditionalFormatting>
  <conditionalFormatting sqref="O1714:O1715">
    <cfRule type="expression" dxfId="11392" priority="15501">
      <formula>$O1714="połączone z innym zadaniem"</formula>
    </cfRule>
  </conditionalFormatting>
  <conditionalFormatting sqref="O1714:O1715">
    <cfRule type="expression" dxfId="11391" priority="15500">
      <formula>$O1714="połączone z innym zadaniem"</formula>
    </cfRule>
  </conditionalFormatting>
  <conditionalFormatting sqref="O1714:O1715">
    <cfRule type="expression" dxfId="11390" priority="15499">
      <formula>$O1714="połączone z innym zadaniem"</formula>
    </cfRule>
  </conditionalFormatting>
  <conditionalFormatting sqref="O1714:O1715">
    <cfRule type="expression" dxfId="11389" priority="15498">
      <formula>$O1714="połączone z innym zadaniem"</formula>
    </cfRule>
  </conditionalFormatting>
  <conditionalFormatting sqref="O1714:O1715">
    <cfRule type="expression" dxfId="11388" priority="15497">
      <formula>$O1714="połączone z innym zadaniem"</formula>
    </cfRule>
  </conditionalFormatting>
  <conditionalFormatting sqref="O1714:O1715">
    <cfRule type="expression" dxfId="11387" priority="15496">
      <formula>$O1714="połączone z innym zadaniem"</formula>
    </cfRule>
  </conditionalFormatting>
  <conditionalFormatting sqref="O1717:O1718">
    <cfRule type="colorScale" priority="15495">
      <colorScale>
        <cfvo type="min" val="0"/>
        <cfvo type="percentile" val="50"/>
        <cfvo type="max" val="0"/>
        <color rgb="FFF8696B"/>
        <color rgb="FFFFEB84"/>
        <color rgb="FF63BE7B"/>
      </colorScale>
    </cfRule>
  </conditionalFormatting>
  <conditionalFormatting sqref="O1717:O1718">
    <cfRule type="colorScale" priority="15494">
      <colorScale>
        <cfvo type="min" val="0"/>
        <cfvo type="percentile" val="50"/>
        <cfvo type="max" val="0"/>
        <color rgb="FF63BE7B"/>
        <color rgb="FFFFEB84"/>
        <color rgb="FFF8696B"/>
      </colorScale>
    </cfRule>
  </conditionalFormatting>
  <conditionalFormatting sqref="O1717:O1718">
    <cfRule type="expression" dxfId="11386" priority="15493">
      <formula>$O1717="połączone z innym zadaniem"</formula>
    </cfRule>
  </conditionalFormatting>
  <conditionalFormatting sqref="O1717:O1718">
    <cfRule type="expression" dxfId="11385" priority="15492">
      <formula>$O1717="połączone z innym zadaniem"</formula>
    </cfRule>
  </conditionalFormatting>
  <conditionalFormatting sqref="O1717:O1718">
    <cfRule type="expression" dxfId="11384" priority="15491">
      <formula>$O1717="połączone z innym zadaniem"</formula>
    </cfRule>
  </conditionalFormatting>
  <conditionalFormatting sqref="O1717:O1718">
    <cfRule type="expression" dxfId="11383" priority="15490">
      <formula>$O1717="połączone z innym zadaniem"</formula>
    </cfRule>
  </conditionalFormatting>
  <conditionalFormatting sqref="O1717:O1718">
    <cfRule type="expression" dxfId="11382" priority="15489">
      <formula>$O1717="połączone z innym zadaniem"</formula>
    </cfRule>
  </conditionalFormatting>
  <conditionalFormatting sqref="O1717:O1718">
    <cfRule type="expression" dxfId="11381" priority="15488">
      <formula>$O1717="połączone z innym zadaniem"</formula>
    </cfRule>
  </conditionalFormatting>
  <conditionalFormatting sqref="O1717:O1718">
    <cfRule type="expression" dxfId="11380" priority="15487">
      <formula>$O1717="połączone z innym zadaniem"</formula>
    </cfRule>
  </conditionalFormatting>
  <conditionalFormatting sqref="O1717:O1718">
    <cfRule type="expression" dxfId="11379" priority="15486">
      <formula>$O1717="połączone z innym zadaniem"</formula>
    </cfRule>
  </conditionalFormatting>
  <conditionalFormatting sqref="O1717:O1718">
    <cfRule type="expression" dxfId="11378" priority="15485">
      <formula>$O1717="połączone z innym zadaniem"</formula>
    </cfRule>
  </conditionalFormatting>
  <conditionalFormatting sqref="O1717:O1718">
    <cfRule type="expression" dxfId="11377" priority="15484">
      <formula>$O1717="połączone z innym zadaniem"</formula>
    </cfRule>
  </conditionalFormatting>
  <conditionalFormatting sqref="O1717:O1718">
    <cfRule type="expression" dxfId="11376" priority="15483">
      <formula>$O1717="połączone z innym zadaniem"</formula>
    </cfRule>
  </conditionalFormatting>
  <conditionalFormatting sqref="O1717:O1718">
    <cfRule type="expression" dxfId="11375" priority="15482">
      <formula>$O1717="połączone z innym zadaniem"</formula>
    </cfRule>
  </conditionalFormatting>
  <conditionalFormatting sqref="O1717:O1718">
    <cfRule type="expression" dxfId="11374" priority="15481">
      <formula>$O1717="połączone z innym zadaniem"</formula>
    </cfRule>
  </conditionalFormatting>
  <conditionalFormatting sqref="O1717:O1718">
    <cfRule type="expression" dxfId="11373" priority="15480">
      <formula>$O1717="połączone z innym zadaniem"</formula>
    </cfRule>
  </conditionalFormatting>
  <conditionalFormatting sqref="O1717:O1718">
    <cfRule type="expression" dxfId="11372" priority="15479">
      <formula>$O1717="połączone z innym zadaniem"</formula>
    </cfRule>
  </conditionalFormatting>
  <conditionalFormatting sqref="O1717:O1718">
    <cfRule type="expression" dxfId="11371" priority="15478">
      <formula>$O1717="połączone z innym zadaniem"</formula>
    </cfRule>
  </conditionalFormatting>
  <conditionalFormatting sqref="O1717:O1718">
    <cfRule type="expression" dxfId="11370" priority="15477">
      <formula>$O1717="połączone z innym zadaniem"</formula>
    </cfRule>
  </conditionalFormatting>
  <conditionalFormatting sqref="O1717:O1718">
    <cfRule type="expression" dxfId="11369" priority="15476">
      <formula>$O1717="połączone z innym zadaniem"</formula>
    </cfRule>
  </conditionalFormatting>
  <conditionalFormatting sqref="O1717:O1718">
    <cfRule type="expression" dxfId="11368" priority="15475">
      <formula>$O1717="połączone z innym zadaniem"</formula>
    </cfRule>
  </conditionalFormatting>
  <conditionalFormatting sqref="O1717:O1718">
    <cfRule type="expression" dxfId="11367" priority="15474">
      <formula>$O1717="połączone z innym zadaniem"</formula>
    </cfRule>
  </conditionalFormatting>
  <conditionalFormatting sqref="O1717:O1718">
    <cfRule type="expression" dxfId="11366" priority="15473">
      <formula>$O1717="połączone z innym zadaniem"</formula>
    </cfRule>
  </conditionalFormatting>
  <conditionalFormatting sqref="O1717:O1718">
    <cfRule type="expression" dxfId="11365" priority="15472">
      <formula>$O1717="połączone z innym zadaniem"</formula>
    </cfRule>
  </conditionalFormatting>
  <conditionalFormatting sqref="O1717:O1718">
    <cfRule type="expression" dxfId="11364" priority="15471">
      <formula>$O1717="połączone z innym zadaniem"</formula>
    </cfRule>
  </conditionalFormatting>
  <conditionalFormatting sqref="O1717:O1718">
    <cfRule type="expression" dxfId="11363" priority="15470">
      <formula>$O1717="połączone z innym zadaniem"</formula>
    </cfRule>
  </conditionalFormatting>
  <conditionalFormatting sqref="O1717:O1718">
    <cfRule type="expression" dxfId="11362" priority="15469">
      <formula>$O1717="połączone z innym zadaniem"</formula>
    </cfRule>
  </conditionalFormatting>
  <conditionalFormatting sqref="O1717:O1718">
    <cfRule type="expression" dxfId="11361" priority="15468">
      <formula>$O1717="połączone z innym zadaniem"</formula>
    </cfRule>
  </conditionalFormatting>
  <conditionalFormatting sqref="O1717:O1718">
    <cfRule type="expression" dxfId="11360" priority="15467">
      <formula>$O1717="połączone z innym zadaniem"</formula>
    </cfRule>
  </conditionalFormatting>
  <conditionalFormatting sqref="O1717:O1718">
    <cfRule type="expression" dxfId="11359" priority="15466">
      <formula>$O1717="połączone z innym zadaniem"</formula>
    </cfRule>
  </conditionalFormatting>
  <conditionalFormatting sqref="O1717:O1718">
    <cfRule type="expression" dxfId="11358" priority="15465">
      <formula>$O1717="połączone z innym zadaniem"</formula>
    </cfRule>
  </conditionalFormatting>
  <conditionalFormatting sqref="O1717:O1718">
    <cfRule type="expression" dxfId="11357" priority="15464">
      <formula>$O1717="połączone z innym zadaniem"</formula>
    </cfRule>
  </conditionalFormatting>
  <conditionalFormatting sqref="O1717:O1718">
    <cfRule type="expression" dxfId="11356" priority="15463">
      <formula>$O1717="połączone z innym zadaniem"</formula>
    </cfRule>
  </conditionalFormatting>
  <conditionalFormatting sqref="O1717:O1718">
    <cfRule type="expression" dxfId="11355" priority="15462">
      <formula>$O1717="połączone z innym zadaniem"</formula>
    </cfRule>
  </conditionalFormatting>
  <conditionalFormatting sqref="O1717:O1718">
    <cfRule type="expression" dxfId="11354" priority="15461">
      <formula>$O1717="połączone z innym zadaniem"</formula>
    </cfRule>
  </conditionalFormatting>
  <conditionalFormatting sqref="O1717:O1718">
    <cfRule type="expression" dxfId="11353" priority="15460">
      <formula>$O1717="połączone z innym zadaniem"</formula>
    </cfRule>
  </conditionalFormatting>
  <conditionalFormatting sqref="O1717:O1718">
    <cfRule type="expression" dxfId="11352" priority="15459">
      <formula>$O1717="połączone z innym zadaniem"</formula>
    </cfRule>
  </conditionalFormatting>
  <conditionalFormatting sqref="O1717:O1718">
    <cfRule type="expression" dxfId="11351" priority="15458">
      <formula>$O1717="połączone z innym zadaniem"</formula>
    </cfRule>
  </conditionalFormatting>
  <conditionalFormatting sqref="O1717:O1718">
    <cfRule type="expression" dxfId="11350" priority="15457">
      <formula>$O1717="połączone z innym zadaniem"</formula>
    </cfRule>
  </conditionalFormatting>
  <conditionalFormatting sqref="O1717:O1718">
    <cfRule type="expression" dxfId="11349" priority="15456">
      <formula>$O1717="połączone z innym zadaniem"</formula>
    </cfRule>
  </conditionalFormatting>
  <conditionalFormatting sqref="O1717:O1718">
    <cfRule type="expression" dxfId="11348" priority="15455">
      <formula>$O1717="połączone z innym zadaniem"</formula>
    </cfRule>
  </conditionalFormatting>
  <conditionalFormatting sqref="O1717:O1718">
    <cfRule type="expression" dxfId="11347" priority="15454">
      <formula>$O1717="połączone z innym zadaniem"</formula>
    </cfRule>
  </conditionalFormatting>
  <conditionalFormatting sqref="O1717:O1718">
    <cfRule type="expression" dxfId="11346" priority="15453">
      <formula>$O1717="połączone z innym zadaniem"</formula>
    </cfRule>
  </conditionalFormatting>
  <conditionalFormatting sqref="O1717:O1718">
    <cfRule type="expression" dxfId="11345" priority="15452">
      <formula>$O1717="połączone z innym zadaniem"</formula>
    </cfRule>
  </conditionalFormatting>
  <conditionalFormatting sqref="O1717:O1718">
    <cfRule type="expression" dxfId="11344" priority="15451">
      <formula>$O1717="połączone z innym zadaniem"</formula>
    </cfRule>
  </conditionalFormatting>
  <conditionalFormatting sqref="O1717:O1718">
    <cfRule type="expression" dxfId="11343" priority="15450">
      <formula>$O1717="połączone z innym zadaniem"</formula>
    </cfRule>
  </conditionalFormatting>
  <conditionalFormatting sqref="O1717:O1718">
    <cfRule type="expression" dxfId="11342" priority="15449">
      <formula>$O1717="połączone z innym zadaniem"</formula>
    </cfRule>
  </conditionalFormatting>
  <conditionalFormatting sqref="O1717:O1718">
    <cfRule type="expression" dxfId="11341" priority="15448">
      <formula>$O1717="połączone z innym zadaniem"</formula>
    </cfRule>
  </conditionalFormatting>
  <conditionalFormatting sqref="O1717:O1718">
    <cfRule type="expression" dxfId="11340" priority="15447">
      <formula>$O1717="połączone z innym zadaniem"</formula>
    </cfRule>
  </conditionalFormatting>
  <conditionalFormatting sqref="O1717:O1718">
    <cfRule type="expression" dxfId="11339" priority="15446">
      <formula>$O1717="połączone z innym zadaniem"</formula>
    </cfRule>
  </conditionalFormatting>
  <conditionalFormatting sqref="O1717:O1718">
    <cfRule type="expression" dxfId="11338" priority="15445">
      <formula>$O1717="połączone z innym zadaniem"</formula>
    </cfRule>
  </conditionalFormatting>
  <conditionalFormatting sqref="O1717:O1718">
    <cfRule type="expression" dxfId="11337" priority="15444">
      <formula>$O1717="połączone z innym zadaniem"</formula>
    </cfRule>
  </conditionalFormatting>
  <conditionalFormatting sqref="O1717:O1718">
    <cfRule type="expression" dxfId="11336" priority="15443">
      <formula>$O1717="połączone z innym zadaniem"</formula>
    </cfRule>
  </conditionalFormatting>
  <conditionalFormatting sqref="O1717:O1718">
    <cfRule type="expression" dxfId="11335" priority="15442">
      <formula>$O1717="połączone z innym zadaniem"</formula>
    </cfRule>
  </conditionalFormatting>
  <conditionalFormatting sqref="O1717:O1718">
    <cfRule type="expression" dxfId="11334" priority="15441">
      <formula>$O1717="połączone z innym zadaniem"</formula>
    </cfRule>
  </conditionalFormatting>
  <conditionalFormatting sqref="O1717:O1718">
    <cfRule type="expression" dxfId="11333" priority="15440">
      <formula>$O1717="połączone z innym zadaniem"</formula>
    </cfRule>
  </conditionalFormatting>
  <conditionalFormatting sqref="O1717:O1718">
    <cfRule type="expression" dxfId="11332" priority="15439">
      <formula>$O1717="połączone z innym zadaniem"</formula>
    </cfRule>
  </conditionalFormatting>
  <conditionalFormatting sqref="O1717:O1718">
    <cfRule type="expression" dxfId="11331" priority="15438">
      <formula>$O1717="połączone z innym zadaniem"</formula>
    </cfRule>
  </conditionalFormatting>
  <conditionalFormatting sqref="O1717:O1718">
    <cfRule type="expression" dxfId="11330" priority="15437">
      <formula>$O1717="połączone z innym zadaniem"</formula>
    </cfRule>
  </conditionalFormatting>
  <conditionalFormatting sqref="O1717:O1718">
    <cfRule type="expression" dxfId="11329" priority="15436">
      <formula>$O1717="połączone z innym zadaniem"</formula>
    </cfRule>
  </conditionalFormatting>
  <conditionalFormatting sqref="O1717:O1718">
    <cfRule type="expression" dxfId="11328" priority="15431">
      <formula>$O1717="połączone z innym zadaniem"</formula>
    </cfRule>
  </conditionalFormatting>
  <conditionalFormatting sqref="O1717:O1718">
    <cfRule type="expression" dxfId="11327" priority="15430">
      <formula>$O1717="połączone z innym zadaniem"</formula>
    </cfRule>
  </conditionalFormatting>
  <conditionalFormatting sqref="O1717:O1718">
    <cfRule type="expression" dxfId="11326" priority="15429">
      <formula>$O1717="połączone z innym zadaniem"</formula>
    </cfRule>
  </conditionalFormatting>
  <conditionalFormatting sqref="O1717:O1718">
    <cfRule type="expression" dxfId="11325" priority="15428">
      <formula>$O1717="połączone z innym zadaniem"</formula>
    </cfRule>
  </conditionalFormatting>
  <conditionalFormatting sqref="O1717:O1718">
    <cfRule type="expression" dxfId="11324" priority="15427">
      <formula>$O1717="połączone z innym zadaniem"</formula>
    </cfRule>
  </conditionalFormatting>
  <conditionalFormatting sqref="O1717:O1718">
    <cfRule type="expression" dxfId="11323" priority="15426">
      <formula>$O1717="połączone z innym zadaniem"</formula>
    </cfRule>
  </conditionalFormatting>
  <conditionalFormatting sqref="O1717:O1718">
    <cfRule type="expression" dxfId="11322" priority="15425">
      <formula>$O1717="połączone z innym zadaniem"</formula>
    </cfRule>
  </conditionalFormatting>
  <conditionalFormatting sqref="O1717:O1718">
    <cfRule type="expression" dxfId="11321" priority="15424">
      <formula>$O1717="połączone z innym zadaniem"</formula>
    </cfRule>
  </conditionalFormatting>
  <conditionalFormatting sqref="O1717:O1718">
    <cfRule type="expression" dxfId="11320" priority="15423">
      <formula>$O1717="połączone z innym zadaniem"</formula>
    </cfRule>
  </conditionalFormatting>
  <conditionalFormatting sqref="O1717:O1718">
    <cfRule type="expression" dxfId="11319" priority="15422">
      <formula>$O1717="połączone z innym zadaniem"</formula>
    </cfRule>
  </conditionalFormatting>
  <conditionalFormatting sqref="O1717:O1718">
    <cfRule type="expression" dxfId="11318" priority="15421">
      <formula>$O1717="połączone z innym zadaniem"</formula>
    </cfRule>
  </conditionalFormatting>
  <conditionalFormatting sqref="O1717:O1718">
    <cfRule type="expression" dxfId="11317" priority="15420">
      <formula>$O1717="połączone z innym zadaniem"</formula>
    </cfRule>
  </conditionalFormatting>
  <conditionalFormatting sqref="O1717:O1718">
    <cfRule type="expression" dxfId="11316" priority="15419">
      <formula>$O1717="połączone z innym zadaniem"</formula>
    </cfRule>
  </conditionalFormatting>
  <conditionalFormatting sqref="O1717:O1718">
    <cfRule type="expression" dxfId="11315" priority="15418">
      <formula>$O1717="połączone z innym zadaniem"</formula>
    </cfRule>
  </conditionalFormatting>
  <conditionalFormatting sqref="O1717:O1718">
    <cfRule type="expression" dxfId="11314" priority="15417">
      <formula>$O1717="połączone z innym zadaniem"</formula>
    </cfRule>
  </conditionalFormatting>
  <conditionalFormatting sqref="O1717:O1718">
    <cfRule type="expression" dxfId="11313" priority="15416">
      <formula>$O1717="połączone z innym zadaniem"</formula>
    </cfRule>
  </conditionalFormatting>
  <conditionalFormatting sqref="O1717:O1718">
    <cfRule type="expression" dxfId="11312" priority="15415">
      <formula>$O1717="połączone z innym zadaniem"</formula>
    </cfRule>
  </conditionalFormatting>
  <conditionalFormatting sqref="O1717:O1718">
    <cfRule type="expression" dxfId="11311" priority="15414">
      <formula>$O1717="połączone z innym zadaniem"</formula>
    </cfRule>
  </conditionalFormatting>
  <conditionalFormatting sqref="O1717:O1718">
    <cfRule type="expression" dxfId="11310" priority="15413">
      <formula>$O1717="połączone z innym zadaniem"</formula>
    </cfRule>
  </conditionalFormatting>
  <conditionalFormatting sqref="O1717:O1718">
    <cfRule type="expression" dxfId="11309" priority="15412">
      <formula>$O1717="połączone z innym zadaniem"</formula>
    </cfRule>
  </conditionalFormatting>
  <conditionalFormatting sqref="O1717:O1718">
    <cfRule type="expression" dxfId="11308" priority="15411">
      <formula>$O1717="połączone z innym zadaniem"</formula>
    </cfRule>
  </conditionalFormatting>
  <conditionalFormatting sqref="O1717:O1718">
    <cfRule type="expression" dxfId="11307" priority="15410">
      <formula>$O1717="połączone z innym zadaniem"</formula>
    </cfRule>
  </conditionalFormatting>
  <conditionalFormatting sqref="O1717:O1718">
    <cfRule type="expression" dxfId="11306" priority="15409">
      <formula>$O1717="połączone z innym zadaniem"</formula>
    </cfRule>
  </conditionalFormatting>
  <conditionalFormatting sqref="O1717:O1718">
    <cfRule type="expression" dxfId="11305" priority="15408">
      <formula>$O1717="połączone z innym zadaniem"</formula>
    </cfRule>
  </conditionalFormatting>
  <conditionalFormatting sqref="O1717:O1718">
    <cfRule type="expression" dxfId="11304" priority="15407">
      <formula>$O1717="połączone z innym zadaniem"</formula>
    </cfRule>
  </conditionalFormatting>
  <conditionalFormatting sqref="O1717:O1718">
    <cfRule type="expression" dxfId="11303" priority="15406">
      <formula>$O1717="połączone z innym zadaniem"</formula>
    </cfRule>
  </conditionalFormatting>
  <conditionalFormatting sqref="O1717:O1718">
    <cfRule type="expression" dxfId="11302" priority="15405">
      <formula>$O1717="połączone z innym zadaniem"</formula>
    </cfRule>
  </conditionalFormatting>
  <conditionalFormatting sqref="O1717:O1718">
    <cfRule type="expression" dxfId="11301" priority="15404">
      <formula>$O1717="połączone z innym zadaniem"</formula>
    </cfRule>
  </conditionalFormatting>
  <conditionalFormatting sqref="O1717:O1718">
    <cfRule type="expression" dxfId="11300" priority="15403">
      <formula>$O1717="połączone z innym zadaniem"</formula>
    </cfRule>
  </conditionalFormatting>
  <conditionalFormatting sqref="O1717:O1718">
    <cfRule type="expression" dxfId="11299" priority="15402">
      <formula>$O1717="połączone z innym zadaniem"</formula>
    </cfRule>
  </conditionalFormatting>
  <conditionalFormatting sqref="O1717:O1718">
    <cfRule type="expression" dxfId="11298" priority="15401">
      <formula>$O1717="połączone z innym zadaniem"</formula>
    </cfRule>
  </conditionalFormatting>
  <conditionalFormatting sqref="O1717:O1718">
    <cfRule type="expression" dxfId="11297" priority="15400">
      <formula>$O1717="połączone z innym zadaniem"</formula>
    </cfRule>
  </conditionalFormatting>
  <conditionalFormatting sqref="O1717:O1718">
    <cfRule type="expression" dxfId="11296" priority="15399">
      <formula>$O1717="połączone z innym zadaniem"</formula>
    </cfRule>
  </conditionalFormatting>
  <conditionalFormatting sqref="O1717:O1718">
    <cfRule type="expression" dxfId="11295" priority="15398">
      <formula>$O1717="połączone z innym zadaniem"</formula>
    </cfRule>
  </conditionalFormatting>
  <conditionalFormatting sqref="O1717:O1718">
    <cfRule type="expression" dxfId="11294" priority="15397">
      <formula>$O1717="połączone z innym zadaniem"</formula>
    </cfRule>
  </conditionalFormatting>
  <conditionalFormatting sqref="O1717:O1718">
    <cfRule type="expression" dxfId="11293" priority="15396">
      <formula>$O1717="połączone z innym zadaniem"</formula>
    </cfRule>
  </conditionalFormatting>
  <conditionalFormatting sqref="O1717:O1718">
    <cfRule type="expression" dxfId="11292" priority="15395">
      <formula>$O1717="połączone z innym zadaniem"</formula>
    </cfRule>
  </conditionalFormatting>
  <conditionalFormatting sqref="O1717:O1718">
    <cfRule type="expression" dxfId="11291" priority="15394">
      <formula>$O1717="połączone z innym zadaniem"</formula>
    </cfRule>
  </conditionalFormatting>
  <conditionalFormatting sqref="O1717:O1718">
    <cfRule type="expression" dxfId="11290" priority="15393">
      <formula>$O1717="połączone z innym zadaniem"</formula>
    </cfRule>
  </conditionalFormatting>
  <conditionalFormatting sqref="O1717:O1718">
    <cfRule type="expression" dxfId="11289" priority="15392">
      <formula>$O1717="połączone z innym zadaniem"</formula>
    </cfRule>
  </conditionalFormatting>
  <conditionalFormatting sqref="O1717:O1718">
    <cfRule type="expression" dxfId="11288" priority="15391">
      <formula>$O1717="połączone z innym zadaniem"</formula>
    </cfRule>
  </conditionalFormatting>
  <conditionalFormatting sqref="O1717:O1718">
    <cfRule type="expression" dxfId="11287" priority="15390">
      <formula>$O1717="połączone z innym zadaniem"</formula>
    </cfRule>
  </conditionalFormatting>
  <conditionalFormatting sqref="O1717:O1718">
    <cfRule type="expression" dxfId="11286" priority="15389">
      <formula>$O1717="połączone z innym zadaniem"</formula>
    </cfRule>
  </conditionalFormatting>
  <conditionalFormatting sqref="O1717:O1718">
    <cfRule type="expression" dxfId="11285" priority="15388">
      <formula>$O1717="połączone z innym zadaniem"</formula>
    </cfRule>
  </conditionalFormatting>
  <conditionalFormatting sqref="O1717:O1718">
    <cfRule type="expression" dxfId="11284" priority="15387">
      <formula>$O1717="połączone z innym zadaniem"</formula>
    </cfRule>
  </conditionalFormatting>
  <conditionalFormatting sqref="O1717:O1718">
    <cfRule type="expression" dxfId="11283" priority="15386">
      <formula>$O1717="połączone z innym zadaniem"</formula>
    </cfRule>
  </conditionalFormatting>
  <conditionalFormatting sqref="O1717:O1718">
    <cfRule type="expression" dxfId="11282" priority="15385">
      <formula>$O1717="połączone z innym zadaniem"</formula>
    </cfRule>
  </conditionalFormatting>
  <conditionalFormatting sqref="O1717:O1718">
    <cfRule type="expression" dxfId="11281" priority="15384">
      <formula>$O1717="połączone z innym zadaniem"</formula>
    </cfRule>
  </conditionalFormatting>
  <conditionalFormatting sqref="O1717:O1718">
    <cfRule type="expression" dxfId="11280" priority="15383">
      <formula>$O1717="połączone z innym zadaniem"</formula>
    </cfRule>
  </conditionalFormatting>
  <conditionalFormatting sqref="O1717:O1718">
    <cfRule type="expression" dxfId="11279" priority="15382">
      <formula>$O1717="połączone z innym zadaniem"</formula>
    </cfRule>
  </conditionalFormatting>
  <conditionalFormatting sqref="O1717:O1718">
    <cfRule type="expression" dxfId="11278" priority="15381">
      <formula>$O1717="połączone z innym zadaniem"</formula>
    </cfRule>
  </conditionalFormatting>
  <conditionalFormatting sqref="O1717:O1718">
    <cfRule type="expression" dxfId="11277" priority="15380">
      <formula>$O1717="połączone z innym zadaniem"</formula>
    </cfRule>
  </conditionalFormatting>
  <conditionalFormatting sqref="O1717:O1718">
    <cfRule type="expression" dxfId="11276" priority="15379">
      <formula>$O1717="połączone z innym zadaniem"</formula>
    </cfRule>
  </conditionalFormatting>
  <conditionalFormatting sqref="O1717:O1718">
    <cfRule type="expression" dxfId="11275" priority="15378">
      <formula>$O1717="połączone z innym zadaniem"</formula>
    </cfRule>
  </conditionalFormatting>
  <conditionalFormatting sqref="O1717:O1718">
    <cfRule type="expression" dxfId="11274" priority="15377">
      <formula>$O1717="połączone z innym zadaniem"</formula>
    </cfRule>
  </conditionalFormatting>
  <conditionalFormatting sqref="O1717:O1718">
    <cfRule type="expression" dxfId="11273" priority="15376">
      <formula>$O1717="połączone z innym zadaniem"</formula>
    </cfRule>
  </conditionalFormatting>
  <conditionalFormatting sqref="O1717:O1718">
    <cfRule type="expression" dxfId="11272" priority="15375">
      <formula>$O1717="połączone z innym zadaniem"</formula>
    </cfRule>
  </conditionalFormatting>
  <conditionalFormatting sqref="O1717:O1718">
    <cfRule type="expression" dxfId="11271" priority="15374">
      <formula>$O1717="połączone z innym zadaniem"</formula>
    </cfRule>
  </conditionalFormatting>
  <conditionalFormatting sqref="O1717:O1718">
    <cfRule type="expression" dxfId="11270" priority="15371">
      <formula>$O1717="połączone z innym zadaniem"</formula>
    </cfRule>
  </conditionalFormatting>
  <conditionalFormatting sqref="O1717:O1718">
    <cfRule type="expression" dxfId="11269" priority="15370">
      <formula>$O1717="połączone z innym zadaniem"</formula>
    </cfRule>
  </conditionalFormatting>
  <conditionalFormatting sqref="O1717:O1718">
    <cfRule type="expression" dxfId="11268" priority="15367">
      <formula>$O1717="połączone z innym zadaniem"</formula>
    </cfRule>
  </conditionalFormatting>
  <conditionalFormatting sqref="O1717:O1718">
    <cfRule type="expression" dxfId="11267" priority="15366">
      <formula>$O1717="połączone z innym zadaniem"</formula>
    </cfRule>
  </conditionalFormatting>
  <conditionalFormatting sqref="O1717:O1718">
    <cfRule type="expression" dxfId="11266" priority="15363">
      <formula>$O1717="połączone z innym zadaniem"</formula>
    </cfRule>
  </conditionalFormatting>
  <conditionalFormatting sqref="O1717:O1718">
    <cfRule type="expression" dxfId="11265" priority="15362">
      <formula>$O1717="połączone z innym zadaniem"</formula>
    </cfRule>
  </conditionalFormatting>
  <conditionalFormatting sqref="O1717:O1718">
    <cfRule type="expression" dxfId="11264" priority="15361">
      <formula>$O1717="połączone z innym zadaniem"</formula>
    </cfRule>
  </conditionalFormatting>
  <conditionalFormatting sqref="O1717:O1718">
    <cfRule type="expression" dxfId="11263" priority="15360">
      <formula>$O1717="połączone z innym zadaniem"</formula>
    </cfRule>
  </conditionalFormatting>
  <conditionalFormatting sqref="O1717:O1718">
    <cfRule type="expression" dxfId="11262" priority="15359">
      <formula>$O1717="połączone z innym zadaniem"</formula>
    </cfRule>
  </conditionalFormatting>
  <conditionalFormatting sqref="O1717:O1718">
    <cfRule type="expression" dxfId="11261" priority="15358">
      <formula>$O1717="połączone z innym zadaniem"</formula>
    </cfRule>
  </conditionalFormatting>
  <conditionalFormatting sqref="O1717:O1718">
    <cfRule type="expression" dxfId="11260" priority="15357">
      <formula>$O1717="połączone z innym zadaniem"</formula>
    </cfRule>
  </conditionalFormatting>
  <conditionalFormatting sqref="O1717:O1718">
    <cfRule type="expression" dxfId="11259" priority="15356">
      <formula>$O1717="połączone z innym zadaniem"</formula>
    </cfRule>
  </conditionalFormatting>
  <conditionalFormatting sqref="O1717:O1718">
    <cfRule type="expression" dxfId="11258" priority="15355">
      <formula>$O1717="połączone z innym zadaniem"</formula>
    </cfRule>
  </conditionalFormatting>
  <conditionalFormatting sqref="O1717:O1718">
    <cfRule type="expression" dxfId="11257" priority="15354">
      <formula>$O1717="połączone z innym zadaniem"</formula>
    </cfRule>
  </conditionalFormatting>
  <conditionalFormatting sqref="O1717:O1718">
    <cfRule type="expression" dxfId="11256" priority="15353">
      <formula>$O1717="połączone z innym zadaniem"</formula>
    </cfRule>
  </conditionalFormatting>
  <conditionalFormatting sqref="O1717:O1718">
    <cfRule type="expression" dxfId="11255" priority="15352">
      <formula>$O1717="połączone z innym zadaniem"</formula>
    </cfRule>
  </conditionalFormatting>
  <conditionalFormatting sqref="O1717:O1718">
    <cfRule type="expression" dxfId="11254" priority="15351">
      <formula>$O1717="połączone z innym zadaniem"</formula>
    </cfRule>
  </conditionalFormatting>
  <conditionalFormatting sqref="O1717:O1718">
    <cfRule type="expression" dxfId="11253" priority="15350">
      <formula>$O1717="połączone z innym zadaniem"</formula>
    </cfRule>
  </conditionalFormatting>
  <conditionalFormatting sqref="O1717:O1718">
    <cfRule type="expression" dxfId="11252" priority="15349">
      <formula>$O1717="połączone z innym zadaniem"</formula>
    </cfRule>
  </conditionalFormatting>
  <conditionalFormatting sqref="O1717:O1718">
    <cfRule type="expression" dxfId="11251" priority="15348">
      <formula>$O1717="połączone z innym zadaniem"</formula>
    </cfRule>
  </conditionalFormatting>
  <conditionalFormatting sqref="O1717:O1718">
    <cfRule type="expression" dxfId="11250" priority="15347">
      <formula>$O1717="połączone z innym zadaniem"</formula>
    </cfRule>
  </conditionalFormatting>
  <conditionalFormatting sqref="O1717:O1718">
    <cfRule type="expression" dxfId="11249" priority="15346">
      <formula>$O1717="połączone z innym zadaniem"</formula>
    </cfRule>
  </conditionalFormatting>
  <conditionalFormatting sqref="O1717:O1718">
    <cfRule type="expression" dxfId="11248" priority="15345">
      <formula>$O1717="połączone z innym zadaniem"</formula>
    </cfRule>
  </conditionalFormatting>
  <conditionalFormatting sqref="O1717:O1718">
    <cfRule type="expression" dxfId="11247" priority="15344">
      <formula>$O1717="połączone z innym zadaniem"</formula>
    </cfRule>
  </conditionalFormatting>
  <conditionalFormatting sqref="O1717:O1718">
    <cfRule type="expression" dxfId="11246" priority="15343">
      <formula>$O1717="połączone z innym zadaniem"</formula>
    </cfRule>
  </conditionalFormatting>
  <conditionalFormatting sqref="O1717:O1718">
    <cfRule type="expression" dxfId="11245" priority="15342">
      <formula>$O1717="połączone z innym zadaniem"</formula>
    </cfRule>
  </conditionalFormatting>
  <conditionalFormatting sqref="O1717:O1718">
    <cfRule type="expression" dxfId="11244" priority="15341">
      <formula>$O1717="połączone z innym zadaniem"</formula>
    </cfRule>
  </conditionalFormatting>
  <conditionalFormatting sqref="O1717:O1718">
    <cfRule type="expression" dxfId="11243" priority="15340">
      <formula>$O1717="połączone z innym zadaniem"</formula>
    </cfRule>
  </conditionalFormatting>
  <conditionalFormatting sqref="O1717:O1718">
    <cfRule type="expression" dxfId="11242" priority="15339">
      <formula>$O1717="połączone z innym zadaniem"</formula>
    </cfRule>
  </conditionalFormatting>
  <conditionalFormatting sqref="O1717:O1718">
    <cfRule type="expression" dxfId="11241" priority="15338">
      <formula>$O1717="połączone z innym zadaniem"</formula>
    </cfRule>
  </conditionalFormatting>
  <conditionalFormatting sqref="O1717:O1718">
    <cfRule type="expression" dxfId="11240" priority="15337">
      <formula>$O1717="połączone z innym zadaniem"</formula>
    </cfRule>
  </conditionalFormatting>
  <conditionalFormatting sqref="O1717:O1718">
    <cfRule type="expression" dxfId="11239" priority="15336">
      <formula>$O1717="połączone z innym zadaniem"</formula>
    </cfRule>
  </conditionalFormatting>
  <conditionalFormatting sqref="O1717:O1718">
    <cfRule type="expression" dxfId="11238" priority="15335">
      <formula>$O1717="połączone z innym zadaniem"</formula>
    </cfRule>
  </conditionalFormatting>
  <conditionalFormatting sqref="O1717:O1718">
    <cfRule type="expression" dxfId="11237" priority="15334">
      <formula>$O1717="połączone z innym zadaniem"</formula>
    </cfRule>
  </conditionalFormatting>
  <conditionalFormatting sqref="O1717:O1718">
    <cfRule type="expression" dxfId="11236" priority="15333">
      <formula>$O1717="połączone z innym zadaniem"</formula>
    </cfRule>
  </conditionalFormatting>
  <conditionalFormatting sqref="O1717:O1718">
    <cfRule type="expression" dxfId="11235" priority="15332">
      <formula>$O1717="połączone z innym zadaniem"</formula>
    </cfRule>
  </conditionalFormatting>
  <conditionalFormatting sqref="O1717:O1718">
    <cfRule type="expression" dxfId="11234" priority="15331">
      <formula>$O1717="połączone z innym zadaniem"</formula>
    </cfRule>
  </conditionalFormatting>
  <conditionalFormatting sqref="O1717:O1718">
    <cfRule type="expression" dxfId="11233" priority="15330">
      <formula>$O1717="połączone z innym zadaniem"</formula>
    </cfRule>
  </conditionalFormatting>
  <conditionalFormatting sqref="O1717:O1718">
    <cfRule type="expression" dxfId="11232" priority="15329">
      <formula>$O1717="połączone z innym zadaniem"</formula>
    </cfRule>
  </conditionalFormatting>
  <conditionalFormatting sqref="O1717:O1718">
    <cfRule type="expression" dxfId="11231" priority="15328">
      <formula>$O1717="połączone z innym zadaniem"</formula>
    </cfRule>
  </conditionalFormatting>
  <conditionalFormatting sqref="O1717:O1718">
    <cfRule type="expression" dxfId="11230" priority="15327">
      <formula>$O1717="połączone z innym zadaniem"</formula>
    </cfRule>
  </conditionalFormatting>
  <conditionalFormatting sqref="O1717:O1718">
    <cfRule type="expression" dxfId="11229" priority="15326">
      <formula>$O1717="połączone z innym zadaniem"</formula>
    </cfRule>
  </conditionalFormatting>
  <conditionalFormatting sqref="O1717:O1718">
    <cfRule type="expression" dxfId="11228" priority="15325">
      <formula>$O1717="połączone z innym zadaniem"</formula>
    </cfRule>
  </conditionalFormatting>
  <conditionalFormatting sqref="O1717:O1718">
    <cfRule type="expression" dxfId="11227" priority="15324">
      <formula>$O1717="połączone z innym zadaniem"</formula>
    </cfRule>
  </conditionalFormatting>
  <conditionalFormatting sqref="O1717:O1718">
    <cfRule type="expression" dxfId="11226" priority="15323">
      <formula>$O1717="połączone z innym zadaniem"</formula>
    </cfRule>
  </conditionalFormatting>
  <conditionalFormatting sqref="O1717:O1718">
    <cfRule type="expression" dxfId="11225" priority="15322">
      <formula>$O1717="połączone z innym zadaniem"</formula>
    </cfRule>
  </conditionalFormatting>
  <conditionalFormatting sqref="O1717:O1718">
    <cfRule type="expression" dxfId="11224" priority="15321">
      <formula>$O1717="połączone z innym zadaniem"</formula>
    </cfRule>
  </conditionalFormatting>
  <conditionalFormatting sqref="O1717:O1718">
    <cfRule type="expression" dxfId="11223" priority="15320">
      <formula>$O1717="połączone z innym zadaniem"</formula>
    </cfRule>
  </conditionalFormatting>
  <conditionalFormatting sqref="O1717:O1718">
    <cfRule type="expression" dxfId="11222" priority="15319">
      <formula>$O1717="połączone z innym zadaniem"</formula>
    </cfRule>
  </conditionalFormatting>
  <conditionalFormatting sqref="O1717:O1718">
    <cfRule type="expression" dxfId="11221" priority="15318">
      <formula>$O1717="połączone z innym zadaniem"</formula>
    </cfRule>
  </conditionalFormatting>
  <conditionalFormatting sqref="O1717:O1718">
    <cfRule type="expression" dxfId="11220" priority="15317">
      <formula>$O1717="połączone z innym zadaniem"</formula>
    </cfRule>
  </conditionalFormatting>
  <conditionalFormatting sqref="O1717:O1718">
    <cfRule type="expression" dxfId="11219" priority="15316">
      <formula>$O1717="połączone z innym zadaniem"</formula>
    </cfRule>
  </conditionalFormatting>
  <conditionalFormatting sqref="O1717:O1718">
    <cfRule type="expression" dxfId="11218" priority="15315">
      <formula>$O1717="połączone z innym zadaniem"</formula>
    </cfRule>
  </conditionalFormatting>
  <conditionalFormatting sqref="O1717:O1718">
    <cfRule type="expression" dxfId="11217" priority="15314">
      <formula>$O1717="połączone z innym zadaniem"</formula>
    </cfRule>
  </conditionalFormatting>
  <conditionalFormatting sqref="O1717:O1718">
    <cfRule type="expression" dxfId="11216" priority="15313">
      <formula>$O1717="połączone z innym zadaniem"</formula>
    </cfRule>
  </conditionalFormatting>
  <conditionalFormatting sqref="O1717:O1718">
    <cfRule type="expression" dxfId="11215" priority="15312">
      <formula>$O1717="połączone z innym zadaniem"</formula>
    </cfRule>
  </conditionalFormatting>
  <conditionalFormatting sqref="O1717:O1718">
    <cfRule type="expression" dxfId="11214" priority="15311">
      <formula>$O1717="połączone z innym zadaniem"</formula>
    </cfRule>
  </conditionalFormatting>
  <conditionalFormatting sqref="O1717:O1718">
    <cfRule type="expression" dxfId="11213" priority="15310">
      <formula>$O1717="połączone z innym zadaniem"</formula>
    </cfRule>
  </conditionalFormatting>
  <conditionalFormatting sqref="O1717:O1718">
    <cfRule type="expression" dxfId="11212" priority="15309">
      <formula>$O1717="połączone z innym zadaniem"</formula>
    </cfRule>
  </conditionalFormatting>
  <conditionalFormatting sqref="O1717:O1718">
    <cfRule type="expression" dxfId="11211" priority="15306">
      <formula>$O1717="połączone z innym zadaniem"</formula>
    </cfRule>
  </conditionalFormatting>
  <conditionalFormatting sqref="O1717:O1718">
    <cfRule type="expression" dxfId="11210" priority="15305">
      <formula>$O1717="połączone z innym zadaniem"</formula>
    </cfRule>
  </conditionalFormatting>
  <conditionalFormatting sqref="O1717:O1718">
    <cfRule type="expression" dxfId="11209" priority="15304">
      <formula>$O1717="połączone z innym zadaniem"</formula>
    </cfRule>
  </conditionalFormatting>
  <conditionalFormatting sqref="O1717:O1718">
    <cfRule type="expression" dxfId="11208" priority="15303">
      <formula>$O1717="połączone z innym zadaniem"</formula>
    </cfRule>
  </conditionalFormatting>
  <conditionalFormatting sqref="O1717:O1718">
    <cfRule type="expression" dxfId="11207" priority="15302">
      <formula>$O1717="połączone z innym zadaniem"</formula>
    </cfRule>
  </conditionalFormatting>
  <conditionalFormatting sqref="O1717:O1718">
    <cfRule type="expression" dxfId="11206" priority="15299">
      <formula>$O1717="połączone z innym zadaniem"</formula>
    </cfRule>
  </conditionalFormatting>
  <conditionalFormatting sqref="O1717:O1718">
    <cfRule type="expression" dxfId="11205" priority="15298">
      <formula>$O1717="połączone z innym zadaniem"</formula>
    </cfRule>
  </conditionalFormatting>
  <conditionalFormatting sqref="O1717:O1718">
    <cfRule type="expression" dxfId="11204" priority="15297">
      <formula>$O1717="połączone z innym zadaniem"</formula>
    </cfRule>
  </conditionalFormatting>
  <conditionalFormatting sqref="O1717:O1718">
    <cfRule type="expression" dxfId="11203" priority="15296">
      <formula>$O1717="połączone z innym zadaniem"</formula>
    </cfRule>
  </conditionalFormatting>
  <conditionalFormatting sqref="O1717:O1718">
    <cfRule type="expression" dxfId="11202" priority="15295">
      <formula>$O1717="połączone z innym zadaniem"</formula>
    </cfRule>
  </conditionalFormatting>
  <conditionalFormatting sqref="O1717:O1718">
    <cfRule type="expression" dxfId="11201" priority="15294">
      <formula>$O1717="połączone z innym zadaniem"</formula>
    </cfRule>
  </conditionalFormatting>
  <conditionalFormatting sqref="O1717:O1718">
    <cfRule type="expression" dxfId="11200" priority="15293">
      <formula>$O1717="połączone z innym zadaniem"</formula>
    </cfRule>
  </conditionalFormatting>
  <conditionalFormatting sqref="O1717:O1718">
    <cfRule type="expression" dxfId="11199" priority="15292">
      <formula>$O1717="połączone z innym zadaniem"</formula>
    </cfRule>
  </conditionalFormatting>
  <conditionalFormatting sqref="O1717:O1718">
    <cfRule type="expression" dxfId="11198" priority="15291">
      <formula>$O1717="połączone z innym zadaniem"</formula>
    </cfRule>
  </conditionalFormatting>
  <conditionalFormatting sqref="O1717:O1718">
    <cfRule type="expression" dxfId="11197" priority="15290">
      <formula>$O1717="połączone z innym zadaniem"</formula>
    </cfRule>
  </conditionalFormatting>
  <conditionalFormatting sqref="O1717:O1718">
    <cfRule type="expression" dxfId="11196" priority="15289">
      <formula>$O1717="połączone z innym zadaniem"</formula>
    </cfRule>
  </conditionalFormatting>
  <conditionalFormatting sqref="O1717:O1718">
    <cfRule type="expression" dxfId="11195" priority="15288">
      <formula>$O1717="połączone z innym zadaniem"</formula>
    </cfRule>
  </conditionalFormatting>
  <conditionalFormatting sqref="O1717:O1718">
    <cfRule type="expression" dxfId="11194" priority="15287">
      <formula>$O1717="połączone z innym zadaniem"</formula>
    </cfRule>
  </conditionalFormatting>
  <conditionalFormatting sqref="O1717:O1718">
    <cfRule type="expression" dxfId="11193" priority="15286">
      <formula>$O1717="połączone z innym zadaniem"</formula>
    </cfRule>
  </conditionalFormatting>
  <conditionalFormatting sqref="O1717:O1718">
    <cfRule type="expression" dxfId="11192" priority="15285">
      <formula>$O1717="połączone z innym zadaniem"</formula>
    </cfRule>
  </conditionalFormatting>
  <conditionalFormatting sqref="O1717:O1718">
    <cfRule type="expression" dxfId="11191" priority="15284">
      <formula>$O1717="połączone z innym zadaniem"</formula>
    </cfRule>
  </conditionalFormatting>
  <conditionalFormatting sqref="O1717:O1718">
    <cfRule type="expression" dxfId="11190" priority="15283">
      <formula>$O1717="połączone z innym zadaniem"</formula>
    </cfRule>
  </conditionalFormatting>
  <conditionalFormatting sqref="O1717:O1718">
    <cfRule type="expression" dxfId="11189" priority="15282">
      <formula>$O1717="połączone z innym zadaniem"</formula>
    </cfRule>
  </conditionalFormatting>
  <conditionalFormatting sqref="O1717:O1718">
    <cfRule type="expression" dxfId="11188" priority="15281">
      <formula>$O1717="połączone z innym zadaniem"</formula>
    </cfRule>
  </conditionalFormatting>
  <conditionalFormatting sqref="O1717:O1718">
    <cfRule type="expression" dxfId="11187" priority="15280">
      <formula>$O1717="połączone z innym zadaniem"</formula>
    </cfRule>
  </conditionalFormatting>
  <conditionalFormatting sqref="O1717:O1718">
    <cfRule type="expression" dxfId="11186" priority="15279">
      <formula>$O1717="połączone z innym zadaniem"</formula>
    </cfRule>
  </conditionalFormatting>
  <conditionalFormatting sqref="O1717:O1718">
    <cfRule type="expression" dxfId="11185" priority="15278">
      <formula>$O1717="połączone z innym zadaniem"</formula>
    </cfRule>
  </conditionalFormatting>
  <conditionalFormatting sqref="O1717:O1718">
    <cfRule type="expression" dxfId="11184" priority="15277">
      <formula>$O1717="połączone z innym zadaniem"</formula>
    </cfRule>
  </conditionalFormatting>
  <conditionalFormatting sqref="O1717:O1718">
    <cfRule type="expression" dxfId="11183" priority="15276">
      <formula>$O1717="połączone z innym zadaniem"</formula>
    </cfRule>
  </conditionalFormatting>
  <conditionalFormatting sqref="O1717:O1718">
    <cfRule type="expression" dxfId="11182" priority="15275">
      <formula>$O1717="połączone z innym zadaniem"</formula>
    </cfRule>
  </conditionalFormatting>
  <conditionalFormatting sqref="O1717:O1718">
    <cfRule type="expression" dxfId="11181" priority="15274">
      <formula>$O1717="połączone z innym zadaniem"</formula>
    </cfRule>
  </conditionalFormatting>
  <conditionalFormatting sqref="O1717:O1718">
    <cfRule type="expression" dxfId="11180" priority="15273">
      <formula>$O1717="połączone z innym zadaniem"</formula>
    </cfRule>
  </conditionalFormatting>
  <conditionalFormatting sqref="O1717:O1718">
    <cfRule type="expression" dxfId="11179" priority="15272">
      <formula>$O1717="połączone z innym zadaniem"</formula>
    </cfRule>
  </conditionalFormatting>
  <conditionalFormatting sqref="O1717:O1718">
    <cfRule type="expression" dxfId="11178" priority="15271">
      <formula>$O1717="połączone z innym zadaniem"</formula>
    </cfRule>
  </conditionalFormatting>
  <conditionalFormatting sqref="O1717:O1718">
    <cfRule type="expression" dxfId="11177" priority="15270">
      <formula>$O1717="połączone z innym zadaniem"</formula>
    </cfRule>
  </conditionalFormatting>
  <conditionalFormatting sqref="O1717:O1718">
    <cfRule type="expression" dxfId="11176" priority="15269">
      <formula>$O1717="połączone z innym zadaniem"</formula>
    </cfRule>
  </conditionalFormatting>
  <conditionalFormatting sqref="O1717:O1718">
    <cfRule type="expression" dxfId="11175" priority="15268">
      <formula>$O1717="połączone z innym zadaniem"</formula>
    </cfRule>
  </conditionalFormatting>
  <conditionalFormatting sqref="O1717:O1718">
    <cfRule type="expression" dxfId="11174" priority="15267">
      <formula>$O1717="połączone z innym zadaniem"</formula>
    </cfRule>
  </conditionalFormatting>
  <conditionalFormatting sqref="O1717:O1718">
    <cfRule type="expression" dxfId="11173" priority="15266">
      <formula>$O1717="połączone z innym zadaniem"</formula>
    </cfRule>
  </conditionalFormatting>
  <conditionalFormatting sqref="O1717:O1718">
    <cfRule type="expression" dxfId="11172" priority="15265">
      <formula>$O1717="połączone z innym zadaniem"</formula>
    </cfRule>
  </conditionalFormatting>
  <conditionalFormatting sqref="O1717:O1718">
    <cfRule type="expression" dxfId="11171" priority="15264">
      <formula>$O1717="połączone z innym zadaniem"</formula>
    </cfRule>
  </conditionalFormatting>
  <conditionalFormatting sqref="O1717:O1718">
    <cfRule type="expression" dxfId="11170" priority="15263">
      <formula>$O1717="połączone z innym zadaniem"</formula>
    </cfRule>
  </conditionalFormatting>
  <conditionalFormatting sqref="O1717:O1718">
    <cfRule type="expression" dxfId="11169" priority="15262">
      <formula>$O1717="połączone z innym zadaniem"</formula>
    </cfRule>
  </conditionalFormatting>
  <conditionalFormatting sqref="O1720:O2108">
    <cfRule type="colorScale" priority="15261">
      <colorScale>
        <cfvo type="min" val="0"/>
        <cfvo type="percentile" val="50"/>
        <cfvo type="max" val="0"/>
        <color rgb="FFF8696B"/>
        <color rgb="FFFFEB84"/>
        <color rgb="FF63BE7B"/>
      </colorScale>
    </cfRule>
  </conditionalFormatting>
  <conditionalFormatting sqref="O1720:O2108">
    <cfRule type="colorScale" priority="15260">
      <colorScale>
        <cfvo type="min" val="0"/>
        <cfvo type="percentile" val="50"/>
        <cfvo type="max" val="0"/>
        <color rgb="FF63BE7B"/>
        <color rgb="FFFFEB84"/>
        <color rgb="FFF8696B"/>
      </colorScale>
    </cfRule>
  </conditionalFormatting>
  <conditionalFormatting sqref="O1720:O2108">
    <cfRule type="expression" dxfId="11168" priority="15259">
      <formula>$O1720="połączone z innym zadaniem"</formula>
    </cfRule>
  </conditionalFormatting>
  <conditionalFormatting sqref="O1720:O2108">
    <cfRule type="expression" dxfId="11167" priority="15258">
      <formula>$O1720="połączone z innym zadaniem"</formula>
    </cfRule>
  </conditionalFormatting>
  <conditionalFormatting sqref="O1720:O2108">
    <cfRule type="expression" dxfId="11166" priority="15257">
      <formula>$O1720="połączone z innym zadaniem"</formula>
    </cfRule>
  </conditionalFormatting>
  <conditionalFormatting sqref="O1720:O2108">
    <cfRule type="expression" dxfId="11165" priority="15256">
      <formula>$O1720="połączone z innym zadaniem"</formula>
    </cfRule>
  </conditionalFormatting>
  <conditionalFormatting sqref="O1720:O2108">
    <cfRule type="expression" dxfId="11164" priority="15255">
      <formula>$O1720="połączone z innym zadaniem"</formula>
    </cfRule>
  </conditionalFormatting>
  <conditionalFormatting sqref="O1720:O2108">
    <cfRule type="expression" dxfId="11163" priority="15254">
      <formula>$O1720="połączone z innym zadaniem"</formula>
    </cfRule>
  </conditionalFormatting>
  <conditionalFormatting sqref="O1720:O2108">
    <cfRule type="expression" dxfId="11162" priority="15253">
      <formula>$O1720="połączone z innym zadaniem"</formula>
    </cfRule>
  </conditionalFormatting>
  <conditionalFormatting sqref="O1720:O2108">
    <cfRule type="expression" dxfId="11161" priority="15252">
      <formula>$O1720="połączone z innym zadaniem"</formula>
    </cfRule>
  </conditionalFormatting>
  <conditionalFormatting sqref="O1720:O2108">
    <cfRule type="expression" dxfId="11160" priority="15251">
      <formula>$O1720="połączone z innym zadaniem"</formula>
    </cfRule>
  </conditionalFormatting>
  <conditionalFormatting sqref="O1720:O2108">
    <cfRule type="expression" dxfId="11159" priority="15250">
      <formula>$O1720="połączone z innym zadaniem"</formula>
    </cfRule>
  </conditionalFormatting>
  <conditionalFormatting sqref="O1720:O2108">
    <cfRule type="expression" dxfId="11158" priority="15249">
      <formula>$O1720="połączone z innym zadaniem"</formula>
    </cfRule>
  </conditionalFormatting>
  <conditionalFormatting sqref="O1720:O2108">
    <cfRule type="expression" dxfId="11157" priority="15248">
      <formula>$O1720="połączone z innym zadaniem"</formula>
    </cfRule>
  </conditionalFormatting>
  <conditionalFormatting sqref="O1720:O2108">
    <cfRule type="expression" dxfId="11156" priority="15247">
      <formula>$O1720="połączone z innym zadaniem"</formula>
    </cfRule>
  </conditionalFormatting>
  <conditionalFormatting sqref="O1720:O2108">
    <cfRule type="expression" dxfId="11155" priority="15246">
      <formula>$O1720="połączone z innym zadaniem"</formula>
    </cfRule>
  </conditionalFormatting>
  <conditionalFormatting sqref="O1720:O2108">
    <cfRule type="expression" dxfId="11154" priority="15245">
      <formula>$O1720="połączone z innym zadaniem"</formula>
    </cfRule>
  </conditionalFormatting>
  <conditionalFormatting sqref="O1720:O2108">
    <cfRule type="expression" dxfId="11153" priority="15244">
      <formula>$O1720="połączone z innym zadaniem"</formula>
    </cfRule>
  </conditionalFormatting>
  <conditionalFormatting sqref="O1720:O2108">
    <cfRule type="expression" dxfId="11152" priority="15243">
      <formula>$O1720="połączone z innym zadaniem"</formula>
    </cfRule>
  </conditionalFormatting>
  <conditionalFormatting sqref="O1720:O2108">
    <cfRule type="expression" dxfId="11151" priority="15242">
      <formula>$O1720="połączone z innym zadaniem"</formula>
    </cfRule>
  </conditionalFormatting>
  <conditionalFormatting sqref="O1720:O2108">
    <cfRule type="expression" dxfId="11150" priority="15241">
      <formula>$O1720="połączone z innym zadaniem"</formula>
    </cfRule>
  </conditionalFormatting>
  <conditionalFormatting sqref="O1720:O2108">
    <cfRule type="expression" dxfId="11149" priority="15240">
      <formula>$O1720="połączone z innym zadaniem"</formula>
    </cfRule>
  </conditionalFormatting>
  <conditionalFormatting sqref="O1720:O2108">
    <cfRule type="expression" dxfId="11148" priority="15239">
      <formula>$O1720="połączone z innym zadaniem"</formula>
    </cfRule>
  </conditionalFormatting>
  <conditionalFormatting sqref="O1720:O2108">
    <cfRule type="expression" dxfId="11147" priority="15238">
      <formula>$O1720="połączone z innym zadaniem"</formula>
    </cfRule>
  </conditionalFormatting>
  <conditionalFormatting sqref="O1720:O2108">
    <cfRule type="expression" dxfId="11146" priority="15237">
      <formula>$O1720="połączone z innym zadaniem"</formula>
    </cfRule>
  </conditionalFormatting>
  <conditionalFormatting sqref="O1720:O2108">
    <cfRule type="expression" dxfId="11145" priority="15236">
      <formula>$O1720="połączone z innym zadaniem"</formula>
    </cfRule>
  </conditionalFormatting>
  <conditionalFormatting sqref="O1720:O2108">
    <cfRule type="expression" dxfId="11144" priority="15235">
      <formula>$O1720="połączone z innym zadaniem"</formula>
    </cfRule>
  </conditionalFormatting>
  <conditionalFormatting sqref="O1720:O2108">
    <cfRule type="expression" dxfId="11143" priority="15234">
      <formula>$O1720="połączone z innym zadaniem"</formula>
    </cfRule>
  </conditionalFormatting>
  <conditionalFormatting sqref="O1720:O2108">
    <cfRule type="expression" dxfId="11142" priority="15233">
      <formula>$O1720="połączone z innym zadaniem"</formula>
    </cfRule>
  </conditionalFormatting>
  <conditionalFormatting sqref="O1720:O2108">
    <cfRule type="expression" dxfId="11141" priority="15232">
      <formula>$O1720="połączone z innym zadaniem"</formula>
    </cfRule>
  </conditionalFormatting>
  <conditionalFormatting sqref="O1720:O2108">
    <cfRule type="expression" dxfId="11140" priority="15231">
      <formula>$O1720="połączone z innym zadaniem"</formula>
    </cfRule>
  </conditionalFormatting>
  <conditionalFormatting sqref="O1720:O2108">
    <cfRule type="expression" dxfId="11139" priority="15230">
      <formula>$O1720="połączone z innym zadaniem"</formula>
    </cfRule>
  </conditionalFormatting>
  <conditionalFormatting sqref="O1720:O2108">
    <cfRule type="expression" dxfId="11138" priority="15229">
      <formula>$O1720="połączone z innym zadaniem"</formula>
    </cfRule>
  </conditionalFormatting>
  <conditionalFormatting sqref="O1720:O2108">
    <cfRule type="expression" dxfId="11137" priority="15228">
      <formula>$O1720="połączone z innym zadaniem"</formula>
    </cfRule>
  </conditionalFormatting>
  <conditionalFormatting sqref="O1720:O2108">
    <cfRule type="expression" dxfId="11136" priority="15227">
      <formula>$O1720="połączone z innym zadaniem"</formula>
    </cfRule>
  </conditionalFormatting>
  <conditionalFormatting sqref="O1720:O2108">
    <cfRule type="expression" dxfId="11135" priority="15226">
      <formula>$O1720="połączone z innym zadaniem"</formula>
    </cfRule>
  </conditionalFormatting>
  <conditionalFormatting sqref="O1720:O2108">
    <cfRule type="expression" dxfId="11134" priority="15225">
      <formula>$O1720="połączone z innym zadaniem"</formula>
    </cfRule>
  </conditionalFormatting>
  <conditionalFormatting sqref="O1720:O2108">
    <cfRule type="expression" dxfId="11133" priority="15224">
      <formula>$O1720="połączone z innym zadaniem"</formula>
    </cfRule>
  </conditionalFormatting>
  <conditionalFormatting sqref="O1720:O2108">
    <cfRule type="expression" dxfId="11132" priority="15223">
      <formula>$O1720="połączone z innym zadaniem"</formula>
    </cfRule>
  </conditionalFormatting>
  <conditionalFormatting sqref="O1720:O2108">
    <cfRule type="expression" dxfId="11131" priority="15222">
      <formula>$O1720="połączone z innym zadaniem"</formula>
    </cfRule>
  </conditionalFormatting>
  <conditionalFormatting sqref="O1720:O2108">
    <cfRule type="expression" dxfId="11130" priority="15221">
      <formula>$O1720="połączone z innym zadaniem"</formula>
    </cfRule>
  </conditionalFormatting>
  <conditionalFormatting sqref="O1720:O2108">
    <cfRule type="expression" dxfId="11129" priority="15220">
      <formula>$O1720="połączone z innym zadaniem"</formula>
    </cfRule>
  </conditionalFormatting>
  <conditionalFormatting sqref="O1720:O2108">
    <cfRule type="expression" dxfId="11128" priority="15219">
      <formula>$O1720="połączone z innym zadaniem"</formula>
    </cfRule>
  </conditionalFormatting>
  <conditionalFormatting sqref="O1720:O2108">
    <cfRule type="expression" dxfId="11127" priority="15218">
      <formula>$O1720="połączone z innym zadaniem"</formula>
    </cfRule>
  </conditionalFormatting>
  <conditionalFormatting sqref="O1720:O2108">
    <cfRule type="expression" dxfId="11126" priority="15217">
      <formula>$O1720="połączone z innym zadaniem"</formula>
    </cfRule>
  </conditionalFormatting>
  <conditionalFormatting sqref="O1720:O2108">
    <cfRule type="expression" dxfId="11125" priority="15216">
      <formula>$O1720="połączone z innym zadaniem"</formula>
    </cfRule>
  </conditionalFormatting>
  <conditionalFormatting sqref="O1720:O2108">
    <cfRule type="expression" dxfId="11124" priority="15215">
      <formula>$O1720="połączone z innym zadaniem"</formula>
    </cfRule>
  </conditionalFormatting>
  <conditionalFormatting sqref="O1720:O2108">
    <cfRule type="expression" dxfId="11123" priority="15214">
      <formula>$O1720="połączone z innym zadaniem"</formula>
    </cfRule>
  </conditionalFormatting>
  <conditionalFormatting sqref="O1720:O2108">
    <cfRule type="expression" dxfId="11122" priority="15213">
      <formula>$O1720="połączone z innym zadaniem"</formula>
    </cfRule>
  </conditionalFormatting>
  <conditionalFormatting sqref="O1720:O2108">
    <cfRule type="expression" dxfId="11121" priority="15212">
      <formula>$O1720="połączone z innym zadaniem"</formula>
    </cfRule>
  </conditionalFormatting>
  <conditionalFormatting sqref="O1720:O2108">
    <cfRule type="expression" dxfId="11120" priority="15211">
      <formula>$O1720="połączone z innym zadaniem"</formula>
    </cfRule>
  </conditionalFormatting>
  <conditionalFormatting sqref="O1720:O2108">
    <cfRule type="expression" dxfId="11119" priority="15210">
      <formula>$O1720="połączone z innym zadaniem"</formula>
    </cfRule>
  </conditionalFormatting>
  <conditionalFormatting sqref="O1720:O2108">
    <cfRule type="expression" dxfId="11118" priority="15209">
      <formula>$O1720="połączone z innym zadaniem"</formula>
    </cfRule>
  </conditionalFormatting>
  <conditionalFormatting sqref="O1720:O2108">
    <cfRule type="expression" dxfId="11117" priority="15208">
      <formula>$O1720="połączone z innym zadaniem"</formula>
    </cfRule>
  </conditionalFormatting>
  <conditionalFormatting sqref="O1720:O2108">
    <cfRule type="expression" dxfId="11116" priority="15207">
      <formula>$O1720="połączone z innym zadaniem"</formula>
    </cfRule>
  </conditionalFormatting>
  <conditionalFormatting sqref="O1720:O2108">
    <cfRule type="expression" dxfId="11115" priority="15206">
      <formula>$O1720="połączone z innym zadaniem"</formula>
    </cfRule>
  </conditionalFormatting>
  <conditionalFormatting sqref="O1720:O2108">
    <cfRule type="expression" dxfId="11114" priority="15205">
      <formula>$O1720="połączone z innym zadaniem"</formula>
    </cfRule>
  </conditionalFormatting>
  <conditionalFormatting sqref="O1720:O2108">
    <cfRule type="expression" dxfId="11113" priority="15204">
      <formula>$O1720="połączone z innym zadaniem"</formula>
    </cfRule>
  </conditionalFormatting>
  <conditionalFormatting sqref="O1720:O2108">
    <cfRule type="expression" dxfId="11112" priority="15203">
      <formula>$O1720="połączone z innym zadaniem"</formula>
    </cfRule>
  </conditionalFormatting>
  <conditionalFormatting sqref="O1720:O2108">
    <cfRule type="expression" dxfId="11111" priority="15202">
      <formula>$O1720="połączone z innym zadaniem"</formula>
    </cfRule>
  </conditionalFormatting>
  <conditionalFormatting sqref="O1720:O2108">
    <cfRule type="expression" dxfId="11110" priority="15201">
      <formula>$O1720="połączone z innym zadaniem"</formula>
    </cfRule>
  </conditionalFormatting>
  <conditionalFormatting sqref="O1720:O2108">
    <cfRule type="expression" dxfId="11109" priority="15200">
      <formula>$O1720="połączone z innym zadaniem"</formula>
    </cfRule>
  </conditionalFormatting>
  <conditionalFormatting sqref="O1720:O2108">
    <cfRule type="expression" dxfId="11108" priority="15199">
      <formula>$O1720="połączone z innym zadaniem"</formula>
    </cfRule>
  </conditionalFormatting>
  <conditionalFormatting sqref="O1720:O2108">
    <cfRule type="expression" dxfId="11107" priority="15198">
      <formula>$O1720="połączone z innym zadaniem"</formula>
    </cfRule>
  </conditionalFormatting>
  <conditionalFormatting sqref="O1720:O2108">
    <cfRule type="expression" dxfId="11106" priority="15197">
      <formula>$O1720="połączone z innym zadaniem"</formula>
    </cfRule>
  </conditionalFormatting>
  <conditionalFormatting sqref="O1720:O2108">
    <cfRule type="expression" dxfId="11105" priority="15196">
      <formula>$O1720="połączone z innym zadaniem"</formula>
    </cfRule>
  </conditionalFormatting>
  <conditionalFormatting sqref="O1720:O2108">
    <cfRule type="expression" dxfId="11104" priority="15195">
      <formula>$O1720="połączone z innym zadaniem"</formula>
    </cfRule>
  </conditionalFormatting>
  <conditionalFormatting sqref="O1720:O2108">
    <cfRule type="expression" dxfId="11103" priority="15194">
      <formula>$O1720="połączone z innym zadaniem"</formula>
    </cfRule>
  </conditionalFormatting>
  <conditionalFormatting sqref="O1720:O2108">
    <cfRule type="expression" dxfId="11102" priority="15193">
      <formula>$O1720="połączone z innym zadaniem"</formula>
    </cfRule>
  </conditionalFormatting>
  <conditionalFormatting sqref="O1720:O2108">
    <cfRule type="expression" dxfId="11101" priority="15192">
      <formula>$O1720="połączone z innym zadaniem"</formula>
    </cfRule>
  </conditionalFormatting>
  <conditionalFormatting sqref="O1720:O2108">
    <cfRule type="expression" dxfId="11100" priority="15191">
      <formula>$O1720="połączone z innym zadaniem"</formula>
    </cfRule>
  </conditionalFormatting>
  <conditionalFormatting sqref="O1720:O2108">
    <cfRule type="expression" dxfId="11099" priority="15190">
      <formula>$O1720="połączone z innym zadaniem"</formula>
    </cfRule>
  </conditionalFormatting>
  <conditionalFormatting sqref="O1720:O2108">
    <cfRule type="expression" dxfId="11098" priority="15189">
      <formula>$O1720="połączone z innym zadaniem"</formula>
    </cfRule>
  </conditionalFormatting>
  <conditionalFormatting sqref="O1720:O2108">
    <cfRule type="expression" dxfId="11097" priority="15188">
      <formula>$O1720="połączone z innym zadaniem"</formula>
    </cfRule>
  </conditionalFormatting>
  <conditionalFormatting sqref="O1720:O2108">
    <cfRule type="expression" dxfId="11096" priority="15187">
      <formula>$O1720="połączone z innym zadaniem"</formula>
    </cfRule>
  </conditionalFormatting>
  <conditionalFormatting sqref="O1720:O2108">
    <cfRule type="expression" dxfId="11095" priority="15186">
      <formula>$O1720="połączone z innym zadaniem"</formula>
    </cfRule>
  </conditionalFormatting>
  <conditionalFormatting sqref="O1720:O2108">
    <cfRule type="expression" dxfId="11094" priority="15185">
      <formula>$O1720="połączone z innym zadaniem"</formula>
    </cfRule>
  </conditionalFormatting>
  <conditionalFormatting sqref="O1720:O2108">
    <cfRule type="expression" dxfId="11093" priority="15184">
      <formula>$O1720="połączone z innym zadaniem"</formula>
    </cfRule>
  </conditionalFormatting>
  <conditionalFormatting sqref="O1720:O2108">
    <cfRule type="expression" dxfId="11092" priority="15183">
      <formula>$O1720="połączone z innym zadaniem"</formula>
    </cfRule>
  </conditionalFormatting>
  <conditionalFormatting sqref="O1720:O2108">
    <cfRule type="expression" dxfId="11091" priority="15182">
      <formula>$O1720="połączone z innym zadaniem"</formula>
    </cfRule>
  </conditionalFormatting>
  <conditionalFormatting sqref="O1720:O2108">
    <cfRule type="expression" dxfId="11090" priority="15181">
      <formula>$O1720="połączone z innym zadaniem"</formula>
    </cfRule>
  </conditionalFormatting>
  <conditionalFormatting sqref="O1720:O2108">
    <cfRule type="expression" dxfId="11089" priority="15180">
      <formula>$O1720="połączone z innym zadaniem"</formula>
    </cfRule>
  </conditionalFormatting>
  <conditionalFormatting sqref="O1720:O2108">
    <cfRule type="expression" dxfId="11088" priority="15179">
      <formula>$O1720="połączone z innym zadaniem"</formula>
    </cfRule>
  </conditionalFormatting>
  <conditionalFormatting sqref="O1720:O2108">
    <cfRule type="expression" dxfId="11087" priority="15178">
      <formula>$O1720="połączone z innym zadaniem"</formula>
    </cfRule>
  </conditionalFormatting>
  <conditionalFormatting sqref="O1720:O2108">
    <cfRule type="expression" dxfId="11086" priority="15177">
      <formula>$O1720="połączone z innym zadaniem"</formula>
    </cfRule>
  </conditionalFormatting>
  <conditionalFormatting sqref="O1720:O2108">
    <cfRule type="expression" dxfId="11085" priority="15176">
      <formula>$O1720="połączone z innym zadaniem"</formula>
    </cfRule>
  </conditionalFormatting>
  <conditionalFormatting sqref="O1720:O2108">
    <cfRule type="expression" dxfId="11084" priority="15175">
      <formula>$O1720="połączone z innym zadaniem"</formula>
    </cfRule>
  </conditionalFormatting>
  <conditionalFormatting sqref="O1720:O2108">
    <cfRule type="expression" dxfId="11083" priority="15174">
      <formula>$O1720="połączone z innym zadaniem"</formula>
    </cfRule>
  </conditionalFormatting>
  <conditionalFormatting sqref="O1720:O2108">
    <cfRule type="expression" dxfId="11082" priority="15173">
      <formula>$O1720="połączone z innym zadaniem"</formula>
    </cfRule>
  </conditionalFormatting>
  <conditionalFormatting sqref="O1720:O2108">
    <cfRule type="expression" dxfId="11081" priority="15172">
      <formula>$O1720="połączone z innym zadaniem"</formula>
    </cfRule>
  </conditionalFormatting>
  <conditionalFormatting sqref="O1720:O2108">
    <cfRule type="expression" dxfId="11080" priority="15171">
      <formula>$O1720="połączone z innym zadaniem"</formula>
    </cfRule>
  </conditionalFormatting>
  <conditionalFormatting sqref="O1720:O2108">
    <cfRule type="expression" dxfId="11079" priority="15170">
      <formula>$O1720="połączone z innym zadaniem"</formula>
    </cfRule>
  </conditionalFormatting>
  <conditionalFormatting sqref="O1720:O2108">
    <cfRule type="expression" dxfId="11078" priority="15169">
      <formula>$O1720="połączone z innym zadaniem"</formula>
    </cfRule>
  </conditionalFormatting>
  <conditionalFormatting sqref="O1720:O2108">
    <cfRule type="expression" dxfId="11077" priority="15168">
      <formula>$O1720="połączone z innym zadaniem"</formula>
    </cfRule>
  </conditionalFormatting>
  <conditionalFormatting sqref="O1720:O2108">
    <cfRule type="expression" dxfId="11076" priority="15167">
      <formula>$O1720="połączone z innym zadaniem"</formula>
    </cfRule>
  </conditionalFormatting>
  <conditionalFormatting sqref="O1720:O2108">
    <cfRule type="expression" dxfId="11075" priority="15166">
      <formula>$O1720="połączone z innym zadaniem"</formula>
    </cfRule>
  </conditionalFormatting>
  <conditionalFormatting sqref="O1720:O2108">
    <cfRule type="expression" dxfId="11074" priority="15165">
      <formula>$O1720="połączone z innym zadaniem"</formula>
    </cfRule>
  </conditionalFormatting>
  <conditionalFormatting sqref="O1720:O2108">
    <cfRule type="expression" dxfId="11073" priority="15164">
      <formula>$O1720="połączone z innym zadaniem"</formula>
    </cfRule>
  </conditionalFormatting>
  <conditionalFormatting sqref="O1720:O2108">
    <cfRule type="expression" dxfId="11072" priority="15163">
      <formula>$O1720="połączone z innym zadaniem"</formula>
    </cfRule>
  </conditionalFormatting>
  <conditionalFormatting sqref="O1720:O2108">
    <cfRule type="expression" dxfId="11071" priority="15162">
      <formula>$O1720="połączone z innym zadaniem"</formula>
    </cfRule>
  </conditionalFormatting>
  <conditionalFormatting sqref="O1720:O2108">
    <cfRule type="expression" dxfId="11070" priority="15161">
      <formula>$O1720="połączone z innym zadaniem"</formula>
    </cfRule>
  </conditionalFormatting>
  <conditionalFormatting sqref="O1720:O2108">
    <cfRule type="expression" dxfId="11069" priority="15160">
      <formula>$O1720="połączone z innym zadaniem"</formula>
    </cfRule>
  </conditionalFormatting>
  <conditionalFormatting sqref="O1720:O2108">
    <cfRule type="expression" dxfId="11068" priority="15159">
      <formula>$O1720="połączone z innym zadaniem"</formula>
    </cfRule>
  </conditionalFormatting>
  <conditionalFormatting sqref="O1720:O2108">
    <cfRule type="expression" dxfId="11067" priority="15158">
      <formula>$O1720="połączone z innym zadaniem"</formula>
    </cfRule>
  </conditionalFormatting>
  <conditionalFormatting sqref="O1720:O2108">
    <cfRule type="expression" dxfId="11066" priority="15157">
      <formula>$O1720="połączone z innym zadaniem"</formula>
    </cfRule>
  </conditionalFormatting>
  <conditionalFormatting sqref="O1720:O2108">
    <cfRule type="expression" dxfId="11065" priority="15156">
      <formula>$O1720="połączone z innym zadaniem"</formula>
    </cfRule>
  </conditionalFormatting>
  <conditionalFormatting sqref="O1720:O2108">
    <cfRule type="expression" dxfId="11064" priority="15155">
      <formula>$O1720="połączone z innym zadaniem"</formula>
    </cfRule>
  </conditionalFormatting>
  <conditionalFormatting sqref="O1720:O2108">
    <cfRule type="expression" dxfId="11063" priority="15154">
      <formula>$O1720="połączone z innym zadaniem"</formula>
    </cfRule>
  </conditionalFormatting>
  <conditionalFormatting sqref="O1720:O2108">
    <cfRule type="expression" dxfId="11062" priority="15153">
      <formula>$O1720="połączone z innym zadaniem"</formula>
    </cfRule>
  </conditionalFormatting>
  <conditionalFormatting sqref="O1720:O2108">
    <cfRule type="expression" dxfId="11061" priority="15152">
      <formula>$O1720="połączone z innym zadaniem"</formula>
    </cfRule>
  </conditionalFormatting>
  <conditionalFormatting sqref="O1720:O2108">
    <cfRule type="expression" dxfId="11060" priority="15151">
      <formula>$O1720="połączone z innym zadaniem"</formula>
    </cfRule>
  </conditionalFormatting>
  <conditionalFormatting sqref="O1720:O2108">
    <cfRule type="expression" dxfId="11059" priority="15150">
      <formula>$O1720="połączone z innym zadaniem"</formula>
    </cfRule>
  </conditionalFormatting>
  <conditionalFormatting sqref="O1720:O2108">
    <cfRule type="expression" dxfId="11058" priority="15149">
      <formula>$O1720="połączone z innym zadaniem"</formula>
    </cfRule>
  </conditionalFormatting>
  <conditionalFormatting sqref="O1720:O2108">
    <cfRule type="expression" dxfId="11057" priority="15148">
      <formula>$O1720="połączone z innym zadaniem"</formula>
    </cfRule>
  </conditionalFormatting>
  <conditionalFormatting sqref="O1720:O2108">
    <cfRule type="expression" dxfId="11056" priority="15147">
      <formula>$O1720="połączone z innym zadaniem"</formula>
    </cfRule>
  </conditionalFormatting>
  <conditionalFormatting sqref="O1720:O2108">
    <cfRule type="expression" dxfId="11055" priority="15146">
      <formula>$O1720="połączone z innym zadaniem"</formula>
    </cfRule>
  </conditionalFormatting>
  <conditionalFormatting sqref="O1720:O2108">
    <cfRule type="expression" dxfId="11054" priority="15145">
      <formula>$O1720="połączone z innym zadaniem"</formula>
    </cfRule>
  </conditionalFormatting>
  <conditionalFormatting sqref="O1720:O2108">
    <cfRule type="expression" dxfId="11053" priority="15144">
      <formula>$O1720="połączone z innym zadaniem"</formula>
    </cfRule>
  </conditionalFormatting>
  <conditionalFormatting sqref="O1720:O2108">
    <cfRule type="expression" dxfId="11052" priority="15143">
      <formula>$O1720="połączone z innym zadaniem"</formula>
    </cfRule>
  </conditionalFormatting>
  <conditionalFormatting sqref="O1720:O2108">
    <cfRule type="expression" dxfId="11051" priority="15142">
      <formula>$O1720="połączone z innym zadaniem"</formula>
    </cfRule>
  </conditionalFormatting>
  <conditionalFormatting sqref="O1720:O2108">
    <cfRule type="expression" dxfId="11050" priority="15141">
      <formula>$O1720="połączone z innym zadaniem"</formula>
    </cfRule>
  </conditionalFormatting>
  <conditionalFormatting sqref="O1720:O2108">
    <cfRule type="expression" dxfId="11049" priority="15140">
      <formula>$O1720="połączone z innym zadaniem"</formula>
    </cfRule>
  </conditionalFormatting>
  <conditionalFormatting sqref="O1720:O2108">
    <cfRule type="expression" dxfId="11048" priority="15139">
      <formula>$O1720="połączone z innym zadaniem"</formula>
    </cfRule>
  </conditionalFormatting>
  <conditionalFormatting sqref="O1720:O2108">
    <cfRule type="expression" dxfId="11047" priority="15138">
      <formula>$O1720="połączone z innym zadaniem"</formula>
    </cfRule>
  </conditionalFormatting>
  <conditionalFormatting sqref="O1720:O2108">
    <cfRule type="expression" dxfId="11046" priority="15137">
      <formula>$O1720="połączone z innym zadaniem"</formula>
    </cfRule>
  </conditionalFormatting>
  <conditionalFormatting sqref="O1720:O2108">
    <cfRule type="expression" dxfId="11045" priority="15136">
      <formula>$O1720="połączone z innym zadaniem"</formula>
    </cfRule>
  </conditionalFormatting>
  <conditionalFormatting sqref="O1720:O2108">
    <cfRule type="expression" dxfId="11044" priority="15135">
      <formula>$O1720="połączone z innym zadaniem"</formula>
    </cfRule>
  </conditionalFormatting>
  <conditionalFormatting sqref="O1720:O2108">
    <cfRule type="expression" dxfId="11043" priority="15134">
      <formula>$O1720="połączone z innym zadaniem"</formula>
    </cfRule>
  </conditionalFormatting>
  <conditionalFormatting sqref="O1720:O2108">
    <cfRule type="expression" dxfId="11042" priority="15133">
      <formula>$O1720="połączone z innym zadaniem"</formula>
    </cfRule>
  </conditionalFormatting>
  <conditionalFormatting sqref="O1720:O2108">
    <cfRule type="expression" dxfId="11041" priority="15132">
      <formula>$O1720="połączone z innym zadaniem"</formula>
    </cfRule>
  </conditionalFormatting>
  <conditionalFormatting sqref="O1720:O2108">
    <cfRule type="expression" dxfId="11040" priority="15131">
      <formula>$O1720="połączone z innym zadaniem"</formula>
    </cfRule>
  </conditionalFormatting>
  <conditionalFormatting sqref="O1720:O2108">
    <cfRule type="expression" dxfId="11039" priority="15130">
      <formula>$O1720="połączone z innym zadaniem"</formula>
    </cfRule>
  </conditionalFormatting>
  <conditionalFormatting sqref="O1720:O2108">
    <cfRule type="expression" dxfId="11038" priority="15129">
      <formula>$O1720="połączone z innym zadaniem"</formula>
    </cfRule>
  </conditionalFormatting>
  <conditionalFormatting sqref="O1720:O2108">
    <cfRule type="expression" dxfId="11037" priority="15128">
      <formula>$O1720="połączone z innym zadaniem"</formula>
    </cfRule>
  </conditionalFormatting>
  <conditionalFormatting sqref="O1720:O2108">
    <cfRule type="expression" dxfId="11036" priority="15127">
      <formula>$O1720="połączone z innym zadaniem"</formula>
    </cfRule>
  </conditionalFormatting>
  <conditionalFormatting sqref="O1720:O2108">
    <cfRule type="expression" dxfId="11035" priority="15126">
      <formula>$O1720="połączone z innym zadaniem"</formula>
    </cfRule>
  </conditionalFormatting>
  <conditionalFormatting sqref="O1720:O2108">
    <cfRule type="expression" dxfId="11034" priority="15125">
      <formula>$O1720="połączone z innym zadaniem"</formula>
    </cfRule>
  </conditionalFormatting>
  <conditionalFormatting sqref="O1720:O2108">
    <cfRule type="expression" dxfId="11033" priority="15124">
      <formula>$O1720="połączone z innym zadaniem"</formula>
    </cfRule>
  </conditionalFormatting>
  <conditionalFormatting sqref="O1720:O2108">
    <cfRule type="expression" dxfId="11032" priority="15123">
      <formula>$O1720="połączone z innym zadaniem"</formula>
    </cfRule>
  </conditionalFormatting>
  <conditionalFormatting sqref="O1720:O2108">
    <cfRule type="expression" dxfId="11031" priority="15122">
      <formula>$O1720="połączone z innym zadaniem"</formula>
    </cfRule>
  </conditionalFormatting>
  <conditionalFormatting sqref="O1720:O2108">
    <cfRule type="expression" dxfId="11030" priority="15121">
      <formula>$O1720="połączone z innym zadaniem"</formula>
    </cfRule>
  </conditionalFormatting>
  <conditionalFormatting sqref="O1720:O2108">
    <cfRule type="expression" dxfId="11029" priority="15120">
      <formula>$O1720="połączone z innym zadaniem"</formula>
    </cfRule>
  </conditionalFormatting>
  <conditionalFormatting sqref="O1720:O2108">
    <cfRule type="expression" dxfId="11028" priority="15119">
      <formula>$O1720="połączone z innym zadaniem"</formula>
    </cfRule>
  </conditionalFormatting>
  <conditionalFormatting sqref="O1720:O2108">
    <cfRule type="expression" dxfId="11027" priority="15118">
      <formula>$O1720="połączone z innym zadaniem"</formula>
    </cfRule>
  </conditionalFormatting>
  <conditionalFormatting sqref="O1720:O2108">
    <cfRule type="expression" dxfId="11026" priority="15117">
      <formula>$O1720="połączone z innym zadaniem"</formula>
    </cfRule>
  </conditionalFormatting>
  <conditionalFormatting sqref="O1720:O2108">
    <cfRule type="expression" dxfId="11025" priority="15116">
      <formula>$O1720="połączone z innym zadaniem"</formula>
    </cfRule>
  </conditionalFormatting>
  <conditionalFormatting sqref="O1720:O2108">
    <cfRule type="expression" dxfId="11024" priority="15115">
      <formula>$O1720="połączone z innym zadaniem"</formula>
    </cfRule>
  </conditionalFormatting>
  <conditionalFormatting sqref="O1720:O2108">
    <cfRule type="expression" dxfId="11023" priority="15114">
      <formula>$O1720="połączone z innym zadaniem"</formula>
    </cfRule>
  </conditionalFormatting>
  <conditionalFormatting sqref="O1720:O2108">
    <cfRule type="expression" dxfId="11022" priority="15113">
      <formula>$O1720="połączone z innym zadaniem"</formula>
    </cfRule>
  </conditionalFormatting>
  <conditionalFormatting sqref="O1720:O2108">
    <cfRule type="expression" dxfId="11021" priority="15112">
      <formula>$O1720="połączone z innym zadaniem"</formula>
    </cfRule>
  </conditionalFormatting>
  <conditionalFormatting sqref="O1720:O2108">
    <cfRule type="expression" dxfId="11020" priority="15111">
      <formula>$O1720="połączone z innym zadaniem"</formula>
    </cfRule>
  </conditionalFormatting>
  <conditionalFormatting sqref="O1720:O2108">
    <cfRule type="expression" dxfId="11019" priority="15110">
      <formula>$O1720="połączone z innym zadaniem"</formula>
    </cfRule>
  </conditionalFormatting>
  <conditionalFormatting sqref="O1720:O2108">
    <cfRule type="expression" dxfId="11018" priority="15109">
      <formula>$O1720="połączone z innym zadaniem"</formula>
    </cfRule>
  </conditionalFormatting>
  <conditionalFormatting sqref="O1720:O2108">
    <cfRule type="expression" dxfId="11017" priority="15108">
      <formula>$O1720="połączone z innym zadaniem"</formula>
    </cfRule>
  </conditionalFormatting>
  <conditionalFormatting sqref="O1720:O2108">
    <cfRule type="expression" dxfId="11016" priority="15107">
      <formula>$O1720="połączone z innym zadaniem"</formula>
    </cfRule>
  </conditionalFormatting>
  <conditionalFormatting sqref="O1720:O2108">
    <cfRule type="expression" dxfId="11015" priority="15106">
      <formula>$O1720="połączone z innym zadaniem"</formula>
    </cfRule>
  </conditionalFormatting>
  <conditionalFormatting sqref="O1720:O2108">
    <cfRule type="expression" dxfId="11014" priority="15105">
      <formula>$O1720="połączone z innym zadaniem"</formula>
    </cfRule>
  </conditionalFormatting>
  <conditionalFormatting sqref="O1720:O2108">
    <cfRule type="expression" dxfId="11013" priority="15104">
      <formula>$O1720="połączone z innym zadaniem"</formula>
    </cfRule>
  </conditionalFormatting>
  <conditionalFormatting sqref="O1720:O2108">
    <cfRule type="expression" dxfId="11012" priority="15103">
      <formula>$O1720="połączone z innym zadaniem"</formula>
    </cfRule>
  </conditionalFormatting>
  <conditionalFormatting sqref="O1720:O2108">
    <cfRule type="expression" dxfId="11011" priority="15102">
      <formula>$O1720="połączone z innym zadaniem"</formula>
    </cfRule>
  </conditionalFormatting>
  <conditionalFormatting sqref="O1720:O2108">
    <cfRule type="expression" dxfId="11010" priority="15101">
      <formula>$O1720="połączone z innym zadaniem"</formula>
    </cfRule>
  </conditionalFormatting>
  <conditionalFormatting sqref="O1720:O2108">
    <cfRule type="expression" dxfId="11009" priority="15100">
      <formula>$O1720="połączone z innym zadaniem"</formula>
    </cfRule>
  </conditionalFormatting>
  <conditionalFormatting sqref="O1720:O2108">
    <cfRule type="expression" dxfId="11008" priority="15099">
      <formula>$O1720="połączone z innym zadaniem"</formula>
    </cfRule>
  </conditionalFormatting>
  <conditionalFormatting sqref="O1720:O2108">
    <cfRule type="expression" dxfId="11007" priority="15098">
      <formula>$O1720="połączone z innym zadaniem"</formula>
    </cfRule>
  </conditionalFormatting>
  <conditionalFormatting sqref="O1720:O2108">
    <cfRule type="expression" dxfId="11006" priority="15097">
      <formula>$O1720="połączone z innym zadaniem"</formula>
    </cfRule>
  </conditionalFormatting>
  <conditionalFormatting sqref="O1720:O2108">
    <cfRule type="expression" dxfId="11005" priority="15096">
      <formula>$O1720="połączone z innym zadaniem"</formula>
    </cfRule>
  </conditionalFormatting>
  <conditionalFormatting sqref="O1720:O2108">
    <cfRule type="expression" dxfId="11004" priority="15095">
      <formula>$O1720="połączone z innym zadaniem"</formula>
    </cfRule>
  </conditionalFormatting>
  <conditionalFormatting sqref="O1720:O2108">
    <cfRule type="expression" dxfId="11003" priority="15094">
      <formula>$O1720="połączone z innym zadaniem"</formula>
    </cfRule>
  </conditionalFormatting>
  <conditionalFormatting sqref="O1720:O2108">
    <cfRule type="expression" dxfId="11002" priority="15093">
      <formula>$O1720="połączone z innym zadaniem"</formula>
    </cfRule>
  </conditionalFormatting>
  <conditionalFormatting sqref="O1720:O2108">
    <cfRule type="expression" dxfId="11001" priority="15092">
      <formula>$O1720="połączone z innym zadaniem"</formula>
    </cfRule>
  </conditionalFormatting>
  <conditionalFormatting sqref="O1720:O2108">
    <cfRule type="expression" dxfId="11000" priority="15091">
      <formula>$O1720="połączone z innym zadaniem"</formula>
    </cfRule>
  </conditionalFormatting>
  <conditionalFormatting sqref="O1720:O2108">
    <cfRule type="expression" dxfId="10999" priority="15090">
      <formula>$O1720="połączone z innym zadaniem"</formula>
    </cfRule>
  </conditionalFormatting>
  <conditionalFormatting sqref="O1720:O2108">
    <cfRule type="expression" dxfId="10998" priority="15089">
      <formula>$O1720="połączone z innym zadaniem"</formula>
    </cfRule>
  </conditionalFormatting>
  <conditionalFormatting sqref="O1720:O2108">
    <cfRule type="expression" dxfId="10997" priority="15088">
      <formula>$O1720="połączone z innym zadaniem"</formula>
    </cfRule>
  </conditionalFormatting>
  <conditionalFormatting sqref="O1720:O2108">
    <cfRule type="expression" dxfId="10996" priority="15087">
      <formula>$O1720="połączone z innym zadaniem"</formula>
    </cfRule>
  </conditionalFormatting>
  <conditionalFormatting sqref="O1720:O2108">
    <cfRule type="expression" dxfId="10995" priority="15086">
      <formula>$O1720="połączone z innym zadaniem"</formula>
    </cfRule>
  </conditionalFormatting>
  <conditionalFormatting sqref="O1720:O2108">
    <cfRule type="expression" dxfId="10994" priority="15085">
      <formula>$O1720="połączone z innym zadaniem"</formula>
    </cfRule>
  </conditionalFormatting>
  <conditionalFormatting sqref="O1720:O2108">
    <cfRule type="expression" dxfId="10993" priority="15084">
      <formula>$O1720="połączone z innym zadaniem"</formula>
    </cfRule>
  </conditionalFormatting>
  <conditionalFormatting sqref="O1720:O2108">
    <cfRule type="expression" dxfId="10992" priority="15083">
      <formula>$O1720="połączone z innym zadaniem"</formula>
    </cfRule>
  </conditionalFormatting>
  <conditionalFormatting sqref="O1720:O2108">
    <cfRule type="expression" dxfId="10991" priority="15082">
      <formula>$O1720="połączone z innym zadaniem"</formula>
    </cfRule>
  </conditionalFormatting>
  <conditionalFormatting sqref="O1720:O2108">
    <cfRule type="expression" dxfId="10990" priority="15081">
      <formula>$O1720="połączone z innym zadaniem"</formula>
    </cfRule>
  </conditionalFormatting>
  <conditionalFormatting sqref="O1720:O2108">
    <cfRule type="expression" dxfId="10989" priority="15080">
      <formula>$O1720="połączone z innym zadaniem"</formula>
    </cfRule>
  </conditionalFormatting>
  <conditionalFormatting sqref="O1720:O2108">
    <cfRule type="expression" dxfId="10988" priority="15079">
      <formula>$O1720="połączone z innym zadaniem"</formula>
    </cfRule>
  </conditionalFormatting>
  <conditionalFormatting sqref="O1720:O2108">
    <cfRule type="expression" dxfId="10987" priority="15078">
      <formula>$O1720="połączone z innym zadaniem"</formula>
    </cfRule>
  </conditionalFormatting>
  <conditionalFormatting sqref="O1720:O2108">
    <cfRule type="expression" dxfId="10986" priority="15077">
      <formula>$O1720="połączone z innym zadaniem"</formula>
    </cfRule>
  </conditionalFormatting>
  <conditionalFormatting sqref="O1720:O2108">
    <cfRule type="expression" dxfId="10985" priority="15076">
      <formula>$O1720="połączone z innym zadaniem"</formula>
    </cfRule>
  </conditionalFormatting>
  <conditionalFormatting sqref="O1720:O2108">
    <cfRule type="expression" dxfId="10984" priority="15075">
      <formula>$O1720="połączone z innym zadaniem"</formula>
    </cfRule>
  </conditionalFormatting>
  <conditionalFormatting sqref="O1720:O2108">
    <cfRule type="expression" dxfId="10983" priority="15074">
      <formula>$O1720="połączone z innym zadaniem"</formula>
    </cfRule>
  </conditionalFormatting>
  <conditionalFormatting sqref="O1720:O2108">
    <cfRule type="expression" dxfId="10982" priority="15073">
      <formula>$O1720="połączone z innym zadaniem"</formula>
    </cfRule>
  </conditionalFormatting>
  <conditionalFormatting sqref="O1720:O2108">
    <cfRule type="expression" dxfId="10981" priority="15072">
      <formula>$O1720="połączone z innym zadaniem"</formula>
    </cfRule>
  </conditionalFormatting>
  <conditionalFormatting sqref="O1720:O2108">
    <cfRule type="expression" dxfId="10980" priority="15071">
      <formula>$O1720="połączone z innym zadaniem"</formula>
    </cfRule>
  </conditionalFormatting>
  <conditionalFormatting sqref="O1720:O2108">
    <cfRule type="expression" dxfId="10979" priority="15070">
      <formula>$O1720="połączone z innym zadaniem"</formula>
    </cfRule>
  </conditionalFormatting>
  <conditionalFormatting sqref="O1720:O2108">
    <cfRule type="expression" dxfId="10978" priority="15069">
      <formula>$O1720="połączone z innym zadaniem"</formula>
    </cfRule>
  </conditionalFormatting>
  <conditionalFormatting sqref="O1720:O2108">
    <cfRule type="expression" dxfId="10977" priority="15068">
      <formula>$O1720="połączone z innym zadaniem"</formula>
    </cfRule>
  </conditionalFormatting>
  <conditionalFormatting sqref="O1720:O2108">
    <cfRule type="expression" dxfId="10976" priority="15067">
      <formula>$O1720="połączone z innym zadaniem"</formula>
    </cfRule>
  </conditionalFormatting>
  <conditionalFormatting sqref="O1720:O2108">
    <cfRule type="expression" dxfId="10975" priority="15066">
      <formula>$O1720="połączone z innym zadaniem"</formula>
    </cfRule>
  </conditionalFormatting>
  <conditionalFormatting sqref="O1720:O2108">
    <cfRule type="expression" dxfId="10974" priority="15065">
      <formula>$O1720="połączone z innym zadaniem"</formula>
    </cfRule>
  </conditionalFormatting>
  <conditionalFormatting sqref="O1720:O2108">
    <cfRule type="expression" dxfId="10973" priority="15064">
      <formula>$O1720="połączone z innym zadaniem"</formula>
    </cfRule>
  </conditionalFormatting>
  <conditionalFormatting sqref="O1720:O2108">
    <cfRule type="expression" dxfId="10972" priority="15063">
      <formula>$O1720="połączone z innym zadaniem"</formula>
    </cfRule>
  </conditionalFormatting>
  <conditionalFormatting sqref="O1720:O2108">
    <cfRule type="expression" dxfId="10971" priority="15062">
      <formula>$O1720="połączone z innym zadaniem"</formula>
    </cfRule>
  </conditionalFormatting>
  <conditionalFormatting sqref="O1720:O2108">
    <cfRule type="expression" dxfId="10970" priority="15061">
      <formula>$O1720="połączone z innym zadaniem"</formula>
    </cfRule>
  </conditionalFormatting>
  <conditionalFormatting sqref="O1720:O2108">
    <cfRule type="expression" dxfId="10969" priority="15060">
      <formula>$O1720="połączone z innym zadaniem"</formula>
    </cfRule>
  </conditionalFormatting>
  <conditionalFormatting sqref="O1720:O2108">
    <cfRule type="expression" dxfId="10968" priority="15059">
      <formula>$O1720="połączone z innym zadaniem"</formula>
    </cfRule>
  </conditionalFormatting>
  <conditionalFormatting sqref="O1720:O2108">
    <cfRule type="expression" dxfId="10967" priority="15058">
      <formula>$O1720="połączone z innym zadaniem"</formula>
    </cfRule>
  </conditionalFormatting>
  <conditionalFormatting sqref="O1720:O2108">
    <cfRule type="expression" dxfId="10966" priority="15057">
      <formula>$O1720="połączone z innym zadaniem"</formula>
    </cfRule>
  </conditionalFormatting>
  <conditionalFormatting sqref="O1720:O2108">
    <cfRule type="expression" dxfId="10965" priority="15056">
      <formula>$O1720="połączone z innym zadaniem"</formula>
    </cfRule>
  </conditionalFormatting>
  <conditionalFormatting sqref="O1720:O2108">
    <cfRule type="expression" dxfId="10964" priority="15055">
      <formula>$O1720="połączone z innym zadaniem"</formula>
    </cfRule>
  </conditionalFormatting>
  <conditionalFormatting sqref="O1720:O2108">
    <cfRule type="expression" dxfId="10963" priority="15054">
      <formula>$O1720="połączone z innym zadaniem"</formula>
    </cfRule>
  </conditionalFormatting>
  <conditionalFormatting sqref="O1720:O2108">
    <cfRule type="expression" dxfId="10962" priority="15053">
      <formula>$O1720="połączone z innym zadaniem"</formula>
    </cfRule>
  </conditionalFormatting>
  <conditionalFormatting sqref="O1720:O2108">
    <cfRule type="expression" dxfId="10961" priority="15052">
      <formula>$O1720="połączone z innym zadaniem"</formula>
    </cfRule>
  </conditionalFormatting>
  <conditionalFormatting sqref="O1720:O2108">
    <cfRule type="expression" dxfId="10960" priority="15051">
      <formula>$O1720="połączone z innym zadaniem"</formula>
    </cfRule>
  </conditionalFormatting>
  <conditionalFormatting sqref="O1720:O2108">
    <cfRule type="expression" dxfId="10959" priority="15050">
      <formula>$O1720="połączone z innym zadaniem"</formula>
    </cfRule>
  </conditionalFormatting>
  <conditionalFormatting sqref="O1720:O2108">
    <cfRule type="expression" dxfId="10958" priority="15049">
      <formula>$O1720="połączone z innym zadaniem"</formula>
    </cfRule>
  </conditionalFormatting>
  <conditionalFormatting sqref="O1720:O2108">
    <cfRule type="expression" dxfId="10957" priority="15048">
      <formula>$O1720="połączone z innym zadaniem"</formula>
    </cfRule>
  </conditionalFormatting>
  <conditionalFormatting sqref="O1720:O2108">
    <cfRule type="expression" dxfId="10956" priority="15047">
      <formula>$O1720="połączone z innym zadaniem"</formula>
    </cfRule>
  </conditionalFormatting>
  <conditionalFormatting sqref="O1720:O2108">
    <cfRule type="expression" dxfId="10955" priority="15046">
      <formula>$O1720="połączone z innym zadaniem"</formula>
    </cfRule>
  </conditionalFormatting>
  <conditionalFormatting sqref="O1720:O2108">
    <cfRule type="expression" dxfId="10954" priority="15045">
      <formula>$O1720="połączone z innym zadaniem"</formula>
    </cfRule>
  </conditionalFormatting>
  <conditionalFormatting sqref="O1720:O2108">
    <cfRule type="expression" dxfId="10953" priority="15044">
      <formula>$O1720="połączone z innym zadaniem"</formula>
    </cfRule>
  </conditionalFormatting>
  <conditionalFormatting sqref="O1720:O2108">
    <cfRule type="expression" dxfId="10952" priority="15043">
      <formula>$O1720="połączone z innym zadaniem"</formula>
    </cfRule>
  </conditionalFormatting>
  <conditionalFormatting sqref="O1720:O2108">
    <cfRule type="expression" dxfId="10951" priority="15042">
      <formula>$O1720="połączone z innym zadaniem"</formula>
    </cfRule>
  </conditionalFormatting>
  <conditionalFormatting sqref="O1747">
    <cfRule type="expression" dxfId="10950" priority="15041">
      <formula>$O1747="połączone z innym zadaniem"</formula>
    </cfRule>
  </conditionalFormatting>
  <conditionalFormatting sqref="O1747">
    <cfRule type="expression" dxfId="10949" priority="15040">
      <formula>$O1747="połączone z innym zadaniem"</formula>
    </cfRule>
  </conditionalFormatting>
  <conditionalFormatting sqref="O1747">
    <cfRule type="colorScale" priority="15039">
      <colorScale>
        <cfvo type="min" val="0"/>
        <cfvo type="percentile" val="50"/>
        <cfvo type="max" val="0"/>
        <color rgb="FFF8696B"/>
        <color rgb="FFFFEB84"/>
        <color rgb="FF63BE7B"/>
      </colorScale>
    </cfRule>
  </conditionalFormatting>
  <conditionalFormatting sqref="O1747">
    <cfRule type="colorScale" priority="15038">
      <colorScale>
        <cfvo type="min" val="0"/>
        <cfvo type="percentile" val="50"/>
        <cfvo type="max" val="0"/>
        <color rgb="FF63BE7B"/>
        <color rgb="FFFFEB84"/>
        <color rgb="FFF8696B"/>
      </colorScale>
    </cfRule>
  </conditionalFormatting>
  <conditionalFormatting sqref="O1747">
    <cfRule type="expression" dxfId="10948" priority="15037">
      <formula>$O1747="połączone z innym zadaniem"</formula>
    </cfRule>
  </conditionalFormatting>
  <conditionalFormatting sqref="O1747">
    <cfRule type="expression" dxfId="10947" priority="15036">
      <formula>$O1747="połączone z innym zadaniem"</formula>
    </cfRule>
  </conditionalFormatting>
  <conditionalFormatting sqref="O1747">
    <cfRule type="expression" dxfId="10946" priority="15035">
      <formula>$O1747="połączone z innym zadaniem"</formula>
    </cfRule>
  </conditionalFormatting>
  <conditionalFormatting sqref="O1747">
    <cfRule type="expression" dxfId="10945" priority="15034">
      <formula>$O1747="połączone z innym zadaniem"</formula>
    </cfRule>
  </conditionalFormatting>
  <conditionalFormatting sqref="O1747">
    <cfRule type="expression" dxfId="10944" priority="15033">
      <formula>$O1747="połączone z innym zadaniem"</formula>
    </cfRule>
  </conditionalFormatting>
  <conditionalFormatting sqref="O1747">
    <cfRule type="expression" dxfId="10943" priority="15030">
      <formula>$O1747="połączone z innym zadaniem"</formula>
    </cfRule>
  </conditionalFormatting>
  <conditionalFormatting sqref="O1747">
    <cfRule type="expression" dxfId="10942" priority="15029">
      <formula>$O1747="połączone z innym zadaniem"</formula>
    </cfRule>
  </conditionalFormatting>
  <conditionalFormatting sqref="O1747">
    <cfRule type="expression" dxfId="10941" priority="15028">
      <formula>$O1747="połączone z innym zadaniem"</formula>
    </cfRule>
  </conditionalFormatting>
  <conditionalFormatting sqref="O1747">
    <cfRule type="expression" dxfId="10940" priority="15027">
      <formula>$O1747="połączone z innym zadaniem"</formula>
    </cfRule>
  </conditionalFormatting>
  <conditionalFormatting sqref="O1747">
    <cfRule type="expression" dxfId="10939" priority="15026">
      <formula>$O1747="połączone z innym zadaniem"</formula>
    </cfRule>
  </conditionalFormatting>
  <conditionalFormatting sqref="O1747">
    <cfRule type="expression" dxfId="10938" priority="15023">
      <formula>$O1747="połączone z innym zadaniem"</formula>
    </cfRule>
  </conditionalFormatting>
  <conditionalFormatting sqref="O1747">
    <cfRule type="expression" dxfId="10937" priority="15022">
      <formula>$O1747="połączone z innym zadaniem"</formula>
    </cfRule>
  </conditionalFormatting>
  <conditionalFormatting sqref="O1747">
    <cfRule type="expression" dxfId="10936" priority="15021">
      <formula>$O1747="połączone z innym zadaniem"</formula>
    </cfRule>
  </conditionalFormatting>
  <conditionalFormatting sqref="O1747">
    <cfRule type="expression" dxfId="10935" priority="15020">
      <formula>$O1747="połączone z innym zadaniem"</formula>
    </cfRule>
  </conditionalFormatting>
  <conditionalFormatting sqref="O1747">
    <cfRule type="expression" dxfId="10934" priority="15019">
      <formula>$O1747="połączone z innym zadaniem"</formula>
    </cfRule>
  </conditionalFormatting>
  <conditionalFormatting sqref="O1747">
    <cfRule type="expression" dxfId="10933" priority="15016">
      <formula>$O1747="połączone z innym zadaniem"</formula>
    </cfRule>
  </conditionalFormatting>
  <conditionalFormatting sqref="O1747">
    <cfRule type="expression" dxfId="10932" priority="15015">
      <formula>$O1747="połączone z innym zadaniem"</formula>
    </cfRule>
  </conditionalFormatting>
  <conditionalFormatting sqref="O1747">
    <cfRule type="expression" dxfId="10931" priority="15014">
      <formula>$O1747="połączone z innym zadaniem"</formula>
    </cfRule>
  </conditionalFormatting>
  <conditionalFormatting sqref="O1747">
    <cfRule type="expression" dxfId="10930" priority="15013">
      <formula>$O1747="połączone z innym zadaniem"</formula>
    </cfRule>
  </conditionalFormatting>
  <conditionalFormatting sqref="O1750">
    <cfRule type="expression" dxfId="10929" priority="15012">
      <formula>$O1750="połączone z innym zadaniem"</formula>
    </cfRule>
  </conditionalFormatting>
  <conditionalFormatting sqref="O1750">
    <cfRule type="expression" dxfId="10928" priority="15011">
      <formula>$O1750="połączone z innym zadaniem"</formula>
    </cfRule>
  </conditionalFormatting>
  <conditionalFormatting sqref="O1750">
    <cfRule type="colorScale" priority="15010">
      <colorScale>
        <cfvo type="min" val="0"/>
        <cfvo type="percentile" val="50"/>
        <cfvo type="max" val="0"/>
        <color rgb="FFF8696B"/>
        <color rgb="FFFFEB84"/>
        <color rgb="FF63BE7B"/>
      </colorScale>
    </cfRule>
  </conditionalFormatting>
  <conditionalFormatting sqref="O1750">
    <cfRule type="colorScale" priority="15009">
      <colorScale>
        <cfvo type="min" val="0"/>
        <cfvo type="percentile" val="50"/>
        <cfvo type="max" val="0"/>
        <color rgb="FF63BE7B"/>
        <color rgb="FFFFEB84"/>
        <color rgb="FFF8696B"/>
      </colorScale>
    </cfRule>
  </conditionalFormatting>
  <conditionalFormatting sqref="O1750">
    <cfRule type="expression" dxfId="10927" priority="15008">
      <formula>$O1750="połączone z innym zadaniem"</formula>
    </cfRule>
  </conditionalFormatting>
  <conditionalFormatting sqref="O1750">
    <cfRule type="expression" dxfId="10926" priority="15007">
      <formula>$O1750="połączone z innym zadaniem"</formula>
    </cfRule>
  </conditionalFormatting>
  <conditionalFormatting sqref="O1750">
    <cfRule type="expression" dxfId="10925" priority="15006">
      <formula>$O1750="połączone z innym zadaniem"</formula>
    </cfRule>
  </conditionalFormatting>
  <conditionalFormatting sqref="O1750">
    <cfRule type="expression" dxfId="10924" priority="15005">
      <formula>$O1750="połączone z innym zadaniem"</formula>
    </cfRule>
  </conditionalFormatting>
  <conditionalFormatting sqref="O1750">
    <cfRule type="expression" dxfId="10923" priority="15004">
      <formula>$O1750="połączone z innym zadaniem"</formula>
    </cfRule>
  </conditionalFormatting>
  <conditionalFormatting sqref="O1750">
    <cfRule type="expression" dxfId="10922" priority="15001">
      <formula>$O1750="połączone z innym zadaniem"</formula>
    </cfRule>
  </conditionalFormatting>
  <conditionalFormatting sqref="O1750">
    <cfRule type="expression" dxfId="10921" priority="15000">
      <formula>$O1750="połączone z innym zadaniem"</formula>
    </cfRule>
  </conditionalFormatting>
  <conditionalFormatting sqref="O1750">
    <cfRule type="expression" dxfId="10920" priority="14999">
      <formula>$O1750="połączone z innym zadaniem"</formula>
    </cfRule>
  </conditionalFormatting>
  <conditionalFormatting sqref="O1750">
    <cfRule type="expression" dxfId="10919" priority="14998">
      <formula>$O1750="połączone z innym zadaniem"</formula>
    </cfRule>
  </conditionalFormatting>
  <conditionalFormatting sqref="O1750">
    <cfRule type="expression" dxfId="10918" priority="14997">
      <formula>$O1750="połączone z innym zadaniem"</formula>
    </cfRule>
  </conditionalFormatting>
  <conditionalFormatting sqref="O1750">
    <cfRule type="expression" dxfId="10917" priority="14994">
      <formula>$O1750="połączone z innym zadaniem"</formula>
    </cfRule>
  </conditionalFormatting>
  <conditionalFormatting sqref="O1750">
    <cfRule type="expression" dxfId="10916" priority="14993">
      <formula>$O1750="połączone z innym zadaniem"</formula>
    </cfRule>
  </conditionalFormatting>
  <conditionalFormatting sqref="O1750">
    <cfRule type="expression" dxfId="10915" priority="14992">
      <formula>$O1750="połączone z innym zadaniem"</formula>
    </cfRule>
  </conditionalFormatting>
  <conditionalFormatting sqref="O1750">
    <cfRule type="expression" dxfId="10914" priority="14991">
      <formula>$O1750="połączone z innym zadaniem"</formula>
    </cfRule>
  </conditionalFormatting>
  <conditionalFormatting sqref="O1750">
    <cfRule type="expression" dxfId="10913" priority="14990">
      <formula>$O1750="połączone z innym zadaniem"</formula>
    </cfRule>
  </conditionalFormatting>
  <conditionalFormatting sqref="O1750">
    <cfRule type="expression" dxfId="10912" priority="14987">
      <formula>$O1750="połączone z innym zadaniem"</formula>
    </cfRule>
  </conditionalFormatting>
  <conditionalFormatting sqref="O1750">
    <cfRule type="expression" dxfId="10911" priority="14986">
      <formula>$O1750="połączone z innym zadaniem"</formula>
    </cfRule>
  </conditionalFormatting>
  <conditionalFormatting sqref="O1750">
    <cfRule type="expression" dxfId="10910" priority="14985">
      <formula>$O1750="połączone z innym zadaniem"</formula>
    </cfRule>
  </conditionalFormatting>
  <conditionalFormatting sqref="O1750">
    <cfRule type="expression" dxfId="10909" priority="14984">
      <formula>$O1750="połączone z innym zadaniem"</formula>
    </cfRule>
  </conditionalFormatting>
  <conditionalFormatting sqref="P1752">
    <cfRule type="colorScale" priority="14983">
      <colorScale>
        <cfvo type="min" val="0"/>
        <cfvo type="percentile" val="50"/>
        <cfvo type="max" val="0"/>
        <color rgb="FFF8696B"/>
        <color rgb="FFFFEB84"/>
        <color rgb="FF63BE7B"/>
      </colorScale>
    </cfRule>
  </conditionalFormatting>
  <conditionalFormatting sqref="X1752">
    <cfRule type="expression" dxfId="10908" priority="14980">
      <formula>W1752="WSKAŹNIK SPECYFICZNY"</formula>
    </cfRule>
  </conditionalFormatting>
  <conditionalFormatting sqref="O1752:AB1752">
    <cfRule type="expression" dxfId="10907" priority="14979">
      <formula>$O1752="połączone z innym zadaniem"</formula>
    </cfRule>
  </conditionalFormatting>
  <conditionalFormatting sqref="P1752">
    <cfRule type="colorScale" priority="14978">
      <colorScale>
        <cfvo type="min" val="0"/>
        <cfvo type="percentile" val="50"/>
        <cfvo type="max" val="0"/>
        <color rgb="FF63BE7B"/>
        <color rgb="FFFFEB84"/>
        <color rgb="FFF8696B"/>
      </colorScale>
    </cfRule>
  </conditionalFormatting>
  <conditionalFormatting sqref="O1752">
    <cfRule type="expression" dxfId="10906" priority="14965">
      <formula>$O1752="połączone z innym zadaniem"</formula>
    </cfRule>
  </conditionalFormatting>
  <conditionalFormatting sqref="O1752">
    <cfRule type="colorScale" priority="14963">
      <colorScale>
        <cfvo type="min" val="0"/>
        <cfvo type="percentile" val="50"/>
        <cfvo type="max" val="0"/>
        <color rgb="FFF8696B"/>
        <color rgb="FFFFEB84"/>
        <color rgb="FF63BE7B"/>
      </colorScale>
    </cfRule>
  </conditionalFormatting>
  <conditionalFormatting sqref="O1752">
    <cfRule type="colorScale" priority="14962">
      <colorScale>
        <cfvo type="min" val="0"/>
        <cfvo type="percentile" val="50"/>
        <cfvo type="max" val="0"/>
        <color rgb="FF63BE7B"/>
        <color rgb="FFFFEB84"/>
        <color rgb="FFF8696B"/>
      </colorScale>
    </cfRule>
  </conditionalFormatting>
  <conditionalFormatting sqref="O1752">
    <cfRule type="expression" dxfId="10905" priority="14961">
      <formula>$O1752="połączone z innym zadaniem"</formula>
    </cfRule>
  </conditionalFormatting>
  <conditionalFormatting sqref="O1752">
    <cfRule type="expression" dxfId="10904" priority="14960">
      <formula>$O1752="połączone z innym zadaniem"</formula>
    </cfRule>
  </conditionalFormatting>
  <conditionalFormatting sqref="O1752">
    <cfRule type="expression" dxfId="10903" priority="14957">
      <formula>$O1752="połączone z innym zadaniem"</formula>
    </cfRule>
  </conditionalFormatting>
  <conditionalFormatting sqref="O1752">
    <cfRule type="expression" dxfId="10902" priority="14956">
      <formula>$O1752="połączone z innym zadaniem"</formula>
    </cfRule>
  </conditionalFormatting>
  <conditionalFormatting sqref="O1752">
    <cfRule type="expression" dxfId="10901" priority="14955">
      <formula>$O1752="połączone z innym zadaniem"</formula>
    </cfRule>
  </conditionalFormatting>
  <conditionalFormatting sqref="O1752">
    <cfRule type="expression" dxfId="10900" priority="14952">
      <formula>$O1752="połączone z innym zadaniem"</formula>
    </cfRule>
  </conditionalFormatting>
  <conditionalFormatting sqref="O1752">
    <cfRule type="expression" dxfId="10899" priority="14951">
      <formula>$O1752="połączone z innym zadaniem"</formula>
    </cfRule>
  </conditionalFormatting>
  <conditionalFormatting sqref="O1752">
    <cfRule type="expression" dxfId="10898" priority="14950">
      <formula>$O1752="połączone z innym zadaniem"</formula>
    </cfRule>
  </conditionalFormatting>
  <conditionalFormatting sqref="O1752">
    <cfRule type="expression" dxfId="10897" priority="14949">
      <formula>$O1752="połączone z innym zadaniem"</formula>
    </cfRule>
  </conditionalFormatting>
  <conditionalFormatting sqref="O1752">
    <cfRule type="expression" dxfId="10896" priority="14948">
      <formula>$O1752="połączone z innym zadaniem"</formula>
    </cfRule>
  </conditionalFormatting>
  <conditionalFormatting sqref="O1752">
    <cfRule type="expression" dxfId="10895" priority="14945">
      <formula>$O1752="połączone z innym zadaniem"</formula>
    </cfRule>
  </conditionalFormatting>
  <conditionalFormatting sqref="O1752">
    <cfRule type="expression" dxfId="10894" priority="14944">
      <formula>$O1752="połączone z innym zadaniem"</formula>
    </cfRule>
  </conditionalFormatting>
  <conditionalFormatting sqref="O1752">
    <cfRule type="expression" dxfId="10893" priority="14943">
      <formula>$O1752="połączone z innym zadaniem"</formula>
    </cfRule>
  </conditionalFormatting>
  <conditionalFormatting sqref="O1752">
    <cfRule type="expression" dxfId="10892" priority="14942">
      <formula>$O1752="połączone z innym zadaniem"</formula>
    </cfRule>
  </conditionalFormatting>
  <conditionalFormatting sqref="O1752">
    <cfRule type="expression" dxfId="10891" priority="14941">
      <formula>$O1752="połączone z innym zadaniem"</formula>
    </cfRule>
  </conditionalFormatting>
  <conditionalFormatting sqref="O1752">
    <cfRule type="expression" dxfId="10890" priority="14938">
      <formula>$O1752="połączone z innym zadaniem"</formula>
    </cfRule>
  </conditionalFormatting>
  <conditionalFormatting sqref="O1752">
    <cfRule type="expression" dxfId="10889" priority="14937">
      <formula>$O1752="połączone z innym zadaniem"</formula>
    </cfRule>
  </conditionalFormatting>
  <conditionalFormatting sqref="O1752">
    <cfRule type="expression" dxfId="10888" priority="14936">
      <formula>$O1752="połączone z innym zadaniem"</formula>
    </cfRule>
  </conditionalFormatting>
  <conditionalFormatting sqref="O1752">
    <cfRule type="expression" dxfId="10887" priority="14935">
      <formula>$O1752="połączone z innym zadaniem"</formula>
    </cfRule>
  </conditionalFormatting>
  <conditionalFormatting sqref="P1753">
    <cfRule type="colorScale" priority="14934">
      <colorScale>
        <cfvo type="min" val="0"/>
        <cfvo type="percentile" val="50"/>
        <cfvo type="max" val="0"/>
        <color rgb="FFF8696B"/>
        <color rgb="FFFFEB84"/>
        <color rgb="FF63BE7B"/>
      </colorScale>
    </cfRule>
  </conditionalFormatting>
  <conditionalFormatting sqref="X1753">
    <cfRule type="expression" dxfId="10886" priority="14931">
      <formula>W1753="WSKAŹNIK SPECYFICZNY"</formula>
    </cfRule>
  </conditionalFormatting>
  <conditionalFormatting sqref="O1753:AB1753">
    <cfRule type="expression" dxfId="10885" priority="14930">
      <formula>$O1753="połączone z innym zadaniem"</formula>
    </cfRule>
  </conditionalFormatting>
  <conditionalFormatting sqref="P1753">
    <cfRule type="colorScale" priority="14929">
      <colorScale>
        <cfvo type="min" val="0"/>
        <cfvo type="percentile" val="50"/>
        <cfvo type="max" val="0"/>
        <color rgb="FF63BE7B"/>
        <color rgb="FFFFEB84"/>
        <color rgb="FFF8696B"/>
      </colorScale>
    </cfRule>
  </conditionalFormatting>
  <conditionalFormatting sqref="O1753">
    <cfRule type="expression" dxfId="10884" priority="14916">
      <formula>$O1753="połączone z innym zadaniem"</formula>
    </cfRule>
  </conditionalFormatting>
  <conditionalFormatting sqref="O1753">
    <cfRule type="colorScale" priority="14914">
      <colorScale>
        <cfvo type="min" val="0"/>
        <cfvo type="percentile" val="50"/>
        <cfvo type="max" val="0"/>
        <color rgb="FFF8696B"/>
        <color rgb="FFFFEB84"/>
        <color rgb="FF63BE7B"/>
      </colorScale>
    </cfRule>
  </conditionalFormatting>
  <conditionalFormatting sqref="O1753">
    <cfRule type="colorScale" priority="14913">
      <colorScale>
        <cfvo type="min" val="0"/>
        <cfvo type="percentile" val="50"/>
        <cfvo type="max" val="0"/>
        <color rgb="FF63BE7B"/>
        <color rgb="FFFFEB84"/>
        <color rgb="FFF8696B"/>
      </colorScale>
    </cfRule>
  </conditionalFormatting>
  <conditionalFormatting sqref="O1753">
    <cfRule type="expression" dxfId="10883" priority="14912">
      <formula>$O1753="połączone z innym zadaniem"</formula>
    </cfRule>
  </conditionalFormatting>
  <conditionalFormatting sqref="O1753">
    <cfRule type="expression" dxfId="10882" priority="14911">
      <formula>$O1753="połączone z innym zadaniem"</formula>
    </cfRule>
  </conditionalFormatting>
  <conditionalFormatting sqref="O1753">
    <cfRule type="expression" dxfId="10881" priority="14908">
      <formula>$O1753="połączone z innym zadaniem"</formula>
    </cfRule>
  </conditionalFormatting>
  <conditionalFormatting sqref="O1753">
    <cfRule type="expression" dxfId="10880" priority="14907">
      <formula>$O1753="połączone z innym zadaniem"</formula>
    </cfRule>
  </conditionalFormatting>
  <conditionalFormatting sqref="O1753">
    <cfRule type="expression" dxfId="10879" priority="14906">
      <formula>$O1753="połączone z innym zadaniem"</formula>
    </cfRule>
  </conditionalFormatting>
  <conditionalFormatting sqref="O1753">
    <cfRule type="expression" dxfId="10878" priority="14903">
      <formula>$O1753="połączone z innym zadaniem"</formula>
    </cfRule>
  </conditionalFormatting>
  <conditionalFormatting sqref="O1753">
    <cfRule type="expression" dxfId="10877" priority="14902">
      <formula>$O1753="połączone z innym zadaniem"</formula>
    </cfRule>
  </conditionalFormatting>
  <conditionalFormatting sqref="O1753">
    <cfRule type="expression" dxfId="10876" priority="14901">
      <formula>$O1753="połączone z innym zadaniem"</formula>
    </cfRule>
  </conditionalFormatting>
  <conditionalFormatting sqref="O1753">
    <cfRule type="expression" dxfId="10875" priority="14900">
      <formula>$O1753="połączone z innym zadaniem"</formula>
    </cfRule>
  </conditionalFormatting>
  <conditionalFormatting sqref="O1753">
    <cfRule type="expression" dxfId="10874" priority="14899">
      <formula>$O1753="połączone z innym zadaniem"</formula>
    </cfRule>
  </conditionalFormatting>
  <conditionalFormatting sqref="O1753">
    <cfRule type="expression" dxfId="10873" priority="14896">
      <formula>$O1753="połączone z innym zadaniem"</formula>
    </cfRule>
  </conditionalFormatting>
  <conditionalFormatting sqref="O1753">
    <cfRule type="expression" dxfId="10872" priority="14895">
      <formula>$O1753="połączone z innym zadaniem"</formula>
    </cfRule>
  </conditionalFormatting>
  <conditionalFormatting sqref="O1753">
    <cfRule type="expression" dxfId="10871" priority="14894">
      <formula>$O1753="połączone z innym zadaniem"</formula>
    </cfRule>
  </conditionalFormatting>
  <conditionalFormatting sqref="O1753">
    <cfRule type="expression" dxfId="10870" priority="14893">
      <formula>$O1753="połączone z innym zadaniem"</formula>
    </cfRule>
  </conditionalFormatting>
  <conditionalFormatting sqref="P1754">
    <cfRule type="colorScale" priority="14892">
      <colorScale>
        <cfvo type="min" val="0"/>
        <cfvo type="percentile" val="50"/>
        <cfvo type="max" val="0"/>
        <color rgb="FFF8696B"/>
        <color rgb="FFFFEB84"/>
        <color rgb="FF63BE7B"/>
      </colorScale>
    </cfRule>
  </conditionalFormatting>
  <conditionalFormatting sqref="X1754">
    <cfRule type="expression" dxfId="10869" priority="14889">
      <formula>W1754="WSKAŹNIK SPECYFICZNY"</formula>
    </cfRule>
  </conditionalFormatting>
  <conditionalFormatting sqref="O1754:AB1754">
    <cfRule type="expression" dxfId="10868" priority="14888">
      <formula>$O1754="połączone z innym zadaniem"</formula>
    </cfRule>
  </conditionalFormatting>
  <conditionalFormatting sqref="P1754">
    <cfRule type="colorScale" priority="14887">
      <colorScale>
        <cfvo type="min" val="0"/>
        <cfvo type="percentile" val="50"/>
        <cfvo type="max" val="0"/>
        <color rgb="FF63BE7B"/>
        <color rgb="FFFFEB84"/>
        <color rgb="FFF8696B"/>
      </colorScale>
    </cfRule>
  </conditionalFormatting>
  <conditionalFormatting sqref="O1754">
    <cfRule type="expression" dxfId="10867" priority="14874">
      <formula>$O1754="połączone z innym zadaniem"</formula>
    </cfRule>
  </conditionalFormatting>
  <conditionalFormatting sqref="O1754">
    <cfRule type="colorScale" priority="14872">
      <colorScale>
        <cfvo type="min" val="0"/>
        <cfvo type="percentile" val="50"/>
        <cfvo type="max" val="0"/>
        <color rgb="FFF8696B"/>
        <color rgb="FFFFEB84"/>
        <color rgb="FF63BE7B"/>
      </colorScale>
    </cfRule>
  </conditionalFormatting>
  <conditionalFormatting sqref="O1754">
    <cfRule type="colorScale" priority="14871">
      <colorScale>
        <cfvo type="min" val="0"/>
        <cfvo type="percentile" val="50"/>
        <cfvo type="max" val="0"/>
        <color rgb="FF63BE7B"/>
        <color rgb="FFFFEB84"/>
        <color rgb="FFF8696B"/>
      </colorScale>
    </cfRule>
  </conditionalFormatting>
  <conditionalFormatting sqref="O1754">
    <cfRule type="expression" dxfId="10866" priority="14870">
      <formula>$O1754="połączone z innym zadaniem"</formula>
    </cfRule>
  </conditionalFormatting>
  <conditionalFormatting sqref="O1754">
    <cfRule type="expression" dxfId="10865" priority="14869">
      <formula>$O1754="połączone z innym zadaniem"</formula>
    </cfRule>
  </conditionalFormatting>
  <conditionalFormatting sqref="O1754">
    <cfRule type="expression" dxfId="10864" priority="14866">
      <formula>$O1754="połączone z innym zadaniem"</formula>
    </cfRule>
  </conditionalFormatting>
  <conditionalFormatting sqref="O1754">
    <cfRule type="expression" dxfId="10863" priority="14865">
      <formula>$O1754="połączone z innym zadaniem"</formula>
    </cfRule>
  </conditionalFormatting>
  <conditionalFormatting sqref="O1754">
    <cfRule type="expression" dxfId="10862" priority="14864">
      <formula>$O1754="połączone z innym zadaniem"</formula>
    </cfRule>
  </conditionalFormatting>
  <conditionalFormatting sqref="O1754">
    <cfRule type="expression" dxfId="10861" priority="14861">
      <formula>$O1754="połączone z innym zadaniem"</formula>
    </cfRule>
  </conditionalFormatting>
  <conditionalFormatting sqref="O1754">
    <cfRule type="expression" dxfId="10860" priority="14860">
      <formula>$O1754="połączone z innym zadaniem"</formula>
    </cfRule>
  </conditionalFormatting>
  <conditionalFormatting sqref="O1754">
    <cfRule type="expression" dxfId="10859" priority="14859">
      <formula>$O1754="połączone z innym zadaniem"</formula>
    </cfRule>
  </conditionalFormatting>
  <conditionalFormatting sqref="O1754">
    <cfRule type="expression" dxfId="10858" priority="14858">
      <formula>$O1754="połączone z innym zadaniem"</formula>
    </cfRule>
  </conditionalFormatting>
  <conditionalFormatting sqref="O1754">
    <cfRule type="expression" dxfId="10857" priority="14857">
      <formula>$O1754="połączone z innym zadaniem"</formula>
    </cfRule>
  </conditionalFormatting>
  <conditionalFormatting sqref="O1754">
    <cfRule type="expression" dxfId="10856" priority="14854">
      <formula>$O1754="połączone z innym zadaniem"</formula>
    </cfRule>
  </conditionalFormatting>
  <conditionalFormatting sqref="O1754">
    <cfRule type="expression" dxfId="10855" priority="14853">
      <formula>$O1754="połączone z innym zadaniem"</formula>
    </cfRule>
  </conditionalFormatting>
  <conditionalFormatting sqref="O1754">
    <cfRule type="expression" dxfId="10854" priority="14852">
      <formula>$O1754="połączone z innym zadaniem"</formula>
    </cfRule>
  </conditionalFormatting>
  <conditionalFormatting sqref="O1754">
    <cfRule type="expression" dxfId="10853" priority="14851">
      <formula>$O1754="połączone z innym zadaniem"</formula>
    </cfRule>
  </conditionalFormatting>
  <conditionalFormatting sqref="P1755:P1759">
    <cfRule type="colorScale" priority="14850">
      <colorScale>
        <cfvo type="min" val="0"/>
        <cfvo type="percentile" val="50"/>
        <cfvo type="max" val="0"/>
        <color rgb="FFF8696B"/>
        <color rgb="FFFFEB84"/>
        <color rgb="FF63BE7B"/>
      </colorScale>
    </cfRule>
  </conditionalFormatting>
  <conditionalFormatting sqref="X1755:X1759">
    <cfRule type="expression" dxfId="10852" priority="14847">
      <formula>W1755="WSKAŹNIK SPECYFICZNY"</formula>
    </cfRule>
  </conditionalFormatting>
  <conditionalFormatting sqref="O1755:AB1759">
    <cfRule type="expression" dxfId="10851" priority="14846">
      <formula>$O1755="połączone z innym zadaniem"</formula>
    </cfRule>
  </conditionalFormatting>
  <conditionalFormatting sqref="P1755:P1759">
    <cfRule type="colorScale" priority="14845">
      <colorScale>
        <cfvo type="min" val="0"/>
        <cfvo type="percentile" val="50"/>
        <cfvo type="max" val="0"/>
        <color rgb="FF63BE7B"/>
        <color rgb="FFFFEB84"/>
        <color rgb="FFF8696B"/>
      </colorScale>
    </cfRule>
  </conditionalFormatting>
  <conditionalFormatting sqref="O1755:O1759">
    <cfRule type="expression" dxfId="10850" priority="14832">
      <formula>$O1755="połączone z innym zadaniem"</formula>
    </cfRule>
  </conditionalFormatting>
  <conditionalFormatting sqref="O1755:O1759">
    <cfRule type="colorScale" priority="14830">
      <colorScale>
        <cfvo type="min" val="0"/>
        <cfvo type="percentile" val="50"/>
        <cfvo type="max" val="0"/>
        <color rgb="FFF8696B"/>
        <color rgb="FFFFEB84"/>
        <color rgb="FF63BE7B"/>
      </colorScale>
    </cfRule>
  </conditionalFormatting>
  <conditionalFormatting sqref="O1755:O1759">
    <cfRule type="colorScale" priority="14829">
      <colorScale>
        <cfvo type="min" val="0"/>
        <cfvo type="percentile" val="50"/>
        <cfvo type="max" val="0"/>
        <color rgb="FF63BE7B"/>
        <color rgb="FFFFEB84"/>
        <color rgb="FFF8696B"/>
      </colorScale>
    </cfRule>
  </conditionalFormatting>
  <conditionalFormatting sqref="O1755:O1759">
    <cfRule type="expression" dxfId="10849" priority="14828">
      <formula>$O1755="połączone z innym zadaniem"</formula>
    </cfRule>
  </conditionalFormatting>
  <conditionalFormatting sqref="O1755:O1759">
    <cfRule type="expression" dxfId="10848" priority="14827">
      <formula>$O1755="połączone z innym zadaniem"</formula>
    </cfRule>
  </conditionalFormatting>
  <conditionalFormatting sqref="O1755:O1759">
    <cfRule type="expression" dxfId="10847" priority="14824">
      <formula>$O1755="połączone z innym zadaniem"</formula>
    </cfRule>
  </conditionalFormatting>
  <conditionalFormatting sqref="O1755:O1759">
    <cfRule type="expression" dxfId="10846" priority="14823">
      <formula>$O1755="połączone z innym zadaniem"</formula>
    </cfRule>
  </conditionalFormatting>
  <conditionalFormatting sqref="O1755:O1759">
    <cfRule type="expression" dxfId="10845" priority="14822">
      <formula>$O1755="połączone z innym zadaniem"</formula>
    </cfRule>
  </conditionalFormatting>
  <conditionalFormatting sqref="O1755:O1759">
    <cfRule type="expression" dxfId="10844" priority="14819">
      <formula>$O1755="połączone z innym zadaniem"</formula>
    </cfRule>
  </conditionalFormatting>
  <conditionalFormatting sqref="O1755:O1759">
    <cfRule type="expression" dxfId="10843" priority="14818">
      <formula>$O1755="połączone z innym zadaniem"</formula>
    </cfRule>
  </conditionalFormatting>
  <conditionalFormatting sqref="O1755:O1759">
    <cfRule type="expression" dxfId="10842" priority="14817">
      <formula>$O1755="połączone z innym zadaniem"</formula>
    </cfRule>
  </conditionalFormatting>
  <conditionalFormatting sqref="O1755:O1759">
    <cfRule type="expression" dxfId="10841" priority="14816">
      <formula>$O1755="połączone z innym zadaniem"</formula>
    </cfRule>
  </conditionalFormatting>
  <conditionalFormatting sqref="O1755:O1759">
    <cfRule type="expression" dxfId="10840" priority="14815">
      <formula>$O1755="połączone z innym zadaniem"</formula>
    </cfRule>
  </conditionalFormatting>
  <conditionalFormatting sqref="O1755:O1759">
    <cfRule type="expression" dxfId="10839" priority="14812">
      <formula>$O1755="połączone z innym zadaniem"</formula>
    </cfRule>
  </conditionalFormatting>
  <conditionalFormatting sqref="O1755:O1759">
    <cfRule type="expression" dxfId="10838" priority="14811">
      <formula>$O1755="połączone z innym zadaniem"</formula>
    </cfRule>
  </conditionalFormatting>
  <conditionalFormatting sqref="O1755:O1759">
    <cfRule type="expression" dxfId="10837" priority="14810">
      <formula>$O1755="połączone z innym zadaniem"</formula>
    </cfRule>
  </conditionalFormatting>
  <conditionalFormatting sqref="O1755:O1759">
    <cfRule type="expression" dxfId="10836" priority="14809">
      <formula>$O1755="połączone z innym zadaniem"</formula>
    </cfRule>
  </conditionalFormatting>
  <conditionalFormatting sqref="O1756">
    <cfRule type="expression" dxfId="10835" priority="14808">
      <formula>$O1756="połączone z innym zadaniem"</formula>
    </cfRule>
  </conditionalFormatting>
  <conditionalFormatting sqref="O1756">
    <cfRule type="expression" dxfId="10834" priority="14807">
      <formula>$O1756="połączone z innym zadaniem"</formula>
    </cfRule>
  </conditionalFormatting>
  <conditionalFormatting sqref="O1756">
    <cfRule type="colorScale" priority="14806">
      <colorScale>
        <cfvo type="min" val="0"/>
        <cfvo type="percentile" val="50"/>
        <cfvo type="max" val="0"/>
        <color rgb="FFF8696B"/>
        <color rgb="FFFFEB84"/>
        <color rgb="FF63BE7B"/>
      </colorScale>
    </cfRule>
  </conditionalFormatting>
  <conditionalFormatting sqref="O1756">
    <cfRule type="colorScale" priority="14805">
      <colorScale>
        <cfvo type="min" val="0"/>
        <cfvo type="percentile" val="50"/>
        <cfvo type="max" val="0"/>
        <color rgb="FF63BE7B"/>
        <color rgb="FFFFEB84"/>
        <color rgb="FFF8696B"/>
      </colorScale>
    </cfRule>
  </conditionalFormatting>
  <conditionalFormatting sqref="O1756">
    <cfRule type="expression" dxfId="10833" priority="14804">
      <formula>$O1756="połączone z innym zadaniem"</formula>
    </cfRule>
  </conditionalFormatting>
  <conditionalFormatting sqref="O1756">
    <cfRule type="expression" dxfId="10832" priority="14803">
      <formula>$O1756="połączone z innym zadaniem"</formula>
    </cfRule>
  </conditionalFormatting>
  <conditionalFormatting sqref="O1756">
    <cfRule type="expression" dxfId="10831" priority="14802">
      <formula>$O1756="połączone z innym zadaniem"</formula>
    </cfRule>
  </conditionalFormatting>
  <conditionalFormatting sqref="O1756">
    <cfRule type="expression" dxfId="10830" priority="14801">
      <formula>$O1756="połączone z innym zadaniem"</formula>
    </cfRule>
  </conditionalFormatting>
  <conditionalFormatting sqref="O1756">
    <cfRule type="expression" dxfId="10829" priority="14800">
      <formula>$O1756="połączone z innym zadaniem"</formula>
    </cfRule>
  </conditionalFormatting>
  <conditionalFormatting sqref="O1756">
    <cfRule type="expression" dxfId="10828" priority="14797">
      <formula>$O1756="połączone z innym zadaniem"</formula>
    </cfRule>
  </conditionalFormatting>
  <conditionalFormatting sqref="O1756">
    <cfRule type="expression" dxfId="10827" priority="14796">
      <formula>$O1756="połączone z innym zadaniem"</formula>
    </cfRule>
  </conditionalFormatting>
  <conditionalFormatting sqref="O1756">
    <cfRule type="expression" dxfId="10826" priority="14795">
      <formula>$O1756="połączone z innym zadaniem"</formula>
    </cfRule>
  </conditionalFormatting>
  <conditionalFormatting sqref="O1756">
    <cfRule type="expression" dxfId="10825" priority="14794">
      <formula>$O1756="połączone z innym zadaniem"</formula>
    </cfRule>
  </conditionalFormatting>
  <conditionalFormatting sqref="O1756">
    <cfRule type="expression" dxfId="10824" priority="14793">
      <formula>$O1756="połączone z innym zadaniem"</formula>
    </cfRule>
  </conditionalFormatting>
  <conditionalFormatting sqref="O1756">
    <cfRule type="expression" dxfId="10823" priority="14790">
      <formula>$O1756="połączone z innym zadaniem"</formula>
    </cfRule>
  </conditionalFormatting>
  <conditionalFormatting sqref="O1756">
    <cfRule type="expression" dxfId="10822" priority="14789">
      <formula>$O1756="połączone z innym zadaniem"</formula>
    </cfRule>
  </conditionalFormatting>
  <conditionalFormatting sqref="O1756">
    <cfRule type="expression" dxfId="10821" priority="14788">
      <formula>$O1756="połączone z innym zadaniem"</formula>
    </cfRule>
  </conditionalFormatting>
  <conditionalFormatting sqref="O1756">
    <cfRule type="expression" dxfId="10820" priority="14787">
      <formula>$O1756="połączone z innym zadaniem"</formula>
    </cfRule>
  </conditionalFormatting>
  <conditionalFormatting sqref="P1757">
    <cfRule type="colorScale" priority="14786">
      <colorScale>
        <cfvo type="min" val="0"/>
        <cfvo type="percentile" val="50"/>
        <cfvo type="max" val="0"/>
        <color rgb="FFF8696B"/>
        <color rgb="FFFFEB84"/>
        <color rgb="FF63BE7B"/>
      </colorScale>
    </cfRule>
  </conditionalFormatting>
  <conditionalFormatting sqref="X1757">
    <cfRule type="expression" dxfId="10819" priority="14783">
      <formula>W1757="WSKAŹNIK SPECYFICZNY"</formula>
    </cfRule>
  </conditionalFormatting>
  <conditionalFormatting sqref="O1757:AB1757">
    <cfRule type="expression" dxfId="10818" priority="14782">
      <formula>$O1757="połączone z innym zadaniem"</formula>
    </cfRule>
  </conditionalFormatting>
  <conditionalFormatting sqref="P1757">
    <cfRule type="colorScale" priority="14781">
      <colorScale>
        <cfvo type="min" val="0"/>
        <cfvo type="percentile" val="50"/>
        <cfvo type="max" val="0"/>
        <color rgb="FF63BE7B"/>
        <color rgb="FFFFEB84"/>
        <color rgb="FFF8696B"/>
      </colorScale>
    </cfRule>
  </conditionalFormatting>
  <conditionalFormatting sqref="O1757">
    <cfRule type="expression" dxfId="10817" priority="14768">
      <formula>$O1757="połączone z innym zadaniem"</formula>
    </cfRule>
  </conditionalFormatting>
  <conditionalFormatting sqref="O1757">
    <cfRule type="colorScale" priority="14766">
      <colorScale>
        <cfvo type="min" val="0"/>
        <cfvo type="percentile" val="50"/>
        <cfvo type="max" val="0"/>
        <color rgb="FFF8696B"/>
        <color rgb="FFFFEB84"/>
        <color rgb="FF63BE7B"/>
      </colorScale>
    </cfRule>
  </conditionalFormatting>
  <conditionalFormatting sqref="O1757">
    <cfRule type="colorScale" priority="14765">
      <colorScale>
        <cfvo type="min" val="0"/>
        <cfvo type="percentile" val="50"/>
        <cfvo type="max" val="0"/>
        <color rgb="FF63BE7B"/>
        <color rgb="FFFFEB84"/>
        <color rgb="FFF8696B"/>
      </colorScale>
    </cfRule>
  </conditionalFormatting>
  <conditionalFormatting sqref="O1757">
    <cfRule type="expression" dxfId="10816" priority="14764">
      <formula>$O1757="połączone z innym zadaniem"</formula>
    </cfRule>
  </conditionalFormatting>
  <conditionalFormatting sqref="O1757">
    <cfRule type="expression" dxfId="10815" priority="14763">
      <formula>$O1757="połączone z innym zadaniem"</formula>
    </cfRule>
  </conditionalFormatting>
  <conditionalFormatting sqref="O1757">
    <cfRule type="expression" dxfId="10814" priority="14760">
      <formula>$O1757="połączone z innym zadaniem"</formula>
    </cfRule>
  </conditionalFormatting>
  <conditionalFormatting sqref="O1757">
    <cfRule type="expression" dxfId="10813" priority="14759">
      <formula>$O1757="połączone z innym zadaniem"</formula>
    </cfRule>
  </conditionalFormatting>
  <conditionalFormatting sqref="O1757">
    <cfRule type="expression" dxfId="10812" priority="14758">
      <formula>$O1757="połączone z innym zadaniem"</formula>
    </cfRule>
  </conditionalFormatting>
  <conditionalFormatting sqref="O1757">
    <cfRule type="expression" dxfId="10811" priority="14755">
      <formula>$O1757="połączone z innym zadaniem"</formula>
    </cfRule>
  </conditionalFormatting>
  <conditionalFormatting sqref="O1757">
    <cfRule type="expression" dxfId="10810" priority="14754">
      <formula>$O1757="połączone z innym zadaniem"</formula>
    </cfRule>
  </conditionalFormatting>
  <conditionalFormatting sqref="O1757">
    <cfRule type="expression" dxfId="10809" priority="14753">
      <formula>$O1757="połączone z innym zadaniem"</formula>
    </cfRule>
  </conditionalFormatting>
  <conditionalFormatting sqref="O1757">
    <cfRule type="expression" dxfId="10808" priority="14752">
      <formula>$O1757="połączone z innym zadaniem"</formula>
    </cfRule>
  </conditionalFormatting>
  <conditionalFormatting sqref="O1757">
    <cfRule type="expression" dxfId="10807" priority="14751">
      <formula>$O1757="połączone z innym zadaniem"</formula>
    </cfRule>
  </conditionalFormatting>
  <conditionalFormatting sqref="O1757">
    <cfRule type="expression" dxfId="10806" priority="14748">
      <formula>$O1757="połączone z innym zadaniem"</formula>
    </cfRule>
  </conditionalFormatting>
  <conditionalFormatting sqref="O1757">
    <cfRule type="expression" dxfId="10805" priority="14747">
      <formula>$O1757="połączone z innym zadaniem"</formula>
    </cfRule>
  </conditionalFormatting>
  <conditionalFormatting sqref="O1757">
    <cfRule type="expression" dxfId="10804" priority="14746">
      <formula>$O1757="połączone z innym zadaniem"</formula>
    </cfRule>
  </conditionalFormatting>
  <conditionalFormatting sqref="O1757">
    <cfRule type="expression" dxfId="10803" priority="14745">
      <formula>$O1757="połączone z innym zadaniem"</formula>
    </cfRule>
  </conditionalFormatting>
  <conditionalFormatting sqref="P1758">
    <cfRule type="colorScale" priority="14744">
      <colorScale>
        <cfvo type="min" val="0"/>
        <cfvo type="percentile" val="50"/>
        <cfvo type="max" val="0"/>
        <color rgb="FFF8696B"/>
        <color rgb="FFFFEB84"/>
        <color rgb="FF63BE7B"/>
      </colorScale>
    </cfRule>
  </conditionalFormatting>
  <conditionalFormatting sqref="X1758">
    <cfRule type="expression" dxfId="10802" priority="14741">
      <formula>W1758="WSKAŹNIK SPECYFICZNY"</formula>
    </cfRule>
  </conditionalFormatting>
  <conditionalFormatting sqref="O1758:AB1758">
    <cfRule type="expression" dxfId="10801" priority="14740">
      <formula>$O1758="połączone z innym zadaniem"</formula>
    </cfRule>
  </conditionalFormatting>
  <conditionalFormatting sqref="P1758">
    <cfRule type="colorScale" priority="14739">
      <colorScale>
        <cfvo type="min" val="0"/>
        <cfvo type="percentile" val="50"/>
        <cfvo type="max" val="0"/>
        <color rgb="FF63BE7B"/>
        <color rgb="FFFFEB84"/>
        <color rgb="FFF8696B"/>
      </colorScale>
    </cfRule>
  </conditionalFormatting>
  <conditionalFormatting sqref="O1758">
    <cfRule type="expression" dxfId="10800" priority="14726">
      <formula>$O1758="połączone z innym zadaniem"</formula>
    </cfRule>
  </conditionalFormatting>
  <conditionalFormatting sqref="O1758">
    <cfRule type="colorScale" priority="14724">
      <colorScale>
        <cfvo type="min" val="0"/>
        <cfvo type="percentile" val="50"/>
        <cfvo type="max" val="0"/>
        <color rgb="FFF8696B"/>
        <color rgb="FFFFEB84"/>
        <color rgb="FF63BE7B"/>
      </colorScale>
    </cfRule>
  </conditionalFormatting>
  <conditionalFormatting sqref="O1758">
    <cfRule type="colorScale" priority="14723">
      <colorScale>
        <cfvo type="min" val="0"/>
        <cfvo type="percentile" val="50"/>
        <cfvo type="max" val="0"/>
        <color rgb="FF63BE7B"/>
        <color rgb="FFFFEB84"/>
        <color rgb="FFF8696B"/>
      </colorScale>
    </cfRule>
  </conditionalFormatting>
  <conditionalFormatting sqref="O1758">
    <cfRule type="expression" dxfId="10799" priority="14722">
      <formula>$O1758="połączone z innym zadaniem"</formula>
    </cfRule>
  </conditionalFormatting>
  <conditionalFormatting sqref="O1758">
    <cfRule type="expression" dxfId="10798" priority="14721">
      <formula>$O1758="połączone z innym zadaniem"</formula>
    </cfRule>
  </conditionalFormatting>
  <conditionalFormatting sqref="O1758">
    <cfRule type="expression" dxfId="10797" priority="14718">
      <formula>$O1758="połączone z innym zadaniem"</formula>
    </cfRule>
  </conditionalFormatting>
  <conditionalFormatting sqref="O1758">
    <cfRule type="expression" dxfId="10796" priority="14717">
      <formula>$O1758="połączone z innym zadaniem"</formula>
    </cfRule>
  </conditionalFormatting>
  <conditionalFormatting sqref="O1758">
    <cfRule type="expression" dxfId="10795" priority="14716">
      <formula>$O1758="połączone z innym zadaniem"</formula>
    </cfRule>
  </conditionalFormatting>
  <conditionalFormatting sqref="O1758">
    <cfRule type="expression" dxfId="10794" priority="14713">
      <formula>$O1758="połączone z innym zadaniem"</formula>
    </cfRule>
  </conditionalFormatting>
  <conditionalFormatting sqref="O1758">
    <cfRule type="expression" dxfId="10793" priority="14712">
      <formula>$O1758="połączone z innym zadaniem"</formula>
    </cfRule>
  </conditionalFormatting>
  <conditionalFormatting sqref="O1758">
    <cfRule type="expression" dxfId="10792" priority="14711">
      <formula>$O1758="połączone z innym zadaniem"</formula>
    </cfRule>
  </conditionalFormatting>
  <conditionalFormatting sqref="O1758">
    <cfRule type="expression" dxfId="10791" priority="14710">
      <formula>$O1758="połączone z innym zadaniem"</formula>
    </cfRule>
  </conditionalFormatting>
  <conditionalFormatting sqref="O1758">
    <cfRule type="expression" dxfId="10790" priority="14709">
      <formula>$O1758="połączone z innym zadaniem"</formula>
    </cfRule>
  </conditionalFormatting>
  <conditionalFormatting sqref="O1758">
    <cfRule type="expression" dxfId="10789" priority="14706">
      <formula>$O1758="połączone z innym zadaniem"</formula>
    </cfRule>
  </conditionalFormatting>
  <conditionalFormatting sqref="O1758">
    <cfRule type="expression" dxfId="10788" priority="14705">
      <formula>$O1758="połączone z innym zadaniem"</formula>
    </cfRule>
  </conditionalFormatting>
  <conditionalFormatting sqref="O1758">
    <cfRule type="expression" dxfId="10787" priority="14704">
      <formula>$O1758="połączone z innym zadaniem"</formula>
    </cfRule>
  </conditionalFormatting>
  <conditionalFormatting sqref="O1758">
    <cfRule type="expression" dxfId="10786" priority="14703">
      <formula>$O1758="połączone z innym zadaniem"</formula>
    </cfRule>
  </conditionalFormatting>
  <conditionalFormatting sqref="P1759">
    <cfRule type="colorScale" priority="14702">
      <colorScale>
        <cfvo type="min" val="0"/>
        <cfvo type="percentile" val="50"/>
        <cfvo type="max" val="0"/>
        <color rgb="FFF8696B"/>
        <color rgb="FFFFEB84"/>
        <color rgb="FF63BE7B"/>
      </colorScale>
    </cfRule>
  </conditionalFormatting>
  <conditionalFormatting sqref="X1759">
    <cfRule type="expression" dxfId="10785" priority="14699">
      <formula>W1759="WSKAŹNIK SPECYFICZNY"</formula>
    </cfRule>
  </conditionalFormatting>
  <conditionalFormatting sqref="O1759:AB1759">
    <cfRule type="expression" dxfId="10784" priority="14698">
      <formula>$O1759="połączone z innym zadaniem"</formula>
    </cfRule>
  </conditionalFormatting>
  <conditionalFormatting sqref="P1759">
    <cfRule type="colorScale" priority="14697">
      <colorScale>
        <cfvo type="min" val="0"/>
        <cfvo type="percentile" val="50"/>
        <cfvo type="max" val="0"/>
        <color rgb="FF63BE7B"/>
        <color rgb="FFFFEB84"/>
        <color rgb="FFF8696B"/>
      </colorScale>
    </cfRule>
  </conditionalFormatting>
  <conditionalFormatting sqref="O1759">
    <cfRule type="expression" dxfId="10783" priority="14684">
      <formula>$O1759="połączone z innym zadaniem"</formula>
    </cfRule>
  </conditionalFormatting>
  <conditionalFormatting sqref="O1759">
    <cfRule type="colorScale" priority="14682">
      <colorScale>
        <cfvo type="min" val="0"/>
        <cfvo type="percentile" val="50"/>
        <cfvo type="max" val="0"/>
        <color rgb="FFF8696B"/>
        <color rgb="FFFFEB84"/>
        <color rgb="FF63BE7B"/>
      </colorScale>
    </cfRule>
  </conditionalFormatting>
  <conditionalFormatting sqref="O1759">
    <cfRule type="colorScale" priority="14681">
      <colorScale>
        <cfvo type="min" val="0"/>
        <cfvo type="percentile" val="50"/>
        <cfvo type="max" val="0"/>
        <color rgb="FF63BE7B"/>
        <color rgb="FFFFEB84"/>
        <color rgb="FFF8696B"/>
      </colorScale>
    </cfRule>
  </conditionalFormatting>
  <conditionalFormatting sqref="O1759">
    <cfRule type="expression" dxfId="10782" priority="14680">
      <formula>$O1759="połączone z innym zadaniem"</formula>
    </cfRule>
  </conditionalFormatting>
  <conditionalFormatting sqref="O1759">
    <cfRule type="expression" dxfId="10781" priority="14679">
      <formula>$O1759="połączone z innym zadaniem"</formula>
    </cfRule>
  </conditionalFormatting>
  <conditionalFormatting sqref="O1759">
    <cfRule type="expression" dxfId="10780" priority="14676">
      <formula>$O1759="połączone z innym zadaniem"</formula>
    </cfRule>
  </conditionalFormatting>
  <conditionalFormatting sqref="O1759">
    <cfRule type="expression" dxfId="10779" priority="14675">
      <formula>$O1759="połączone z innym zadaniem"</formula>
    </cfRule>
  </conditionalFormatting>
  <conditionalFormatting sqref="O1759">
    <cfRule type="expression" dxfId="10778" priority="14674">
      <formula>$O1759="połączone z innym zadaniem"</formula>
    </cfRule>
  </conditionalFormatting>
  <conditionalFormatting sqref="O1759">
    <cfRule type="expression" dxfId="10777" priority="14671">
      <formula>$O1759="połączone z innym zadaniem"</formula>
    </cfRule>
  </conditionalFormatting>
  <conditionalFormatting sqref="O1759">
    <cfRule type="expression" dxfId="10776" priority="14670">
      <formula>$O1759="połączone z innym zadaniem"</formula>
    </cfRule>
  </conditionalFormatting>
  <conditionalFormatting sqref="O1759">
    <cfRule type="expression" dxfId="10775" priority="14669">
      <formula>$O1759="połączone z innym zadaniem"</formula>
    </cfRule>
  </conditionalFormatting>
  <conditionalFormatting sqref="O1759">
    <cfRule type="expression" dxfId="10774" priority="14668">
      <formula>$O1759="połączone z innym zadaniem"</formula>
    </cfRule>
  </conditionalFormatting>
  <conditionalFormatting sqref="O1759">
    <cfRule type="expression" dxfId="10773" priority="14667">
      <formula>$O1759="połączone z innym zadaniem"</formula>
    </cfRule>
  </conditionalFormatting>
  <conditionalFormatting sqref="O1759">
    <cfRule type="expression" dxfId="10772" priority="14664">
      <formula>$O1759="połączone z innym zadaniem"</formula>
    </cfRule>
  </conditionalFormatting>
  <conditionalFormatting sqref="O1759">
    <cfRule type="expression" dxfId="10771" priority="14663">
      <formula>$O1759="połączone z innym zadaniem"</formula>
    </cfRule>
  </conditionalFormatting>
  <conditionalFormatting sqref="O1759">
    <cfRule type="expression" dxfId="10770" priority="14662">
      <formula>$O1759="połączone z innym zadaniem"</formula>
    </cfRule>
  </conditionalFormatting>
  <conditionalFormatting sqref="O1759">
    <cfRule type="expression" dxfId="10769" priority="14661">
      <formula>$O1759="połączone z innym zadaniem"</formula>
    </cfRule>
  </conditionalFormatting>
  <conditionalFormatting sqref="P1760:P2108">
    <cfRule type="colorScale" priority="14660">
      <colorScale>
        <cfvo type="min" val="0"/>
        <cfvo type="percentile" val="50"/>
        <cfvo type="max" val="0"/>
        <color rgb="FFF8696B"/>
        <color rgb="FFFFEB84"/>
        <color rgb="FF63BE7B"/>
      </colorScale>
    </cfRule>
  </conditionalFormatting>
  <conditionalFormatting sqref="X1760:X2108">
    <cfRule type="expression" dxfId="10768" priority="14657">
      <formula>W1760="WSKAŹNIK SPECYFICZNY"</formula>
    </cfRule>
  </conditionalFormatting>
  <conditionalFormatting sqref="O1760:AB2108">
    <cfRule type="expression" dxfId="10767" priority="14656">
      <formula>$O1760="połączone z innym zadaniem"</formula>
    </cfRule>
  </conditionalFormatting>
  <conditionalFormatting sqref="P1760:P2108">
    <cfRule type="colorScale" priority="14655">
      <colorScale>
        <cfvo type="min" val="0"/>
        <cfvo type="percentile" val="50"/>
        <cfvo type="max" val="0"/>
        <color rgb="FF63BE7B"/>
        <color rgb="FFFFEB84"/>
        <color rgb="FFF8696B"/>
      </colorScale>
    </cfRule>
  </conditionalFormatting>
  <conditionalFormatting sqref="O1760:O2108">
    <cfRule type="expression" dxfId="10766" priority="14642">
      <formula>$O1760="połączone z innym zadaniem"</formula>
    </cfRule>
  </conditionalFormatting>
  <conditionalFormatting sqref="O1760:O2108">
    <cfRule type="colorScale" priority="14640">
      <colorScale>
        <cfvo type="min" val="0"/>
        <cfvo type="percentile" val="50"/>
        <cfvo type="max" val="0"/>
        <color rgb="FFF8696B"/>
        <color rgb="FFFFEB84"/>
        <color rgb="FF63BE7B"/>
      </colorScale>
    </cfRule>
  </conditionalFormatting>
  <conditionalFormatting sqref="O1760:O2108">
    <cfRule type="colorScale" priority="14639">
      <colorScale>
        <cfvo type="min" val="0"/>
        <cfvo type="percentile" val="50"/>
        <cfvo type="max" val="0"/>
        <color rgb="FF63BE7B"/>
        <color rgb="FFFFEB84"/>
        <color rgb="FFF8696B"/>
      </colorScale>
    </cfRule>
  </conditionalFormatting>
  <conditionalFormatting sqref="O1760:O2108">
    <cfRule type="expression" dxfId="10765" priority="14638">
      <formula>$O1760="połączone z innym zadaniem"</formula>
    </cfRule>
  </conditionalFormatting>
  <conditionalFormatting sqref="O1760:O2108">
    <cfRule type="expression" dxfId="10764" priority="14637">
      <formula>$O1760="połączone z innym zadaniem"</formula>
    </cfRule>
  </conditionalFormatting>
  <conditionalFormatting sqref="O1760:O2108">
    <cfRule type="expression" dxfId="10763" priority="14634">
      <formula>$O1760="połączone z innym zadaniem"</formula>
    </cfRule>
  </conditionalFormatting>
  <conditionalFormatting sqref="O1760:O2108">
    <cfRule type="expression" dxfId="10762" priority="14633">
      <formula>$O1760="połączone z innym zadaniem"</formula>
    </cfRule>
  </conditionalFormatting>
  <conditionalFormatting sqref="O1760:O2108">
    <cfRule type="expression" dxfId="10761" priority="14632">
      <formula>$O1760="połączone z innym zadaniem"</formula>
    </cfRule>
  </conditionalFormatting>
  <conditionalFormatting sqref="O1760:O2108">
    <cfRule type="expression" dxfId="10760" priority="14629">
      <formula>$O1760="połączone z innym zadaniem"</formula>
    </cfRule>
  </conditionalFormatting>
  <conditionalFormatting sqref="O1760:O2108">
    <cfRule type="expression" dxfId="10759" priority="14628">
      <formula>$O1760="połączone z innym zadaniem"</formula>
    </cfRule>
  </conditionalFormatting>
  <conditionalFormatting sqref="O1760:O2108">
    <cfRule type="expression" dxfId="10758" priority="14627">
      <formula>$O1760="połączone z innym zadaniem"</formula>
    </cfRule>
  </conditionalFormatting>
  <conditionalFormatting sqref="O1760:O2108">
    <cfRule type="expression" dxfId="10757" priority="14626">
      <formula>$O1760="połączone z innym zadaniem"</formula>
    </cfRule>
  </conditionalFormatting>
  <conditionalFormatting sqref="O1760:O2108">
    <cfRule type="expression" dxfId="10756" priority="14625">
      <formula>$O1760="połączone z innym zadaniem"</formula>
    </cfRule>
  </conditionalFormatting>
  <conditionalFormatting sqref="O1760:O2108">
    <cfRule type="expression" dxfId="10755" priority="14622">
      <formula>$O1760="połączone z innym zadaniem"</formula>
    </cfRule>
  </conditionalFormatting>
  <conditionalFormatting sqref="O1760:O2108">
    <cfRule type="expression" dxfId="10754" priority="14621">
      <formula>$O1760="połączone z innym zadaniem"</formula>
    </cfRule>
  </conditionalFormatting>
  <conditionalFormatting sqref="O1760:O2108">
    <cfRule type="expression" dxfId="10753" priority="14620">
      <formula>$O1760="połączone z innym zadaniem"</formula>
    </cfRule>
  </conditionalFormatting>
  <conditionalFormatting sqref="O1760:O2108">
    <cfRule type="expression" dxfId="10752" priority="14619">
      <formula>$O1760="połączone z innym zadaniem"</formula>
    </cfRule>
  </conditionalFormatting>
  <conditionalFormatting sqref="P1761">
    <cfRule type="colorScale" priority="14618">
      <colorScale>
        <cfvo type="min" val="0"/>
        <cfvo type="percentile" val="50"/>
        <cfvo type="max" val="0"/>
        <color rgb="FFF8696B"/>
        <color rgb="FFFFEB84"/>
        <color rgb="FF63BE7B"/>
      </colorScale>
    </cfRule>
  </conditionalFormatting>
  <conditionalFormatting sqref="X1761">
    <cfRule type="expression" dxfId="10751" priority="14615">
      <formula>W1761="WSKAŹNIK SPECYFICZNY"</formula>
    </cfRule>
  </conditionalFormatting>
  <conditionalFormatting sqref="O1761:AB1761">
    <cfRule type="expression" dxfId="10750" priority="14614">
      <formula>$O1761="połączone z innym zadaniem"</formula>
    </cfRule>
  </conditionalFormatting>
  <conditionalFormatting sqref="P1761">
    <cfRule type="colorScale" priority="14613">
      <colorScale>
        <cfvo type="min" val="0"/>
        <cfvo type="percentile" val="50"/>
        <cfvo type="max" val="0"/>
        <color rgb="FF63BE7B"/>
        <color rgb="FFFFEB84"/>
        <color rgb="FFF8696B"/>
      </colorScale>
    </cfRule>
  </conditionalFormatting>
  <conditionalFormatting sqref="O1761">
    <cfRule type="expression" dxfId="10749" priority="14600">
      <formula>$O1761="połączone z innym zadaniem"</formula>
    </cfRule>
  </conditionalFormatting>
  <conditionalFormatting sqref="O1761">
    <cfRule type="colorScale" priority="14598">
      <colorScale>
        <cfvo type="min" val="0"/>
        <cfvo type="percentile" val="50"/>
        <cfvo type="max" val="0"/>
        <color rgb="FFF8696B"/>
        <color rgb="FFFFEB84"/>
        <color rgb="FF63BE7B"/>
      </colorScale>
    </cfRule>
  </conditionalFormatting>
  <conditionalFormatting sqref="O1761">
    <cfRule type="colorScale" priority="14597">
      <colorScale>
        <cfvo type="min" val="0"/>
        <cfvo type="percentile" val="50"/>
        <cfvo type="max" val="0"/>
        <color rgb="FF63BE7B"/>
        <color rgb="FFFFEB84"/>
        <color rgb="FFF8696B"/>
      </colorScale>
    </cfRule>
  </conditionalFormatting>
  <conditionalFormatting sqref="O1761">
    <cfRule type="expression" dxfId="10748" priority="14596">
      <formula>$O1761="połączone z innym zadaniem"</formula>
    </cfRule>
  </conditionalFormatting>
  <conditionalFormatting sqref="O1761">
    <cfRule type="expression" dxfId="10747" priority="14595">
      <formula>$O1761="połączone z innym zadaniem"</formula>
    </cfRule>
  </conditionalFormatting>
  <conditionalFormatting sqref="O1761">
    <cfRule type="expression" dxfId="10746" priority="14592">
      <formula>$O1761="połączone z innym zadaniem"</formula>
    </cfRule>
  </conditionalFormatting>
  <conditionalFormatting sqref="O1761">
    <cfRule type="expression" dxfId="10745" priority="14591">
      <formula>$O1761="połączone z innym zadaniem"</formula>
    </cfRule>
  </conditionalFormatting>
  <conditionalFormatting sqref="O1761">
    <cfRule type="expression" dxfId="10744" priority="14590">
      <formula>$O1761="połączone z innym zadaniem"</formula>
    </cfRule>
  </conditionalFormatting>
  <conditionalFormatting sqref="O1761">
    <cfRule type="expression" dxfId="10743" priority="14587">
      <formula>$O1761="połączone z innym zadaniem"</formula>
    </cfRule>
  </conditionalFormatting>
  <conditionalFormatting sqref="O1761">
    <cfRule type="expression" dxfId="10742" priority="14586">
      <formula>$O1761="połączone z innym zadaniem"</formula>
    </cfRule>
  </conditionalFormatting>
  <conditionalFormatting sqref="O1761">
    <cfRule type="expression" dxfId="10741" priority="14585">
      <formula>$O1761="połączone z innym zadaniem"</formula>
    </cfRule>
  </conditionalFormatting>
  <conditionalFormatting sqref="O1761">
    <cfRule type="expression" dxfId="10740" priority="14584">
      <formula>$O1761="połączone z innym zadaniem"</formula>
    </cfRule>
  </conditionalFormatting>
  <conditionalFormatting sqref="O1761">
    <cfRule type="expression" dxfId="10739" priority="14583">
      <formula>$O1761="połączone z innym zadaniem"</formula>
    </cfRule>
  </conditionalFormatting>
  <conditionalFormatting sqref="O1761">
    <cfRule type="expression" dxfId="10738" priority="14580">
      <formula>$O1761="połączone z innym zadaniem"</formula>
    </cfRule>
  </conditionalFormatting>
  <conditionalFormatting sqref="O1761">
    <cfRule type="expression" dxfId="10737" priority="14579">
      <formula>$O1761="połączone z innym zadaniem"</formula>
    </cfRule>
  </conditionalFormatting>
  <conditionalFormatting sqref="O1761">
    <cfRule type="expression" dxfId="10736" priority="14578">
      <formula>$O1761="połączone z innym zadaniem"</formula>
    </cfRule>
  </conditionalFormatting>
  <conditionalFormatting sqref="O1761">
    <cfRule type="expression" dxfId="10735" priority="14577">
      <formula>$O1761="połączone z innym zadaniem"</formula>
    </cfRule>
  </conditionalFormatting>
  <conditionalFormatting sqref="P1762">
    <cfRule type="colorScale" priority="14576">
      <colorScale>
        <cfvo type="min" val="0"/>
        <cfvo type="percentile" val="50"/>
        <cfvo type="max" val="0"/>
        <color rgb="FFF8696B"/>
        <color rgb="FFFFEB84"/>
        <color rgb="FF63BE7B"/>
      </colorScale>
    </cfRule>
  </conditionalFormatting>
  <conditionalFormatting sqref="X1762">
    <cfRule type="expression" dxfId="10734" priority="14573">
      <formula>W1762="WSKAŹNIK SPECYFICZNY"</formula>
    </cfRule>
  </conditionalFormatting>
  <conditionalFormatting sqref="O1762:AB1762">
    <cfRule type="expression" dxfId="10733" priority="14572">
      <formula>$O1762="połączone z innym zadaniem"</formula>
    </cfRule>
  </conditionalFormatting>
  <conditionalFormatting sqref="P1762">
    <cfRule type="colorScale" priority="14571">
      <colorScale>
        <cfvo type="min" val="0"/>
        <cfvo type="percentile" val="50"/>
        <cfvo type="max" val="0"/>
        <color rgb="FF63BE7B"/>
        <color rgb="FFFFEB84"/>
        <color rgb="FFF8696B"/>
      </colorScale>
    </cfRule>
  </conditionalFormatting>
  <conditionalFormatting sqref="O1762">
    <cfRule type="expression" dxfId="10732" priority="14558">
      <formula>$O1762="połączone z innym zadaniem"</formula>
    </cfRule>
  </conditionalFormatting>
  <conditionalFormatting sqref="O1762">
    <cfRule type="colorScale" priority="14556">
      <colorScale>
        <cfvo type="min" val="0"/>
        <cfvo type="percentile" val="50"/>
        <cfvo type="max" val="0"/>
        <color rgb="FFF8696B"/>
        <color rgb="FFFFEB84"/>
        <color rgb="FF63BE7B"/>
      </colorScale>
    </cfRule>
  </conditionalFormatting>
  <conditionalFormatting sqref="O1762">
    <cfRule type="colorScale" priority="14555">
      <colorScale>
        <cfvo type="min" val="0"/>
        <cfvo type="percentile" val="50"/>
        <cfvo type="max" val="0"/>
        <color rgb="FF63BE7B"/>
        <color rgb="FFFFEB84"/>
        <color rgb="FFF8696B"/>
      </colorScale>
    </cfRule>
  </conditionalFormatting>
  <conditionalFormatting sqref="O1762">
    <cfRule type="expression" dxfId="10731" priority="14554">
      <formula>$O1762="połączone z innym zadaniem"</formula>
    </cfRule>
  </conditionalFormatting>
  <conditionalFormatting sqref="O1762">
    <cfRule type="expression" dxfId="10730" priority="14553">
      <formula>$O1762="połączone z innym zadaniem"</formula>
    </cfRule>
  </conditionalFormatting>
  <conditionalFormatting sqref="O1762">
    <cfRule type="expression" dxfId="10729" priority="14550">
      <formula>$O1762="połączone z innym zadaniem"</formula>
    </cfRule>
  </conditionalFormatting>
  <conditionalFormatting sqref="O1762">
    <cfRule type="expression" dxfId="10728" priority="14549">
      <formula>$O1762="połączone z innym zadaniem"</formula>
    </cfRule>
  </conditionalFormatting>
  <conditionalFormatting sqref="O1762">
    <cfRule type="expression" dxfId="10727" priority="14548">
      <formula>$O1762="połączone z innym zadaniem"</formula>
    </cfRule>
  </conditionalFormatting>
  <conditionalFormatting sqref="O1762">
    <cfRule type="expression" dxfId="10726" priority="14545">
      <formula>$O1762="połączone z innym zadaniem"</formula>
    </cfRule>
  </conditionalFormatting>
  <conditionalFormatting sqref="O1762">
    <cfRule type="expression" dxfId="10725" priority="14544">
      <formula>$O1762="połączone z innym zadaniem"</formula>
    </cfRule>
  </conditionalFormatting>
  <conditionalFormatting sqref="O1762">
    <cfRule type="expression" dxfId="10724" priority="14543">
      <formula>$O1762="połączone z innym zadaniem"</formula>
    </cfRule>
  </conditionalFormatting>
  <conditionalFormatting sqref="O1762">
    <cfRule type="expression" dxfId="10723" priority="14542">
      <formula>$O1762="połączone z innym zadaniem"</formula>
    </cfRule>
  </conditionalFormatting>
  <conditionalFormatting sqref="O1762">
    <cfRule type="expression" dxfId="10722" priority="14541">
      <formula>$O1762="połączone z innym zadaniem"</formula>
    </cfRule>
  </conditionalFormatting>
  <conditionalFormatting sqref="O1762">
    <cfRule type="expression" dxfId="10721" priority="14538">
      <formula>$O1762="połączone z innym zadaniem"</formula>
    </cfRule>
  </conditionalFormatting>
  <conditionalFormatting sqref="O1762">
    <cfRule type="expression" dxfId="10720" priority="14537">
      <formula>$O1762="połączone z innym zadaniem"</formula>
    </cfRule>
  </conditionalFormatting>
  <conditionalFormatting sqref="O1762">
    <cfRule type="expression" dxfId="10719" priority="14536">
      <formula>$O1762="połączone z innym zadaniem"</formula>
    </cfRule>
  </conditionalFormatting>
  <conditionalFormatting sqref="O1762">
    <cfRule type="expression" dxfId="10718" priority="14535">
      <formula>$O1762="połączone z innym zadaniem"</formula>
    </cfRule>
  </conditionalFormatting>
  <conditionalFormatting sqref="P1763">
    <cfRule type="colorScale" priority="14534">
      <colorScale>
        <cfvo type="min" val="0"/>
        <cfvo type="percentile" val="50"/>
        <cfvo type="max" val="0"/>
        <color rgb="FFF8696B"/>
        <color rgb="FFFFEB84"/>
        <color rgb="FF63BE7B"/>
      </colorScale>
    </cfRule>
  </conditionalFormatting>
  <conditionalFormatting sqref="X1763">
    <cfRule type="expression" dxfId="10717" priority="14531">
      <formula>W1763="WSKAŹNIK SPECYFICZNY"</formula>
    </cfRule>
  </conditionalFormatting>
  <conditionalFormatting sqref="O1763:AB1763">
    <cfRule type="expression" dxfId="10716" priority="14530">
      <formula>$O1763="połączone z innym zadaniem"</formula>
    </cfRule>
  </conditionalFormatting>
  <conditionalFormatting sqref="P1763">
    <cfRule type="colorScale" priority="14529">
      <colorScale>
        <cfvo type="min" val="0"/>
        <cfvo type="percentile" val="50"/>
        <cfvo type="max" val="0"/>
        <color rgb="FF63BE7B"/>
        <color rgb="FFFFEB84"/>
        <color rgb="FFF8696B"/>
      </colorScale>
    </cfRule>
  </conditionalFormatting>
  <conditionalFormatting sqref="O1763">
    <cfRule type="expression" dxfId="10715" priority="14516">
      <formula>$O1763="połączone z innym zadaniem"</formula>
    </cfRule>
  </conditionalFormatting>
  <conditionalFormatting sqref="O1763">
    <cfRule type="colorScale" priority="14514">
      <colorScale>
        <cfvo type="min" val="0"/>
        <cfvo type="percentile" val="50"/>
        <cfvo type="max" val="0"/>
        <color rgb="FFF8696B"/>
        <color rgb="FFFFEB84"/>
        <color rgb="FF63BE7B"/>
      </colorScale>
    </cfRule>
  </conditionalFormatting>
  <conditionalFormatting sqref="O1763">
    <cfRule type="colorScale" priority="14513">
      <colorScale>
        <cfvo type="min" val="0"/>
        <cfvo type="percentile" val="50"/>
        <cfvo type="max" val="0"/>
        <color rgb="FF63BE7B"/>
        <color rgb="FFFFEB84"/>
        <color rgb="FFF8696B"/>
      </colorScale>
    </cfRule>
  </conditionalFormatting>
  <conditionalFormatting sqref="O1763">
    <cfRule type="expression" dxfId="10714" priority="14512">
      <formula>$O1763="połączone z innym zadaniem"</formula>
    </cfRule>
  </conditionalFormatting>
  <conditionalFormatting sqref="O1763">
    <cfRule type="expression" dxfId="10713" priority="14511">
      <formula>$O1763="połączone z innym zadaniem"</formula>
    </cfRule>
  </conditionalFormatting>
  <conditionalFormatting sqref="O1763">
    <cfRule type="expression" dxfId="10712" priority="14508">
      <formula>$O1763="połączone z innym zadaniem"</formula>
    </cfRule>
  </conditionalFormatting>
  <conditionalFormatting sqref="O1763">
    <cfRule type="expression" dxfId="10711" priority="14507">
      <formula>$O1763="połączone z innym zadaniem"</formula>
    </cfRule>
  </conditionalFormatting>
  <conditionalFormatting sqref="O1763">
    <cfRule type="expression" dxfId="10710" priority="14506">
      <formula>$O1763="połączone z innym zadaniem"</formula>
    </cfRule>
  </conditionalFormatting>
  <conditionalFormatting sqref="O1763">
    <cfRule type="expression" dxfId="10709" priority="14503">
      <formula>$O1763="połączone z innym zadaniem"</formula>
    </cfRule>
  </conditionalFormatting>
  <conditionalFormatting sqref="O1763">
    <cfRule type="expression" dxfId="10708" priority="14502">
      <formula>$O1763="połączone z innym zadaniem"</formula>
    </cfRule>
  </conditionalFormatting>
  <conditionalFormatting sqref="O1763">
    <cfRule type="expression" dxfId="10707" priority="14501">
      <formula>$O1763="połączone z innym zadaniem"</formula>
    </cfRule>
  </conditionalFormatting>
  <conditionalFormatting sqref="O1763">
    <cfRule type="expression" dxfId="10706" priority="14500">
      <formula>$O1763="połączone z innym zadaniem"</formula>
    </cfRule>
  </conditionalFormatting>
  <conditionalFormatting sqref="O1763">
    <cfRule type="expression" dxfId="10705" priority="14499">
      <formula>$O1763="połączone z innym zadaniem"</formula>
    </cfRule>
  </conditionalFormatting>
  <conditionalFormatting sqref="O1763">
    <cfRule type="expression" dxfId="10704" priority="14496">
      <formula>$O1763="połączone z innym zadaniem"</formula>
    </cfRule>
  </conditionalFormatting>
  <conditionalFormatting sqref="O1763">
    <cfRule type="expression" dxfId="10703" priority="14495">
      <formula>$O1763="połączone z innym zadaniem"</formula>
    </cfRule>
  </conditionalFormatting>
  <conditionalFormatting sqref="O1763">
    <cfRule type="expression" dxfId="10702" priority="14494">
      <formula>$O1763="połączone z innym zadaniem"</formula>
    </cfRule>
  </conditionalFormatting>
  <conditionalFormatting sqref="O1763">
    <cfRule type="expression" dxfId="10701" priority="14493">
      <formula>$O1763="połączone z innym zadaniem"</formula>
    </cfRule>
  </conditionalFormatting>
  <conditionalFormatting sqref="O1763">
    <cfRule type="expression" dxfId="10700" priority="14492">
      <formula>$O1763="połączone z innym zadaniem"</formula>
    </cfRule>
  </conditionalFormatting>
  <conditionalFormatting sqref="O1763">
    <cfRule type="expression" dxfId="10699" priority="14489">
      <formula>$O1763="połączone z innym zadaniem"</formula>
    </cfRule>
  </conditionalFormatting>
  <conditionalFormatting sqref="O1763">
    <cfRule type="expression" dxfId="10698" priority="14488">
      <formula>$O1763="połączone z innym zadaniem"</formula>
    </cfRule>
  </conditionalFormatting>
  <conditionalFormatting sqref="O1763">
    <cfRule type="expression" dxfId="10697" priority="14487">
      <formula>$O1763="połączone z innym zadaniem"</formula>
    </cfRule>
  </conditionalFormatting>
  <conditionalFormatting sqref="O1763">
    <cfRule type="expression" dxfId="10696" priority="14486">
      <formula>$O1763="połączone z innym zadaniem"</formula>
    </cfRule>
  </conditionalFormatting>
  <conditionalFormatting sqref="P1764">
    <cfRule type="colorScale" priority="14485">
      <colorScale>
        <cfvo type="min" val="0"/>
        <cfvo type="percentile" val="50"/>
        <cfvo type="max" val="0"/>
        <color rgb="FFF8696B"/>
        <color rgb="FFFFEB84"/>
        <color rgb="FF63BE7B"/>
      </colorScale>
    </cfRule>
  </conditionalFormatting>
  <conditionalFormatting sqref="X1764">
    <cfRule type="expression" dxfId="10695" priority="14482">
      <formula>W1764="WSKAŹNIK SPECYFICZNY"</formula>
    </cfRule>
  </conditionalFormatting>
  <conditionalFormatting sqref="O1764:AB1764">
    <cfRule type="expression" dxfId="10694" priority="14481">
      <formula>$O1764="połączone z innym zadaniem"</formula>
    </cfRule>
  </conditionalFormatting>
  <conditionalFormatting sqref="P1764">
    <cfRule type="colorScale" priority="14480">
      <colorScale>
        <cfvo type="min" val="0"/>
        <cfvo type="percentile" val="50"/>
        <cfvo type="max" val="0"/>
        <color rgb="FF63BE7B"/>
        <color rgb="FFFFEB84"/>
        <color rgb="FFF8696B"/>
      </colorScale>
    </cfRule>
  </conditionalFormatting>
  <conditionalFormatting sqref="O1764">
    <cfRule type="expression" dxfId="10693" priority="14467">
      <formula>$O1764="połączone z innym zadaniem"</formula>
    </cfRule>
  </conditionalFormatting>
  <conditionalFormatting sqref="O1764">
    <cfRule type="colorScale" priority="14465">
      <colorScale>
        <cfvo type="min" val="0"/>
        <cfvo type="percentile" val="50"/>
        <cfvo type="max" val="0"/>
        <color rgb="FFF8696B"/>
        <color rgb="FFFFEB84"/>
        <color rgb="FF63BE7B"/>
      </colorScale>
    </cfRule>
  </conditionalFormatting>
  <conditionalFormatting sqref="O1764">
    <cfRule type="colorScale" priority="14464">
      <colorScale>
        <cfvo type="min" val="0"/>
        <cfvo type="percentile" val="50"/>
        <cfvo type="max" val="0"/>
        <color rgb="FF63BE7B"/>
        <color rgb="FFFFEB84"/>
        <color rgb="FFF8696B"/>
      </colorScale>
    </cfRule>
  </conditionalFormatting>
  <conditionalFormatting sqref="O1764">
    <cfRule type="expression" dxfId="10692" priority="14463">
      <formula>$O1764="połączone z innym zadaniem"</formula>
    </cfRule>
  </conditionalFormatting>
  <conditionalFormatting sqref="O1764">
    <cfRule type="expression" dxfId="10691" priority="14462">
      <formula>$O1764="połączone z innym zadaniem"</formula>
    </cfRule>
  </conditionalFormatting>
  <conditionalFormatting sqref="O1764">
    <cfRule type="expression" dxfId="10690" priority="14459">
      <formula>$O1764="połączone z innym zadaniem"</formula>
    </cfRule>
  </conditionalFormatting>
  <conditionalFormatting sqref="O1764">
    <cfRule type="expression" dxfId="10689" priority="14458">
      <formula>$O1764="połączone z innym zadaniem"</formula>
    </cfRule>
  </conditionalFormatting>
  <conditionalFormatting sqref="O1764">
    <cfRule type="expression" dxfId="10688" priority="14457">
      <formula>$O1764="połączone z innym zadaniem"</formula>
    </cfRule>
  </conditionalFormatting>
  <conditionalFormatting sqref="O1764">
    <cfRule type="expression" dxfId="10687" priority="14454">
      <formula>$O1764="połączone z innym zadaniem"</formula>
    </cfRule>
  </conditionalFormatting>
  <conditionalFormatting sqref="O1764">
    <cfRule type="expression" dxfId="10686" priority="14453">
      <formula>$O1764="połączone z innym zadaniem"</formula>
    </cfRule>
  </conditionalFormatting>
  <conditionalFormatting sqref="O1764">
    <cfRule type="expression" dxfId="10685" priority="14452">
      <formula>$O1764="połączone z innym zadaniem"</formula>
    </cfRule>
  </conditionalFormatting>
  <conditionalFormatting sqref="O1764">
    <cfRule type="expression" dxfId="10684" priority="14451">
      <formula>$O1764="połączone z innym zadaniem"</formula>
    </cfRule>
  </conditionalFormatting>
  <conditionalFormatting sqref="O1764">
    <cfRule type="expression" dxfId="10683" priority="14450">
      <formula>$O1764="połączone z innym zadaniem"</formula>
    </cfRule>
  </conditionalFormatting>
  <conditionalFormatting sqref="O1764">
    <cfRule type="expression" dxfId="10682" priority="14447">
      <formula>$O1764="połączone z innym zadaniem"</formula>
    </cfRule>
  </conditionalFormatting>
  <conditionalFormatting sqref="O1764">
    <cfRule type="expression" dxfId="10681" priority="14446">
      <formula>$O1764="połączone z innym zadaniem"</formula>
    </cfRule>
  </conditionalFormatting>
  <conditionalFormatting sqref="O1764">
    <cfRule type="expression" dxfId="10680" priority="14445">
      <formula>$O1764="połączone z innym zadaniem"</formula>
    </cfRule>
  </conditionalFormatting>
  <conditionalFormatting sqref="O1764">
    <cfRule type="expression" dxfId="10679" priority="14444">
      <formula>$O1764="połączone z innym zadaniem"</formula>
    </cfRule>
  </conditionalFormatting>
  <conditionalFormatting sqref="O1764">
    <cfRule type="expression" dxfId="10678" priority="14443">
      <formula>$O1764="połączone z innym zadaniem"</formula>
    </cfRule>
  </conditionalFormatting>
  <conditionalFormatting sqref="O1764">
    <cfRule type="expression" dxfId="10677" priority="14440">
      <formula>$O1764="połączone z innym zadaniem"</formula>
    </cfRule>
  </conditionalFormatting>
  <conditionalFormatting sqref="O1764">
    <cfRule type="expression" dxfId="10676" priority="14439">
      <formula>$O1764="połączone z innym zadaniem"</formula>
    </cfRule>
  </conditionalFormatting>
  <conditionalFormatting sqref="O1764">
    <cfRule type="expression" dxfId="10675" priority="14438">
      <formula>$O1764="połączone z innym zadaniem"</formula>
    </cfRule>
  </conditionalFormatting>
  <conditionalFormatting sqref="O1764">
    <cfRule type="expression" dxfId="10674" priority="14437">
      <formula>$O1764="połączone z innym zadaniem"</formula>
    </cfRule>
  </conditionalFormatting>
  <conditionalFormatting sqref="P1765:P1774">
    <cfRule type="colorScale" priority="14436">
      <colorScale>
        <cfvo type="min" val="0"/>
        <cfvo type="percentile" val="50"/>
        <cfvo type="max" val="0"/>
        <color rgb="FFF8696B"/>
        <color rgb="FFFFEB84"/>
        <color rgb="FF63BE7B"/>
      </colorScale>
    </cfRule>
  </conditionalFormatting>
  <conditionalFormatting sqref="X1765:X1774">
    <cfRule type="expression" dxfId="10673" priority="14433">
      <formula>W1765="WSKAŹNIK SPECYFICZNY"</formula>
    </cfRule>
  </conditionalFormatting>
  <conditionalFormatting sqref="O1765:AB1774">
    <cfRule type="expression" dxfId="10672" priority="14432">
      <formula>$O1765="połączone z innym zadaniem"</formula>
    </cfRule>
  </conditionalFormatting>
  <conditionalFormatting sqref="P1765:P1774">
    <cfRule type="colorScale" priority="14431">
      <colorScale>
        <cfvo type="min" val="0"/>
        <cfvo type="percentile" val="50"/>
        <cfvo type="max" val="0"/>
        <color rgb="FF63BE7B"/>
        <color rgb="FFFFEB84"/>
        <color rgb="FFF8696B"/>
      </colorScale>
    </cfRule>
  </conditionalFormatting>
  <conditionalFormatting sqref="O1765:O1774">
    <cfRule type="expression" dxfId="10671" priority="14418">
      <formula>$O1765="połączone z innym zadaniem"</formula>
    </cfRule>
  </conditionalFormatting>
  <conditionalFormatting sqref="O1765:O1774">
    <cfRule type="colorScale" priority="14416">
      <colorScale>
        <cfvo type="min" val="0"/>
        <cfvo type="percentile" val="50"/>
        <cfvo type="max" val="0"/>
        <color rgb="FFF8696B"/>
        <color rgb="FFFFEB84"/>
        <color rgb="FF63BE7B"/>
      </colorScale>
    </cfRule>
  </conditionalFormatting>
  <conditionalFormatting sqref="O1765:O1774">
    <cfRule type="colorScale" priority="14415">
      <colorScale>
        <cfvo type="min" val="0"/>
        <cfvo type="percentile" val="50"/>
        <cfvo type="max" val="0"/>
        <color rgb="FF63BE7B"/>
        <color rgb="FFFFEB84"/>
        <color rgb="FFF8696B"/>
      </colorScale>
    </cfRule>
  </conditionalFormatting>
  <conditionalFormatting sqref="O1765:O1774">
    <cfRule type="expression" dxfId="10670" priority="14414">
      <formula>$O1765="połączone z innym zadaniem"</formula>
    </cfRule>
  </conditionalFormatting>
  <conditionalFormatting sqref="O1765:O1774">
    <cfRule type="expression" dxfId="10669" priority="14413">
      <formula>$O1765="połączone z innym zadaniem"</formula>
    </cfRule>
  </conditionalFormatting>
  <conditionalFormatting sqref="O1765:O1774">
    <cfRule type="expression" dxfId="10668" priority="14410">
      <formula>$O1765="połączone z innym zadaniem"</formula>
    </cfRule>
  </conditionalFormatting>
  <conditionalFormatting sqref="O1765:O1774">
    <cfRule type="expression" dxfId="10667" priority="14409">
      <formula>$O1765="połączone z innym zadaniem"</formula>
    </cfRule>
  </conditionalFormatting>
  <conditionalFormatting sqref="O1765:O1774">
    <cfRule type="expression" dxfId="10666" priority="14408">
      <formula>$O1765="połączone z innym zadaniem"</formula>
    </cfRule>
  </conditionalFormatting>
  <conditionalFormatting sqref="O1765:O1774">
    <cfRule type="expression" dxfId="10665" priority="14405">
      <formula>$O1765="połączone z innym zadaniem"</formula>
    </cfRule>
  </conditionalFormatting>
  <conditionalFormatting sqref="O1765:O1774">
    <cfRule type="expression" dxfId="10664" priority="14404">
      <formula>$O1765="połączone z innym zadaniem"</formula>
    </cfRule>
  </conditionalFormatting>
  <conditionalFormatting sqref="O1765:O1774">
    <cfRule type="expression" dxfId="10663" priority="14403">
      <formula>$O1765="połączone z innym zadaniem"</formula>
    </cfRule>
  </conditionalFormatting>
  <conditionalFormatting sqref="O1765:O1774">
    <cfRule type="expression" dxfId="10662" priority="14402">
      <formula>$O1765="połączone z innym zadaniem"</formula>
    </cfRule>
  </conditionalFormatting>
  <conditionalFormatting sqref="O1765:O1774">
    <cfRule type="expression" dxfId="10661" priority="14401">
      <formula>$O1765="połączone z innym zadaniem"</formula>
    </cfRule>
  </conditionalFormatting>
  <conditionalFormatting sqref="O1765:O1774">
    <cfRule type="expression" dxfId="10660" priority="14398">
      <formula>$O1765="połączone z innym zadaniem"</formula>
    </cfRule>
  </conditionalFormatting>
  <conditionalFormatting sqref="O1765:O1774">
    <cfRule type="expression" dxfId="10659" priority="14397">
      <formula>$O1765="połączone z innym zadaniem"</formula>
    </cfRule>
  </conditionalFormatting>
  <conditionalFormatting sqref="O1765:O1774">
    <cfRule type="expression" dxfId="10658" priority="14396">
      <formula>$O1765="połączone z innym zadaniem"</formula>
    </cfRule>
  </conditionalFormatting>
  <conditionalFormatting sqref="O1765:O1774">
    <cfRule type="expression" dxfId="10657" priority="14395">
      <formula>$O1765="połączone z innym zadaniem"</formula>
    </cfRule>
  </conditionalFormatting>
  <conditionalFormatting sqref="O1765:O1774">
    <cfRule type="expression" dxfId="10656" priority="14394">
      <formula>$O1765="połączone z innym zadaniem"</formula>
    </cfRule>
  </conditionalFormatting>
  <conditionalFormatting sqref="O1765:O1774">
    <cfRule type="expression" dxfId="10655" priority="14391">
      <formula>$O1765="połączone z innym zadaniem"</formula>
    </cfRule>
  </conditionalFormatting>
  <conditionalFormatting sqref="O1765:O1774">
    <cfRule type="expression" dxfId="10654" priority="14390">
      <formula>$O1765="połączone z innym zadaniem"</formula>
    </cfRule>
  </conditionalFormatting>
  <conditionalFormatting sqref="O1765:O1774">
    <cfRule type="expression" dxfId="10653" priority="14389">
      <formula>$O1765="połączone z innym zadaniem"</formula>
    </cfRule>
  </conditionalFormatting>
  <conditionalFormatting sqref="O1765:O1774">
    <cfRule type="expression" dxfId="10652" priority="14388">
      <formula>$O1765="połączone z innym zadaniem"</formula>
    </cfRule>
  </conditionalFormatting>
  <conditionalFormatting sqref="P1766">
    <cfRule type="colorScale" priority="14387">
      <colorScale>
        <cfvo type="min" val="0"/>
        <cfvo type="percentile" val="50"/>
        <cfvo type="max" val="0"/>
        <color rgb="FFF8696B"/>
        <color rgb="FFFFEB84"/>
        <color rgb="FF63BE7B"/>
      </colorScale>
    </cfRule>
  </conditionalFormatting>
  <conditionalFormatting sqref="X1766">
    <cfRule type="expression" dxfId="10651" priority="14384">
      <formula>W1766="WSKAŹNIK SPECYFICZNY"</formula>
    </cfRule>
  </conditionalFormatting>
  <conditionalFormatting sqref="O1766:AB1766">
    <cfRule type="expression" dxfId="10650" priority="14383">
      <formula>$O1766="połączone z innym zadaniem"</formula>
    </cfRule>
  </conditionalFormatting>
  <conditionalFormatting sqref="P1766">
    <cfRule type="colorScale" priority="14382">
      <colorScale>
        <cfvo type="min" val="0"/>
        <cfvo type="percentile" val="50"/>
        <cfvo type="max" val="0"/>
        <color rgb="FF63BE7B"/>
        <color rgb="FFFFEB84"/>
        <color rgb="FFF8696B"/>
      </colorScale>
    </cfRule>
  </conditionalFormatting>
  <conditionalFormatting sqref="O1766">
    <cfRule type="expression" dxfId="10649" priority="14369">
      <formula>$O1766="połączone z innym zadaniem"</formula>
    </cfRule>
  </conditionalFormatting>
  <conditionalFormatting sqref="O1766">
    <cfRule type="colorScale" priority="14367">
      <colorScale>
        <cfvo type="min" val="0"/>
        <cfvo type="percentile" val="50"/>
        <cfvo type="max" val="0"/>
        <color rgb="FFF8696B"/>
        <color rgb="FFFFEB84"/>
        <color rgb="FF63BE7B"/>
      </colorScale>
    </cfRule>
  </conditionalFormatting>
  <conditionalFormatting sqref="O1766">
    <cfRule type="colorScale" priority="14366">
      <colorScale>
        <cfvo type="min" val="0"/>
        <cfvo type="percentile" val="50"/>
        <cfvo type="max" val="0"/>
        <color rgb="FF63BE7B"/>
        <color rgb="FFFFEB84"/>
        <color rgb="FFF8696B"/>
      </colorScale>
    </cfRule>
  </conditionalFormatting>
  <conditionalFormatting sqref="O1766">
    <cfRule type="expression" dxfId="10648" priority="14365">
      <formula>$O1766="połączone z innym zadaniem"</formula>
    </cfRule>
  </conditionalFormatting>
  <conditionalFormatting sqref="O1766">
    <cfRule type="expression" dxfId="10647" priority="14364">
      <formula>$O1766="połączone z innym zadaniem"</formula>
    </cfRule>
  </conditionalFormatting>
  <conditionalFormatting sqref="O1766">
    <cfRule type="expression" dxfId="10646" priority="14361">
      <formula>$O1766="połączone z innym zadaniem"</formula>
    </cfRule>
  </conditionalFormatting>
  <conditionalFormatting sqref="O1766">
    <cfRule type="expression" dxfId="10645" priority="14360">
      <formula>$O1766="połączone z innym zadaniem"</formula>
    </cfRule>
  </conditionalFormatting>
  <conditionalFormatting sqref="O1766">
    <cfRule type="expression" dxfId="10644" priority="14359">
      <formula>$O1766="połączone z innym zadaniem"</formula>
    </cfRule>
  </conditionalFormatting>
  <conditionalFormatting sqref="O1766">
    <cfRule type="expression" dxfId="10643" priority="14356">
      <formula>$O1766="połączone z innym zadaniem"</formula>
    </cfRule>
  </conditionalFormatting>
  <conditionalFormatting sqref="O1766">
    <cfRule type="expression" dxfId="10642" priority="14355">
      <formula>$O1766="połączone z innym zadaniem"</formula>
    </cfRule>
  </conditionalFormatting>
  <conditionalFormatting sqref="O1766">
    <cfRule type="expression" dxfId="10641" priority="14354">
      <formula>$O1766="połączone z innym zadaniem"</formula>
    </cfRule>
  </conditionalFormatting>
  <conditionalFormatting sqref="O1766">
    <cfRule type="expression" dxfId="10640" priority="14353">
      <formula>$O1766="połączone z innym zadaniem"</formula>
    </cfRule>
  </conditionalFormatting>
  <conditionalFormatting sqref="O1766">
    <cfRule type="expression" dxfId="10639" priority="14352">
      <formula>$O1766="połączone z innym zadaniem"</formula>
    </cfRule>
  </conditionalFormatting>
  <conditionalFormatting sqref="O1766">
    <cfRule type="expression" dxfId="10638" priority="14349">
      <formula>$O1766="połączone z innym zadaniem"</formula>
    </cfRule>
  </conditionalFormatting>
  <conditionalFormatting sqref="O1766">
    <cfRule type="expression" dxfId="10637" priority="14348">
      <formula>$O1766="połączone z innym zadaniem"</formula>
    </cfRule>
  </conditionalFormatting>
  <conditionalFormatting sqref="O1766">
    <cfRule type="expression" dxfId="10636" priority="14347">
      <formula>$O1766="połączone z innym zadaniem"</formula>
    </cfRule>
  </conditionalFormatting>
  <conditionalFormatting sqref="O1766">
    <cfRule type="expression" dxfId="10635" priority="14346">
      <formula>$O1766="połączone z innym zadaniem"</formula>
    </cfRule>
  </conditionalFormatting>
  <conditionalFormatting sqref="P1767">
    <cfRule type="colorScale" priority="14345">
      <colorScale>
        <cfvo type="min" val="0"/>
        <cfvo type="percentile" val="50"/>
        <cfvo type="max" val="0"/>
        <color rgb="FFF8696B"/>
        <color rgb="FFFFEB84"/>
        <color rgb="FF63BE7B"/>
      </colorScale>
    </cfRule>
  </conditionalFormatting>
  <conditionalFormatting sqref="X1767">
    <cfRule type="expression" dxfId="10634" priority="14342">
      <formula>W1767="WSKAŹNIK SPECYFICZNY"</formula>
    </cfRule>
  </conditionalFormatting>
  <conditionalFormatting sqref="O1767:AB1767">
    <cfRule type="expression" dxfId="10633" priority="14341">
      <formula>$O1767="połączone z innym zadaniem"</formula>
    </cfRule>
  </conditionalFormatting>
  <conditionalFormatting sqref="P1767">
    <cfRule type="colorScale" priority="14340">
      <colorScale>
        <cfvo type="min" val="0"/>
        <cfvo type="percentile" val="50"/>
        <cfvo type="max" val="0"/>
        <color rgb="FF63BE7B"/>
        <color rgb="FFFFEB84"/>
        <color rgb="FFF8696B"/>
      </colorScale>
    </cfRule>
  </conditionalFormatting>
  <conditionalFormatting sqref="O1767">
    <cfRule type="expression" dxfId="10632" priority="14327">
      <formula>$O1767="połączone z innym zadaniem"</formula>
    </cfRule>
  </conditionalFormatting>
  <conditionalFormatting sqref="O1767">
    <cfRule type="colorScale" priority="14325">
      <colorScale>
        <cfvo type="min" val="0"/>
        <cfvo type="percentile" val="50"/>
        <cfvo type="max" val="0"/>
        <color rgb="FFF8696B"/>
        <color rgb="FFFFEB84"/>
        <color rgb="FF63BE7B"/>
      </colorScale>
    </cfRule>
  </conditionalFormatting>
  <conditionalFormatting sqref="O1767">
    <cfRule type="colorScale" priority="14324">
      <colorScale>
        <cfvo type="min" val="0"/>
        <cfvo type="percentile" val="50"/>
        <cfvo type="max" val="0"/>
        <color rgb="FF63BE7B"/>
        <color rgb="FFFFEB84"/>
        <color rgb="FFF8696B"/>
      </colorScale>
    </cfRule>
  </conditionalFormatting>
  <conditionalFormatting sqref="O1767">
    <cfRule type="expression" dxfId="10631" priority="14323">
      <formula>$O1767="połączone z innym zadaniem"</formula>
    </cfRule>
  </conditionalFormatting>
  <conditionalFormatting sqref="O1767">
    <cfRule type="expression" dxfId="10630" priority="14322">
      <formula>$O1767="połączone z innym zadaniem"</formula>
    </cfRule>
  </conditionalFormatting>
  <conditionalFormatting sqref="O1767">
    <cfRule type="expression" dxfId="10629" priority="14319">
      <formula>$O1767="połączone z innym zadaniem"</formula>
    </cfRule>
  </conditionalFormatting>
  <conditionalFormatting sqref="O1767">
    <cfRule type="expression" dxfId="10628" priority="14318">
      <formula>$O1767="połączone z innym zadaniem"</formula>
    </cfRule>
  </conditionalFormatting>
  <conditionalFormatting sqref="O1767">
    <cfRule type="expression" dxfId="10627" priority="14317">
      <formula>$O1767="połączone z innym zadaniem"</formula>
    </cfRule>
  </conditionalFormatting>
  <conditionalFormatting sqref="O1767">
    <cfRule type="expression" dxfId="10626" priority="14314">
      <formula>$O1767="połączone z innym zadaniem"</formula>
    </cfRule>
  </conditionalFormatting>
  <conditionalFormatting sqref="O1767">
    <cfRule type="expression" dxfId="10625" priority="14313">
      <formula>$O1767="połączone z innym zadaniem"</formula>
    </cfRule>
  </conditionalFormatting>
  <conditionalFormatting sqref="O1767">
    <cfRule type="expression" dxfId="10624" priority="14312">
      <formula>$O1767="połączone z innym zadaniem"</formula>
    </cfRule>
  </conditionalFormatting>
  <conditionalFormatting sqref="O1767">
    <cfRule type="expression" dxfId="10623" priority="14311">
      <formula>$O1767="połączone z innym zadaniem"</formula>
    </cfRule>
  </conditionalFormatting>
  <conditionalFormatting sqref="O1767">
    <cfRule type="expression" dxfId="10622" priority="14310">
      <formula>$O1767="połączone z innym zadaniem"</formula>
    </cfRule>
  </conditionalFormatting>
  <conditionalFormatting sqref="O1767">
    <cfRule type="expression" dxfId="10621" priority="14307">
      <formula>$O1767="połączone z innym zadaniem"</formula>
    </cfRule>
  </conditionalFormatting>
  <conditionalFormatting sqref="O1767">
    <cfRule type="expression" dxfId="10620" priority="14306">
      <formula>$O1767="połączone z innym zadaniem"</formula>
    </cfRule>
  </conditionalFormatting>
  <conditionalFormatting sqref="O1767">
    <cfRule type="expression" dxfId="10619" priority="14305">
      <formula>$O1767="połączone z innym zadaniem"</formula>
    </cfRule>
  </conditionalFormatting>
  <conditionalFormatting sqref="O1767">
    <cfRule type="expression" dxfId="10618" priority="14304">
      <formula>$O1767="połączone z innym zadaniem"</formula>
    </cfRule>
  </conditionalFormatting>
  <conditionalFormatting sqref="P1768">
    <cfRule type="colorScale" priority="14303">
      <colorScale>
        <cfvo type="min" val="0"/>
        <cfvo type="percentile" val="50"/>
        <cfvo type="max" val="0"/>
        <color rgb="FFF8696B"/>
        <color rgb="FFFFEB84"/>
        <color rgb="FF63BE7B"/>
      </colorScale>
    </cfRule>
  </conditionalFormatting>
  <conditionalFormatting sqref="X1768">
    <cfRule type="expression" dxfId="10617" priority="14300">
      <formula>W1768="WSKAŹNIK SPECYFICZNY"</formula>
    </cfRule>
  </conditionalFormatting>
  <conditionalFormatting sqref="O1768:AB1768">
    <cfRule type="expression" dxfId="10616" priority="14299">
      <formula>$O1768="połączone z innym zadaniem"</formula>
    </cfRule>
  </conditionalFormatting>
  <conditionalFormatting sqref="P1768">
    <cfRule type="colorScale" priority="14298">
      <colorScale>
        <cfvo type="min" val="0"/>
        <cfvo type="percentile" val="50"/>
        <cfvo type="max" val="0"/>
        <color rgb="FF63BE7B"/>
        <color rgb="FFFFEB84"/>
        <color rgb="FFF8696B"/>
      </colorScale>
    </cfRule>
  </conditionalFormatting>
  <conditionalFormatting sqref="O1768">
    <cfRule type="expression" dxfId="10615" priority="14285">
      <formula>$O1768="połączone z innym zadaniem"</formula>
    </cfRule>
  </conditionalFormatting>
  <conditionalFormatting sqref="O1768">
    <cfRule type="colorScale" priority="14283">
      <colorScale>
        <cfvo type="min" val="0"/>
        <cfvo type="percentile" val="50"/>
        <cfvo type="max" val="0"/>
        <color rgb="FFF8696B"/>
        <color rgb="FFFFEB84"/>
        <color rgb="FF63BE7B"/>
      </colorScale>
    </cfRule>
  </conditionalFormatting>
  <conditionalFormatting sqref="O1768">
    <cfRule type="colorScale" priority="14282">
      <colorScale>
        <cfvo type="min" val="0"/>
        <cfvo type="percentile" val="50"/>
        <cfvo type="max" val="0"/>
        <color rgb="FF63BE7B"/>
        <color rgb="FFFFEB84"/>
        <color rgb="FFF8696B"/>
      </colorScale>
    </cfRule>
  </conditionalFormatting>
  <conditionalFormatting sqref="O1768">
    <cfRule type="expression" dxfId="10614" priority="14281">
      <formula>$O1768="połączone z innym zadaniem"</formula>
    </cfRule>
  </conditionalFormatting>
  <conditionalFormatting sqref="O1768">
    <cfRule type="expression" dxfId="10613" priority="14280">
      <formula>$O1768="połączone z innym zadaniem"</formula>
    </cfRule>
  </conditionalFormatting>
  <conditionalFormatting sqref="O1768">
    <cfRule type="expression" dxfId="10612" priority="14277">
      <formula>$O1768="połączone z innym zadaniem"</formula>
    </cfRule>
  </conditionalFormatting>
  <conditionalFormatting sqref="O1768">
    <cfRule type="expression" dxfId="10611" priority="14276">
      <formula>$O1768="połączone z innym zadaniem"</formula>
    </cfRule>
  </conditionalFormatting>
  <conditionalFormatting sqref="O1768">
    <cfRule type="expression" dxfId="10610" priority="14275">
      <formula>$O1768="połączone z innym zadaniem"</formula>
    </cfRule>
  </conditionalFormatting>
  <conditionalFormatting sqref="O1768">
    <cfRule type="expression" dxfId="10609" priority="14272">
      <formula>$O1768="połączone z innym zadaniem"</formula>
    </cfRule>
  </conditionalFormatting>
  <conditionalFormatting sqref="O1768">
    <cfRule type="expression" dxfId="10608" priority="14271">
      <formula>$O1768="połączone z innym zadaniem"</formula>
    </cfRule>
  </conditionalFormatting>
  <conditionalFormatting sqref="O1768">
    <cfRule type="expression" dxfId="10607" priority="14270">
      <formula>$O1768="połączone z innym zadaniem"</formula>
    </cfRule>
  </conditionalFormatting>
  <conditionalFormatting sqref="O1768">
    <cfRule type="expression" dxfId="10606" priority="14269">
      <formula>$O1768="połączone z innym zadaniem"</formula>
    </cfRule>
  </conditionalFormatting>
  <conditionalFormatting sqref="O1768">
    <cfRule type="expression" dxfId="10605" priority="14268">
      <formula>$O1768="połączone z innym zadaniem"</formula>
    </cfRule>
  </conditionalFormatting>
  <conditionalFormatting sqref="O1768">
    <cfRule type="expression" dxfId="10604" priority="14265">
      <formula>$O1768="połączone z innym zadaniem"</formula>
    </cfRule>
  </conditionalFormatting>
  <conditionalFormatting sqref="O1768">
    <cfRule type="expression" dxfId="10603" priority="14264">
      <formula>$O1768="połączone z innym zadaniem"</formula>
    </cfRule>
  </conditionalFormatting>
  <conditionalFormatting sqref="O1768">
    <cfRule type="expression" dxfId="10602" priority="14263">
      <formula>$O1768="połączone z innym zadaniem"</formula>
    </cfRule>
  </conditionalFormatting>
  <conditionalFormatting sqref="O1768">
    <cfRule type="expression" dxfId="10601" priority="14262">
      <formula>$O1768="połączone z innym zadaniem"</formula>
    </cfRule>
  </conditionalFormatting>
  <conditionalFormatting sqref="P1769">
    <cfRule type="colorScale" priority="14261">
      <colorScale>
        <cfvo type="min" val="0"/>
        <cfvo type="percentile" val="50"/>
        <cfvo type="max" val="0"/>
        <color rgb="FFF8696B"/>
        <color rgb="FFFFEB84"/>
        <color rgb="FF63BE7B"/>
      </colorScale>
    </cfRule>
  </conditionalFormatting>
  <conditionalFormatting sqref="X1769">
    <cfRule type="expression" dxfId="10600" priority="14258">
      <formula>W1769="WSKAŹNIK SPECYFICZNY"</formula>
    </cfRule>
  </conditionalFormatting>
  <conditionalFormatting sqref="O1769:AB1769">
    <cfRule type="expression" dxfId="10599" priority="14257">
      <formula>$O1769="połączone z innym zadaniem"</formula>
    </cfRule>
  </conditionalFormatting>
  <conditionalFormatting sqref="P1769">
    <cfRule type="colorScale" priority="14256">
      <colorScale>
        <cfvo type="min" val="0"/>
        <cfvo type="percentile" val="50"/>
        <cfvo type="max" val="0"/>
        <color rgb="FF63BE7B"/>
        <color rgb="FFFFEB84"/>
        <color rgb="FFF8696B"/>
      </colorScale>
    </cfRule>
  </conditionalFormatting>
  <conditionalFormatting sqref="O1769">
    <cfRule type="expression" dxfId="10598" priority="14243">
      <formula>$O1769="połączone z innym zadaniem"</formula>
    </cfRule>
  </conditionalFormatting>
  <conditionalFormatting sqref="O1769">
    <cfRule type="colorScale" priority="14241">
      <colorScale>
        <cfvo type="min" val="0"/>
        <cfvo type="percentile" val="50"/>
        <cfvo type="max" val="0"/>
        <color rgb="FFF8696B"/>
        <color rgb="FFFFEB84"/>
        <color rgb="FF63BE7B"/>
      </colorScale>
    </cfRule>
  </conditionalFormatting>
  <conditionalFormatting sqref="O1769">
    <cfRule type="colorScale" priority="14240">
      <colorScale>
        <cfvo type="min" val="0"/>
        <cfvo type="percentile" val="50"/>
        <cfvo type="max" val="0"/>
        <color rgb="FF63BE7B"/>
        <color rgb="FFFFEB84"/>
        <color rgb="FFF8696B"/>
      </colorScale>
    </cfRule>
  </conditionalFormatting>
  <conditionalFormatting sqref="O1769">
    <cfRule type="expression" dxfId="10597" priority="14239">
      <formula>$O1769="połączone z innym zadaniem"</formula>
    </cfRule>
  </conditionalFormatting>
  <conditionalFormatting sqref="O1769">
    <cfRule type="expression" dxfId="10596" priority="14238">
      <formula>$O1769="połączone z innym zadaniem"</formula>
    </cfRule>
  </conditionalFormatting>
  <conditionalFormatting sqref="O1769">
    <cfRule type="expression" dxfId="10595" priority="14235">
      <formula>$O1769="połączone z innym zadaniem"</formula>
    </cfRule>
  </conditionalFormatting>
  <conditionalFormatting sqref="O1769">
    <cfRule type="expression" dxfId="10594" priority="14234">
      <formula>$O1769="połączone z innym zadaniem"</formula>
    </cfRule>
  </conditionalFormatting>
  <conditionalFormatting sqref="O1769">
    <cfRule type="expression" dxfId="10593" priority="14233">
      <formula>$O1769="połączone z innym zadaniem"</formula>
    </cfRule>
  </conditionalFormatting>
  <conditionalFormatting sqref="O1769">
    <cfRule type="expression" dxfId="10592" priority="14230">
      <formula>$O1769="połączone z innym zadaniem"</formula>
    </cfRule>
  </conditionalFormatting>
  <conditionalFormatting sqref="O1769">
    <cfRule type="expression" dxfId="10591" priority="14229">
      <formula>$O1769="połączone z innym zadaniem"</formula>
    </cfRule>
  </conditionalFormatting>
  <conditionalFormatting sqref="O1769">
    <cfRule type="expression" dxfId="10590" priority="14228">
      <formula>$O1769="połączone z innym zadaniem"</formula>
    </cfRule>
  </conditionalFormatting>
  <conditionalFormatting sqref="O1769">
    <cfRule type="expression" dxfId="10589" priority="14227">
      <formula>$O1769="połączone z innym zadaniem"</formula>
    </cfRule>
  </conditionalFormatting>
  <conditionalFormatting sqref="O1769">
    <cfRule type="expression" dxfId="10588" priority="14226">
      <formula>$O1769="połączone z innym zadaniem"</formula>
    </cfRule>
  </conditionalFormatting>
  <conditionalFormatting sqref="O1769">
    <cfRule type="expression" dxfId="10587" priority="14223">
      <formula>$O1769="połączone z innym zadaniem"</formula>
    </cfRule>
  </conditionalFormatting>
  <conditionalFormatting sqref="O1769">
    <cfRule type="expression" dxfId="10586" priority="14222">
      <formula>$O1769="połączone z innym zadaniem"</formula>
    </cfRule>
  </conditionalFormatting>
  <conditionalFormatting sqref="O1769">
    <cfRule type="expression" dxfId="10585" priority="14221">
      <formula>$O1769="połączone z innym zadaniem"</formula>
    </cfRule>
  </conditionalFormatting>
  <conditionalFormatting sqref="O1769">
    <cfRule type="expression" dxfId="10584" priority="14220">
      <formula>$O1769="połączone z innym zadaniem"</formula>
    </cfRule>
  </conditionalFormatting>
  <conditionalFormatting sqref="O1769">
    <cfRule type="expression" dxfId="10583" priority="14219">
      <formula>$O1769="połączone z innym zadaniem"</formula>
    </cfRule>
  </conditionalFormatting>
  <conditionalFormatting sqref="O1769">
    <cfRule type="expression" dxfId="10582" priority="14216">
      <formula>$O1769="połączone z innym zadaniem"</formula>
    </cfRule>
  </conditionalFormatting>
  <conditionalFormatting sqref="O1769">
    <cfRule type="expression" dxfId="10581" priority="14215">
      <formula>$O1769="połączone z innym zadaniem"</formula>
    </cfRule>
  </conditionalFormatting>
  <conditionalFormatting sqref="O1769">
    <cfRule type="expression" dxfId="10580" priority="14214">
      <formula>$O1769="połączone z innym zadaniem"</formula>
    </cfRule>
  </conditionalFormatting>
  <conditionalFormatting sqref="O1769">
    <cfRule type="expression" dxfId="10579" priority="14213">
      <formula>$O1769="połączone z innym zadaniem"</formula>
    </cfRule>
  </conditionalFormatting>
  <conditionalFormatting sqref="O1769">
    <cfRule type="expression" dxfId="10578" priority="14212">
      <formula>$O1769="połączone z innym zadaniem"</formula>
    </cfRule>
  </conditionalFormatting>
  <conditionalFormatting sqref="O1769">
    <cfRule type="expression" dxfId="10577" priority="14209">
      <formula>$O1769="połączone z innym zadaniem"</formula>
    </cfRule>
  </conditionalFormatting>
  <conditionalFormatting sqref="O1769">
    <cfRule type="expression" dxfId="10576" priority="14208">
      <formula>$O1769="połączone z innym zadaniem"</formula>
    </cfRule>
  </conditionalFormatting>
  <conditionalFormatting sqref="O1769">
    <cfRule type="expression" dxfId="10575" priority="14207">
      <formula>$O1769="połączone z innym zadaniem"</formula>
    </cfRule>
  </conditionalFormatting>
  <conditionalFormatting sqref="O1769">
    <cfRule type="expression" dxfId="10574" priority="14206">
      <formula>$O1769="połączone z innym zadaniem"</formula>
    </cfRule>
  </conditionalFormatting>
  <conditionalFormatting sqref="P1770">
    <cfRule type="colorScale" priority="14205">
      <colorScale>
        <cfvo type="min" val="0"/>
        <cfvo type="percentile" val="50"/>
        <cfvo type="max" val="0"/>
        <color rgb="FFF8696B"/>
        <color rgb="FFFFEB84"/>
        <color rgb="FF63BE7B"/>
      </colorScale>
    </cfRule>
  </conditionalFormatting>
  <conditionalFormatting sqref="X1770">
    <cfRule type="expression" dxfId="10573" priority="14202">
      <formula>W1770="WSKAŹNIK SPECYFICZNY"</formula>
    </cfRule>
  </conditionalFormatting>
  <conditionalFormatting sqref="O1770:AB1770">
    <cfRule type="expression" dxfId="10572" priority="14201">
      <formula>$O1770="połączone z innym zadaniem"</formula>
    </cfRule>
  </conditionalFormatting>
  <conditionalFormatting sqref="P1770">
    <cfRule type="colorScale" priority="14200">
      <colorScale>
        <cfvo type="min" val="0"/>
        <cfvo type="percentile" val="50"/>
        <cfvo type="max" val="0"/>
        <color rgb="FF63BE7B"/>
        <color rgb="FFFFEB84"/>
        <color rgb="FFF8696B"/>
      </colorScale>
    </cfRule>
  </conditionalFormatting>
  <conditionalFormatting sqref="O1770">
    <cfRule type="expression" dxfId="10571" priority="14187">
      <formula>$O1770="połączone z innym zadaniem"</formula>
    </cfRule>
  </conditionalFormatting>
  <conditionalFormatting sqref="O1770">
    <cfRule type="colorScale" priority="14185">
      <colorScale>
        <cfvo type="min" val="0"/>
        <cfvo type="percentile" val="50"/>
        <cfvo type="max" val="0"/>
        <color rgb="FFF8696B"/>
        <color rgb="FFFFEB84"/>
        <color rgb="FF63BE7B"/>
      </colorScale>
    </cfRule>
  </conditionalFormatting>
  <conditionalFormatting sqref="O1770">
    <cfRule type="colorScale" priority="14184">
      <colorScale>
        <cfvo type="min" val="0"/>
        <cfvo type="percentile" val="50"/>
        <cfvo type="max" val="0"/>
        <color rgb="FF63BE7B"/>
        <color rgb="FFFFEB84"/>
        <color rgb="FFF8696B"/>
      </colorScale>
    </cfRule>
  </conditionalFormatting>
  <conditionalFormatting sqref="O1770">
    <cfRule type="expression" dxfId="10570" priority="14183">
      <formula>$O1770="połączone z innym zadaniem"</formula>
    </cfRule>
  </conditionalFormatting>
  <conditionalFormatting sqref="O1770">
    <cfRule type="expression" dxfId="10569" priority="14182">
      <formula>$O1770="połączone z innym zadaniem"</formula>
    </cfRule>
  </conditionalFormatting>
  <conditionalFormatting sqref="O1770">
    <cfRule type="expression" dxfId="10568" priority="14179">
      <formula>$O1770="połączone z innym zadaniem"</formula>
    </cfRule>
  </conditionalFormatting>
  <conditionalFormatting sqref="O1770">
    <cfRule type="expression" dxfId="10567" priority="14178">
      <formula>$O1770="połączone z innym zadaniem"</formula>
    </cfRule>
  </conditionalFormatting>
  <conditionalFormatting sqref="O1770">
    <cfRule type="expression" dxfId="10566" priority="14177">
      <formula>$O1770="połączone z innym zadaniem"</formula>
    </cfRule>
  </conditionalFormatting>
  <conditionalFormatting sqref="O1770">
    <cfRule type="expression" dxfId="10565" priority="14174">
      <formula>$O1770="połączone z innym zadaniem"</formula>
    </cfRule>
  </conditionalFormatting>
  <conditionalFormatting sqref="O1770">
    <cfRule type="expression" dxfId="10564" priority="14173">
      <formula>$O1770="połączone z innym zadaniem"</formula>
    </cfRule>
  </conditionalFormatting>
  <conditionalFormatting sqref="O1770">
    <cfRule type="expression" dxfId="10563" priority="14172">
      <formula>$O1770="połączone z innym zadaniem"</formula>
    </cfRule>
  </conditionalFormatting>
  <conditionalFormatting sqref="O1770">
    <cfRule type="expression" dxfId="10562" priority="14171">
      <formula>$O1770="połączone z innym zadaniem"</formula>
    </cfRule>
  </conditionalFormatting>
  <conditionalFormatting sqref="O1770">
    <cfRule type="expression" dxfId="10561" priority="14170">
      <formula>$O1770="połączone z innym zadaniem"</formula>
    </cfRule>
  </conditionalFormatting>
  <conditionalFormatting sqref="O1770">
    <cfRule type="expression" dxfId="10560" priority="14167">
      <formula>$O1770="połączone z innym zadaniem"</formula>
    </cfRule>
  </conditionalFormatting>
  <conditionalFormatting sqref="O1770">
    <cfRule type="expression" dxfId="10559" priority="14166">
      <formula>$O1770="połączone z innym zadaniem"</formula>
    </cfRule>
  </conditionalFormatting>
  <conditionalFormatting sqref="O1770">
    <cfRule type="expression" dxfId="10558" priority="14165">
      <formula>$O1770="połączone z innym zadaniem"</formula>
    </cfRule>
  </conditionalFormatting>
  <conditionalFormatting sqref="O1770">
    <cfRule type="expression" dxfId="10557" priority="14164">
      <formula>$O1770="połączone z innym zadaniem"</formula>
    </cfRule>
  </conditionalFormatting>
  <conditionalFormatting sqref="P1771">
    <cfRule type="colorScale" priority="14163">
      <colorScale>
        <cfvo type="min" val="0"/>
        <cfvo type="percentile" val="50"/>
        <cfvo type="max" val="0"/>
        <color rgb="FFF8696B"/>
        <color rgb="FFFFEB84"/>
        <color rgb="FF63BE7B"/>
      </colorScale>
    </cfRule>
  </conditionalFormatting>
  <conditionalFormatting sqref="X1771">
    <cfRule type="expression" dxfId="10556" priority="14160">
      <formula>W1771="WSKAŹNIK SPECYFICZNY"</formula>
    </cfRule>
  </conditionalFormatting>
  <conditionalFormatting sqref="O1771:AB1771">
    <cfRule type="expression" dxfId="10555" priority="14159">
      <formula>$O1771="połączone z innym zadaniem"</formula>
    </cfRule>
  </conditionalFormatting>
  <conditionalFormatting sqref="P1771">
    <cfRule type="colorScale" priority="14158">
      <colorScale>
        <cfvo type="min" val="0"/>
        <cfvo type="percentile" val="50"/>
        <cfvo type="max" val="0"/>
        <color rgb="FF63BE7B"/>
        <color rgb="FFFFEB84"/>
        <color rgb="FFF8696B"/>
      </colorScale>
    </cfRule>
  </conditionalFormatting>
  <conditionalFormatting sqref="O1771">
    <cfRule type="expression" dxfId="10554" priority="14145">
      <formula>$O1771="połączone z innym zadaniem"</formula>
    </cfRule>
  </conditionalFormatting>
  <conditionalFormatting sqref="O1771">
    <cfRule type="colorScale" priority="14143">
      <colorScale>
        <cfvo type="min" val="0"/>
        <cfvo type="percentile" val="50"/>
        <cfvo type="max" val="0"/>
        <color rgb="FFF8696B"/>
        <color rgb="FFFFEB84"/>
        <color rgb="FF63BE7B"/>
      </colorScale>
    </cfRule>
  </conditionalFormatting>
  <conditionalFormatting sqref="O1771">
    <cfRule type="colorScale" priority="14142">
      <colorScale>
        <cfvo type="min" val="0"/>
        <cfvo type="percentile" val="50"/>
        <cfvo type="max" val="0"/>
        <color rgb="FF63BE7B"/>
        <color rgb="FFFFEB84"/>
        <color rgb="FFF8696B"/>
      </colorScale>
    </cfRule>
  </conditionalFormatting>
  <conditionalFormatting sqref="O1771">
    <cfRule type="expression" dxfId="10553" priority="14141">
      <formula>$O1771="połączone z innym zadaniem"</formula>
    </cfRule>
  </conditionalFormatting>
  <conditionalFormatting sqref="O1771">
    <cfRule type="expression" dxfId="10552" priority="14140">
      <formula>$O1771="połączone z innym zadaniem"</formula>
    </cfRule>
  </conditionalFormatting>
  <conditionalFormatting sqref="O1771">
    <cfRule type="expression" dxfId="10551" priority="14137">
      <formula>$O1771="połączone z innym zadaniem"</formula>
    </cfRule>
  </conditionalFormatting>
  <conditionalFormatting sqref="O1771">
    <cfRule type="expression" dxfId="10550" priority="14136">
      <formula>$O1771="połączone z innym zadaniem"</formula>
    </cfRule>
  </conditionalFormatting>
  <conditionalFormatting sqref="O1771">
    <cfRule type="expression" dxfId="10549" priority="14135">
      <formula>$O1771="połączone z innym zadaniem"</formula>
    </cfRule>
  </conditionalFormatting>
  <conditionalFormatting sqref="O1771">
    <cfRule type="expression" dxfId="10548" priority="14132">
      <formula>$O1771="połączone z innym zadaniem"</formula>
    </cfRule>
  </conditionalFormatting>
  <conditionalFormatting sqref="O1771">
    <cfRule type="expression" dxfId="10547" priority="14131">
      <formula>$O1771="połączone z innym zadaniem"</formula>
    </cfRule>
  </conditionalFormatting>
  <conditionalFormatting sqref="O1771">
    <cfRule type="expression" dxfId="10546" priority="14130">
      <formula>$O1771="połączone z innym zadaniem"</formula>
    </cfRule>
  </conditionalFormatting>
  <conditionalFormatting sqref="O1771">
    <cfRule type="expression" dxfId="10545" priority="14129">
      <formula>$O1771="połączone z innym zadaniem"</formula>
    </cfRule>
  </conditionalFormatting>
  <conditionalFormatting sqref="O1771">
    <cfRule type="expression" dxfId="10544" priority="14128">
      <formula>$O1771="połączone z innym zadaniem"</formula>
    </cfRule>
  </conditionalFormatting>
  <conditionalFormatting sqref="O1771">
    <cfRule type="expression" dxfId="10543" priority="14125">
      <formula>$O1771="połączone z innym zadaniem"</formula>
    </cfRule>
  </conditionalFormatting>
  <conditionalFormatting sqref="O1771">
    <cfRule type="expression" dxfId="10542" priority="14124">
      <formula>$O1771="połączone z innym zadaniem"</formula>
    </cfRule>
  </conditionalFormatting>
  <conditionalFormatting sqref="O1771">
    <cfRule type="expression" dxfId="10541" priority="14123">
      <formula>$O1771="połączone z innym zadaniem"</formula>
    </cfRule>
  </conditionalFormatting>
  <conditionalFormatting sqref="O1771">
    <cfRule type="expression" dxfId="10540" priority="14122">
      <formula>$O1771="połączone z innym zadaniem"</formula>
    </cfRule>
  </conditionalFormatting>
  <conditionalFormatting sqref="P1772">
    <cfRule type="colorScale" priority="14121">
      <colorScale>
        <cfvo type="min" val="0"/>
        <cfvo type="percentile" val="50"/>
        <cfvo type="max" val="0"/>
        <color rgb="FFF8696B"/>
        <color rgb="FFFFEB84"/>
        <color rgb="FF63BE7B"/>
      </colorScale>
    </cfRule>
  </conditionalFormatting>
  <conditionalFormatting sqref="X1772">
    <cfRule type="expression" dxfId="10539" priority="14118">
      <formula>W1772="WSKAŹNIK SPECYFICZNY"</formula>
    </cfRule>
  </conditionalFormatting>
  <conditionalFormatting sqref="O1772:AB1772">
    <cfRule type="expression" dxfId="10538" priority="14117">
      <formula>$O1772="połączone z innym zadaniem"</formula>
    </cfRule>
  </conditionalFormatting>
  <conditionalFormatting sqref="P1772">
    <cfRule type="colorScale" priority="14116">
      <colorScale>
        <cfvo type="min" val="0"/>
        <cfvo type="percentile" val="50"/>
        <cfvo type="max" val="0"/>
        <color rgb="FF63BE7B"/>
        <color rgb="FFFFEB84"/>
        <color rgb="FFF8696B"/>
      </colorScale>
    </cfRule>
  </conditionalFormatting>
  <conditionalFormatting sqref="O1772">
    <cfRule type="expression" dxfId="10537" priority="14103">
      <formula>$O1772="połączone z innym zadaniem"</formula>
    </cfRule>
  </conditionalFormatting>
  <conditionalFormatting sqref="O1772">
    <cfRule type="colorScale" priority="14101">
      <colorScale>
        <cfvo type="min" val="0"/>
        <cfvo type="percentile" val="50"/>
        <cfvo type="max" val="0"/>
        <color rgb="FFF8696B"/>
        <color rgb="FFFFEB84"/>
        <color rgb="FF63BE7B"/>
      </colorScale>
    </cfRule>
  </conditionalFormatting>
  <conditionalFormatting sqref="O1772">
    <cfRule type="colorScale" priority="14100">
      <colorScale>
        <cfvo type="min" val="0"/>
        <cfvo type="percentile" val="50"/>
        <cfvo type="max" val="0"/>
        <color rgb="FF63BE7B"/>
        <color rgb="FFFFEB84"/>
        <color rgb="FFF8696B"/>
      </colorScale>
    </cfRule>
  </conditionalFormatting>
  <conditionalFormatting sqref="O1772">
    <cfRule type="expression" dxfId="10536" priority="14099">
      <formula>$O1772="połączone z innym zadaniem"</formula>
    </cfRule>
  </conditionalFormatting>
  <conditionalFormatting sqref="O1772">
    <cfRule type="expression" dxfId="10535" priority="14098">
      <formula>$O1772="połączone z innym zadaniem"</formula>
    </cfRule>
  </conditionalFormatting>
  <conditionalFormatting sqref="O1772">
    <cfRule type="expression" dxfId="10534" priority="14095">
      <formula>$O1772="połączone z innym zadaniem"</formula>
    </cfRule>
  </conditionalFormatting>
  <conditionalFormatting sqref="O1772">
    <cfRule type="expression" dxfId="10533" priority="14094">
      <formula>$O1772="połączone z innym zadaniem"</formula>
    </cfRule>
  </conditionalFormatting>
  <conditionalFormatting sqref="O1772">
    <cfRule type="expression" dxfId="10532" priority="14093">
      <formula>$O1772="połączone z innym zadaniem"</formula>
    </cfRule>
  </conditionalFormatting>
  <conditionalFormatting sqref="O1772">
    <cfRule type="expression" dxfId="10531" priority="14090">
      <formula>$O1772="połączone z innym zadaniem"</formula>
    </cfRule>
  </conditionalFormatting>
  <conditionalFormatting sqref="O1772">
    <cfRule type="expression" dxfId="10530" priority="14089">
      <formula>$O1772="połączone z innym zadaniem"</formula>
    </cfRule>
  </conditionalFormatting>
  <conditionalFormatting sqref="O1772">
    <cfRule type="expression" dxfId="10529" priority="14088">
      <formula>$O1772="połączone z innym zadaniem"</formula>
    </cfRule>
  </conditionalFormatting>
  <conditionalFormatting sqref="O1772">
    <cfRule type="expression" dxfId="10528" priority="14087">
      <formula>$O1772="połączone z innym zadaniem"</formula>
    </cfRule>
  </conditionalFormatting>
  <conditionalFormatting sqref="O1772">
    <cfRule type="expression" dxfId="10527" priority="14086">
      <formula>$O1772="połączone z innym zadaniem"</formula>
    </cfRule>
  </conditionalFormatting>
  <conditionalFormatting sqref="O1772">
    <cfRule type="expression" dxfId="10526" priority="14083">
      <formula>$O1772="połączone z innym zadaniem"</formula>
    </cfRule>
  </conditionalFormatting>
  <conditionalFormatting sqref="O1772">
    <cfRule type="expression" dxfId="10525" priority="14082">
      <formula>$O1772="połączone z innym zadaniem"</formula>
    </cfRule>
  </conditionalFormatting>
  <conditionalFormatting sqref="O1772">
    <cfRule type="expression" dxfId="10524" priority="14081">
      <formula>$O1772="połączone z innym zadaniem"</formula>
    </cfRule>
  </conditionalFormatting>
  <conditionalFormatting sqref="O1772">
    <cfRule type="expression" dxfId="10523" priority="14080">
      <formula>$O1772="połączone z innym zadaniem"</formula>
    </cfRule>
  </conditionalFormatting>
  <conditionalFormatting sqref="P1773">
    <cfRule type="colorScale" priority="14079">
      <colorScale>
        <cfvo type="min" val="0"/>
        <cfvo type="percentile" val="50"/>
        <cfvo type="max" val="0"/>
        <color rgb="FFF8696B"/>
        <color rgb="FFFFEB84"/>
        <color rgb="FF63BE7B"/>
      </colorScale>
    </cfRule>
  </conditionalFormatting>
  <conditionalFormatting sqref="X1773">
    <cfRule type="expression" dxfId="10522" priority="14076">
      <formula>W1773="WSKAŹNIK SPECYFICZNY"</formula>
    </cfRule>
  </conditionalFormatting>
  <conditionalFormatting sqref="O1773:AB1773">
    <cfRule type="expression" dxfId="10521" priority="14075">
      <formula>$O1773="połączone z innym zadaniem"</formula>
    </cfRule>
  </conditionalFormatting>
  <conditionalFormatting sqref="P1773">
    <cfRule type="colorScale" priority="14074">
      <colorScale>
        <cfvo type="min" val="0"/>
        <cfvo type="percentile" val="50"/>
        <cfvo type="max" val="0"/>
        <color rgb="FF63BE7B"/>
        <color rgb="FFFFEB84"/>
        <color rgb="FFF8696B"/>
      </colorScale>
    </cfRule>
  </conditionalFormatting>
  <conditionalFormatting sqref="O1773">
    <cfRule type="expression" dxfId="10520" priority="14061">
      <formula>$O1773="połączone z innym zadaniem"</formula>
    </cfRule>
  </conditionalFormatting>
  <conditionalFormatting sqref="O1773">
    <cfRule type="colorScale" priority="14059">
      <colorScale>
        <cfvo type="min" val="0"/>
        <cfvo type="percentile" val="50"/>
        <cfvo type="max" val="0"/>
        <color rgb="FFF8696B"/>
        <color rgb="FFFFEB84"/>
        <color rgb="FF63BE7B"/>
      </colorScale>
    </cfRule>
  </conditionalFormatting>
  <conditionalFormatting sqref="O1773">
    <cfRule type="colorScale" priority="14058">
      <colorScale>
        <cfvo type="min" val="0"/>
        <cfvo type="percentile" val="50"/>
        <cfvo type="max" val="0"/>
        <color rgb="FF63BE7B"/>
        <color rgb="FFFFEB84"/>
        <color rgb="FFF8696B"/>
      </colorScale>
    </cfRule>
  </conditionalFormatting>
  <conditionalFormatting sqref="O1773">
    <cfRule type="expression" dxfId="10519" priority="14057">
      <formula>$O1773="połączone z innym zadaniem"</formula>
    </cfRule>
  </conditionalFormatting>
  <conditionalFormatting sqref="O1773">
    <cfRule type="expression" dxfId="10518" priority="14056">
      <formula>$O1773="połączone z innym zadaniem"</formula>
    </cfRule>
  </conditionalFormatting>
  <conditionalFormatting sqref="O1773">
    <cfRule type="expression" dxfId="10517" priority="14053">
      <formula>$O1773="połączone z innym zadaniem"</formula>
    </cfRule>
  </conditionalFormatting>
  <conditionalFormatting sqref="O1773">
    <cfRule type="expression" dxfId="10516" priority="14052">
      <formula>$O1773="połączone z innym zadaniem"</formula>
    </cfRule>
  </conditionalFormatting>
  <conditionalFormatting sqref="O1773">
    <cfRule type="expression" dxfId="10515" priority="14051">
      <formula>$O1773="połączone z innym zadaniem"</formula>
    </cfRule>
  </conditionalFormatting>
  <conditionalFormatting sqref="O1773">
    <cfRule type="expression" dxfId="10514" priority="14048">
      <formula>$O1773="połączone z innym zadaniem"</formula>
    </cfRule>
  </conditionalFormatting>
  <conditionalFormatting sqref="O1773">
    <cfRule type="expression" dxfId="10513" priority="14047">
      <formula>$O1773="połączone z innym zadaniem"</formula>
    </cfRule>
  </conditionalFormatting>
  <conditionalFormatting sqref="O1773">
    <cfRule type="expression" dxfId="10512" priority="14046">
      <formula>$O1773="połączone z innym zadaniem"</formula>
    </cfRule>
  </conditionalFormatting>
  <conditionalFormatting sqref="O1773">
    <cfRule type="expression" dxfId="10511" priority="14045">
      <formula>$O1773="połączone z innym zadaniem"</formula>
    </cfRule>
  </conditionalFormatting>
  <conditionalFormatting sqref="O1773">
    <cfRule type="expression" dxfId="10510" priority="14044">
      <formula>$O1773="połączone z innym zadaniem"</formula>
    </cfRule>
  </conditionalFormatting>
  <conditionalFormatting sqref="O1773">
    <cfRule type="expression" dxfId="10509" priority="14041">
      <formula>$O1773="połączone z innym zadaniem"</formula>
    </cfRule>
  </conditionalFormatting>
  <conditionalFormatting sqref="O1773">
    <cfRule type="expression" dxfId="10508" priority="14040">
      <formula>$O1773="połączone z innym zadaniem"</formula>
    </cfRule>
  </conditionalFormatting>
  <conditionalFormatting sqref="O1773">
    <cfRule type="expression" dxfId="10507" priority="14039">
      <formula>$O1773="połączone z innym zadaniem"</formula>
    </cfRule>
  </conditionalFormatting>
  <conditionalFormatting sqref="O1773">
    <cfRule type="expression" dxfId="10506" priority="14038">
      <formula>$O1773="połączone z innym zadaniem"</formula>
    </cfRule>
  </conditionalFormatting>
  <conditionalFormatting sqref="P1774">
    <cfRule type="colorScale" priority="14037">
      <colorScale>
        <cfvo type="min" val="0"/>
        <cfvo type="percentile" val="50"/>
        <cfvo type="max" val="0"/>
        <color rgb="FFF8696B"/>
        <color rgb="FFFFEB84"/>
        <color rgb="FF63BE7B"/>
      </colorScale>
    </cfRule>
  </conditionalFormatting>
  <conditionalFormatting sqref="X1774">
    <cfRule type="expression" dxfId="10505" priority="14034">
      <formula>W1774="WSKAŹNIK SPECYFICZNY"</formula>
    </cfRule>
  </conditionalFormatting>
  <conditionalFormatting sqref="O1774:AB1774">
    <cfRule type="expression" dxfId="10504" priority="14033">
      <formula>$O1774="połączone z innym zadaniem"</formula>
    </cfRule>
  </conditionalFormatting>
  <conditionalFormatting sqref="P1774">
    <cfRule type="colorScale" priority="14032">
      <colorScale>
        <cfvo type="min" val="0"/>
        <cfvo type="percentile" val="50"/>
        <cfvo type="max" val="0"/>
        <color rgb="FF63BE7B"/>
        <color rgb="FFFFEB84"/>
        <color rgb="FFF8696B"/>
      </colorScale>
    </cfRule>
  </conditionalFormatting>
  <conditionalFormatting sqref="O1774">
    <cfRule type="expression" dxfId="10503" priority="14019">
      <formula>$O1774="połączone z innym zadaniem"</formula>
    </cfRule>
  </conditionalFormatting>
  <conditionalFormatting sqref="O1774">
    <cfRule type="colorScale" priority="14017">
      <colorScale>
        <cfvo type="min" val="0"/>
        <cfvo type="percentile" val="50"/>
        <cfvo type="max" val="0"/>
        <color rgb="FFF8696B"/>
        <color rgb="FFFFEB84"/>
        <color rgb="FF63BE7B"/>
      </colorScale>
    </cfRule>
  </conditionalFormatting>
  <conditionalFormatting sqref="O1774">
    <cfRule type="colorScale" priority="14016">
      <colorScale>
        <cfvo type="min" val="0"/>
        <cfvo type="percentile" val="50"/>
        <cfvo type="max" val="0"/>
        <color rgb="FF63BE7B"/>
        <color rgb="FFFFEB84"/>
        <color rgb="FFF8696B"/>
      </colorScale>
    </cfRule>
  </conditionalFormatting>
  <conditionalFormatting sqref="O1774">
    <cfRule type="expression" dxfId="10502" priority="14015">
      <formula>$O1774="połączone z innym zadaniem"</formula>
    </cfRule>
  </conditionalFormatting>
  <conditionalFormatting sqref="O1774">
    <cfRule type="expression" dxfId="10501" priority="14014">
      <formula>$O1774="połączone z innym zadaniem"</formula>
    </cfRule>
  </conditionalFormatting>
  <conditionalFormatting sqref="O1774">
    <cfRule type="expression" dxfId="10500" priority="14011">
      <formula>$O1774="połączone z innym zadaniem"</formula>
    </cfRule>
  </conditionalFormatting>
  <conditionalFormatting sqref="O1774">
    <cfRule type="expression" dxfId="10499" priority="14010">
      <formula>$O1774="połączone z innym zadaniem"</formula>
    </cfRule>
  </conditionalFormatting>
  <conditionalFormatting sqref="O1774">
    <cfRule type="expression" dxfId="10498" priority="14009">
      <formula>$O1774="połączone z innym zadaniem"</formula>
    </cfRule>
  </conditionalFormatting>
  <conditionalFormatting sqref="O1774">
    <cfRule type="expression" dxfId="10497" priority="14006">
      <formula>$O1774="połączone z innym zadaniem"</formula>
    </cfRule>
  </conditionalFormatting>
  <conditionalFormatting sqref="O1774">
    <cfRule type="expression" dxfId="10496" priority="14005">
      <formula>$O1774="połączone z innym zadaniem"</formula>
    </cfRule>
  </conditionalFormatting>
  <conditionalFormatting sqref="O1774">
    <cfRule type="expression" dxfId="10495" priority="14004">
      <formula>$O1774="połączone z innym zadaniem"</formula>
    </cfRule>
  </conditionalFormatting>
  <conditionalFormatting sqref="O1774">
    <cfRule type="expression" dxfId="10494" priority="14003">
      <formula>$O1774="połączone z innym zadaniem"</formula>
    </cfRule>
  </conditionalFormatting>
  <conditionalFormatting sqref="O1774">
    <cfRule type="expression" dxfId="10493" priority="14002">
      <formula>$O1774="połączone z innym zadaniem"</formula>
    </cfRule>
  </conditionalFormatting>
  <conditionalFormatting sqref="O1774">
    <cfRule type="expression" dxfId="10492" priority="13999">
      <formula>$O1774="połączone z innym zadaniem"</formula>
    </cfRule>
  </conditionalFormatting>
  <conditionalFormatting sqref="O1774">
    <cfRule type="expression" dxfId="10491" priority="13998">
      <formula>$O1774="połączone z innym zadaniem"</formula>
    </cfRule>
  </conditionalFormatting>
  <conditionalFormatting sqref="O1774">
    <cfRule type="expression" dxfId="10490" priority="13997">
      <formula>$O1774="połączone z innym zadaniem"</formula>
    </cfRule>
  </conditionalFormatting>
  <conditionalFormatting sqref="O1774">
    <cfRule type="expression" dxfId="10489" priority="13996">
      <formula>$O1774="połączone z innym zadaniem"</formula>
    </cfRule>
  </conditionalFormatting>
  <conditionalFormatting sqref="P1775:P2108">
    <cfRule type="colorScale" priority="13995">
      <colorScale>
        <cfvo type="min" val="0"/>
        <cfvo type="percentile" val="50"/>
        <cfvo type="max" val="0"/>
        <color rgb="FFF8696B"/>
        <color rgb="FFFFEB84"/>
        <color rgb="FF63BE7B"/>
      </colorScale>
    </cfRule>
  </conditionalFormatting>
  <conditionalFormatting sqref="X1775:X2108">
    <cfRule type="expression" dxfId="10488" priority="13992">
      <formula>W1775="WSKAŹNIK SPECYFICZNY"</formula>
    </cfRule>
  </conditionalFormatting>
  <conditionalFormatting sqref="O1775:AB2108">
    <cfRule type="expression" dxfId="10487" priority="13991">
      <formula>$O1775="połączone z innym zadaniem"</formula>
    </cfRule>
  </conditionalFormatting>
  <conditionalFormatting sqref="P1775:P2108">
    <cfRule type="colorScale" priority="13990">
      <colorScale>
        <cfvo type="min" val="0"/>
        <cfvo type="percentile" val="50"/>
        <cfvo type="max" val="0"/>
        <color rgb="FF63BE7B"/>
        <color rgb="FFFFEB84"/>
        <color rgb="FFF8696B"/>
      </colorScale>
    </cfRule>
  </conditionalFormatting>
  <conditionalFormatting sqref="O1775:O2108">
    <cfRule type="expression" dxfId="10486" priority="13977">
      <formula>$O1775="połączone z innym zadaniem"</formula>
    </cfRule>
  </conditionalFormatting>
  <conditionalFormatting sqref="O1775:O2108">
    <cfRule type="colorScale" priority="13975">
      <colorScale>
        <cfvo type="min" val="0"/>
        <cfvo type="percentile" val="50"/>
        <cfvo type="max" val="0"/>
        <color rgb="FFF8696B"/>
        <color rgb="FFFFEB84"/>
        <color rgb="FF63BE7B"/>
      </colorScale>
    </cfRule>
  </conditionalFormatting>
  <conditionalFormatting sqref="O1775:O2108">
    <cfRule type="colorScale" priority="13974">
      <colorScale>
        <cfvo type="min" val="0"/>
        <cfvo type="percentile" val="50"/>
        <cfvo type="max" val="0"/>
        <color rgb="FF63BE7B"/>
        <color rgb="FFFFEB84"/>
        <color rgb="FFF8696B"/>
      </colorScale>
    </cfRule>
  </conditionalFormatting>
  <conditionalFormatting sqref="O1775:O2108">
    <cfRule type="expression" dxfId="10485" priority="13973">
      <formula>$O1775="połączone z innym zadaniem"</formula>
    </cfRule>
  </conditionalFormatting>
  <conditionalFormatting sqref="O1775:O2108">
    <cfRule type="expression" dxfId="10484" priority="13972">
      <formula>$O1775="połączone z innym zadaniem"</formula>
    </cfRule>
  </conditionalFormatting>
  <conditionalFormatting sqref="O1775:O2108">
    <cfRule type="expression" dxfId="10483" priority="13969">
      <formula>$O1775="połączone z innym zadaniem"</formula>
    </cfRule>
  </conditionalFormatting>
  <conditionalFormatting sqref="O1775:O2108">
    <cfRule type="expression" dxfId="10482" priority="13968">
      <formula>$O1775="połączone z innym zadaniem"</formula>
    </cfRule>
  </conditionalFormatting>
  <conditionalFormatting sqref="O1775:O2108">
    <cfRule type="expression" dxfId="10481" priority="13967">
      <formula>$O1775="połączone z innym zadaniem"</formula>
    </cfRule>
  </conditionalFormatting>
  <conditionalFormatting sqref="O1775:O2108">
    <cfRule type="expression" dxfId="10480" priority="13964">
      <formula>$O1775="połączone z innym zadaniem"</formula>
    </cfRule>
  </conditionalFormatting>
  <conditionalFormatting sqref="O1775:O2108">
    <cfRule type="expression" dxfId="10479" priority="13963">
      <formula>$O1775="połączone z innym zadaniem"</formula>
    </cfRule>
  </conditionalFormatting>
  <conditionalFormatting sqref="O1775:O2108">
    <cfRule type="expression" dxfId="10478" priority="13962">
      <formula>$O1775="połączone z innym zadaniem"</formula>
    </cfRule>
  </conditionalFormatting>
  <conditionalFormatting sqref="O1775:O2108">
    <cfRule type="expression" dxfId="10477" priority="13961">
      <formula>$O1775="połączone z innym zadaniem"</formula>
    </cfRule>
  </conditionalFormatting>
  <conditionalFormatting sqref="O1775:O2108">
    <cfRule type="expression" dxfId="10476" priority="13960">
      <formula>$O1775="połączone z innym zadaniem"</formula>
    </cfRule>
  </conditionalFormatting>
  <conditionalFormatting sqref="O1775:O2108">
    <cfRule type="expression" dxfId="10475" priority="13957">
      <formula>$O1775="połączone z innym zadaniem"</formula>
    </cfRule>
  </conditionalFormatting>
  <conditionalFormatting sqref="O1775:O2108">
    <cfRule type="expression" dxfId="10474" priority="13956">
      <formula>$O1775="połączone z innym zadaniem"</formula>
    </cfRule>
  </conditionalFormatting>
  <conditionalFormatting sqref="O1775:O2108">
    <cfRule type="expression" dxfId="10473" priority="13955">
      <formula>$O1775="połączone z innym zadaniem"</formula>
    </cfRule>
  </conditionalFormatting>
  <conditionalFormatting sqref="O1775:O2108">
    <cfRule type="expression" dxfId="10472" priority="13954">
      <formula>$O1775="połączone z innym zadaniem"</formula>
    </cfRule>
  </conditionalFormatting>
  <conditionalFormatting sqref="P1776">
    <cfRule type="colorScale" priority="13953">
      <colorScale>
        <cfvo type="min" val="0"/>
        <cfvo type="percentile" val="50"/>
        <cfvo type="max" val="0"/>
        <color rgb="FFF8696B"/>
        <color rgb="FFFFEB84"/>
        <color rgb="FF63BE7B"/>
      </colorScale>
    </cfRule>
  </conditionalFormatting>
  <conditionalFormatting sqref="X1776">
    <cfRule type="expression" dxfId="10471" priority="13950">
      <formula>W1776="WSKAŹNIK SPECYFICZNY"</formula>
    </cfRule>
  </conditionalFormatting>
  <conditionalFormatting sqref="O1776:AB1776">
    <cfRule type="expression" dxfId="10470" priority="13949">
      <formula>$O1776="połączone z innym zadaniem"</formula>
    </cfRule>
  </conditionalFormatting>
  <conditionalFormatting sqref="P1776">
    <cfRule type="colorScale" priority="13948">
      <colorScale>
        <cfvo type="min" val="0"/>
        <cfvo type="percentile" val="50"/>
        <cfvo type="max" val="0"/>
        <color rgb="FF63BE7B"/>
        <color rgb="FFFFEB84"/>
        <color rgb="FFF8696B"/>
      </colorScale>
    </cfRule>
  </conditionalFormatting>
  <conditionalFormatting sqref="O1776">
    <cfRule type="expression" dxfId="10469" priority="13935">
      <formula>$O1776="połączone z innym zadaniem"</formula>
    </cfRule>
  </conditionalFormatting>
  <conditionalFormatting sqref="O1776">
    <cfRule type="colorScale" priority="13933">
      <colorScale>
        <cfvo type="min" val="0"/>
        <cfvo type="percentile" val="50"/>
        <cfvo type="max" val="0"/>
        <color rgb="FFF8696B"/>
        <color rgb="FFFFEB84"/>
        <color rgb="FF63BE7B"/>
      </colorScale>
    </cfRule>
  </conditionalFormatting>
  <conditionalFormatting sqref="O1776">
    <cfRule type="colorScale" priority="13932">
      <colorScale>
        <cfvo type="min" val="0"/>
        <cfvo type="percentile" val="50"/>
        <cfvo type="max" val="0"/>
        <color rgb="FF63BE7B"/>
        <color rgb="FFFFEB84"/>
        <color rgb="FFF8696B"/>
      </colorScale>
    </cfRule>
  </conditionalFormatting>
  <conditionalFormatting sqref="O1776">
    <cfRule type="expression" dxfId="10468" priority="13931">
      <formula>$O1776="połączone z innym zadaniem"</formula>
    </cfRule>
  </conditionalFormatting>
  <conditionalFormatting sqref="O1776">
    <cfRule type="expression" dxfId="10467" priority="13930">
      <formula>$O1776="połączone z innym zadaniem"</formula>
    </cfRule>
  </conditionalFormatting>
  <conditionalFormatting sqref="O1776">
    <cfRule type="expression" dxfId="10466" priority="13927">
      <formula>$O1776="połączone z innym zadaniem"</formula>
    </cfRule>
  </conditionalFormatting>
  <conditionalFormatting sqref="O1776">
    <cfRule type="expression" dxfId="10465" priority="13926">
      <formula>$O1776="połączone z innym zadaniem"</formula>
    </cfRule>
  </conditionalFormatting>
  <conditionalFormatting sqref="O1776">
    <cfRule type="expression" dxfId="10464" priority="13925">
      <formula>$O1776="połączone z innym zadaniem"</formula>
    </cfRule>
  </conditionalFormatting>
  <conditionalFormatting sqref="O1776">
    <cfRule type="expression" dxfId="10463" priority="13922">
      <formula>$O1776="połączone z innym zadaniem"</formula>
    </cfRule>
  </conditionalFormatting>
  <conditionalFormatting sqref="O1776">
    <cfRule type="expression" dxfId="10462" priority="13921">
      <formula>$O1776="połączone z innym zadaniem"</formula>
    </cfRule>
  </conditionalFormatting>
  <conditionalFormatting sqref="O1776">
    <cfRule type="expression" dxfId="10461" priority="13920">
      <formula>$O1776="połączone z innym zadaniem"</formula>
    </cfRule>
  </conditionalFormatting>
  <conditionalFormatting sqref="O1776">
    <cfRule type="expression" dxfId="10460" priority="13919">
      <formula>$O1776="połączone z innym zadaniem"</formula>
    </cfRule>
  </conditionalFormatting>
  <conditionalFormatting sqref="O1776">
    <cfRule type="expression" dxfId="10459" priority="13918">
      <formula>$O1776="połączone z innym zadaniem"</formula>
    </cfRule>
  </conditionalFormatting>
  <conditionalFormatting sqref="O1776">
    <cfRule type="expression" dxfId="10458" priority="13915">
      <formula>$O1776="połączone z innym zadaniem"</formula>
    </cfRule>
  </conditionalFormatting>
  <conditionalFormatting sqref="O1776">
    <cfRule type="expression" dxfId="10457" priority="13914">
      <formula>$O1776="połączone z innym zadaniem"</formula>
    </cfRule>
  </conditionalFormatting>
  <conditionalFormatting sqref="O1776">
    <cfRule type="expression" dxfId="10456" priority="13913">
      <formula>$O1776="połączone z innym zadaniem"</formula>
    </cfRule>
  </conditionalFormatting>
  <conditionalFormatting sqref="O1776">
    <cfRule type="expression" dxfId="10455" priority="13912">
      <formula>$O1776="połączone z innym zadaniem"</formula>
    </cfRule>
  </conditionalFormatting>
  <conditionalFormatting sqref="P1777">
    <cfRule type="colorScale" priority="13911">
      <colorScale>
        <cfvo type="min" val="0"/>
        <cfvo type="percentile" val="50"/>
        <cfvo type="max" val="0"/>
        <color rgb="FFF8696B"/>
        <color rgb="FFFFEB84"/>
        <color rgb="FF63BE7B"/>
      </colorScale>
    </cfRule>
  </conditionalFormatting>
  <conditionalFormatting sqref="X1777">
    <cfRule type="expression" dxfId="10454" priority="13908">
      <formula>W1777="WSKAŹNIK SPECYFICZNY"</formula>
    </cfRule>
  </conditionalFormatting>
  <conditionalFormatting sqref="O1777:AB1777">
    <cfRule type="expression" dxfId="10453" priority="13907">
      <formula>$O1777="połączone z innym zadaniem"</formula>
    </cfRule>
  </conditionalFormatting>
  <conditionalFormatting sqref="P1777">
    <cfRule type="colorScale" priority="13906">
      <colorScale>
        <cfvo type="min" val="0"/>
        <cfvo type="percentile" val="50"/>
        <cfvo type="max" val="0"/>
        <color rgb="FF63BE7B"/>
        <color rgb="FFFFEB84"/>
        <color rgb="FFF8696B"/>
      </colorScale>
    </cfRule>
  </conditionalFormatting>
  <conditionalFormatting sqref="O1777">
    <cfRule type="expression" dxfId="10452" priority="13893">
      <formula>$O1777="połączone z innym zadaniem"</formula>
    </cfRule>
  </conditionalFormatting>
  <conditionalFormatting sqref="O1777">
    <cfRule type="colorScale" priority="13891">
      <colorScale>
        <cfvo type="min" val="0"/>
        <cfvo type="percentile" val="50"/>
        <cfvo type="max" val="0"/>
        <color rgb="FFF8696B"/>
        <color rgb="FFFFEB84"/>
        <color rgb="FF63BE7B"/>
      </colorScale>
    </cfRule>
  </conditionalFormatting>
  <conditionalFormatting sqref="O1777">
    <cfRule type="colorScale" priority="13890">
      <colorScale>
        <cfvo type="min" val="0"/>
        <cfvo type="percentile" val="50"/>
        <cfvo type="max" val="0"/>
        <color rgb="FF63BE7B"/>
        <color rgb="FFFFEB84"/>
        <color rgb="FFF8696B"/>
      </colorScale>
    </cfRule>
  </conditionalFormatting>
  <conditionalFormatting sqref="O1777">
    <cfRule type="expression" dxfId="10451" priority="13889">
      <formula>$O1777="połączone z innym zadaniem"</formula>
    </cfRule>
  </conditionalFormatting>
  <conditionalFormatting sqref="O1777">
    <cfRule type="expression" dxfId="10450" priority="13888">
      <formula>$O1777="połączone z innym zadaniem"</formula>
    </cfRule>
  </conditionalFormatting>
  <conditionalFormatting sqref="O1777">
    <cfRule type="expression" dxfId="10449" priority="13885">
      <formula>$O1777="połączone z innym zadaniem"</formula>
    </cfRule>
  </conditionalFormatting>
  <conditionalFormatting sqref="O1777">
    <cfRule type="expression" dxfId="10448" priority="13884">
      <formula>$O1777="połączone z innym zadaniem"</formula>
    </cfRule>
  </conditionalFormatting>
  <conditionalFormatting sqref="O1777">
    <cfRule type="expression" dxfId="10447" priority="13883">
      <formula>$O1777="połączone z innym zadaniem"</formula>
    </cfRule>
  </conditionalFormatting>
  <conditionalFormatting sqref="O1777">
    <cfRule type="expression" dxfId="10446" priority="13880">
      <formula>$O1777="połączone z innym zadaniem"</formula>
    </cfRule>
  </conditionalFormatting>
  <conditionalFormatting sqref="O1777">
    <cfRule type="expression" dxfId="10445" priority="13879">
      <formula>$O1777="połączone z innym zadaniem"</formula>
    </cfRule>
  </conditionalFormatting>
  <conditionalFormatting sqref="O1777">
    <cfRule type="expression" dxfId="10444" priority="13878">
      <formula>$O1777="połączone z innym zadaniem"</formula>
    </cfRule>
  </conditionalFormatting>
  <conditionalFormatting sqref="O1777">
    <cfRule type="expression" dxfId="10443" priority="13877">
      <formula>$O1777="połączone z innym zadaniem"</formula>
    </cfRule>
  </conditionalFormatting>
  <conditionalFormatting sqref="O1777">
    <cfRule type="expression" dxfId="10442" priority="13876">
      <formula>$O1777="połączone z innym zadaniem"</formula>
    </cfRule>
  </conditionalFormatting>
  <conditionalFormatting sqref="O1777">
    <cfRule type="expression" dxfId="10441" priority="13873">
      <formula>$O1777="połączone z innym zadaniem"</formula>
    </cfRule>
  </conditionalFormatting>
  <conditionalFormatting sqref="O1777">
    <cfRule type="expression" dxfId="10440" priority="13872">
      <formula>$O1777="połączone z innym zadaniem"</formula>
    </cfRule>
  </conditionalFormatting>
  <conditionalFormatting sqref="O1777">
    <cfRule type="expression" dxfId="10439" priority="13871">
      <formula>$O1777="połączone z innym zadaniem"</formula>
    </cfRule>
  </conditionalFormatting>
  <conditionalFormatting sqref="O1777">
    <cfRule type="expression" dxfId="10438" priority="13870">
      <formula>$O1777="połączone z innym zadaniem"</formula>
    </cfRule>
  </conditionalFormatting>
  <conditionalFormatting sqref="P1778">
    <cfRule type="colorScale" priority="13869">
      <colorScale>
        <cfvo type="min" val="0"/>
        <cfvo type="percentile" val="50"/>
        <cfvo type="max" val="0"/>
        <color rgb="FFF8696B"/>
        <color rgb="FFFFEB84"/>
        <color rgb="FF63BE7B"/>
      </colorScale>
    </cfRule>
  </conditionalFormatting>
  <conditionalFormatting sqref="X1778">
    <cfRule type="expression" dxfId="10437" priority="13866">
      <formula>W1778="WSKAŹNIK SPECYFICZNY"</formula>
    </cfRule>
  </conditionalFormatting>
  <conditionalFormatting sqref="O1778:AB1778">
    <cfRule type="expression" dxfId="10436" priority="13865">
      <formula>$O1778="połączone z innym zadaniem"</formula>
    </cfRule>
  </conditionalFormatting>
  <conditionalFormatting sqref="P1778">
    <cfRule type="colorScale" priority="13864">
      <colorScale>
        <cfvo type="min" val="0"/>
        <cfvo type="percentile" val="50"/>
        <cfvo type="max" val="0"/>
        <color rgb="FF63BE7B"/>
        <color rgb="FFFFEB84"/>
        <color rgb="FFF8696B"/>
      </colorScale>
    </cfRule>
  </conditionalFormatting>
  <conditionalFormatting sqref="O1778">
    <cfRule type="expression" dxfId="10435" priority="13851">
      <formula>$O1778="połączone z innym zadaniem"</formula>
    </cfRule>
  </conditionalFormatting>
  <conditionalFormatting sqref="O1778">
    <cfRule type="colorScale" priority="13849">
      <colorScale>
        <cfvo type="min" val="0"/>
        <cfvo type="percentile" val="50"/>
        <cfvo type="max" val="0"/>
        <color rgb="FFF8696B"/>
        <color rgb="FFFFEB84"/>
        <color rgb="FF63BE7B"/>
      </colorScale>
    </cfRule>
  </conditionalFormatting>
  <conditionalFormatting sqref="O1778">
    <cfRule type="colorScale" priority="13848">
      <colorScale>
        <cfvo type="min" val="0"/>
        <cfvo type="percentile" val="50"/>
        <cfvo type="max" val="0"/>
        <color rgb="FF63BE7B"/>
        <color rgb="FFFFEB84"/>
        <color rgb="FFF8696B"/>
      </colorScale>
    </cfRule>
  </conditionalFormatting>
  <conditionalFormatting sqref="O1778">
    <cfRule type="expression" dxfId="10434" priority="13847">
      <formula>$O1778="połączone z innym zadaniem"</formula>
    </cfRule>
  </conditionalFormatting>
  <conditionalFormatting sqref="O1778">
    <cfRule type="expression" dxfId="10433" priority="13846">
      <formula>$O1778="połączone z innym zadaniem"</formula>
    </cfRule>
  </conditionalFormatting>
  <conditionalFormatting sqref="O1778">
    <cfRule type="expression" dxfId="10432" priority="13843">
      <formula>$O1778="połączone z innym zadaniem"</formula>
    </cfRule>
  </conditionalFormatting>
  <conditionalFormatting sqref="O1778">
    <cfRule type="expression" dxfId="10431" priority="13842">
      <formula>$O1778="połączone z innym zadaniem"</formula>
    </cfRule>
  </conditionalFormatting>
  <conditionalFormatting sqref="O1778">
    <cfRule type="expression" dxfId="10430" priority="13841">
      <formula>$O1778="połączone z innym zadaniem"</formula>
    </cfRule>
  </conditionalFormatting>
  <conditionalFormatting sqref="O1778">
    <cfRule type="expression" dxfId="10429" priority="13838">
      <formula>$O1778="połączone z innym zadaniem"</formula>
    </cfRule>
  </conditionalFormatting>
  <conditionalFormatting sqref="O1778">
    <cfRule type="expression" dxfId="10428" priority="13837">
      <formula>$O1778="połączone z innym zadaniem"</formula>
    </cfRule>
  </conditionalFormatting>
  <conditionalFormatting sqref="O1778">
    <cfRule type="expression" dxfId="10427" priority="13836">
      <formula>$O1778="połączone z innym zadaniem"</formula>
    </cfRule>
  </conditionalFormatting>
  <conditionalFormatting sqref="O1778">
    <cfRule type="expression" dxfId="10426" priority="13835">
      <formula>$O1778="połączone z innym zadaniem"</formula>
    </cfRule>
  </conditionalFormatting>
  <conditionalFormatting sqref="O1778">
    <cfRule type="expression" dxfId="10425" priority="13834">
      <formula>$O1778="połączone z innym zadaniem"</formula>
    </cfRule>
  </conditionalFormatting>
  <conditionalFormatting sqref="O1778">
    <cfRule type="expression" dxfId="10424" priority="13831">
      <formula>$O1778="połączone z innym zadaniem"</formula>
    </cfRule>
  </conditionalFormatting>
  <conditionalFormatting sqref="O1778">
    <cfRule type="expression" dxfId="10423" priority="13830">
      <formula>$O1778="połączone z innym zadaniem"</formula>
    </cfRule>
  </conditionalFormatting>
  <conditionalFormatting sqref="O1778">
    <cfRule type="expression" dxfId="10422" priority="13829">
      <formula>$O1778="połączone z innym zadaniem"</formula>
    </cfRule>
  </conditionalFormatting>
  <conditionalFormatting sqref="O1778">
    <cfRule type="expression" dxfId="10421" priority="13828">
      <formula>$O1778="połączone z innym zadaniem"</formula>
    </cfRule>
  </conditionalFormatting>
  <conditionalFormatting sqref="O1778">
    <cfRule type="expression" dxfId="10420" priority="13827">
      <formula>$O1778="połączone z innym zadaniem"</formula>
    </cfRule>
  </conditionalFormatting>
  <conditionalFormatting sqref="O1778">
    <cfRule type="expression" dxfId="10419" priority="13824">
      <formula>$O1778="połączone z innym zadaniem"</formula>
    </cfRule>
  </conditionalFormatting>
  <conditionalFormatting sqref="O1778">
    <cfRule type="expression" dxfId="10418" priority="13823">
      <formula>$O1778="połączone z innym zadaniem"</formula>
    </cfRule>
  </conditionalFormatting>
  <conditionalFormatting sqref="O1778">
    <cfRule type="expression" dxfId="10417" priority="13822">
      <formula>$O1778="połączone z innym zadaniem"</formula>
    </cfRule>
  </conditionalFormatting>
  <conditionalFormatting sqref="O1778">
    <cfRule type="expression" dxfId="10416" priority="13821">
      <formula>$O1778="połączone z innym zadaniem"</formula>
    </cfRule>
  </conditionalFormatting>
  <conditionalFormatting sqref="O1778">
    <cfRule type="expression" dxfId="10415" priority="13820">
      <formula>$O1778="połączone z innym zadaniem"</formula>
    </cfRule>
  </conditionalFormatting>
  <conditionalFormatting sqref="O1778">
    <cfRule type="expression" dxfId="10414" priority="13817">
      <formula>$O1778="połączone z innym zadaniem"</formula>
    </cfRule>
  </conditionalFormatting>
  <conditionalFormatting sqref="O1778">
    <cfRule type="expression" dxfId="10413" priority="13816">
      <formula>$O1778="połączone z innym zadaniem"</formula>
    </cfRule>
  </conditionalFormatting>
  <conditionalFormatting sqref="O1778">
    <cfRule type="expression" dxfId="10412" priority="13815">
      <formula>$O1778="połączone z innym zadaniem"</formula>
    </cfRule>
  </conditionalFormatting>
  <conditionalFormatting sqref="O1778">
    <cfRule type="expression" dxfId="10411" priority="13814">
      <formula>$O1778="połączone z innym zadaniem"</formula>
    </cfRule>
  </conditionalFormatting>
  <conditionalFormatting sqref="P1779">
    <cfRule type="colorScale" priority="13813">
      <colorScale>
        <cfvo type="min" val="0"/>
        <cfvo type="percentile" val="50"/>
        <cfvo type="max" val="0"/>
        <color rgb="FFF8696B"/>
        <color rgb="FFFFEB84"/>
        <color rgb="FF63BE7B"/>
      </colorScale>
    </cfRule>
  </conditionalFormatting>
  <conditionalFormatting sqref="X1779">
    <cfRule type="expression" dxfId="10410" priority="13810">
      <formula>W1779="WSKAŹNIK SPECYFICZNY"</formula>
    </cfRule>
  </conditionalFormatting>
  <conditionalFormatting sqref="O1779:AB1779">
    <cfRule type="expression" dxfId="10409" priority="13809">
      <formula>$O1779="połączone z innym zadaniem"</formula>
    </cfRule>
  </conditionalFormatting>
  <conditionalFormatting sqref="P1779">
    <cfRule type="colorScale" priority="13808">
      <colorScale>
        <cfvo type="min" val="0"/>
        <cfvo type="percentile" val="50"/>
        <cfvo type="max" val="0"/>
        <color rgb="FF63BE7B"/>
        <color rgb="FFFFEB84"/>
        <color rgb="FFF8696B"/>
      </colorScale>
    </cfRule>
  </conditionalFormatting>
  <conditionalFormatting sqref="O1779">
    <cfRule type="expression" dxfId="10408" priority="13795">
      <formula>$O1779="połączone z innym zadaniem"</formula>
    </cfRule>
  </conditionalFormatting>
  <conditionalFormatting sqref="O1779">
    <cfRule type="colorScale" priority="13793">
      <colorScale>
        <cfvo type="min" val="0"/>
        <cfvo type="percentile" val="50"/>
        <cfvo type="max" val="0"/>
        <color rgb="FFF8696B"/>
        <color rgb="FFFFEB84"/>
        <color rgb="FF63BE7B"/>
      </colorScale>
    </cfRule>
  </conditionalFormatting>
  <conditionalFormatting sqref="O1779">
    <cfRule type="colorScale" priority="13792">
      <colorScale>
        <cfvo type="min" val="0"/>
        <cfvo type="percentile" val="50"/>
        <cfvo type="max" val="0"/>
        <color rgb="FF63BE7B"/>
        <color rgb="FFFFEB84"/>
        <color rgb="FFF8696B"/>
      </colorScale>
    </cfRule>
  </conditionalFormatting>
  <conditionalFormatting sqref="O1779">
    <cfRule type="expression" dxfId="10407" priority="13791">
      <formula>$O1779="połączone z innym zadaniem"</formula>
    </cfRule>
  </conditionalFormatting>
  <conditionalFormatting sqref="O1779">
    <cfRule type="expression" dxfId="10406" priority="13790">
      <formula>$O1779="połączone z innym zadaniem"</formula>
    </cfRule>
  </conditionalFormatting>
  <conditionalFormatting sqref="O1779">
    <cfRule type="expression" dxfId="10405" priority="13787">
      <formula>$O1779="połączone z innym zadaniem"</formula>
    </cfRule>
  </conditionalFormatting>
  <conditionalFormatting sqref="O1779">
    <cfRule type="expression" dxfId="10404" priority="13786">
      <formula>$O1779="połączone z innym zadaniem"</formula>
    </cfRule>
  </conditionalFormatting>
  <conditionalFormatting sqref="O1779">
    <cfRule type="expression" dxfId="10403" priority="13785">
      <formula>$O1779="połączone z innym zadaniem"</formula>
    </cfRule>
  </conditionalFormatting>
  <conditionalFormatting sqref="O1779">
    <cfRule type="expression" dxfId="10402" priority="13782">
      <formula>$O1779="połączone z innym zadaniem"</formula>
    </cfRule>
  </conditionalFormatting>
  <conditionalFormatting sqref="O1779">
    <cfRule type="expression" dxfId="10401" priority="13781">
      <formula>$O1779="połączone z innym zadaniem"</formula>
    </cfRule>
  </conditionalFormatting>
  <conditionalFormatting sqref="O1779">
    <cfRule type="expression" dxfId="10400" priority="13780">
      <formula>$O1779="połączone z innym zadaniem"</formula>
    </cfRule>
  </conditionalFormatting>
  <conditionalFormatting sqref="O1779">
    <cfRule type="expression" dxfId="10399" priority="13779">
      <formula>$O1779="połączone z innym zadaniem"</formula>
    </cfRule>
  </conditionalFormatting>
  <conditionalFormatting sqref="O1779">
    <cfRule type="expression" dxfId="10398" priority="13778">
      <formula>$O1779="połączone z innym zadaniem"</formula>
    </cfRule>
  </conditionalFormatting>
  <conditionalFormatting sqref="O1779">
    <cfRule type="expression" dxfId="10397" priority="13775">
      <formula>$O1779="połączone z innym zadaniem"</formula>
    </cfRule>
  </conditionalFormatting>
  <conditionalFormatting sqref="O1779">
    <cfRule type="expression" dxfId="10396" priority="13774">
      <formula>$O1779="połączone z innym zadaniem"</formula>
    </cfRule>
  </conditionalFormatting>
  <conditionalFormatting sqref="O1779">
    <cfRule type="expression" dxfId="10395" priority="13773">
      <formula>$O1779="połączone z innym zadaniem"</formula>
    </cfRule>
  </conditionalFormatting>
  <conditionalFormatting sqref="O1779">
    <cfRule type="expression" dxfId="10394" priority="13772">
      <formula>$O1779="połączone z innym zadaniem"</formula>
    </cfRule>
  </conditionalFormatting>
  <conditionalFormatting sqref="O1779">
    <cfRule type="expression" dxfId="10393" priority="13771">
      <formula>$O1779="połączone z innym zadaniem"</formula>
    </cfRule>
  </conditionalFormatting>
  <conditionalFormatting sqref="O1779">
    <cfRule type="expression" dxfId="10392" priority="13768">
      <formula>$O1779="połączone z innym zadaniem"</formula>
    </cfRule>
  </conditionalFormatting>
  <conditionalFormatting sqref="O1779">
    <cfRule type="expression" dxfId="10391" priority="13767">
      <formula>$O1779="połączone z innym zadaniem"</formula>
    </cfRule>
  </conditionalFormatting>
  <conditionalFormatting sqref="O1779">
    <cfRule type="expression" dxfId="10390" priority="13766">
      <formula>$O1779="połączone z innym zadaniem"</formula>
    </cfRule>
  </conditionalFormatting>
  <conditionalFormatting sqref="O1779">
    <cfRule type="expression" dxfId="10389" priority="13765">
      <formula>$O1779="połączone z innym zadaniem"</formula>
    </cfRule>
  </conditionalFormatting>
  <conditionalFormatting sqref="O1779">
    <cfRule type="expression" dxfId="10388" priority="13764">
      <formula>$O1779="połączone z innym zadaniem"</formula>
    </cfRule>
  </conditionalFormatting>
  <conditionalFormatting sqref="O1779">
    <cfRule type="expression" dxfId="10387" priority="13761">
      <formula>$O1779="połączone z innym zadaniem"</formula>
    </cfRule>
  </conditionalFormatting>
  <conditionalFormatting sqref="O1779">
    <cfRule type="expression" dxfId="10386" priority="13760">
      <formula>$O1779="połączone z innym zadaniem"</formula>
    </cfRule>
  </conditionalFormatting>
  <conditionalFormatting sqref="O1779">
    <cfRule type="expression" dxfId="10385" priority="13759">
      <formula>$O1779="połączone z innym zadaniem"</formula>
    </cfRule>
  </conditionalFormatting>
  <conditionalFormatting sqref="O1779">
    <cfRule type="expression" dxfId="10384" priority="13758">
      <formula>$O1779="połączone z innym zadaniem"</formula>
    </cfRule>
  </conditionalFormatting>
  <conditionalFormatting sqref="P1780">
    <cfRule type="colorScale" priority="13757">
      <colorScale>
        <cfvo type="min" val="0"/>
        <cfvo type="percentile" val="50"/>
        <cfvo type="max" val="0"/>
        <color rgb="FFF8696B"/>
        <color rgb="FFFFEB84"/>
        <color rgb="FF63BE7B"/>
      </colorScale>
    </cfRule>
  </conditionalFormatting>
  <conditionalFormatting sqref="X1780">
    <cfRule type="expression" dxfId="10383" priority="13754">
      <formula>W1780="WSKAŹNIK SPECYFICZNY"</formula>
    </cfRule>
  </conditionalFormatting>
  <conditionalFormatting sqref="O1780:AB1780">
    <cfRule type="expression" dxfId="10382" priority="13753">
      <formula>$O1780="połączone z innym zadaniem"</formula>
    </cfRule>
  </conditionalFormatting>
  <conditionalFormatting sqref="P1780">
    <cfRule type="colorScale" priority="13752">
      <colorScale>
        <cfvo type="min" val="0"/>
        <cfvo type="percentile" val="50"/>
        <cfvo type="max" val="0"/>
        <color rgb="FF63BE7B"/>
        <color rgb="FFFFEB84"/>
        <color rgb="FFF8696B"/>
      </colorScale>
    </cfRule>
  </conditionalFormatting>
  <conditionalFormatting sqref="O1780">
    <cfRule type="expression" dxfId="10381" priority="13739">
      <formula>$O1780="połączone z innym zadaniem"</formula>
    </cfRule>
  </conditionalFormatting>
  <conditionalFormatting sqref="O1780">
    <cfRule type="colorScale" priority="13737">
      <colorScale>
        <cfvo type="min" val="0"/>
        <cfvo type="percentile" val="50"/>
        <cfvo type="max" val="0"/>
        <color rgb="FFF8696B"/>
        <color rgb="FFFFEB84"/>
        <color rgb="FF63BE7B"/>
      </colorScale>
    </cfRule>
  </conditionalFormatting>
  <conditionalFormatting sqref="O1780">
    <cfRule type="colorScale" priority="13736">
      <colorScale>
        <cfvo type="min" val="0"/>
        <cfvo type="percentile" val="50"/>
        <cfvo type="max" val="0"/>
        <color rgb="FF63BE7B"/>
        <color rgb="FFFFEB84"/>
        <color rgb="FFF8696B"/>
      </colorScale>
    </cfRule>
  </conditionalFormatting>
  <conditionalFormatting sqref="O1780">
    <cfRule type="expression" dxfId="10380" priority="13735">
      <formula>$O1780="połączone z innym zadaniem"</formula>
    </cfRule>
  </conditionalFormatting>
  <conditionalFormatting sqref="O1780">
    <cfRule type="expression" dxfId="10379" priority="13734">
      <formula>$O1780="połączone z innym zadaniem"</formula>
    </cfRule>
  </conditionalFormatting>
  <conditionalFormatting sqref="O1780">
    <cfRule type="expression" dxfId="10378" priority="13731">
      <formula>$O1780="połączone z innym zadaniem"</formula>
    </cfRule>
  </conditionalFormatting>
  <conditionalFormatting sqref="O1780">
    <cfRule type="expression" dxfId="10377" priority="13730">
      <formula>$O1780="połączone z innym zadaniem"</formula>
    </cfRule>
  </conditionalFormatting>
  <conditionalFormatting sqref="O1780">
    <cfRule type="expression" dxfId="10376" priority="13729">
      <formula>$O1780="połączone z innym zadaniem"</formula>
    </cfRule>
  </conditionalFormatting>
  <conditionalFormatting sqref="O1780">
    <cfRule type="expression" dxfId="10375" priority="13726">
      <formula>$O1780="połączone z innym zadaniem"</formula>
    </cfRule>
  </conditionalFormatting>
  <conditionalFormatting sqref="O1780">
    <cfRule type="expression" dxfId="10374" priority="13725">
      <formula>$O1780="połączone z innym zadaniem"</formula>
    </cfRule>
  </conditionalFormatting>
  <conditionalFormatting sqref="O1780">
    <cfRule type="expression" dxfId="10373" priority="13724">
      <formula>$O1780="połączone z innym zadaniem"</formula>
    </cfRule>
  </conditionalFormatting>
  <conditionalFormatting sqref="O1780">
    <cfRule type="expression" dxfId="10372" priority="13723">
      <formula>$O1780="połączone z innym zadaniem"</formula>
    </cfRule>
  </conditionalFormatting>
  <conditionalFormatting sqref="O1780">
    <cfRule type="expression" dxfId="10371" priority="13722">
      <formula>$O1780="połączone z innym zadaniem"</formula>
    </cfRule>
  </conditionalFormatting>
  <conditionalFormatting sqref="O1780">
    <cfRule type="expression" dxfId="10370" priority="13719">
      <formula>$O1780="połączone z innym zadaniem"</formula>
    </cfRule>
  </conditionalFormatting>
  <conditionalFormatting sqref="O1780">
    <cfRule type="expression" dxfId="10369" priority="13718">
      <formula>$O1780="połączone z innym zadaniem"</formula>
    </cfRule>
  </conditionalFormatting>
  <conditionalFormatting sqref="O1780">
    <cfRule type="expression" dxfId="10368" priority="13717">
      <formula>$O1780="połączone z innym zadaniem"</formula>
    </cfRule>
  </conditionalFormatting>
  <conditionalFormatting sqref="O1780">
    <cfRule type="expression" dxfId="10367" priority="13716">
      <formula>$O1780="połączone z innym zadaniem"</formula>
    </cfRule>
  </conditionalFormatting>
  <conditionalFormatting sqref="O1780">
    <cfRule type="expression" dxfId="10366" priority="13715">
      <formula>$O1780="połączone z innym zadaniem"</formula>
    </cfRule>
  </conditionalFormatting>
  <conditionalFormatting sqref="O1780">
    <cfRule type="expression" dxfId="10365" priority="13712">
      <formula>$O1780="połączone z innym zadaniem"</formula>
    </cfRule>
  </conditionalFormatting>
  <conditionalFormatting sqref="O1780">
    <cfRule type="expression" dxfId="10364" priority="13711">
      <formula>$O1780="połączone z innym zadaniem"</formula>
    </cfRule>
  </conditionalFormatting>
  <conditionalFormatting sqref="O1780">
    <cfRule type="expression" dxfId="10363" priority="13710">
      <formula>$O1780="połączone z innym zadaniem"</formula>
    </cfRule>
  </conditionalFormatting>
  <conditionalFormatting sqref="O1780">
    <cfRule type="expression" dxfId="10362" priority="13709">
      <formula>$O1780="połączone z innym zadaniem"</formula>
    </cfRule>
  </conditionalFormatting>
  <conditionalFormatting sqref="O1780">
    <cfRule type="expression" dxfId="10361" priority="13708">
      <formula>$O1780="połączone z innym zadaniem"</formula>
    </cfRule>
  </conditionalFormatting>
  <conditionalFormatting sqref="O1780">
    <cfRule type="expression" dxfId="10360" priority="13705">
      <formula>$O1780="połączone z innym zadaniem"</formula>
    </cfRule>
  </conditionalFormatting>
  <conditionalFormatting sqref="O1780">
    <cfRule type="expression" dxfId="10359" priority="13704">
      <formula>$O1780="połączone z innym zadaniem"</formula>
    </cfRule>
  </conditionalFormatting>
  <conditionalFormatting sqref="O1780">
    <cfRule type="expression" dxfId="10358" priority="13703">
      <formula>$O1780="połączone z innym zadaniem"</formula>
    </cfRule>
  </conditionalFormatting>
  <conditionalFormatting sqref="O1780">
    <cfRule type="expression" dxfId="10357" priority="13702">
      <formula>$O1780="połączone z innym zadaniem"</formula>
    </cfRule>
  </conditionalFormatting>
  <conditionalFormatting sqref="P1781">
    <cfRule type="colorScale" priority="13701">
      <colorScale>
        <cfvo type="min" val="0"/>
        <cfvo type="percentile" val="50"/>
        <cfvo type="max" val="0"/>
        <color rgb="FFF8696B"/>
        <color rgb="FFFFEB84"/>
        <color rgb="FF63BE7B"/>
      </colorScale>
    </cfRule>
  </conditionalFormatting>
  <conditionalFormatting sqref="X1781">
    <cfRule type="expression" dxfId="10356" priority="13698">
      <formula>W1781="WSKAŹNIK SPECYFICZNY"</formula>
    </cfRule>
  </conditionalFormatting>
  <conditionalFormatting sqref="O1781:AB1781">
    <cfRule type="expression" dxfId="10355" priority="13697">
      <formula>$O1781="połączone z innym zadaniem"</formula>
    </cfRule>
  </conditionalFormatting>
  <conditionalFormatting sqref="P1781">
    <cfRule type="colorScale" priority="13696">
      <colorScale>
        <cfvo type="min" val="0"/>
        <cfvo type="percentile" val="50"/>
        <cfvo type="max" val="0"/>
        <color rgb="FF63BE7B"/>
        <color rgb="FFFFEB84"/>
        <color rgb="FFF8696B"/>
      </colorScale>
    </cfRule>
  </conditionalFormatting>
  <conditionalFormatting sqref="O1781">
    <cfRule type="expression" dxfId="10354" priority="13683">
      <formula>$O1781="połączone z innym zadaniem"</formula>
    </cfRule>
  </conditionalFormatting>
  <conditionalFormatting sqref="O1781">
    <cfRule type="colorScale" priority="13681">
      <colorScale>
        <cfvo type="min" val="0"/>
        <cfvo type="percentile" val="50"/>
        <cfvo type="max" val="0"/>
        <color rgb="FFF8696B"/>
        <color rgb="FFFFEB84"/>
        <color rgb="FF63BE7B"/>
      </colorScale>
    </cfRule>
  </conditionalFormatting>
  <conditionalFormatting sqref="O1781">
    <cfRule type="colorScale" priority="13680">
      <colorScale>
        <cfvo type="min" val="0"/>
        <cfvo type="percentile" val="50"/>
        <cfvo type="max" val="0"/>
        <color rgb="FF63BE7B"/>
        <color rgb="FFFFEB84"/>
        <color rgb="FFF8696B"/>
      </colorScale>
    </cfRule>
  </conditionalFormatting>
  <conditionalFormatting sqref="O1781">
    <cfRule type="expression" dxfId="10353" priority="13679">
      <formula>$O1781="połączone z innym zadaniem"</formula>
    </cfRule>
  </conditionalFormatting>
  <conditionalFormatting sqref="O1781">
    <cfRule type="expression" dxfId="10352" priority="13678">
      <formula>$O1781="połączone z innym zadaniem"</formula>
    </cfRule>
  </conditionalFormatting>
  <conditionalFormatting sqref="O1781">
    <cfRule type="expression" dxfId="10351" priority="13675">
      <formula>$O1781="połączone z innym zadaniem"</formula>
    </cfRule>
  </conditionalFormatting>
  <conditionalFormatting sqref="O1781">
    <cfRule type="expression" dxfId="10350" priority="13674">
      <formula>$O1781="połączone z innym zadaniem"</formula>
    </cfRule>
  </conditionalFormatting>
  <conditionalFormatting sqref="O1781">
    <cfRule type="expression" dxfId="10349" priority="13673">
      <formula>$O1781="połączone z innym zadaniem"</formula>
    </cfRule>
  </conditionalFormatting>
  <conditionalFormatting sqref="O1781">
    <cfRule type="expression" dxfId="10348" priority="13670">
      <formula>$O1781="połączone z innym zadaniem"</formula>
    </cfRule>
  </conditionalFormatting>
  <conditionalFormatting sqref="O1781">
    <cfRule type="expression" dxfId="10347" priority="13669">
      <formula>$O1781="połączone z innym zadaniem"</formula>
    </cfRule>
  </conditionalFormatting>
  <conditionalFormatting sqref="O1781">
    <cfRule type="expression" dxfId="10346" priority="13668">
      <formula>$O1781="połączone z innym zadaniem"</formula>
    </cfRule>
  </conditionalFormatting>
  <conditionalFormatting sqref="O1781">
    <cfRule type="expression" dxfId="10345" priority="13667">
      <formula>$O1781="połączone z innym zadaniem"</formula>
    </cfRule>
  </conditionalFormatting>
  <conditionalFormatting sqref="O1781">
    <cfRule type="expression" dxfId="10344" priority="13666">
      <formula>$O1781="połączone z innym zadaniem"</formula>
    </cfRule>
  </conditionalFormatting>
  <conditionalFormatting sqref="O1781">
    <cfRule type="expression" dxfId="10343" priority="13663">
      <formula>$O1781="połączone z innym zadaniem"</formula>
    </cfRule>
  </conditionalFormatting>
  <conditionalFormatting sqref="O1781">
    <cfRule type="expression" dxfId="10342" priority="13662">
      <formula>$O1781="połączone z innym zadaniem"</formula>
    </cfRule>
  </conditionalFormatting>
  <conditionalFormatting sqref="O1781">
    <cfRule type="expression" dxfId="10341" priority="13661">
      <formula>$O1781="połączone z innym zadaniem"</formula>
    </cfRule>
  </conditionalFormatting>
  <conditionalFormatting sqref="O1781">
    <cfRule type="expression" dxfId="10340" priority="13660">
      <formula>$O1781="połączone z innym zadaniem"</formula>
    </cfRule>
  </conditionalFormatting>
  <conditionalFormatting sqref="O1781">
    <cfRule type="expression" dxfId="10339" priority="13659">
      <formula>$O1781="połączone z innym zadaniem"</formula>
    </cfRule>
  </conditionalFormatting>
  <conditionalFormatting sqref="O1781">
    <cfRule type="expression" dxfId="10338" priority="13656">
      <formula>$O1781="połączone z innym zadaniem"</formula>
    </cfRule>
  </conditionalFormatting>
  <conditionalFormatting sqref="O1781">
    <cfRule type="expression" dxfId="10337" priority="13655">
      <formula>$O1781="połączone z innym zadaniem"</formula>
    </cfRule>
  </conditionalFormatting>
  <conditionalFormatting sqref="O1781">
    <cfRule type="expression" dxfId="10336" priority="13654">
      <formula>$O1781="połączone z innym zadaniem"</formula>
    </cfRule>
  </conditionalFormatting>
  <conditionalFormatting sqref="O1781">
    <cfRule type="expression" dxfId="10335" priority="13653">
      <formula>$O1781="połączone z innym zadaniem"</formula>
    </cfRule>
  </conditionalFormatting>
  <conditionalFormatting sqref="O1781">
    <cfRule type="expression" dxfId="10334" priority="13652">
      <formula>$O1781="połączone z innym zadaniem"</formula>
    </cfRule>
  </conditionalFormatting>
  <conditionalFormatting sqref="O1781">
    <cfRule type="expression" dxfId="10333" priority="13649">
      <formula>$O1781="połączone z innym zadaniem"</formula>
    </cfRule>
  </conditionalFormatting>
  <conditionalFormatting sqref="O1781">
    <cfRule type="expression" dxfId="10332" priority="13648">
      <formula>$O1781="połączone z innym zadaniem"</formula>
    </cfRule>
  </conditionalFormatting>
  <conditionalFormatting sqref="O1781">
    <cfRule type="expression" dxfId="10331" priority="13647">
      <formula>$O1781="połączone z innym zadaniem"</formula>
    </cfRule>
  </conditionalFormatting>
  <conditionalFormatting sqref="O1781">
    <cfRule type="expression" dxfId="10330" priority="13646">
      <formula>$O1781="połączone z innym zadaniem"</formula>
    </cfRule>
  </conditionalFormatting>
  <conditionalFormatting sqref="P1782:P2108">
    <cfRule type="colorScale" priority="13645">
      <colorScale>
        <cfvo type="min" val="0"/>
        <cfvo type="percentile" val="50"/>
        <cfvo type="max" val="0"/>
        <color rgb="FFF8696B"/>
        <color rgb="FFFFEB84"/>
        <color rgb="FF63BE7B"/>
      </colorScale>
    </cfRule>
  </conditionalFormatting>
  <conditionalFormatting sqref="X1782:X2108">
    <cfRule type="expression" dxfId="10329" priority="13642">
      <formula>W1782="WSKAŹNIK SPECYFICZNY"</formula>
    </cfRule>
  </conditionalFormatting>
  <conditionalFormatting sqref="O1782:AB2108">
    <cfRule type="expression" dxfId="10328" priority="13641">
      <formula>$O1782="połączone z innym zadaniem"</formula>
    </cfRule>
  </conditionalFormatting>
  <conditionalFormatting sqref="P1782:P2108">
    <cfRule type="colorScale" priority="13640">
      <colorScale>
        <cfvo type="min" val="0"/>
        <cfvo type="percentile" val="50"/>
        <cfvo type="max" val="0"/>
        <color rgb="FF63BE7B"/>
        <color rgb="FFFFEB84"/>
        <color rgb="FFF8696B"/>
      </colorScale>
    </cfRule>
  </conditionalFormatting>
  <conditionalFormatting sqref="O1782:O2108">
    <cfRule type="expression" dxfId="10327" priority="13627">
      <formula>$O1782="połączone z innym zadaniem"</formula>
    </cfRule>
  </conditionalFormatting>
  <conditionalFormatting sqref="O1782:O2108">
    <cfRule type="colorScale" priority="13625">
      <colorScale>
        <cfvo type="min" val="0"/>
        <cfvo type="percentile" val="50"/>
        <cfvo type="max" val="0"/>
        <color rgb="FFF8696B"/>
        <color rgb="FFFFEB84"/>
        <color rgb="FF63BE7B"/>
      </colorScale>
    </cfRule>
  </conditionalFormatting>
  <conditionalFormatting sqref="O1782:O2108">
    <cfRule type="colorScale" priority="13624">
      <colorScale>
        <cfvo type="min" val="0"/>
        <cfvo type="percentile" val="50"/>
        <cfvo type="max" val="0"/>
        <color rgb="FF63BE7B"/>
        <color rgb="FFFFEB84"/>
        <color rgb="FFF8696B"/>
      </colorScale>
    </cfRule>
  </conditionalFormatting>
  <conditionalFormatting sqref="O1782:O2108">
    <cfRule type="expression" dxfId="10326" priority="13623">
      <formula>$O1782="połączone z innym zadaniem"</formula>
    </cfRule>
  </conditionalFormatting>
  <conditionalFormatting sqref="O1782:O2108">
    <cfRule type="expression" dxfId="10325" priority="13622">
      <formula>$O1782="połączone z innym zadaniem"</formula>
    </cfRule>
  </conditionalFormatting>
  <conditionalFormatting sqref="O1782:O2108">
    <cfRule type="expression" dxfId="10324" priority="13619">
      <formula>$O1782="połączone z innym zadaniem"</formula>
    </cfRule>
  </conditionalFormatting>
  <conditionalFormatting sqref="O1782:O2108">
    <cfRule type="expression" dxfId="10323" priority="13618">
      <formula>$O1782="połączone z innym zadaniem"</formula>
    </cfRule>
  </conditionalFormatting>
  <conditionalFormatting sqref="O1782:O2108">
    <cfRule type="expression" dxfId="10322" priority="13617">
      <formula>$O1782="połączone z innym zadaniem"</formula>
    </cfRule>
  </conditionalFormatting>
  <conditionalFormatting sqref="O1782:O2108">
    <cfRule type="expression" dxfId="10321" priority="13614">
      <formula>$O1782="połączone z innym zadaniem"</formula>
    </cfRule>
  </conditionalFormatting>
  <conditionalFormatting sqref="O1782:O2108">
    <cfRule type="expression" dxfId="10320" priority="13613">
      <formula>$O1782="połączone z innym zadaniem"</formula>
    </cfRule>
  </conditionalFormatting>
  <conditionalFormatting sqref="O1782:O2108">
    <cfRule type="expression" dxfId="10319" priority="13612">
      <formula>$O1782="połączone z innym zadaniem"</formula>
    </cfRule>
  </conditionalFormatting>
  <conditionalFormatting sqref="O1782:O2108">
    <cfRule type="expression" dxfId="10318" priority="13611">
      <formula>$O1782="połączone z innym zadaniem"</formula>
    </cfRule>
  </conditionalFormatting>
  <conditionalFormatting sqref="O1782:O2108">
    <cfRule type="expression" dxfId="10317" priority="13610">
      <formula>$O1782="połączone z innym zadaniem"</formula>
    </cfRule>
  </conditionalFormatting>
  <conditionalFormatting sqref="O1782:O2108">
    <cfRule type="expression" dxfId="10316" priority="13607">
      <formula>$O1782="połączone z innym zadaniem"</formula>
    </cfRule>
  </conditionalFormatting>
  <conditionalFormatting sqref="O1782:O2108">
    <cfRule type="expression" dxfId="10315" priority="13606">
      <formula>$O1782="połączone z innym zadaniem"</formula>
    </cfRule>
  </conditionalFormatting>
  <conditionalFormatting sqref="O1782:O2108">
    <cfRule type="expression" dxfId="10314" priority="13605">
      <formula>$O1782="połączone z innym zadaniem"</formula>
    </cfRule>
  </conditionalFormatting>
  <conditionalFormatting sqref="O1782:O2108">
    <cfRule type="expression" dxfId="10313" priority="13604">
      <formula>$O1782="połączone z innym zadaniem"</formula>
    </cfRule>
  </conditionalFormatting>
  <conditionalFormatting sqref="O1782:O2108">
    <cfRule type="expression" dxfId="10312" priority="13603">
      <formula>$O1782="połączone z innym zadaniem"</formula>
    </cfRule>
  </conditionalFormatting>
  <conditionalFormatting sqref="O1782:O2108">
    <cfRule type="expression" dxfId="10311" priority="13600">
      <formula>$O1782="połączone z innym zadaniem"</formula>
    </cfRule>
  </conditionalFormatting>
  <conditionalFormatting sqref="O1782:O2108">
    <cfRule type="expression" dxfId="10310" priority="13599">
      <formula>$O1782="połączone z innym zadaniem"</formula>
    </cfRule>
  </conditionalFormatting>
  <conditionalFormatting sqref="O1782:O2108">
    <cfRule type="expression" dxfId="10309" priority="13598">
      <formula>$O1782="połączone z innym zadaniem"</formula>
    </cfRule>
  </conditionalFormatting>
  <conditionalFormatting sqref="O1782:O2108">
    <cfRule type="expression" dxfId="10308" priority="13597">
      <formula>$O1782="połączone z innym zadaniem"</formula>
    </cfRule>
  </conditionalFormatting>
  <conditionalFormatting sqref="O1782:O2108">
    <cfRule type="expression" dxfId="10307" priority="13596">
      <formula>$O1782="połączone z innym zadaniem"</formula>
    </cfRule>
  </conditionalFormatting>
  <conditionalFormatting sqref="O1782:O2108">
    <cfRule type="expression" dxfId="10306" priority="13593">
      <formula>$O1782="połączone z innym zadaniem"</formula>
    </cfRule>
  </conditionalFormatting>
  <conditionalFormatting sqref="O1782:O2108">
    <cfRule type="expression" dxfId="10305" priority="13592">
      <formula>$O1782="połączone z innym zadaniem"</formula>
    </cfRule>
  </conditionalFormatting>
  <conditionalFormatting sqref="O1782:O2108">
    <cfRule type="expression" dxfId="10304" priority="13591">
      <formula>$O1782="połączone z innym zadaniem"</formula>
    </cfRule>
  </conditionalFormatting>
  <conditionalFormatting sqref="O1782:O2108">
    <cfRule type="expression" dxfId="10303" priority="13590">
      <formula>$O1782="połączone z innym zadaniem"</formula>
    </cfRule>
  </conditionalFormatting>
  <conditionalFormatting sqref="P1783">
    <cfRule type="colorScale" priority="13589">
      <colorScale>
        <cfvo type="min" val="0"/>
        <cfvo type="percentile" val="50"/>
        <cfvo type="max" val="0"/>
        <color rgb="FFF8696B"/>
        <color rgb="FFFFEB84"/>
        <color rgb="FF63BE7B"/>
      </colorScale>
    </cfRule>
  </conditionalFormatting>
  <conditionalFormatting sqref="X1783">
    <cfRule type="expression" dxfId="10302" priority="13586">
      <formula>W1783="WSKAŹNIK SPECYFICZNY"</formula>
    </cfRule>
  </conditionalFormatting>
  <conditionalFormatting sqref="O1783:AB1783">
    <cfRule type="expression" dxfId="10301" priority="13585">
      <formula>$O1783="połączone z innym zadaniem"</formula>
    </cfRule>
  </conditionalFormatting>
  <conditionalFormatting sqref="P1783">
    <cfRule type="colorScale" priority="13584">
      <colorScale>
        <cfvo type="min" val="0"/>
        <cfvo type="percentile" val="50"/>
        <cfvo type="max" val="0"/>
        <color rgb="FF63BE7B"/>
        <color rgb="FFFFEB84"/>
        <color rgb="FFF8696B"/>
      </colorScale>
    </cfRule>
  </conditionalFormatting>
  <conditionalFormatting sqref="O1783">
    <cfRule type="expression" dxfId="10300" priority="13571">
      <formula>$O1783="połączone z innym zadaniem"</formula>
    </cfRule>
  </conditionalFormatting>
  <conditionalFormatting sqref="O1783">
    <cfRule type="colorScale" priority="13569">
      <colorScale>
        <cfvo type="min" val="0"/>
        <cfvo type="percentile" val="50"/>
        <cfvo type="max" val="0"/>
        <color rgb="FFF8696B"/>
        <color rgb="FFFFEB84"/>
        <color rgb="FF63BE7B"/>
      </colorScale>
    </cfRule>
  </conditionalFormatting>
  <conditionalFormatting sqref="O1783">
    <cfRule type="colorScale" priority="13568">
      <colorScale>
        <cfvo type="min" val="0"/>
        <cfvo type="percentile" val="50"/>
        <cfvo type="max" val="0"/>
        <color rgb="FF63BE7B"/>
        <color rgb="FFFFEB84"/>
        <color rgb="FFF8696B"/>
      </colorScale>
    </cfRule>
  </conditionalFormatting>
  <conditionalFormatting sqref="O1783">
    <cfRule type="expression" dxfId="10299" priority="13567">
      <formula>$O1783="połączone z innym zadaniem"</formula>
    </cfRule>
  </conditionalFormatting>
  <conditionalFormatting sqref="O1783">
    <cfRule type="expression" dxfId="10298" priority="13566">
      <formula>$O1783="połączone z innym zadaniem"</formula>
    </cfRule>
  </conditionalFormatting>
  <conditionalFormatting sqref="O1783">
    <cfRule type="expression" dxfId="10297" priority="13563">
      <formula>$O1783="połączone z innym zadaniem"</formula>
    </cfRule>
  </conditionalFormatting>
  <conditionalFormatting sqref="O1783">
    <cfRule type="expression" dxfId="10296" priority="13562">
      <formula>$O1783="połączone z innym zadaniem"</formula>
    </cfRule>
  </conditionalFormatting>
  <conditionalFormatting sqref="O1783">
    <cfRule type="expression" dxfId="10295" priority="13561">
      <formula>$O1783="połączone z innym zadaniem"</formula>
    </cfRule>
  </conditionalFormatting>
  <conditionalFormatting sqref="O1783">
    <cfRule type="expression" dxfId="10294" priority="13558">
      <formula>$O1783="połączone z innym zadaniem"</formula>
    </cfRule>
  </conditionalFormatting>
  <conditionalFormatting sqref="O1783">
    <cfRule type="expression" dxfId="10293" priority="13557">
      <formula>$O1783="połączone z innym zadaniem"</formula>
    </cfRule>
  </conditionalFormatting>
  <conditionalFormatting sqref="O1783">
    <cfRule type="expression" dxfId="10292" priority="13556">
      <formula>$O1783="połączone z innym zadaniem"</formula>
    </cfRule>
  </conditionalFormatting>
  <conditionalFormatting sqref="O1783">
    <cfRule type="expression" dxfId="10291" priority="13555">
      <formula>$O1783="połączone z innym zadaniem"</formula>
    </cfRule>
  </conditionalFormatting>
  <conditionalFormatting sqref="O1783">
    <cfRule type="expression" dxfId="10290" priority="13554">
      <formula>$O1783="połączone z innym zadaniem"</formula>
    </cfRule>
  </conditionalFormatting>
  <conditionalFormatting sqref="O1783">
    <cfRule type="expression" dxfId="10289" priority="13551">
      <formula>$O1783="połączone z innym zadaniem"</formula>
    </cfRule>
  </conditionalFormatting>
  <conditionalFormatting sqref="O1783">
    <cfRule type="expression" dxfId="10288" priority="13550">
      <formula>$O1783="połączone z innym zadaniem"</formula>
    </cfRule>
  </conditionalFormatting>
  <conditionalFormatting sqref="O1783">
    <cfRule type="expression" dxfId="10287" priority="13549">
      <formula>$O1783="połączone z innym zadaniem"</formula>
    </cfRule>
  </conditionalFormatting>
  <conditionalFormatting sqref="O1783">
    <cfRule type="expression" dxfId="10286" priority="13548">
      <formula>$O1783="połączone z innym zadaniem"</formula>
    </cfRule>
  </conditionalFormatting>
  <conditionalFormatting sqref="O1783">
    <cfRule type="expression" dxfId="10285" priority="13547">
      <formula>$O1783="połączone z innym zadaniem"</formula>
    </cfRule>
  </conditionalFormatting>
  <conditionalFormatting sqref="O1783">
    <cfRule type="expression" dxfId="10284" priority="13544">
      <formula>$O1783="połączone z innym zadaniem"</formula>
    </cfRule>
  </conditionalFormatting>
  <conditionalFormatting sqref="O1783">
    <cfRule type="expression" dxfId="10283" priority="13543">
      <formula>$O1783="połączone z innym zadaniem"</formula>
    </cfRule>
  </conditionalFormatting>
  <conditionalFormatting sqref="O1783">
    <cfRule type="expression" dxfId="10282" priority="13542">
      <formula>$O1783="połączone z innym zadaniem"</formula>
    </cfRule>
  </conditionalFormatting>
  <conditionalFormatting sqref="O1783">
    <cfRule type="expression" dxfId="10281" priority="13541">
      <formula>$O1783="połączone z innym zadaniem"</formula>
    </cfRule>
  </conditionalFormatting>
  <conditionalFormatting sqref="O1783">
    <cfRule type="expression" dxfId="10280" priority="13540">
      <formula>$O1783="połączone z innym zadaniem"</formula>
    </cfRule>
  </conditionalFormatting>
  <conditionalFormatting sqref="O1783">
    <cfRule type="expression" dxfId="10279" priority="13537">
      <formula>$O1783="połączone z innym zadaniem"</formula>
    </cfRule>
  </conditionalFormatting>
  <conditionalFormatting sqref="O1783">
    <cfRule type="expression" dxfId="10278" priority="13536">
      <formula>$O1783="połączone z innym zadaniem"</formula>
    </cfRule>
  </conditionalFormatting>
  <conditionalFormatting sqref="O1783">
    <cfRule type="expression" dxfId="10277" priority="13535">
      <formula>$O1783="połączone z innym zadaniem"</formula>
    </cfRule>
  </conditionalFormatting>
  <conditionalFormatting sqref="O1783">
    <cfRule type="expression" dxfId="10276" priority="13534">
      <formula>$O1783="połączone z innym zadaniem"</formula>
    </cfRule>
  </conditionalFormatting>
  <conditionalFormatting sqref="P1784:P2108">
    <cfRule type="colorScale" priority="13533">
      <colorScale>
        <cfvo type="min" val="0"/>
        <cfvo type="percentile" val="50"/>
        <cfvo type="max" val="0"/>
        <color rgb="FFF8696B"/>
        <color rgb="FFFFEB84"/>
        <color rgb="FF63BE7B"/>
      </colorScale>
    </cfRule>
  </conditionalFormatting>
  <conditionalFormatting sqref="X1784:X2108">
    <cfRule type="expression" dxfId="10275" priority="13530">
      <formula>W1784="WSKAŹNIK SPECYFICZNY"</formula>
    </cfRule>
  </conditionalFormatting>
  <conditionalFormatting sqref="O1784:AB2108">
    <cfRule type="expression" dxfId="10274" priority="13529">
      <formula>$O1784="połączone z innym zadaniem"</formula>
    </cfRule>
  </conditionalFormatting>
  <conditionalFormatting sqref="P1784:P2108">
    <cfRule type="colorScale" priority="13528">
      <colorScale>
        <cfvo type="min" val="0"/>
        <cfvo type="percentile" val="50"/>
        <cfvo type="max" val="0"/>
        <color rgb="FF63BE7B"/>
        <color rgb="FFFFEB84"/>
        <color rgb="FFF8696B"/>
      </colorScale>
    </cfRule>
  </conditionalFormatting>
  <conditionalFormatting sqref="O1784:O2108">
    <cfRule type="expression" dxfId="10273" priority="13515">
      <formula>$O1784="połączone z innym zadaniem"</formula>
    </cfRule>
  </conditionalFormatting>
  <conditionalFormatting sqref="O1784:O2108">
    <cfRule type="colorScale" priority="13513">
      <colorScale>
        <cfvo type="min" val="0"/>
        <cfvo type="percentile" val="50"/>
        <cfvo type="max" val="0"/>
        <color rgb="FFF8696B"/>
        <color rgb="FFFFEB84"/>
        <color rgb="FF63BE7B"/>
      </colorScale>
    </cfRule>
  </conditionalFormatting>
  <conditionalFormatting sqref="O1784:O2108">
    <cfRule type="colorScale" priority="13512">
      <colorScale>
        <cfvo type="min" val="0"/>
        <cfvo type="percentile" val="50"/>
        <cfvo type="max" val="0"/>
        <color rgb="FF63BE7B"/>
        <color rgb="FFFFEB84"/>
        <color rgb="FFF8696B"/>
      </colorScale>
    </cfRule>
  </conditionalFormatting>
  <conditionalFormatting sqref="O1784:O2108">
    <cfRule type="expression" dxfId="10272" priority="13511">
      <formula>$O1784="połączone z innym zadaniem"</formula>
    </cfRule>
  </conditionalFormatting>
  <conditionalFormatting sqref="O1784:O2108">
    <cfRule type="expression" dxfId="10271" priority="13510">
      <formula>$O1784="połączone z innym zadaniem"</formula>
    </cfRule>
  </conditionalFormatting>
  <conditionalFormatting sqref="O1784:O2108">
    <cfRule type="expression" dxfId="10270" priority="13507">
      <formula>$O1784="połączone z innym zadaniem"</formula>
    </cfRule>
  </conditionalFormatting>
  <conditionalFormatting sqref="O1784:O2108">
    <cfRule type="expression" dxfId="10269" priority="13506">
      <formula>$O1784="połączone z innym zadaniem"</formula>
    </cfRule>
  </conditionalFormatting>
  <conditionalFormatting sqref="O1784:O2108">
    <cfRule type="expression" dxfId="10268" priority="13505">
      <formula>$O1784="połączone z innym zadaniem"</formula>
    </cfRule>
  </conditionalFormatting>
  <conditionalFormatting sqref="O1784:O2108">
    <cfRule type="expression" dxfId="10267" priority="13502">
      <formula>$O1784="połączone z innym zadaniem"</formula>
    </cfRule>
  </conditionalFormatting>
  <conditionalFormatting sqref="O1784:O2108">
    <cfRule type="expression" dxfId="10266" priority="13501">
      <formula>$O1784="połączone z innym zadaniem"</formula>
    </cfRule>
  </conditionalFormatting>
  <conditionalFormatting sqref="O1784:O2108">
    <cfRule type="expression" dxfId="10265" priority="13500">
      <formula>$O1784="połączone z innym zadaniem"</formula>
    </cfRule>
  </conditionalFormatting>
  <conditionalFormatting sqref="O1784:O2108">
    <cfRule type="expression" dxfId="10264" priority="13499">
      <formula>$O1784="połączone z innym zadaniem"</formula>
    </cfRule>
  </conditionalFormatting>
  <conditionalFormatting sqref="O1784:O2108">
    <cfRule type="expression" dxfId="10263" priority="13498">
      <formula>$O1784="połączone z innym zadaniem"</formula>
    </cfRule>
  </conditionalFormatting>
  <conditionalFormatting sqref="O1784:O2108">
    <cfRule type="expression" dxfId="10262" priority="13495">
      <formula>$O1784="połączone z innym zadaniem"</formula>
    </cfRule>
  </conditionalFormatting>
  <conditionalFormatting sqref="O1784:O2108">
    <cfRule type="expression" dxfId="10261" priority="13494">
      <formula>$O1784="połączone z innym zadaniem"</formula>
    </cfRule>
  </conditionalFormatting>
  <conditionalFormatting sqref="O1784:O2108">
    <cfRule type="expression" dxfId="10260" priority="13493">
      <formula>$O1784="połączone z innym zadaniem"</formula>
    </cfRule>
  </conditionalFormatting>
  <conditionalFormatting sqref="O1784:O2108">
    <cfRule type="expression" dxfId="10259" priority="13492">
      <formula>$O1784="połączone z innym zadaniem"</formula>
    </cfRule>
  </conditionalFormatting>
  <conditionalFormatting sqref="O1784:O2108">
    <cfRule type="expression" dxfId="10258" priority="13491">
      <formula>$O1784="połączone z innym zadaniem"</formula>
    </cfRule>
  </conditionalFormatting>
  <conditionalFormatting sqref="O1784:O2108">
    <cfRule type="expression" dxfId="10257" priority="13488">
      <formula>$O1784="połączone z innym zadaniem"</formula>
    </cfRule>
  </conditionalFormatting>
  <conditionalFormatting sqref="O1784:O2108">
    <cfRule type="expression" dxfId="10256" priority="13487">
      <formula>$O1784="połączone z innym zadaniem"</formula>
    </cfRule>
  </conditionalFormatting>
  <conditionalFormatting sqref="O1784:O2108">
    <cfRule type="expression" dxfId="10255" priority="13486">
      <formula>$O1784="połączone z innym zadaniem"</formula>
    </cfRule>
  </conditionalFormatting>
  <conditionalFormatting sqref="O1784:O2108">
    <cfRule type="expression" dxfId="10254" priority="13485">
      <formula>$O1784="połączone z innym zadaniem"</formula>
    </cfRule>
  </conditionalFormatting>
  <conditionalFormatting sqref="O1784:O2108">
    <cfRule type="expression" dxfId="10253" priority="13484">
      <formula>$O1784="połączone z innym zadaniem"</formula>
    </cfRule>
  </conditionalFormatting>
  <conditionalFormatting sqref="O1784:O2108">
    <cfRule type="expression" dxfId="10252" priority="13481">
      <formula>$O1784="połączone z innym zadaniem"</formula>
    </cfRule>
  </conditionalFormatting>
  <conditionalFormatting sqref="O1784:O2108">
    <cfRule type="expression" dxfId="10251" priority="13480">
      <formula>$O1784="połączone z innym zadaniem"</formula>
    </cfRule>
  </conditionalFormatting>
  <conditionalFormatting sqref="O1784:O2108">
    <cfRule type="expression" dxfId="10250" priority="13479">
      <formula>$O1784="połączone z innym zadaniem"</formula>
    </cfRule>
  </conditionalFormatting>
  <conditionalFormatting sqref="O1784:O2108">
    <cfRule type="expression" dxfId="10249" priority="13478">
      <formula>$O1784="połączone z innym zadaniem"</formula>
    </cfRule>
  </conditionalFormatting>
  <conditionalFormatting sqref="P2109:P2110">
    <cfRule type="colorScale" priority="13477">
      <colorScale>
        <cfvo type="min" val="0"/>
        <cfvo type="percentile" val="50"/>
        <cfvo type="max" val="0"/>
        <color rgb="FFF8696B"/>
        <color rgb="FFFFEB84"/>
        <color rgb="FF63BE7B"/>
      </colorScale>
    </cfRule>
  </conditionalFormatting>
  <conditionalFormatting sqref="O2109:O2110">
    <cfRule type="colorScale" priority="13475">
      <colorScale>
        <cfvo type="min" val="0"/>
        <cfvo type="percentile" val="50"/>
        <cfvo type="max" val="0"/>
        <color rgb="FFF8696B"/>
        <color rgb="FFFFEB84"/>
        <color rgb="FF63BE7B"/>
      </colorScale>
    </cfRule>
  </conditionalFormatting>
  <conditionalFormatting sqref="O2109:O2110">
    <cfRule type="colorScale" priority="13474">
      <colorScale>
        <cfvo type="min" val="0"/>
        <cfvo type="percentile" val="50"/>
        <cfvo type="max" val="0"/>
        <color rgb="FF63BE7B"/>
        <color rgb="FFFFEB84"/>
        <color rgb="FFF8696B"/>
      </colorScale>
    </cfRule>
  </conditionalFormatting>
  <conditionalFormatting sqref="O2109:O2110">
    <cfRule type="expression" dxfId="10248" priority="13473">
      <formula>$O2109="połączone z innym zadaniem"</formula>
    </cfRule>
  </conditionalFormatting>
  <conditionalFormatting sqref="O2109:O2110">
    <cfRule type="expression" dxfId="10247" priority="13472">
      <formula>$O2109="połączone z innym zadaniem"</formula>
    </cfRule>
  </conditionalFormatting>
  <conditionalFormatting sqref="O2109:O2110">
    <cfRule type="expression" dxfId="10246" priority="13471">
      <formula>$O2109="połączone z innym zadaniem"</formula>
    </cfRule>
  </conditionalFormatting>
  <conditionalFormatting sqref="O2109:O2110">
    <cfRule type="expression" dxfId="10245" priority="13470">
      <formula>$O2109="połączone z innym zadaniem"</formula>
    </cfRule>
  </conditionalFormatting>
  <conditionalFormatting sqref="O2109:O2110">
    <cfRule type="expression" dxfId="10244" priority="13469">
      <formula>$O2109="połączone z innym zadaniem"</formula>
    </cfRule>
  </conditionalFormatting>
  <conditionalFormatting sqref="O2109:O2110">
    <cfRule type="expression" dxfId="10243" priority="13468">
      <formula>$O2109="połączone z innym zadaniem"</formula>
    </cfRule>
  </conditionalFormatting>
  <conditionalFormatting sqref="O2109:O2110">
    <cfRule type="expression" dxfId="10242" priority="13467">
      <formula>$O2109="połączone z innym zadaniem"</formula>
    </cfRule>
  </conditionalFormatting>
  <conditionalFormatting sqref="O2109:O2110">
    <cfRule type="expression" dxfId="10241" priority="13466">
      <formula>$O2109="połączone z innym zadaniem"</formula>
    </cfRule>
  </conditionalFormatting>
  <conditionalFormatting sqref="O2109:O2110">
    <cfRule type="expression" dxfId="10240" priority="13465">
      <formula>$O2109="połączone z innym zadaniem"</formula>
    </cfRule>
  </conditionalFormatting>
  <conditionalFormatting sqref="O2109:O2110">
    <cfRule type="expression" dxfId="10239" priority="13464">
      <formula>$O2109="połączone z innym zadaniem"</formula>
    </cfRule>
  </conditionalFormatting>
  <conditionalFormatting sqref="O2109:O2110">
    <cfRule type="expression" dxfId="10238" priority="13463">
      <formula>$O2109="połączone z innym zadaniem"</formula>
    </cfRule>
  </conditionalFormatting>
  <conditionalFormatting sqref="O2109:O2110">
    <cfRule type="expression" dxfId="10237" priority="13462">
      <formula>$O2109="połączone z innym zadaniem"</formula>
    </cfRule>
  </conditionalFormatting>
  <conditionalFormatting sqref="O2109:O2110">
    <cfRule type="expression" dxfId="10236" priority="13461">
      <formula>$O2109="połączone z innym zadaniem"</formula>
    </cfRule>
  </conditionalFormatting>
  <conditionalFormatting sqref="O2109:O2110">
    <cfRule type="expression" dxfId="10235" priority="13460">
      <formula>$O2109="połączone z innym zadaniem"</formula>
    </cfRule>
  </conditionalFormatting>
  <conditionalFormatting sqref="O2109:O2110">
    <cfRule type="expression" dxfId="10234" priority="13459">
      <formula>$O2109="połączone z innym zadaniem"</formula>
    </cfRule>
  </conditionalFormatting>
  <conditionalFormatting sqref="O2109:O2110">
    <cfRule type="expression" dxfId="10233" priority="13458">
      <formula>$O2109="połączone z innym zadaniem"</formula>
    </cfRule>
  </conditionalFormatting>
  <conditionalFormatting sqref="O2109:O2110">
    <cfRule type="expression" dxfId="10232" priority="13457">
      <formula>$O2109="połączone z innym zadaniem"</formula>
    </cfRule>
  </conditionalFormatting>
  <conditionalFormatting sqref="O2109:O2110">
    <cfRule type="expression" dxfId="10231" priority="13456">
      <formula>$O2109="połączone z innym zadaniem"</formula>
    </cfRule>
  </conditionalFormatting>
  <conditionalFormatting sqref="O2109:O2110">
    <cfRule type="expression" dxfId="10230" priority="13455">
      <formula>$O2109="połączone z innym zadaniem"</formula>
    </cfRule>
  </conditionalFormatting>
  <conditionalFormatting sqref="O2109:O2110">
    <cfRule type="expression" dxfId="10229" priority="13454">
      <formula>$O2109="połączone z innym zadaniem"</formula>
    </cfRule>
  </conditionalFormatting>
  <conditionalFormatting sqref="O2109:O2110">
    <cfRule type="expression" dxfId="10228" priority="13453">
      <formula>$O2109="połączone z innym zadaniem"</formula>
    </cfRule>
  </conditionalFormatting>
  <conditionalFormatting sqref="O2109:O2110">
    <cfRule type="expression" dxfId="10227" priority="13452">
      <formula>$O2109="połączone z innym zadaniem"</formula>
    </cfRule>
  </conditionalFormatting>
  <conditionalFormatting sqref="O2109:O2110">
    <cfRule type="expression" dxfId="10226" priority="13451">
      <formula>$O2109="połączone z innym zadaniem"</formula>
    </cfRule>
  </conditionalFormatting>
  <conditionalFormatting sqref="O2109:O2110">
    <cfRule type="expression" dxfId="10225" priority="13450">
      <formula>$O2109="połączone z innym zadaniem"</formula>
    </cfRule>
  </conditionalFormatting>
  <conditionalFormatting sqref="O2109:O2110">
    <cfRule type="expression" dxfId="10224" priority="13449">
      <formula>$O2109="połączone z innym zadaniem"</formula>
    </cfRule>
  </conditionalFormatting>
  <conditionalFormatting sqref="O2109:O2110">
    <cfRule type="expression" dxfId="10223" priority="13448">
      <formula>$O2109="połączone z innym zadaniem"</formula>
    </cfRule>
  </conditionalFormatting>
  <conditionalFormatting sqref="O2109:O2110">
    <cfRule type="expression" dxfId="10222" priority="13447">
      <formula>$O2109="połączone z innym zadaniem"</formula>
    </cfRule>
  </conditionalFormatting>
  <conditionalFormatting sqref="O2109:O2110">
    <cfRule type="expression" dxfId="10221" priority="13446">
      <formula>$O2109="połączone z innym zadaniem"</formula>
    </cfRule>
  </conditionalFormatting>
  <conditionalFormatting sqref="X2109:X2110">
    <cfRule type="expression" dxfId="10220" priority="13445">
      <formula>W2109="WSKAŹNIK SPECYFICZNY"</formula>
    </cfRule>
  </conditionalFormatting>
  <conditionalFormatting sqref="O2109:AB2110">
    <cfRule type="expression" dxfId="10219" priority="13444">
      <formula>$O2109="połączone z innym zadaniem"</formula>
    </cfRule>
  </conditionalFormatting>
  <conditionalFormatting sqref="O2109:O2110">
    <cfRule type="expression" dxfId="10218" priority="13443">
      <formula>$O2109="połączone z innym zadaniem"</formula>
    </cfRule>
  </conditionalFormatting>
  <conditionalFormatting sqref="P2109:P2110">
    <cfRule type="colorScale" priority="13442">
      <colorScale>
        <cfvo type="min" val="0"/>
        <cfvo type="percentile" val="50"/>
        <cfvo type="max" val="0"/>
        <color rgb="FF63BE7B"/>
        <color rgb="FFFFEB84"/>
        <color rgb="FFF8696B"/>
      </colorScale>
    </cfRule>
  </conditionalFormatting>
  <conditionalFormatting sqref="O2109:O2110">
    <cfRule type="expression" dxfId="10217" priority="13441">
      <formula>$O2109="połączone z innym zadaniem"</formula>
    </cfRule>
  </conditionalFormatting>
  <conditionalFormatting sqref="O2109:O2110">
    <cfRule type="expression" dxfId="10216" priority="13440">
      <formula>$O2109="połączone z innym zadaniem"</formula>
    </cfRule>
  </conditionalFormatting>
  <conditionalFormatting sqref="O2109:O2110">
    <cfRule type="expression" dxfId="10215" priority="13439">
      <formula>$O2109="połączone z innym zadaniem"</formula>
    </cfRule>
  </conditionalFormatting>
  <conditionalFormatting sqref="O2109:O2110">
    <cfRule type="expression" dxfId="10214" priority="13438">
      <formula>$O2109="połączone z innym zadaniem"</formula>
    </cfRule>
  </conditionalFormatting>
  <conditionalFormatting sqref="O2109:O2110">
    <cfRule type="expression" dxfId="10213" priority="13437">
      <formula>$O2109="połączone z innym zadaniem"</formula>
    </cfRule>
  </conditionalFormatting>
  <conditionalFormatting sqref="O2109:O2110">
    <cfRule type="expression" dxfId="10212" priority="13436">
      <formula>$O2109="połączone z innym zadaniem"</formula>
    </cfRule>
  </conditionalFormatting>
  <conditionalFormatting sqref="X2109:X2110">
    <cfRule type="expression" dxfId="10211" priority="13435">
      <formula>W2109="WSKAŹNIK SPECYFICZNY"</formula>
    </cfRule>
  </conditionalFormatting>
  <conditionalFormatting sqref="O2109:AB2110">
    <cfRule type="expression" dxfId="10210" priority="13434">
      <formula>$O2109="połączone z innym zadaniem"</formula>
    </cfRule>
  </conditionalFormatting>
  <conditionalFormatting sqref="O2109:O2110">
    <cfRule type="expression" dxfId="10209" priority="13433">
      <formula>$O2109="połączone z innym zadaniem"</formula>
    </cfRule>
  </conditionalFormatting>
  <conditionalFormatting sqref="O2109:O2110">
    <cfRule type="expression" dxfId="10208" priority="13432">
      <formula>$O2109="połączone z innym zadaniem"</formula>
    </cfRule>
  </conditionalFormatting>
  <conditionalFormatting sqref="O2109:O2110">
    <cfRule type="expression" dxfId="10207" priority="13431">
      <formula>$O2109="połączone z innym zadaniem"</formula>
    </cfRule>
  </conditionalFormatting>
  <conditionalFormatting sqref="X2109:X2110">
    <cfRule type="expression" dxfId="10206" priority="13430">
      <formula>W2109="WSKAŹNIK SPECYFICZNY"</formula>
    </cfRule>
  </conditionalFormatting>
  <conditionalFormatting sqref="O2109:AB2110">
    <cfRule type="expression" dxfId="10205" priority="13429">
      <formula>$O2109="połączone z innym zadaniem"</formula>
    </cfRule>
  </conditionalFormatting>
  <conditionalFormatting sqref="O2109:O2110">
    <cfRule type="expression" dxfId="10204" priority="13428">
      <formula>$O2109="połączone z innym zadaniem"</formula>
    </cfRule>
  </conditionalFormatting>
  <conditionalFormatting sqref="O2109:O2110">
    <cfRule type="expression" dxfId="10203" priority="13427">
      <formula>$O2109="połączone z innym zadaniem"</formula>
    </cfRule>
  </conditionalFormatting>
  <conditionalFormatting sqref="O2109:O2110">
    <cfRule type="expression" dxfId="10202" priority="13426">
      <formula>$O2109="połączone z innym zadaniem"</formula>
    </cfRule>
  </conditionalFormatting>
  <conditionalFormatting sqref="X2109:X2110">
    <cfRule type="expression" dxfId="10201" priority="13425">
      <formula>W2109="WSKAŹNIK SPECYFICZNY"</formula>
    </cfRule>
  </conditionalFormatting>
  <conditionalFormatting sqref="O2109:AB2110">
    <cfRule type="expression" dxfId="10200" priority="13424">
      <formula>$O2109="połączone z innym zadaniem"</formula>
    </cfRule>
  </conditionalFormatting>
  <conditionalFormatting sqref="O2109:O2110">
    <cfRule type="expression" dxfId="10199" priority="13423">
      <formula>$O2109="połączone z innym zadaniem"</formula>
    </cfRule>
  </conditionalFormatting>
  <conditionalFormatting sqref="O2109:O2110">
    <cfRule type="expression" dxfId="10198" priority="13422">
      <formula>$O2109="połączone z innym zadaniem"</formula>
    </cfRule>
  </conditionalFormatting>
  <conditionalFormatting sqref="O2109:O2110">
    <cfRule type="expression" dxfId="10197" priority="13421">
      <formula>$O2109="połączone z innym zadaniem"</formula>
    </cfRule>
  </conditionalFormatting>
  <conditionalFormatting sqref="X2109:X2110">
    <cfRule type="expression" dxfId="10196" priority="13420">
      <formula>W2109="WSKAŹNIK SPECYFICZNY"</formula>
    </cfRule>
  </conditionalFormatting>
  <conditionalFormatting sqref="O2109:AB2110">
    <cfRule type="expression" dxfId="10195" priority="13419">
      <formula>$O2109="połączone z innym zadaniem"</formula>
    </cfRule>
  </conditionalFormatting>
  <conditionalFormatting sqref="O2109:O2110">
    <cfRule type="expression" dxfId="10194" priority="13418">
      <formula>$O2109="połączone z innym zadaniem"</formula>
    </cfRule>
  </conditionalFormatting>
  <conditionalFormatting sqref="O2109:O2110">
    <cfRule type="expression" dxfId="10193" priority="13417">
      <formula>$O2109="połączone z innym zadaniem"</formula>
    </cfRule>
  </conditionalFormatting>
  <conditionalFormatting sqref="O2109:O2110">
    <cfRule type="expression" dxfId="10192" priority="13416">
      <formula>$O2109="połączone z innym zadaniem"</formula>
    </cfRule>
  </conditionalFormatting>
  <conditionalFormatting sqref="X2109:X2110">
    <cfRule type="expression" dxfId="10191" priority="13415">
      <formula>W2109="WSKAŹNIK SPECYFICZNY"</formula>
    </cfRule>
  </conditionalFormatting>
  <conditionalFormatting sqref="O2109:AB2110">
    <cfRule type="expression" dxfId="10190" priority="13414">
      <formula>$O2109="połączone z innym zadaniem"</formula>
    </cfRule>
  </conditionalFormatting>
  <conditionalFormatting sqref="O2109:O2110">
    <cfRule type="expression" dxfId="10189" priority="13413">
      <formula>$O2109="połączone z innym zadaniem"</formula>
    </cfRule>
  </conditionalFormatting>
  <conditionalFormatting sqref="O2109:O2110">
    <cfRule type="expression" dxfId="10188" priority="13412">
      <formula>$O2109="połączone z innym zadaniem"</formula>
    </cfRule>
  </conditionalFormatting>
  <conditionalFormatting sqref="O2109:O2110">
    <cfRule type="expression" dxfId="10187" priority="13411">
      <formula>$O2109="połączone z innym zadaniem"</formula>
    </cfRule>
  </conditionalFormatting>
  <conditionalFormatting sqref="O2109:O2110">
    <cfRule type="expression" dxfId="10186" priority="13410">
      <formula>$O2109="połączone z innym zadaniem"</formula>
    </cfRule>
  </conditionalFormatting>
  <conditionalFormatting sqref="O2109:O2110">
    <cfRule type="expression" dxfId="10185" priority="13409">
      <formula>$O2109="połączone z innym zadaniem"</formula>
    </cfRule>
  </conditionalFormatting>
  <conditionalFormatting sqref="O2109:O2110">
    <cfRule type="expression" dxfId="10184" priority="13408">
      <formula>$O2109="połączone z innym zadaniem"</formula>
    </cfRule>
  </conditionalFormatting>
  <conditionalFormatting sqref="O2109:O2110">
    <cfRule type="expression" dxfId="10183" priority="13407">
      <formula>$O2109="połączone z innym zadaniem"</formula>
    </cfRule>
  </conditionalFormatting>
  <conditionalFormatting sqref="O2109:O2110">
    <cfRule type="expression" dxfId="10182" priority="13406">
      <formula>$O2109="połączone z innym zadaniem"</formula>
    </cfRule>
  </conditionalFormatting>
  <conditionalFormatting sqref="O2109:O2110">
    <cfRule type="expression" dxfId="10181" priority="13405">
      <formula>$O2109="połączone z innym zadaniem"</formula>
    </cfRule>
  </conditionalFormatting>
  <conditionalFormatting sqref="O2109:O2110">
    <cfRule type="expression" dxfId="10180" priority="13404">
      <formula>$O2109="połączone z innym zadaniem"</formula>
    </cfRule>
  </conditionalFormatting>
  <conditionalFormatting sqref="O2109:O2110">
    <cfRule type="expression" dxfId="10179" priority="13403">
      <formula>$O2109="połączone z innym zadaniem"</formula>
    </cfRule>
  </conditionalFormatting>
  <conditionalFormatting sqref="O2109:O2110">
    <cfRule type="expression" dxfId="10178" priority="13402">
      <formula>$O2109="połączone z innym zadaniem"</formula>
    </cfRule>
  </conditionalFormatting>
  <conditionalFormatting sqref="O2109:O2110">
    <cfRule type="expression" dxfId="10177" priority="13401">
      <formula>$O2109="połączone z innym zadaniem"</formula>
    </cfRule>
  </conditionalFormatting>
  <conditionalFormatting sqref="O2109:O2110">
    <cfRule type="expression" dxfId="10176" priority="13400">
      <formula>$O2109="połączone z innym zadaniem"</formula>
    </cfRule>
  </conditionalFormatting>
  <conditionalFormatting sqref="O2109:O2110">
    <cfRule type="expression" dxfId="10175" priority="13399">
      <formula>$O2109="połączone z innym zadaniem"</formula>
    </cfRule>
  </conditionalFormatting>
  <conditionalFormatting sqref="O2109:O2110">
    <cfRule type="expression" dxfId="10174" priority="13398">
      <formula>$O2109="połączone z innym zadaniem"</formula>
    </cfRule>
  </conditionalFormatting>
  <conditionalFormatting sqref="O2109:O2110">
    <cfRule type="expression" dxfId="10173" priority="13397">
      <formula>$O2109="połączone z innym zadaniem"</formula>
    </cfRule>
  </conditionalFormatting>
  <conditionalFormatting sqref="O2109:O2110">
    <cfRule type="expression" dxfId="10172" priority="13396">
      <formula>$O2109="połączone z innym zadaniem"</formula>
    </cfRule>
  </conditionalFormatting>
  <conditionalFormatting sqref="O2109:O2110">
    <cfRule type="expression" dxfId="10171" priority="13395">
      <formula>$O2109="połączone z innym zadaniem"</formula>
    </cfRule>
  </conditionalFormatting>
  <conditionalFormatting sqref="O2109:O2110">
    <cfRule type="expression" dxfId="10170" priority="13394">
      <formula>$O2109="połączone z innym zadaniem"</formula>
    </cfRule>
  </conditionalFormatting>
  <conditionalFormatting sqref="O2109:O2110">
    <cfRule type="expression" dxfId="10169" priority="13393">
      <formula>$O2109="połączone z innym zadaniem"</formula>
    </cfRule>
  </conditionalFormatting>
  <conditionalFormatting sqref="O2109:O2110">
    <cfRule type="expression" dxfId="10168" priority="13392">
      <formula>$O2109="połączone z innym zadaniem"</formula>
    </cfRule>
  </conditionalFormatting>
  <conditionalFormatting sqref="O2109:O2110">
    <cfRule type="expression" dxfId="10167" priority="13391">
      <formula>$O2109="połączone z innym zadaniem"</formula>
    </cfRule>
  </conditionalFormatting>
  <conditionalFormatting sqref="O2109:O2110">
    <cfRule type="expression" dxfId="10166" priority="13390">
      <formula>$O2109="połączone z innym zadaniem"</formula>
    </cfRule>
  </conditionalFormatting>
  <conditionalFormatting sqref="O2109:O2110">
    <cfRule type="expression" dxfId="10165" priority="13389">
      <formula>$O2109="połączone z innym zadaniem"</formula>
    </cfRule>
  </conditionalFormatting>
  <conditionalFormatting sqref="O2109:O2110">
    <cfRule type="expression" dxfId="10164" priority="13388">
      <formula>$O2109="połączone z innym zadaniem"</formula>
    </cfRule>
  </conditionalFormatting>
  <conditionalFormatting sqref="O2109:O2110">
    <cfRule type="expression" dxfId="10163" priority="13387">
      <formula>$O2109="połączone z innym zadaniem"</formula>
    </cfRule>
  </conditionalFormatting>
  <conditionalFormatting sqref="O2109:O2110">
    <cfRule type="expression" dxfId="10162" priority="13386">
      <formula>$O2109="połączone z innym zadaniem"</formula>
    </cfRule>
  </conditionalFormatting>
  <conditionalFormatting sqref="O2109:O2110">
    <cfRule type="expression" dxfId="10161" priority="13385">
      <formula>$O2109="połączone z innym zadaniem"</formula>
    </cfRule>
  </conditionalFormatting>
  <conditionalFormatting sqref="O2109:O2110">
    <cfRule type="expression" dxfId="10160" priority="13384">
      <formula>$O2109="połączone z innym zadaniem"</formula>
    </cfRule>
  </conditionalFormatting>
  <conditionalFormatting sqref="O2109:O2110">
    <cfRule type="expression" dxfId="10159" priority="13383">
      <formula>$O2109="połączone z innym zadaniem"</formula>
    </cfRule>
  </conditionalFormatting>
  <conditionalFormatting sqref="O2109:O2110">
    <cfRule type="expression" dxfId="10158" priority="13382">
      <formula>$O2109="połączone z innym zadaniem"</formula>
    </cfRule>
  </conditionalFormatting>
  <conditionalFormatting sqref="O2109:O2110">
    <cfRule type="expression" dxfId="10157" priority="13381">
      <formula>$O2109="połączone z innym zadaniem"</formula>
    </cfRule>
  </conditionalFormatting>
  <conditionalFormatting sqref="X2109:X2110">
    <cfRule type="expression" dxfId="10156" priority="13380">
      <formula>W2109="WSKAŹNIK SPECYFICZNY"</formula>
    </cfRule>
  </conditionalFormatting>
  <conditionalFormatting sqref="O2109:AB2110">
    <cfRule type="expression" dxfId="10155" priority="13379">
      <formula>$O2109="połączone z innym zadaniem"</formula>
    </cfRule>
  </conditionalFormatting>
  <conditionalFormatting sqref="O2109:O2110">
    <cfRule type="expression" dxfId="10154" priority="13378">
      <formula>$O2109="połączone z innym zadaniem"</formula>
    </cfRule>
  </conditionalFormatting>
  <conditionalFormatting sqref="O2109:O2110">
    <cfRule type="expression" dxfId="10153" priority="13377">
      <formula>$O2109="połączone z innym zadaniem"</formula>
    </cfRule>
  </conditionalFormatting>
  <conditionalFormatting sqref="O2109:O2110">
    <cfRule type="expression" dxfId="10152" priority="13376">
      <formula>$O2109="połączone z innym zadaniem"</formula>
    </cfRule>
  </conditionalFormatting>
  <conditionalFormatting sqref="O2109:O2110">
    <cfRule type="expression" dxfId="10151" priority="13375">
      <formula>$O2109="połączone z innym zadaniem"</formula>
    </cfRule>
  </conditionalFormatting>
  <conditionalFormatting sqref="O2109:O2110">
    <cfRule type="expression" dxfId="10150" priority="13374">
      <formula>$O2109="połączone z innym zadaniem"</formula>
    </cfRule>
  </conditionalFormatting>
  <conditionalFormatting sqref="O2109:O2110">
    <cfRule type="expression" dxfId="10149" priority="13373">
      <formula>$O2109="połączone z innym zadaniem"</formula>
    </cfRule>
  </conditionalFormatting>
  <conditionalFormatting sqref="O2109:O2110">
    <cfRule type="expression" dxfId="10148" priority="13372">
      <formula>$O2109="połączone z innym zadaniem"</formula>
    </cfRule>
  </conditionalFormatting>
  <conditionalFormatting sqref="X2109:X2110">
    <cfRule type="expression" dxfId="10147" priority="13371">
      <formula>W2109="WSKAŹNIK SPECYFICZNY"</formula>
    </cfRule>
  </conditionalFormatting>
  <conditionalFormatting sqref="O2109:AB2110">
    <cfRule type="expression" dxfId="10146" priority="13370">
      <formula>$O2109="połączone z innym zadaniem"</formula>
    </cfRule>
  </conditionalFormatting>
  <conditionalFormatting sqref="O2109:O2110">
    <cfRule type="expression" dxfId="10145" priority="13369">
      <formula>$O2109="połączone z innym zadaniem"</formula>
    </cfRule>
  </conditionalFormatting>
  <conditionalFormatting sqref="O2109:O2110">
    <cfRule type="expression" dxfId="10144" priority="13368">
      <formula>$O2109="połączone z innym zadaniem"</formula>
    </cfRule>
  </conditionalFormatting>
  <conditionalFormatting sqref="O2109:O2110">
    <cfRule type="expression" dxfId="10143" priority="13367">
      <formula>$O2109="połączone z innym zadaniem"</formula>
    </cfRule>
  </conditionalFormatting>
  <conditionalFormatting sqref="X2109:X2110">
    <cfRule type="expression" dxfId="10142" priority="13366">
      <formula>W2109="WSKAŹNIK SPECYFICZNY"</formula>
    </cfRule>
  </conditionalFormatting>
  <conditionalFormatting sqref="O2109:AB2110">
    <cfRule type="expression" dxfId="10141" priority="13365">
      <formula>$O2109="połączone z innym zadaniem"</formula>
    </cfRule>
  </conditionalFormatting>
  <conditionalFormatting sqref="O2109:O2110">
    <cfRule type="expression" dxfId="10140" priority="13364">
      <formula>$O2109="połączone z innym zadaniem"</formula>
    </cfRule>
  </conditionalFormatting>
  <conditionalFormatting sqref="O2109:O2110">
    <cfRule type="expression" dxfId="10139" priority="13363">
      <formula>$O2109="połączone z innym zadaniem"</formula>
    </cfRule>
  </conditionalFormatting>
  <conditionalFormatting sqref="O2109:O2110">
    <cfRule type="expression" dxfId="10138" priority="13362">
      <formula>$O2109="połączone z innym zadaniem"</formula>
    </cfRule>
  </conditionalFormatting>
  <conditionalFormatting sqref="X2109:X2110">
    <cfRule type="expression" dxfId="10137" priority="13361">
      <formula>W2109="WSKAŹNIK SPECYFICZNY"</formula>
    </cfRule>
  </conditionalFormatting>
  <conditionalFormatting sqref="O2109:AB2110">
    <cfRule type="expression" dxfId="10136" priority="13360">
      <formula>$O2109="połączone z innym zadaniem"</formula>
    </cfRule>
  </conditionalFormatting>
  <conditionalFormatting sqref="O2109:O2110">
    <cfRule type="expression" dxfId="10135" priority="13359">
      <formula>$O2109="połączone z innym zadaniem"</formula>
    </cfRule>
  </conditionalFormatting>
  <conditionalFormatting sqref="O2109:O2110">
    <cfRule type="expression" dxfId="10134" priority="13358">
      <formula>$O2109="połączone z innym zadaniem"</formula>
    </cfRule>
  </conditionalFormatting>
  <conditionalFormatting sqref="O2109:O2110">
    <cfRule type="expression" dxfId="10133" priority="13357">
      <formula>$O2109="połączone z innym zadaniem"</formula>
    </cfRule>
  </conditionalFormatting>
  <conditionalFormatting sqref="X2109:X2110">
    <cfRule type="expression" dxfId="10132" priority="13356">
      <formula>W2109="WSKAŹNIK SPECYFICZNY"</formula>
    </cfRule>
  </conditionalFormatting>
  <conditionalFormatting sqref="O2109:AB2110">
    <cfRule type="expression" dxfId="10131" priority="13355">
      <formula>$O2109="połączone z innym zadaniem"</formula>
    </cfRule>
  </conditionalFormatting>
  <conditionalFormatting sqref="O2109:O2110">
    <cfRule type="expression" dxfId="10130" priority="13354">
      <formula>$O2109="połączone z innym zadaniem"</formula>
    </cfRule>
  </conditionalFormatting>
  <conditionalFormatting sqref="O2109:O2110">
    <cfRule type="expression" dxfId="10129" priority="13353">
      <formula>$O2109="połączone z innym zadaniem"</formula>
    </cfRule>
  </conditionalFormatting>
  <conditionalFormatting sqref="O2109:O2110">
    <cfRule type="expression" dxfId="10128" priority="13352">
      <formula>$O2109="połączone z innym zadaniem"</formula>
    </cfRule>
  </conditionalFormatting>
  <conditionalFormatting sqref="X2109:X2110">
    <cfRule type="expression" dxfId="10127" priority="13351">
      <formula>W2109="WSKAŹNIK SPECYFICZNY"</formula>
    </cfRule>
  </conditionalFormatting>
  <conditionalFormatting sqref="O2109:AB2110">
    <cfRule type="expression" dxfId="10126" priority="13350">
      <formula>$O2109="połączone z innym zadaniem"</formula>
    </cfRule>
  </conditionalFormatting>
  <conditionalFormatting sqref="O2109:O2110">
    <cfRule type="expression" dxfId="10125" priority="13349">
      <formula>$O2109="połączone z innym zadaniem"</formula>
    </cfRule>
  </conditionalFormatting>
  <conditionalFormatting sqref="O2109:O2110">
    <cfRule type="expression" dxfId="10124" priority="13348">
      <formula>$O2109="połączone z innym zadaniem"</formula>
    </cfRule>
  </conditionalFormatting>
  <conditionalFormatting sqref="O2109:O2110">
    <cfRule type="expression" dxfId="10123" priority="13347">
      <formula>$O2109="połączone z innym zadaniem"</formula>
    </cfRule>
  </conditionalFormatting>
  <conditionalFormatting sqref="O2109:O2110">
    <cfRule type="expression" dxfId="10122" priority="13346">
      <formula>$O2109="połączone z innym zadaniem"</formula>
    </cfRule>
  </conditionalFormatting>
  <conditionalFormatting sqref="O2109:O2110">
    <cfRule type="expression" dxfId="10121" priority="13345">
      <formula>$O2109="połączone z innym zadaniem"</formula>
    </cfRule>
  </conditionalFormatting>
  <conditionalFormatting sqref="O2109:O2110">
    <cfRule type="expression" dxfId="10120" priority="13341">
      <formula>$O2109="połączone z innym zadaniem"</formula>
    </cfRule>
  </conditionalFormatting>
  <conditionalFormatting sqref="O2109:O2110">
    <cfRule type="expression" dxfId="10119" priority="13340">
      <formula>$O2109="połączone z innym zadaniem"</formula>
    </cfRule>
  </conditionalFormatting>
  <conditionalFormatting sqref="O2109:O2110">
    <cfRule type="expression" dxfId="10118" priority="13339">
      <formula>$O2109="połączone z innym zadaniem"</formula>
    </cfRule>
  </conditionalFormatting>
  <conditionalFormatting sqref="O2109:O2110">
    <cfRule type="expression" dxfId="10117" priority="13338">
      <formula>$O2109="połączone z innym zadaniem"</formula>
    </cfRule>
  </conditionalFormatting>
  <conditionalFormatting sqref="O2109:O2110">
    <cfRule type="expression" dxfId="10116" priority="13337">
      <formula>$O2109="połączone z innym zadaniem"</formula>
    </cfRule>
  </conditionalFormatting>
  <conditionalFormatting sqref="O2109:O2110">
    <cfRule type="expression" dxfId="10115" priority="13336">
      <formula>$O2109="połączone z innym zadaniem"</formula>
    </cfRule>
  </conditionalFormatting>
  <conditionalFormatting sqref="O2109:O2110">
    <cfRule type="expression" dxfId="10114" priority="13335">
      <formula>$O2109="połączone z innym zadaniem"</formula>
    </cfRule>
  </conditionalFormatting>
  <conditionalFormatting sqref="O2109:O2110">
    <cfRule type="expression" dxfId="10113" priority="13334">
      <formula>$O2109="połączone z innym zadaniem"</formula>
    </cfRule>
  </conditionalFormatting>
  <conditionalFormatting sqref="O2109:O2110">
    <cfRule type="expression" dxfId="10112" priority="13333">
      <formula>$O2109="połączone z innym zadaniem"</formula>
    </cfRule>
  </conditionalFormatting>
  <conditionalFormatting sqref="O2109:O2110">
    <cfRule type="expression" dxfId="10111" priority="13332">
      <formula>$O2109="połączone z innym zadaniem"</formula>
    </cfRule>
  </conditionalFormatting>
  <conditionalFormatting sqref="O2109:O2110">
    <cfRule type="expression" dxfId="10110" priority="13331">
      <formula>$O2109="połączone z innym zadaniem"</formula>
    </cfRule>
  </conditionalFormatting>
  <conditionalFormatting sqref="O2109:O2110">
    <cfRule type="expression" dxfId="10109" priority="13330">
      <formula>$O2109="połączone z innym zadaniem"</formula>
    </cfRule>
  </conditionalFormatting>
  <conditionalFormatting sqref="O2109:O2110">
    <cfRule type="expression" dxfId="10108" priority="13329">
      <formula>$O2109="połączone z innym zadaniem"</formula>
    </cfRule>
  </conditionalFormatting>
  <conditionalFormatting sqref="O2109:O2110">
    <cfRule type="expression" dxfId="10107" priority="13328">
      <formula>$O2109="połączone z innym zadaniem"</formula>
    </cfRule>
  </conditionalFormatting>
  <conditionalFormatting sqref="O2109:O2110">
    <cfRule type="expression" dxfId="10106" priority="13327">
      <formula>$O2109="połączone z innym zadaniem"</formula>
    </cfRule>
  </conditionalFormatting>
  <conditionalFormatting sqref="O2109:O2110">
    <cfRule type="expression" dxfId="10105" priority="13326">
      <formula>$O2109="połączone z innym zadaniem"</formula>
    </cfRule>
  </conditionalFormatting>
  <conditionalFormatting sqref="O2109:O2110">
    <cfRule type="expression" dxfId="10104" priority="13325">
      <formula>$O2109="połączone z innym zadaniem"</formula>
    </cfRule>
  </conditionalFormatting>
  <conditionalFormatting sqref="O2109:O2110">
    <cfRule type="expression" dxfId="10103" priority="13324">
      <formula>$O2109="połączone z innym zadaniem"</formula>
    </cfRule>
  </conditionalFormatting>
  <conditionalFormatting sqref="O2109:O2110">
    <cfRule type="expression" dxfId="10102" priority="13323">
      <formula>$O2109="połączone z innym zadaniem"</formula>
    </cfRule>
  </conditionalFormatting>
  <conditionalFormatting sqref="O2109:O2110">
    <cfRule type="expression" dxfId="10101" priority="13322">
      <formula>$O2109="połączone z innym zadaniem"</formula>
    </cfRule>
  </conditionalFormatting>
  <conditionalFormatting sqref="O2109:O2110">
    <cfRule type="expression" dxfId="10100" priority="13321">
      <formula>$O2109="połączone z innym zadaniem"</formula>
    </cfRule>
  </conditionalFormatting>
  <conditionalFormatting sqref="O2109:O2110">
    <cfRule type="expression" dxfId="10099" priority="13320">
      <formula>$O2109="połączone z innym zadaniem"</formula>
    </cfRule>
  </conditionalFormatting>
  <conditionalFormatting sqref="O2109:O2110">
    <cfRule type="expression" dxfId="10098" priority="13319">
      <formula>$O2109="połączone z innym zadaniem"</formula>
    </cfRule>
  </conditionalFormatting>
  <conditionalFormatting sqref="O2109:O2110">
    <cfRule type="expression" dxfId="10097" priority="13318">
      <formula>$O2109="połączone z innym zadaniem"</formula>
    </cfRule>
  </conditionalFormatting>
  <conditionalFormatting sqref="O2109:O2110">
    <cfRule type="expression" dxfId="10096" priority="13317">
      <formula>$O2109="połączone z innym zadaniem"</formula>
    </cfRule>
  </conditionalFormatting>
  <conditionalFormatting sqref="O2109:O2110">
    <cfRule type="expression" dxfId="10095" priority="13316">
      <formula>$O2109="połączone z innym zadaniem"</formula>
    </cfRule>
  </conditionalFormatting>
  <conditionalFormatting sqref="O2109:O2110">
    <cfRule type="expression" dxfId="10094" priority="13315">
      <formula>$O2109="połączone z innym zadaniem"</formula>
    </cfRule>
  </conditionalFormatting>
  <conditionalFormatting sqref="O2109:O2110">
    <cfRule type="expression" dxfId="10093" priority="13314">
      <formula>$O2109="połączone z innym zadaniem"</formula>
    </cfRule>
  </conditionalFormatting>
  <conditionalFormatting sqref="X2109:X2110">
    <cfRule type="expression" dxfId="10092" priority="13313">
      <formula>W2109="WSKAŹNIK SPECYFICZNY"</formula>
    </cfRule>
  </conditionalFormatting>
  <conditionalFormatting sqref="O2109:AB2110">
    <cfRule type="expression" dxfId="10091" priority="13312">
      <formula>$O2109="połączone z innym zadaniem"</formula>
    </cfRule>
  </conditionalFormatting>
  <conditionalFormatting sqref="O2109:O2110">
    <cfRule type="expression" dxfId="10090" priority="13311">
      <formula>$O2109="połączone z innym zadaniem"</formula>
    </cfRule>
  </conditionalFormatting>
  <conditionalFormatting sqref="O2109:O2110">
    <cfRule type="expression" dxfId="10089" priority="13310">
      <formula>$O2109="połączone z innym zadaniem"</formula>
    </cfRule>
  </conditionalFormatting>
  <conditionalFormatting sqref="O2109:O2110">
    <cfRule type="expression" dxfId="10088" priority="13309">
      <formula>$O2109="połączone z innym zadaniem"</formula>
    </cfRule>
  </conditionalFormatting>
  <conditionalFormatting sqref="O2109:O2110">
    <cfRule type="expression" dxfId="10087" priority="13308">
      <formula>$O2109="połączone z innym zadaniem"</formula>
    </cfRule>
  </conditionalFormatting>
  <conditionalFormatting sqref="O2109:O2110">
    <cfRule type="expression" dxfId="10086" priority="13307">
      <formula>$O2109="połączone z innym zadaniem"</formula>
    </cfRule>
  </conditionalFormatting>
  <conditionalFormatting sqref="O2109:O2110">
    <cfRule type="expression" dxfId="10085" priority="13306">
      <formula>$O2109="połączone z innym zadaniem"</formula>
    </cfRule>
  </conditionalFormatting>
  <conditionalFormatting sqref="O2109:O2110">
    <cfRule type="expression" dxfId="10084" priority="13305">
      <formula>$O2109="połączone z innym zadaniem"</formula>
    </cfRule>
  </conditionalFormatting>
  <conditionalFormatting sqref="X2109:X2110">
    <cfRule type="expression" dxfId="10083" priority="13304">
      <formula>W2109="WSKAŹNIK SPECYFICZNY"</formula>
    </cfRule>
  </conditionalFormatting>
  <conditionalFormatting sqref="O2109:AB2110">
    <cfRule type="expression" dxfId="10082" priority="13303">
      <formula>$O2109="połączone z innym zadaniem"</formula>
    </cfRule>
  </conditionalFormatting>
  <conditionalFormatting sqref="O2109:O2110">
    <cfRule type="expression" dxfId="10081" priority="13302">
      <formula>$O2109="połączone z innym zadaniem"</formula>
    </cfRule>
  </conditionalFormatting>
  <conditionalFormatting sqref="O2109:O2110">
    <cfRule type="expression" dxfId="10080" priority="13301">
      <formula>$O2109="połączone z innym zadaniem"</formula>
    </cfRule>
  </conditionalFormatting>
  <conditionalFormatting sqref="O2109:O2110">
    <cfRule type="expression" dxfId="10079" priority="13300">
      <formula>$O2109="połączone z innym zadaniem"</formula>
    </cfRule>
  </conditionalFormatting>
  <conditionalFormatting sqref="X2109:X2110">
    <cfRule type="expression" dxfId="10078" priority="13299">
      <formula>W2109="WSKAŹNIK SPECYFICZNY"</formula>
    </cfRule>
  </conditionalFormatting>
  <conditionalFormatting sqref="O2109:AB2110">
    <cfRule type="expression" dxfId="10077" priority="13298">
      <formula>$O2109="połączone z innym zadaniem"</formula>
    </cfRule>
  </conditionalFormatting>
  <conditionalFormatting sqref="O2109:O2110">
    <cfRule type="expression" dxfId="10076" priority="13297">
      <formula>$O2109="połączone z innym zadaniem"</formula>
    </cfRule>
  </conditionalFormatting>
  <conditionalFormatting sqref="O2109:O2110">
    <cfRule type="expression" dxfId="10075" priority="13296">
      <formula>$O2109="połączone z innym zadaniem"</formula>
    </cfRule>
  </conditionalFormatting>
  <conditionalFormatting sqref="O2109:O2110">
    <cfRule type="expression" dxfId="10074" priority="13295">
      <formula>$O2109="połączone z innym zadaniem"</formula>
    </cfRule>
  </conditionalFormatting>
  <conditionalFormatting sqref="X2109:X2110">
    <cfRule type="expression" dxfId="10073" priority="13294">
      <formula>W2109="WSKAŹNIK SPECYFICZNY"</formula>
    </cfRule>
  </conditionalFormatting>
  <conditionalFormatting sqref="O2109:AB2110">
    <cfRule type="expression" dxfId="10072" priority="13293">
      <formula>$O2109="połączone z innym zadaniem"</formula>
    </cfRule>
  </conditionalFormatting>
  <conditionalFormatting sqref="O2109:O2110">
    <cfRule type="expression" dxfId="10071" priority="13292">
      <formula>$O2109="połączone z innym zadaniem"</formula>
    </cfRule>
  </conditionalFormatting>
  <conditionalFormatting sqref="O2109:O2110">
    <cfRule type="expression" dxfId="10070" priority="13291">
      <formula>$O2109="połączone z innym zadaniem"</formula>
    </cfRule>
  </conditionalFormatting>
  <conditionalFormatting sqref="O2109:O2110">
    <cfRule type="expression" dxfId="10069" priority="13290">
      <formula>$O2109="połączone z innym zadaniem"</formula>
    </cfRule>
  </conditionalFormatting>
  <conditionalFormatting sqref="X2109:X2110">
    <cfRule type="expression" dxfId="10068" priority="13289">
      <formula>W2109="WSKAŹNIK SPECYFICZNY"</formula>
    </cfRule>
  </conditionalFormatting>
  <conditionalFormatting sqref="O2109:AB2110">
    <cfRule type="expression" dxfId="10067" priority="13288">
      <formula>$O2109="połączone z innym zadaniem"</formula>
    </cfRule>
  </conditionalFormatting>
  <conditionalFormatting sqref="O2109:O2110">
    <cfRule type="expression" dxfId="10066" priority="13287">
      <formula>$O2109="połączone z innym zadaniem"</formula>
    </cfRule>
  </conditionalFormatting>
  <conditionalFormatting sqref="O2109:O2110">
    <cfRule type="expression" dxfId="10065" priority="13286">
      <formula>$O2109="połączone z innym zadaniem"</formula>
    </cfRule>
  </conditionalFormatting>
  <conditionalFormatting sqref="O2109:O2110">
    <cfRule type="expression" dxfId="10064" priority="13285">
      <formula>$O2109="połączone z innym zadaniem"</formula>
    </cfRule>
  </conditionalFormatting>
  <conditionalFormatting sqref="X2109:X2110">
    <cfRule type="expression" dxfId="10063" priority="13284">
      <formula>W2109="WSKAŹNIK SPECYFICZNY"</formula>
    </cfRule>
  </conditionalFormatting>
  <conditionalFormatting sqref="O2109:AB2110">
    <cfRule type="expression" dxfId="10062" priority="13283">
      <formula>$O2109="połączone z innym zadaniem"</formula>
    </cfRule>
  </conditionalFormatting>
  <conditionalFormatting sqref="O2109:O2110">
    <cfRule type="expression" dxfId="10061" priority="13282">
      <formula>$O2109="połączone z innym zadaniem"</formula>
    </cfRule>
  </conditionalFormatting>
  <conditionalFormatting sqref="O2109:O2110">
    <cfRule type="expression" dxfId="10060" priority="13281">
      <formula>$O2109="połączone z innym zadaniem"</formula>
    </cfRule>
  </conditionalFormatting>
  <conditionalFormatting sqref="O2109:O2110">
    <cfRule type="expression" dxfId="10059" priority="13280">
      <formula>$O2109="połączone z innym zadaniem"</formula>
    </cfRule>
  </conditionalFormatting>
  <conditionalFormatting sqref="O2109:O2110">
    <cfRule type="expression" dxfId="10058" priority="13279">
      <formula>$O2109="połączone z innym zadaniem"</formula>
    </cfRule>
  </conditionalFormatting>
  <conditionalFormatting sqref="O2109:O2110">
    <cfRule type="expression" dxfId="10057" priority="13278">
      <formula>$O2109="połączone z innym zadaniem"</formula>
    </cfRule>
  </conditionalFormatting>
  <conditionalFormatting sqref="O2109:O2110">
    <cfRule type="expression" dxfId="10056" priority="13277">
      <formula>$O2109="połączone z innym zadaniem"</formula>
    </cfRule>
  </conditionalFormatting>
  <conditionalFormatting sqref="O2109:O2110">
    <cfRule type="expression" dxfId="10055" priority="13276">
      <formula>$O2109="połączone z innym zadaniem"</formula>
    </cfRule>
  </conditionalFormatting>
  <conditionalFormatting sqref="O2109:O2110">
    <cfRule type="expression" dxfId="10054" priority="13275">
      <formula>$O2109="połączone z innym zadaniem"</formula>
    </cfRule>
  </conditionalFormatting>
  <conditionalFormatting sqref="O2109:O2110">
    <cfRule type="expression" dxfId="10053" priority="13274">
      <formula>$O2109="połączone z innym zadaniem"</formula>
    </cfRule>
  </conditionalFormatting>
  <conditionalFormatting sqref="O2109:O2110">
    <cfRule type="expression" dxfId="10052" priority="13273">
      <formula>$O2109="połączone z innym zadaniem"</formula>
    </cfRule>
  </conditionalFormatting>
  <conditionalFormatting sqref="O2109:O2110">
    <cfRule type="expression" dxfId="10051" priority="13272">
      <formula>$O2109="połączone z innym zadaniem"</formula>
    </cfRule>
  </conditionalFormatting>
  <conditionalFormatting sqref="O2109:O2110">
    <cfRule type="expression" dxfId="10050" priority="13271">
      <formula>$O2109="połączone z innym zadaniem"</formula>
    </cfRule>
  </conditionalFormatting>
  <conditionalFormatting sqref="O2109:O2110">
    <cfRule type="expression" dxfId="10049" priority="13270">
      <formula>$O2109="połączone z innym zadaniem"</formula>
    </cfRule>
  </conditionalFormatting>
  <conditionalFormatting sqref="O2109:O2110">
    <cfRule type="expression" dxfId="10048" priority="13269">
      <formula>$O2109="połączone z innym zadaniem"</formula>
    </cfRule>
  </conditionalFormatting>
  <conditionalFormatting sqref="O2109:O2110">
    <cfRule type="expression" dxfId="10047" priority="13268">
      <formula>$O2109="połączone z innym zadaniem"</formula>
    </cfRule>
  </conditionalFormatting>
  <conditionalFormatting sqref="O2109:O2110">
    <cfRule type="expression" dxfId="10046" priority="13267">
      <formula>$O2109="połączone z innym zadaniem"</formula>
    </cfRule>
  </conditionalFormatting>
  <conditionalFormatting sqref="O2109:O2110">
    <cfRule type="expression" dxfId="10045" priority="13266">
      <formula>$O2109="połączone z innym zadaniem"</formula>
    </cfRule>
  </conditionalFormatting>
  <conditionalFormatting sqref="O2109:O2110">
    <cfRule type="expression" dxfId="10044" priority="13265">
      <formula>$O2109="połączone z innym zadaniem"</formula>
    </cfRule>
  </conditionalFormatting>
  <conditionalFormatting sqref="O2109:O2110">
    <cfRule type="expression" dxfId="10043" priority="13264">
      <formula>$O2109="połączone z innym zadaniem"</formula>
    </cfRule>
  </conditionalFormatting>
  <conditionalFormatting sqref="O2109:O2110">
    <cfRule type="expression" dxfId="10042" priority="13263">
      <formula>$O2109="połączone z innym zadaniem"</formula>
    </cfRule>
  </conditionalFormatting>
  <conditionalFormatting sqref="O2109:O2110">
    <cfRule type="expression" dxfId="10041" priority="13262">
      <formula>$O2109="połączone z innym zadaniem"</formula>
    </cfRule>
  </conditionalFormatting>
  <conditionalFormatting sqref="O2109:O2110">
    <cfRule type="expression" dxfId="10040" priority="13261">
      <formula>$O2109="połączone z innym zadaniem"</formula>
    </cfRule>
  </conditionalFormatting>
  <conditionalFormatting sqref="O2109:O2110">
    <cfRule type="expression" dxfId="10039" priority="13260">
      <formula>$O2109="połączone z innym zadaniem"</formula>
    </cfRule>
  </conditionalFormatting>
  <conditionalFormatting sqref="O2109:O2110">
    <cfRule type="expression" dxfId="10038" priority="13259">
      <formula>$O2109="połączone z innym zadaniem"</formula>
    </cfRule>
  </conditionalFormatting>
  <conditionalFormatting sqref="O2109:O2110">
    <cfRule type="expression" dxfId="10037" priority="13258">
      <formula>$O2109="połączone z innym zadaniem"</formula>
    </cfRule>
  </conditionalFormatting>
  <conditionalFormatting sqref="O2109:O2110">
    <cfRule type="expression" dxfId="10036" priority="13257">
      <formula>$O2109="połączone z innym zadaniem"</formula>
    </cfRule>
  </conditionalFormatting>
  <conditionalFormatting sqref="O2109:O2110">
    <cfRule type="expression" dxfId="10035" priority="13256">
      <formula>$O2109="połączone z innym zadaniem"</formula>
    </cfRule>
  </conditionalFormatting>
  <conditionalFormatting sqref="O2109:O2110">
    <cfRule type="expression" dxfId="10034" priority="13255">
      <formula>$O2109="połączone z innym zadaniem"</formula>
    </cfRule>
  </conditionalFormatting>
  <conditionalFormatting sqref="O2109:O2110">
    <cfRule type="expression" dxfId="10033" priority="13254">
      <formula>$O2109="połączone z innym zadaniem"</formula>
    </cfRule>
  </conditionalFormatting>
  <conditionalFormatting sqref="O2109:O2110">
    <cfRule type="expression" dxfId="10032" priority="13253">
      <formula>$O2109="połączone z innym zadaniem"</formula>
    </cfRule>
  </conditionalFormatting>
  <conditionalFormatting sqref="O2109:O2110">
    <cfRule type="expression" dxfId="10031" priority="13252">
      <formula>$O2109="połączone z innym zadaniem"</formula>
    </cfRule>
  </conditionalFormatting>
  <conditionalFormatting sqref="X2109:X2110">
    <cfRule type="expression" dxfId="10030" priority="13251">
      <formula>W2109="WSKAŹNIK SPECYFICZNY"</formula>
    </cfRule>
  </conditionalFormatting>
  <conditionalFormatting sqref="O2109:AB2110">
    <cfRule type="expression" dxfId="10029" priority="13250">
      <formula>$O2109="połączone z innym zadaniem"</formula>
    </cfRule>
  </conditionalFormatting>
  <conditionalFormatting sqref="O2109:O2110">
    <cfRule type="expression" dxfId="10028" priority="13249">
      <formula>$O2109="połączone z innym zadaniem"</formula>
    </cfRule>
  </conditionalFormatting>
  <conditionalFormatting sqref="O2109:O2110">
    <cfRule type="expression" dxfId="10027" priority="13248">
      <formula>$O2109="połączone z innym zadaniem"</formula>
    </cfRule>
  </conditionalFormatting>
  <conditionalFormatting sqref="O2109:O2110">
    <cfRule type="expression" dxfId="10026" priority="13247">
      <formula>$O2109="połączone z innym zadaniem"</formula>
    </cfRule>
  </conditionalFormatting>
  <conditionalFormatting sqref="O2109:O2110">
    <cfRule type="expression" dxfId="10025" priority="13246">
      <formula>$O2109="połączone z innym zadaniem"</formula>
    </cfRule>
  </conditionalFormatting>
  <conditionalFormatting sqref="O2109:O2110">
    <cfRule type="expression" dxfId="10024" priority="13245">
      <formula>$O2109="połączone z innym zadaniem"</formula>
    </cfRule>
  </conditionalFormatting>
  <conditionalFormatting sqref="O2109:O2110">
    <cfRule type="expression" dxfId="10023" priority="13244">
      <formula>$O2109="połączone z innym zadaniem"</formula>
    </cfRule>
  </conditionalFormatting>
  <conditionalFormatting sqref="O2109:O2110">
    <cfRule type="expression" dxfId="10022" priority="13243">
      <formula>$O2109="połączone z innym zadaniem"</formula>
    </cfRule>
  </conditionalFormatting>
  <conditionalFormatting sqref="X2109:X2110">
    <cfRule type="expression" dxfId="10021" priority="13242">
      <formula>W2109="WSKAŹNIK SPECYFICZNY"</formula>
    </cfRule>
  </conditionalFormatting>
  <conditionalFormatting sqref="O2109:AB2110">
    <cfRule type="expression" dxfId="10020" priority="13241">
      <formula>$O2109="połączone z innym zadaniem"</formula>
    </cfRule>
  </conditionalFormatting>
  <conditionalFormatting sqref="O2109:O2110">
    <cfRule type="expression" dxfId="10019" priority="13240">
      <formula>$O2109="połączone z innym zadaniem"</formula>
    </cfRule>
  </conditionalFormatting>
  <conditionalFormatting sqref="O2109:O2110">
    <cfRule type="expression" dxfId="10018" priority="13239">
      <formula>$O2109="połączone z innym zadaniem"</formula>
    </cfRule>
  </conditionalFormatting>
  <conditionalFormatting sqref="O2109:O2110">
    <cfRule type="expression" dxfId="10017" priority="13238">
      <formula>$O2109="połączone z innym zadaniem"</formula>
    </cfRule>
  </conditionalFormatting>
  <conditionalFormatting sqref="X2109:X2110">
    <cfRule type="expression" dxfId="10016" priority="13237">
      <formula>W2109="WSKAŹNIK SPECYFICZNY"</formula>
    </cfRule>
  </conditionalFormatting>
  <conditionalFormatting sqref="O2109:AB2110">
    <cfRule type="expression" dxfId="10015" priority="13236">
      <formula>$O2109="połączone z innym zadaniem"</formula>
    </cfRule>
  </conditionalFormatting>
  <conditionalFormatting sqref="O2109:O2110">
    <cfRule type="expression" dxfId="10014" priority="13235">
      <formula>$O2109="połączone z innym zadaniem"</formula>
    </cfRule>
  </conditionalFormatting>
  <conditionalFormatting sqref="O2109:O2110">
    <cfRule type="expression" dxfId="10013" priority="13234">
      <formula>$O2109="połączone z innym zadaniem"</formula>
    </cfRule>
  </conditionalFormatting>
  <conditionalFormatting sqref="O2109:O2110">
    <cfRule type="expression" dxfId="10012" priority="13233">
      <formula>$O2109="połączone z innym zadaniem"</formula>
    </cfRule>
  </conditionalFormatting>
  <conditionalFormatting sqref="X2109:X2110">
    <cfRule type="expression" dxfId="10011" priority="13232">
      <formula>W2109="WSKAŹNIK SPECYFICZNY"</formula>
    </cfRule>
  </conditionalFormatting>
  <conditionalFormatting sqref="O2109:AB2110">
    <cfRule type="expression" dxfId="10010" priority="13231">
      <formula>$O2109="połączone z innym zadaniem"</formula>
    </cfRule>
  </conditionalFormatting>
  <conditionalFormatting sqref="O2109:O2110">
    <cfRule type="expression" dxfId="10009" priority="13230">
      <formula>$O2109="połączone z innym zadaniem"</formula>
    </cfRule>
  </conditionalFormatting>
  <conditionalFormatting sqref="O2109:O2110">
    <cfRule type="expression" dxfId="10008" priority="13229">
      <formula>$O2109="połączone z innym zadaniem"</formula>
    </cfRule>
  </conditionalFormatting>
  <conditionalFormatting sqref="O2109:O2110">
    <cfRule type="expression" dxfId="10007" priority="13228">
      <formula>$O2109="połączone z innym zadaniem"</formula>
    </cfRule>
  </conditionalFormatting>
  <conditionalFormatting sqref="X2109:X2110">
    <cfRule type="expression" dxfId="10006" priority="13227">
      <formula>W2109="WSKAŹNIK SPECYFICZNY"</formula>
    </cfRule>
  </conditionalFormatting>
  <conditionalFormatting sqref="O2109:AB2110">
    <cfRule type="expression" dxfId="10005" priority="13226">
      <formula>$O2109="połączone z innym zadaniem"</formula>
    </cfRule>
  </conditionalFormatting>
  <conditionalFormatting sqref="O2109:O2110">
    <cfRule type="expression" dxfId="10004" priority="13225">
      <formula>$O2109="połączone z innym zadaniem"</formula>
    </cfRule>
  </conditionalFormatting>
  <conditionalFormatting sqref="O2109:O2110">
    <cfRule type="expression" dxfId="10003" priority="13224">
      <formula>$O2109="połączone z innym zadaniem"</formula>
    </cfRule>
  </conditionalFormatting>
  <conditionalFormatting sqref="O2109:O2110">
    <cfRule type="expression" dxfId="10002" priority="13223">
      <formula>$O2109="połączone z innym zadaniem"</formula>
    </cfRule>
  </conditionalFormatting>
  <conditionalFormatting sqref="X2109:X2110">
    <cfRule type="expression" dxfId="10001" priority="13222">
      <formula>W2109="WSKAŹNIK SPECYFICZNY"</formula>
    </cfRule>
  </conditionalFormatting>
  <conditionalFormatting sqref="O2109:AB2110">
    <cfRule type="expression" dxfId="10000" priority="13221">
      <formula>$O2109="połączone z innym zadaniem"</formula>
    </cfRule>
  </conditionalFormatting>
  <conditionalFormatting sqref="O2109:O2110">
    <cfRule type="expression" dxfId="9999" priority="13220">
      <formula>$O2109="połączone z innym zadaniem"</formula>
    </cfRule>
  </conditionalFormatting>
  <conditionalFormatting sqref="O2109:O2110">
    <cfRule type="expression" dxfId="9998" priority="13219">
      <formula>$O2109="połączone z innym zadaniem"</formula>
    </cfRule>
  </conditionalFormatting>
  <conditionalFormatting sqref="O2109:O2110">
    <cfRule type="expression" dxfId="9997" priority="13218">
      <formula>$O2109="połączone z innym zadaniem"</formula>
    </cfRule>
  </conditionalFormatting>
  <conditionalFormatting sqref="O2109:O2110">
    <cfRule type="expression" dxfId="9996" priority="13217">
      <formula>$O2109="połączone z innym zadaniem"</formula>
    </cfRule>
  </conditionalFormatting>
  <conditionalFormatting sqref="O2109:O2110">
    <cfRule type="expression" dxfId="9995" priority="13216">
      <formula>$O2109="połączone z innym zadaniem"</formula>
    </cfRule>
  </conditionalFormatting>
  <conditionalFormatting sqref="O2109:O2110">
    <cfRule type="expression" dxfId="9994" priority="13213">
      <formula>$O2109="połączone z innym zadaniem"</formula>
    </cfRule>
  </conditionalFormatting>
  <conditionalFormatting sqref="O2109:O2110">
    <cfRule type="expression" dxfId="9993" priority="13212">
      <formula>$O2109="połączone z innym zadaniem"</formula>
    </cfRule>
  </conditionalFormatting>
  <conditionalFormatting sqref="O2109:O2110">
    <cfRule type="expression" dxfId="9992" priority="13211">
      <formula>$O2109="połączone z innym zadaniem"</formula>
    </cfRule>
  </conditionalFormatting>
  <conditionalFormatting sqref="O2109:O2110">
    <cfRule type="expression" dxfId="9991" priority="13210">
      <formula>$O2109="połączone z innym zadaniem"</formula>
    </cfRule>
  </conditionalFormatting>
  <conditionalFormatting sqref="O2109:O2110">
    <cfRule type="expression" dxfId="9990" priority="13209">
      <formula>$O2109="połączone z innym zadaniem"</formula>
    </cfRule>
  </conditionalFormatting>
  <conditionalFormatting sqref="O2109:O2110">
    <cfRule type="expression" dxfId="9989" priority="13208">
      <formula>$O2109="połączone z innym zadaniem"</formula>
    </cfRule>
  </conditionalFormatting>
  <conditionalFormatting sqref="O2109:O2110">
    <cfRule type="expression" dxfId="9988" priority="13207">
      <formula>$O2109="połączone z innym zadaniem"</formula>
    </cfRule>
  </conditionalFormatting>
  <conditionalFormatting sqref="O2109:O2110">
    <cfRule type="expression" dxfId="9987" priority="13206">
      <formula>$O2109="połączone z innym zadaniem"</formula>
    </cfRule>
  </conditionalFormatting>
  <conditionalFormatting sqref="O2109:O2110">
    <cfRule type="expression" dxfId="9986" priority="13205">
      <formula>$O2109="połączone z innym zadaniem"</formula>
    </cfRule>
  </conditionalFormatting>
  <conditionalFormatting sqref="O2109:O2110">
    <cfRule type="expression" dxfId="9985" priority="13204">
      <formula>$O2109="połączone z innym zadaniem"</formula>
    </cfRule>
  </conditionalFormatting>
  <conditionalFormatting sqref="O2109:O2110">
    <cfRule type="expression" dxfId="9984" priority="13203">
      <formula>$O2109="połączone z innym zadaniem"</formula>
    </cfRule>
  </conditionalFormatting>
  <conditionalFormatting sqref="O2109:O2110">
    <cfRule type="expression" dxfId="9983" priority="13202">
      <formula>$O2109="połączone z innym zadaniem"</formula>
    </cfRule>
  </conditionalFormatting>
  <conditionalFormatting sqref="O2109:O2110">
    <cfRule type="expression" dxfId="9982" priority="13201">
      <formula>$O2109="połączone z innym zadaniem"</formula>
    </cfRule>
  </conditionalFormatting>
  <conditionalFormatting sqref="O2109:O2110">
    <cfRule type="expression" dxfId="9981" priority="13200">
      <formula>$O2109="połączone z innym zadaniem"</formula>
    </cfRule>
  </conditionalFormatting>
  <conditionalFormatting sqref="O2109:O2110">
    <cfRule type="expression" dxfId="9980" priority="13199">
      <formula>$O2109="połączone z innym zadaniem"</formula>
    </cfRule>
  </conditionalFormatting>
  <conditionalFormatting sqref="O2109:O2110">
    <cfRule type="expression" dxfId="9979" priority="13198">
      <formula>$O2109="połączone z innym zadaniem"</formula>
    </cfRule>
  </conditionalFormatting>
  <conditionalFormatting sqref="O2109:O2110">
    <cfRule type="expression" dxfId="9978" priority="13197">
      <formula>$O2109="połączone z innym zadaniem"</formula>
    </cfRule>
  </conditionalFormatting>
  <conditionalFormatting sqref="O2109:O2110">
    <cfRule type="expression" dxfId="9977" priority="13196">
      <formula>$O2109="połączone z innym zadaniem"</formula>
    </cfRule>
  </conditionalFormatting>
  <conditionalFormatting sqref="O2109:O2110">
    <cfRule type="expression" dxfId="9976" priority="13195">
      <formula>$O2109="połączone z innym zadaniem"</formula>
    </cfRule>
  </conditionalFormatting>
  <conditionalFormatting sqref="O2109:O2110">
    <cfRule type="expression" dxfId="9975" priority="13194">
      <formula>$O2109="połączone z innym zadaniem"</formula>
    </cfRule>
  </conditionalFormatting>
  <conditionalFormatting sqref="O2109:O2110">
    <cfRule type="expression" dxfId="9974" priority="13193">
      <formula>$O2109="połączone z innym zadaniem"</formula>
    </cfRule>
  </conditionalFormatting>
  <conditionalFormatting sqref="O2109:O2110">
    <cfRule type="expression" dxfId="9973" priority="13192">
      <formula>$O2109="połączone z innym zadaniem"</formula>
    </cfRule>
  </conditionalFormatting>
  <conditionalFormatting sqref="O2109:O2110">
    <cfRule type="expression" dxfId="9972" priority="13191">
      <formula>$O2109="połączone z innym zadaniem"</formula>
    </cfRule>
  </conditionalFormatting>
  <conditionalFormatting sqref="O2109:O2110">
    <cfRule type="expression" dxfId="9971" priority="13190">
      <formula>$O2109="połączone z innym zadaniem"</formula>
    </cfRule>
  </conditionalFormatting>
  <conditionalFormatting sqref="O2109:O2110">
    <cfRule type="expression" dxfId="9970" priority="13189">
      <formula>$O2109="połączone z innym zadaniem"</formula>
    </cfRule>
  </conditionalFormatting>
  <conditionalFormatting sqref="O2109:O2110">
    <cfRule type="expression" dxfId="9969" priority="13188">
      <formula>$O2109="połączone z innym zadaniem"</formula>
    </cfRule>
  </conditionalFormatting>
  <conditionalFormatting sqref="O2109:O2110">
    <cfRule type="expression" dxfId="9968" priority="13187">
      <formula>$O2109="połączone z innym zadaniem"</formula>
    </cfRule>
  </conditionalFormatting>
  <conditionalFormatting sqref="O2109:O2110">
    <cfRule type="expression" dxfId="9967" priority="13186">
      <formula>$O2109="połączone z innym zadaniem"</formula>
    </cfRule>
  </conditionalFormatting>
  <conditionalFormatting sqref="O2109:O2110">
    <cfRule type="expression" dxfId="9966" priority="13185">
      <formula>$O2109="połączone z innym zadaniem"</formula>
    </cfRule>
  </conditionalFormatting>
  <conditionalFormatting sqref="O2109:O2110">
    <cfRule type="expression" dxfId="9965" priority="13184">
      <formula>$O2109="połączone z innym zadaniem"</formula>
    </cfRule>
  </conditionalFormatting>
  <conditionalFormatting sqref="O2109:O2110">
    <cfRule type="expression" dxfId="9964" priority="13183">
      <formula>$O2109="połączone z innym zadaniem"</formula>
    </cfRule>
  </conditionalFormatting>
  <conditionalFormatting sqref="O2109:O2110">
    <cfRule type="expression" dxfId="9963" priority="13182">
      <formula>$O2109="połączone z innym zadaniem"</formula>
    </cfRule>
  </conditionalFormatting>
  <conditionalFormatting sqref="O2109:O2110">
    <cfRule type="expression" dxfId="9962" priority="13181">
      <formula>$O2109="połączone z innym zadaniem"</formula>
    </cfRule>
  </conditionalFormatting>
  <conditionalFormatting sqref="O2109:O2110">
    <cfRule type="expression" dxfId="9961" priority="13180">
      <formula>$O2109="połączone z innym zadaniem"</formula>
    </cfRule>
  </conditionalFormatting>
  <conditionalFormatting sqref="O2109:O2110">
    <cfRule type="expression" dxfId="9960" priority="13179">
      <formula>$O2109="połączone z innym zadaniem"</formula>
    </cfRule>
  </conditionalFormatting>
  <conditionalFormatting sqref="O2109:O2110">
    <cfRule type="expression" dxfId="9959" priority="13178">
      <formula>$O2109="połączone z innym zadaniem"</formula>
    </cfRule>
  </conditionalFormatting>
  <conditionalFormatting sqref="O2109:O2110">
    <cfRule type="expression" dxfId="9958" priority="13177">
      <formula>$O2109="połączone z innym zadaniem"</formula>
    </cfRule>
  </conditionalFormatting>
  <conditionalFormatting sqref="O2109:O2110">
    <cfRule type="expression" dxfId="9957" priority="13176">
      <formula>$O2109="połączone z innym zadaniem"</formula>
    </cfRule>
  </conditionalFormatting>
  <conditionalFormatting sqref="O2109:O2110">
    <cfRule type="expression" dxfId="9956" priority="13175">
      <formula>$O2109="połączone z innym zadaniem"</formula>
    </cfRule>
  </conditionalFormatting>
  <conditionalFormatting sqref="O2109:O2110">
    <cfRule type="expression" dxfId="9955" priority="13174">
      <formula>$O2109="połączone z innym zadaniem"</formula>
    </cfRule>
  </conditionalFormatting>
  <conditionalFormatting sqref="O2109:O2110">
    <cfRule type="expression" dxfId="9954" priority="13173">
      <formula>$O2109="połączone z innym zadaniem"</formula>
    </cfRule>
  </conditionalFormatting>
  <conditionalFormatting sqref="O2109:O2110">
    <cfRule type="expression" dxfId="9953" priority="13172">
      <formula>$O2109="połączone z innym zadaniem"</formula>
    </cfRule>
  </conditionalFormatting>
  <conditionalFormatting sqref="O2109:O2110">
    <cfRule type="expression" dxfId="9952" priority="13171">
      <formula>$O2109="połączone z innym zadaniem"</formula>
    </cfRule>
  </conditionalFormatting>
  <conditionalFormatting sqref="O2109:O2110">
    <cfRule type="expression" dxfId="9951" priority="13170">
      <formula>$O2109="połączone z innym zadaniem"</formula>
    </cfRule>
  </conditionalFormatting>
  <conditionalFormatting sqref="O2109:O2110">
    <cfRule type="expression" dxfId="9950" priority="13169">
      <formula>$O2109="połączone z innym zadaniem"</formula>
    </cfRule>
  </conditionalFormatting>
  <conditionalFormatting sqref="O2109:O2110">
    <cfRule type="expression" dxfId="9949" priority="13168">
      <formula>$O2109="połączone z innym zadaniem"</formula>
    </cfRule>
  </conditionalFormatting>
  <conditionalFormatting sqref="O2109:O2110">
    <cfRule type="expression" dxfId="9948" priority="13167">
      <formula>$O2109="połączone z innym zadaniem"</formula>
    </cfRule>
  </conditionalFormatting>
  <conditionalFormatting sqref="O2109:O2110">
    <cfRule type="expression" dxfId="9947" priority="13166">
      <formula>$O2109="połączone z innym zadaniem"</formula>
    </cfRule>
  </conditionalFormatting>
  <conditionalFormatting sqref="O2109:O2110">
    <cfRule type="expression" dxfId="9946" priority="13165">
      <formula>$O2109="połączone z innym zadaniem"</formula>
    </cfRule>
  </conditionalFormatting>
  <conditionalFormatting sqref="O2109:O2110">
    <cfRule type="expression" dxfId="9945" priority="13164">
      <formula>$O2109="połączone z innym zadaniem"</formula>
    </cfRule>
  </conditionalFormatting>
  <conditionalFormatting sqref="O2109:O2110">
    <cfRule type="expression" dxfId="9944" priority="13163">
      <formula>$O2109="połączone z innym zadaniem"</formula>
    </cfRule>
  </conditionalFormatting>
  <conditionalFormatting sqref="O2109:O2110">
    <cfRule type="expression" dxfId="9943" priority="13162">
      <formula>$O2109="połączone z innym zadaniem"</formula>
    </cfRule>
  </conditionalFormatting>
  <conditionalFormatting sqref="O2109:O2110">
    <cfRule type="expression" dxfId="9942" priority="13161">
      <formula>$O2109="połączone z innym zadaniem"</formula>
    </cfRule>
  </conditionalFormatting>
  <conditionalFormatting sqref="O2109:O2110">
    <cfRule type="expression" dxfId="9941" priority="13160">
      <formula>$O2109="połączone z innym zadaniem"</formula>
    </cfRule>
  </conditionalFormatting>
  <conditionalFormatting sqref="O2109:O2110">
    <cfRule type="expression" dxfId="9940" priority="13159">
      <formula>$O2109="połączone z innym zadaniem"</formula>
    </cfRule>
  </conditionalFormatting>
  <conditionalFormatting sqref="O2109:O2110">
    <cfRule type="expression" dxfId="9939" priority="13158">
      <formula>$O2109="połączone z innym zadaniem"</formula>
    </cfRule>
  </conditionalFormatting>
  <conditionalFormatting sqref="O2109:O2110">
    <cfRule type="expression" dxfId="9938" priority="13157">
      <formula>$O2109="połączone z innym zadaniem"</formula>
    </cfRule>
  </conditionalFormatting>
  <conditionalFormatting sqref="O2109:O2110">
    <cfRule type="expression" dxfId="9937" priority="13156">
      <formula>$O2109="połączone z innym zadaniem"</formula>
    </cfRule>
  </conditionalFormatting>
  <conditionalFormatting sqref="O2109:O2110">
    <cfRule type="expression" dxfId="9936" priority="13155">
      <formula>$O2109="połączone z innym zadaniem"</formula>
    </cfRule>
  </conditionalFormatting>
  <conditionalFormatting sqref="O2109:O2110">
    <cfRule type="expression" dxfId="9935" priority="13154">
      <formula>$O2109="połączone z innym zadaniem"</formula>
    </cfRule>
  </conditionalFormatting>
  <conditionalFormatting sqref="O2109:O2110">
    <cfRule type="expression" dxfId="9934" priority="13153">
      <formula>$O2109="połączone z innym zadaniem"</formula>
    </cfRule>
  </conditionalFormatting>
  <conditionalFormatting sqref="O2109:O2110">
    <cfRule type="expression" dxfId="9933" priority="13152">
      <formula>$O2109="połączone z innym zadaniem"</formula>
    </cfRule>
  </conditionalFormatting>
  <conditionalFormatting sqref="O2109:O2110">
    <cfRule type="expression" dxfId="9932" priority="13151">
      <formula>$O2109="połączone z innym zadaniem"</formula>
    </cfRule>
  </conditionalFormatting>
  <conditionalFormatting sqref="O2109:O2110">
    <cfRule type="expression" dxfId="9931" priority="13150">
      <formula>$O2109="połączone z innym zadaniem"</formula>
    </cfRule>
  </conditionalFormatting>
  <conditionalFormatting sqref="O2109:O2110">
    <cfRule type="expression" dxfId="9930" priority="13149">
      <formula>$O2109="połączone z innym zadaniem"</formula>
    </cfRule>
  </conditionalFormatting>
  <conditionalFormatting sqref="O2109:O2110">
    <cfRule type="expression" dxfId="9929" priority="13148">
      <formula>$O2109="połączone z innym zadaniem"</formula>
    </cfRule>
  </conditionalFormatting>
  <conditionalFormatting sqref="O2109:O2110">
    <cfRule type="expression" dxfId="9928" priority="13147">
      <formula>$O2109="połączone z innym zadaniem"</formula>
    </cfRule>
  </conditionalFormatting>
  <conditionalFormatting sqref="O2109:O2110">
    <cfRule type="expression" dxfId="9927" priority="13146">
      <formula>$O2109="połączone z innym zadaniem"</formula>
    </cfRule>
  </conditionalFormatting>
  <conditionalFormatting sqref="O2109:O2110">
    <cfRule type="expression" dxfId="9926" priority="13145">
      <formula>$O2109="połączone z innym zadaniem"</formula>
    </cfRule>
  </conditionalFormatting>
  <conditionalFormatting sqref="O2109:O2110">
    <cfRule type="expression" dxfId="9925" priority="13144">
      <formula>$O2109="połączone z innym zadaniem"</formula>
    </cfRule>
  </conditionalFormatting>
  <conditionalFormatting sqref="O2109:O2110">
    <cfRule type="expression" dxfId="9924" priority="13143">
      <formula>$O2109="połączone z innym zadaniem"</formula>
    </cfRule>
  </conditionalFormatting>
  <conditionalFormatting sqref="O2109:O2110">
    <cfRule type="expression" dxfId="9923" priority="13142">
      <formula>$O2109="połączone z innym zadaniem"</formula>
    </cfRule>
  </conditionalFormatting>
  <conditionalFormatting sqref="O2109:O2110">
    <cfRule type="expression" dxfId="9922" priority="13141">
      <formula>$O2109="połączone z innym zadaniem"</formula>
    </cfRule>
  </conditionalFormatting>
  <conditionalFormatting sqref="O2109:O2110">
    <cfRule type="expression" dxfId="9921" priority="13140">
      <formula>$O2109="połączone z innym zadaniem"</formula>
    </cfRule>
  </conditionalFormatting>
  <conditionalFormatting sqref="O2109:O2110">
    <cfRule type="expression" dxfId="9920" priority="13139">
      <formula>$O2109="połączone z innym zadaniem"</formula>
    </cfRule>
  </conditionalFormatting>
  <conditionalFormatting sqref="O2109:O2110">
    <cfRule type="expression" dxfId="9919" priority="13138">
      <formula>$O2109="połączone z innym zadaniem"</formula>
    </cfRule>
  </conditionalFormatting>
  <conditionalFormatting sqref="O2109:O2110">
    <cfRule type="expression" dxfId="9918" priority="13137">
      <formula>$O2109="połączone z innym zadaniem"</formula>
    </cfRule>
  </conditionalFormatting>
  <conditionalFormatting sqref="O2109:O2110">
    <cfRule type="expression" dxfId="9917" priority="13136">
      <formula>$O2109="połączone z innym zadaniem"</formula>
    </cfRule>
  </conditionalFormatting>
  <conditionalFormatting sqref="O2109:O2110">
    <cfRule type="expression" dxfId="9916" priority="13135">
      <formula>$O2109="połączone z innym zadaniem"</formula>
    </cfRule>
  </conditionalFormatting>
  <conditionalFormatting sqref="O2109:O2110">
    <cfRule type="expression" dxfId="9915" priority="13134">
      <formula>$O2109="połączone z innym zadaniem"</formula>
    </cfRule>
  </conditionalFormatting>
  <conditionalFormatting sqref="O2109:O2110">
    <cfRule type="expression" dxfId="9914" priority="13133">
      <formula>$O2109="połączone z innym zadaniem"</formula>
    </cfRule>
  </conditionalFormatting>
  <conditionalFormatting sqref="O2109:O2110">
    <cfRule type="expression" dxfId="9913" priority="13132">
      <formula>$O2109="połączone z innym zadaniem"</formula>
    </cfRule>
  </conditionalFormatting>
  <conditionalFormatting sqref="O2109:O2110">
    <cfRule type="expression" dxfId="9912" priority="13131">
      <formula>$O2109="połączone z innym zadaniem"</formula>
    </cfRule>
  </conditionalFormatting>
  <conditionalFormatting sqref="O2109:O2110">
    <cfRule type="expression" dxfId="9911" priority="13130">
      <formula>$O2109="połączone z innym zadaniem"</formula>
    </cfRule>
  </conditionalFormatting>
  <conditionalFormatting sqref="O2109:O2110">
    <cfRule type="expression" dxfId="9910" priority="13129">
      <formula>$O2109="połączone z innym zadaniem"</formula>
    </cfRule>
  </conditionalFormatting>
  <conditionalFormatting sqref="O2109:O2110">
    <cfRule type="expression" dxfId="9909" priority="13128">
      <formula>$O2109="połączone z innym zadaniem"</formula>
    </cfRule>
  </conditionalFormatting>
  <conditionalFormatting sqref="O2109:O2110">
    <cfRule type="expression" dxfId="9908" priority="13127">
      <formula>$O2109="połączone z innym zadaniem"</formula>
    </cfRule>
  </conditionalFormatting>
  <conditionalFormatting sqref="O2109:O2110">
    <cfRule type="expression" dxfId="9907" priority="13126">
      <formula>$O2109="połączone z innym zadaniem"</formula>
    </cfRule>
  </conditionalFormatting>
  <conditionalFormatting sqref="O2109:O2110">
    <cfRule type="expression" dxfId="9906" priority="13125">
      <formula>$O2109="połączone z innym zadaniem"</formula>
    </cfRule>
  </conditionalFormatting>
  <conditionalFormatting sqref="O2109:O2110">
    <cfRule type="expression" dxfId="9905" priority="13124">
      <formula>$O2109="połączone z innym zadaniem"</formula>
    </cfRule>
  </conditionalFormatting>
  <conditionalFormatting sqref="O2109:O2110">
    <cfRule type="expression" dxfId="9904" priority="13123">
      <formula>$O2109="połączone z innym zadaniem"</formula>
    </cfRule>
  </conditionalFormatting>
  <conditionalFormatting sqref="O2109:O2110">
    <cfRule type="expression" dxfId="9903" priority="13122">
      <formula>$O2109="połączone z innym zadaniem"</formula>
    </cfRule>
  </conditionalFormatting>
  <conditionalFormatting sqref="O2109:O2110">
    <cfRule type="expression" dxfId="9902" priority="13121">
      <formula>$O2109="połączone z innym zadaniem"</formula>
    </cfRule>
  </conditionalFormatting>
  <conditionalFormatting sqref="O2109:O2110">
    <cfRule type="expression" dxfId="9901" priority="13120">
      <formula>$O2109="połączone z innym zadaniem"</formula>
    </cfRule>
  </conditionalFormatting>
  <conditionalFormatting sqref="O2109:O2110">
    <cfRule type="expression" dxfId="9900" priority="13119">
      <formula>$O2109="połączone z innym zadaniem"</formula>
    </cfRule>
  </conditionalFormatting>
  <conditionalFormatting sqref="O2109:O2110">
    <cfRule type="expression" dxfId="9899" priority="13118">
      <formula>$O2109="połączone z innym zadaniem"</formula>
    </cfRule>
  </conditionalFormatting>
  <conditionalFormatting sqref="O2109:O2110">
    <cfRule type="expression" dxfId="9898" priority="13117">
      <formula>$O2109="połączone z innym zadaniem"</formula>
    </cfRule>
  </conditionalFormatting>
  <conditionalFormatting sqref="O2109:O2110">
    <cfRule type="expression" dxfId="9897" priority="13116">
      <formula>$O2109="połączone z innym zadaniem"</formula>
    </cfRule>
  </conditionalFormatting>
  <conditionalFormatting sqref="O2109:O2110">
    <cfRule type="expression" dxfId="9896" priority="13115">
      <formula>$O2109="połączone z innym zadaniem"</formula>
    </cfRule>
  </conditionalFormatting>
  <conditionalFormatting sqref="O2109:O2110">
    <cfRule type="expression" dxfId="9895" priority="13114">
      <formula>$O2109="połączone z innym zadaniem"</formula>
    </cfRule>
  </conditionalFormatting>
  <conditionalFormatting sqref="O2109:O2110">
    <cfRule type="expression" dxfId="9894" priority="13113">
      <formula>$O2109="połączone z innym zadaniem"</formula>
    </cfRule>
  </conditionalFormatting>
  <conditionalFormatting sqref="O2109:O2110">
    <cfRule type="expression" dxfId="9893" priority="13112">
      <formula>$O2109="połączone z innym zadaniem"</formula>
    </cfRule>
  </conditionalFormatting>
  <conditionalFormatting sqref="O2109:O2110">
    <cfRule type="expression" dxfId="9892" priority="13111">
      <formula>$O2109="połączone z innym zadaniem"</formula>
    </cfRule>
  </conditionalFormatting>
  <conditionalFormatting sqref="O2109:O2110">
    <cfRule type="expression" dxfId="9891" priority="13110">
      <formula>$O2109="połączone z innym zadaniem"</formula>
    </cfRule>
  </conditionalFormatting>
  <conditionalFormatting sqref="O2109:O2110">
    <cfRule type="expression" dxfId="9890" priority="13109">
      <formula>$O2109="połączone z innym zadaniem"</formula>
    </cfRule>
  </conditionalFormatting>
  <conditionalFormatting sqref="O2109:O2110">
    <cfRule type="expression" dxfId="9889" priority="13108">
      <formula>$O2109="połączone z innym zadaniem"</formula>
    </cfRule>
  </conditionalFormatting>
  <conditionalFormatting sqref="O2109:O2110">
    <cfRule type="expression" dxfId="9888" priority="13107">
      <formula>$O2109="połączone z innym zadaniem"</formula>
    </cfRule>
  </conditionalFormatting>
  <conditionalFormatting sqref="O2109:O2110">
    <cfRule type="expression" dxfId="9887" priority="13106">
      <formula>$O2109="połączone z innym zadaniem"</formula>
    </cfRule>
  </conditionalFormatting>
  <conditionalFormatting sqref="O2109:O2110">
    <cfRule type="expression" dxfId="9886" priority="13105">
      <formula>$O2109="połączone z innym zadaniem"</formula>
    </cfRule>
  </conditionalFormatting>
  <conditionalFormatting sqref="O2109:O2110">
    <cfRule type="expression" dxfId="9885" priority="13104">
      <formula>$O2109="połączone z innym zadaniem"</formula>
    </cfRule>
  </conditionalFormatting>
  <conditionalFormatting sqref="O2109:O2110">
    <cfRule type="expression" dxfId="9884" priority="13103">
      <formula>$O2109="połączone z innym zadaniem"</formula>
    </cfRule>
  </conditionalFormatting>
  <conditionalFormatting sqref="O2109:O2110">
    <cfRule type="expression" dxfId="9883" priority="13102">
      <formula>$O2109="połączone z innym zadaniem"</formula>
    </cfRule>
  </conditionalFormatting>
  <conditionalFormatting sqref="O2109:O2110">
    <cfRule type="expression" dxfId="9882" priority="13101">
      <formula>$O2109="połączone z innym zadaniem"</formula>
    </cfRule>
  </conditionalFormatting>
  <conditionalFormatting sqref="O2109:O2110">
    <cfRule type="expression" dxfId="9881" priority="13100">
      <formula>$O2109="połączone z innym zadaniem"</formula>
    </cfRule>
  </conditionalFormatting>
  <conditionalFormatting sqref="O2109:O2110">
    <cfRule type="expression" dxfId="9880" priority="13099">
      <formula>$O2109="połączone z innym zadaniem"</formula>
    </cfRule>
  </conditionalFormatting>
  <conditionalFormatting sqref="O2109:O2110">
    <cfRule type="expression" dxfId="9879" priority="13098">
      <formula>$O2109="połączone z innym zadaniem"</formula>
    </cfRule>
  </conditionalFormatting>
  <conditionalFormatting sqref="O2109:O2110">
    <cfRule type="expression" dxfId="9878" priority="13097">
      <formula>$O2109="połączone z innym zadaniem"</formula>
    </cfRule>
  </conditionalFormatting>
  <conditionalFormatting sqref="O2109:O2110">
    <cfRule type="expression" dxfId="9877" priority="13096">
      <formula>$O2109="połączone z innym zadaniem"</formula>
    </cfRule>
  </conditionalFormatting>
  <conditionalFormatting sqref="O2109:O2110">
    <cfRule type="expression" dxfId="9876" priority="13095">
      <formula>$O2109="połączone z innym zadaniem"</formula>
    </cfRule>
  </conditionalFormatting>
  <conditionalFormatting sqref="O2109:O2110">
    <cfRule type="expression" dxfId="9875" priority="13094">
      <formula>$O2109="połączone z innym zadaniem"</formula>
    </cfRule>
  </conditionalFormatting>
  <conditionalFormatting sqref="O2109:O2110">
    <cfRule type="expression" dxfId="9874" priority="13093">
      <formula>$O2109="połączone z innym zadaniem"</formula>
    </cfRule>
  </conditionalFormatting>
  <conditionalFormatting sqref="O2109:O2110">
    <cfRule type="expression" dxfId="9873" priority="13092">
      <formula>$O2109="połączone z innym zadaniem"</formula>
    </cfRule>
  </conditionalFormatting>
  <conditionalFormatting sqref="O2109:O2110">
    <cfRule type="expression" dxfId="9872" priority="13091">
      <formula>$O2109="połączone z innym zadaniem"</formula>
    </cfRule>
  </conditionalFormatting>
  <conditionalFormatting sqref="O2109:O2110">
    <cfRule type="expression" dxfId="9871" priority="13090">
      <formula>$O2109="połączone z innym zadaniem"</formula>
    </cfRule>
  </conditionalFormatting>
  <conditionalFormatting sqref="O2109:O2110">
    <cfRule type="expression" dxfId="9870" priority="13089">
      <formula>$O2109="połączone z innym zadaniem"</formula>
    </cfRule>
  </conditionalFormatting>
  <conditionalFormatting sqref="O2109:O2110">
    <cfRule type="expression" dxfId="9869" priority="13088">
      <formula>$O2109="połączone z innym zadaniem"</formula>
    </cfRule>
  </conditionalFormatting>
  <conditionalFormatting sqref="O2109:O2110">
    <cfRule type="expression" dxfId="9868" priority="13087">
      <formula>$O2109="połączone z innym zadaniem"</formula>
    </cfRule>
  </conditionalFormatting>
  <conditionalFormatting sqref="O2109:O2110">
    <cfRule type="expression" dxfId="9867" priority="13086">
      <formula>$O2109="połączone z innym zadaniem"</formula>
    </cfRule>
  </conditionalFormatting>
  <conditionalFormatting sqref="O2109:O2110">
    <cfRule type="expression" dxfId="9866" priority="13085">
      <formula>$O2109="połączone z innym zadaniem"</formula>
    </cfRule>
  </conditionalFormatting>
  <conditionalFormatting sqref="O2109:O2110">
    <cfRule type="expression" dxfId="9865" priority="13084">
      <formula>$O2109="połączone z innym zadaniem"</formula>
    </cfRule>
  </conditionalFormatting>
  <conditionalFormatting sqref="O2109:O2110">
    <cfRule type="expression" dxfId="9864" priority="13083">
      <formula>$O2109="połączone z innym zadaniem"</formula>
    </cfRule>
  </conditionalFormatting>
  <conditionalFormatting sqref="O2109:O2110">
    <cfRule type="expression" dxfId="9863" priority="13082">
      <formula>$O2109="połączone z innym zadaniem"</formula>
    </cfRule>
  </conditionalFormatting>
  <conditionalFormatting sqref="O2109:O2110">
    <cfRule type="expression" dxfId="9862" priority="13081">
      <formula>$O2109="połączone z innym zadaniem"</formula>
    </cfRule>
  </conditionalFormatting>
  <conditionalFormatting sqref="O2109:O2110">
    <cfRule type="expression" dxfId="9861" priority="13080">
      <formula>$O2109="połączone z innym zadaniem"</formula>
    </cfRule>
  </conditionalFormatting>
  <conditionalFormatting sqref="O2109:O2110">
    <cfRule type="expression" dxfId="9860" priority="13079">
      <formula>$O2109="połączone z innym zadaniem"</formula>
    </cfRule>
  </conditionalFormatting>
  <conditionalFormatting sqref="O2109:O2110">
    <cfRule type="expression" dxfId="9859" priority="13078">
      <formula>$O2109="połączone z innym zadaniem"</formula>
    </cfRule>
  </conditionalFormatting>
  <conditionalFormatting sqref="O2109:O2110">
    <cfRule type="expression" dxfId="9858" priority="13077">
      <formula>$O2109="połączone z innym zadaniem"</formula>
    </cfRule>
  </conditionalFormatting>
  <conditionalFormatting sqref="O2109:O2110">
    <cfRule type="expression" dxfId="9857" priority="13076">
      <formula>$O2109="połączone z innym zadaniem"</formula>
    </cfRule>
  </conditionalFormatting>
  <conditionalFormatting sqref="O2109:O2110">
    <cfRule type="expression" dxfId="9856" priority="13075">
      <formula>$O2109="połączone z innym zadaniem"</formula>
    </cfRule>
  </conditionalFormatting>
  <conditionalFormatting sqref="O2109:O2110">
    <cfRule type="expression" dxfId="9855" priority="13074">
      <formula>$O2109="połączone z innym zadaniem"</formula>
    </cfRule>
  </conditionalFormatting>
  <conditionalFormatting sqref="O2109:O2110">
    <cfRule type="expression" dxfId="9854" priority="13073">
      <formula>$O2109="połączone z innym zadaniem"</formula>
    </cfRule>
  </conditionalFormatting>
  <conditionalFormatting sqref="O2109:O2110">
    <cfRule type="expression" dxfId="9853" priority="13072">
      <formula>$O2109="połączone z innym zadaniem"</formula>
    </cfRule>
  </conditionalFormatting>
  <conditionalFormatting sqref="O2109:O2110">
    <cfRule type="expression" dxfId="9852" priority="13071">
      <formula>$O2109="połączone z innym zadaniem"</formula>
    </cfRule>
  </conditionalFormatting>
  <conditionalFormatting sqref="O2109:O2110">
    <cfRule type="expression" dxfId="9851" priority="13070">
      <formula>$O2109="połączone z innym zadaniem"</formula>
    </cfRule>
  </conditionalFormatting>
  <conditionalFormatting sqref="O2109:O2110">
    <cfRule type="expression" dxfId="9850" priority="13069">
      <formula>$O2109="połączone z innym zadaniem"</formula>
    </cfRule>
  </conditionalFormatting>
  <conditionalFormatting sqref="O2109:O2110">
    <cfRule type="expression" dxfId="9849" priority="13068">
      <formula>$O2109="połączone z innym zadaniem"</formula>
    </cfRule>
  </conditionalFormatting>
  <conditionalFormatting sqref="O2109:O2110">
    <cfRule type="expression" dxfId="9848" priority="13067">
      <formula>$O2109="połączone z innym zadaniem"</formula>
    </cfRule>
  </conditionalFormatting>
  <conditionalFormatting sqref="O2109:O2110">
    <cfRule type="expression" dxfId="9847" priority="13066">
      <formula>$O2109="połączone z innym zadaniem"</formula>
    </cfRule>
  </conditionalFormatting>
  <conditionalFormatting sqref="O2109:O2110">
    <cfRule type="expression" dxfId="9846" priority="13065">
      <formula>$O2109="połączone z innym zadaniem"</formula>
    </cfRule>
  </conditionalFormatting>
  <conditionalFormatting sqref="O2109:O2110">
    <cfRule type="expression" dxfId="9845" priority="13064">
      <formula>$O2109="połączone z innym zadaniem"</formula>
    </cfRule>
  </conditionalFormatting>
  <conditionalFormatting sqref="O2109:O2110">
    <cfRule type="expression" dxfId="9844" priority="13063">
      <formula>$O2109="połączone z innym zadaniem"</formula>
    </cfRule>
  </conditionalFormatting>
  <conditionalFormatting sqref="O2109:O2110">
    <cfRule type="expression" dxfId="9843" priority="13062">
      <formula>$O2109="połączone z innym zadaniem"</formula>
    </cfRule>
  </conditionalFormatting>
  <conditionalFormatting sqref="O2109:O2110">
    <cfRule type="expression" dxfId="9842" priority="13061">
      <formula>$O2109="połączone z innym zadaniem"</formula>
    </cfRule>
  </conditionalFormatting>
  <conditionalFormatting sqref="O2109:O2110">
    <cfRule type="expression" dxfId="9841" priority="13060">
      <formula>$O2109="połączone z innym zadaniem"</formula>
    </cfRule>
  </conditionalFormatting>
  <conditionalFormatting sqref="O2109:O2110">
    <cfRule type="expression" dxfId="9840" priority="13059">
      <formula>$O2109="połączone z innym zadaniem"</formula>
    </cfRule>
  </conditionalFormatting>
  <conditionalFormatting sqref="O2109:O2110">
    <cfRule type="expression" dxfId="9839" priority="13058">
      <formula>$O2109="połączone z innym zadaniem"</formula>
    </cfRule>
  </conditionalFormatting>
  <conditionalFormatting sqref="O2109:O2110">
    <cfRule type="expression" dxfId="9838" priority="13057">
      <formula>$O2109="połączone z innym zadaniem"</formula>
    </cfRule>
  </conditionalFormatting>
  <conditionalFormatting sqref="O2109:O2110">
    <cfRule type="expression" dxfId="9837" priority="13056">
      <formula>$O2109="połączone z innym zadaniem"</formula>
    </cfRule>
  </conditionalFormatting>
  <conditionalFormatting sqref="O2109:O2110">
    <cfRule type="expression" dxfId="9836" priority="13055">
      <formula>$O2109="połączone z innym zadaniem"</formula>
    </cfRule>
  </conditionalFormatting>
  <conditionalFormatting sqref="O2109:O2110">
    <cfRule type="expression" dxfId="9835" priority="13054">
      <formula>$O2109="połączone z innym zadaniem"</formula>
    </cfRule>
  </conditionalFormatting>
  <conditionalFormatting sqref="O2109:O2110">
    <cfRule type="expression" dxfId="9834" priority="13053">
      <formula>$O2109="połączone z innym zadaniem"</formula>
    </cfRule>
  </conditionalFormatting>
  <conditionalFormatting sqref="O2109:O2110">
    <cfRule type="expression" dxfId="9833" priority="13052">
      <formula>$O2109="połączone z innym zadaniem"</formula>
    </cfRule>
  </conditionalFormatting>
  <conditionalFormatting sqref="O2109:O2110">
    <cfRule type="expression" dxfId="9832" priority="13051">
      <formula>$O2109="połączone z innym zadaniem"</formula>
    </cfRule>
  </conditionalFormatting>
  <conditionalFormatting sqref="O2109:O2110">
    <cfRule type="expression" dxfId="9831" priority="13050">
      <formula>$O2109="połączone z innym zadaniem"</formula>
    </cfRule>
  </conditionalFormatting>
  <conditionalFormatting sqref="O2109:O2110">
    <cfRule type="expression" dxfId="9830" priority="13049">
      <formula>$O2109="połączone z innym zadaniem"</formula>
    </cfRule>
  </conditionalFormatting>
  <conditionalFormatting sqref="O2109:O2110">
    <cfRule type="expression" dxfId="9829" priority="13048">
      <formula>$O2109="połączone z innym zadaniem"</formula>
    </cfRule>
  </conditionalFormatting>
  <conditionalFormatting sqref="O2109:O2110">
    <cfRule type="expression" dxfId="9828" priority="13047">
      <formula>$O2109="połączone z innym zadaniem"</formula>
    </cfRule>
  </conditionalFormatting>
  <conditionalFormatting sqref="O2109:O2110">
    <cfRule type="expression" dxfId="9827" priority="13046">
      <formula>$O2109="połączone z innym zadaniem"</formula>
    </cfRule>
  </conditionalFormatting>
  <conditionalFormatting sqref="O2109:O2110">
    <cfRule type="expression" dxfId="9826" priority="13045">
      <formula>$O2109="połączone z innym zadaniem"</formula>
    </cfRule>
  </conditionalFormatting>
  <conditionalFormatting sqref="O2109:O2110">
    <cfRule type="expression" dxfId="9825" priority="13044">
      <formula>$O2109="połączone z innym zadaniem"</formula>
    </cfRule>
  </conditionalFormatting>
  <conditionalFormatting sqref="O2109:O2110">
    <cfRule type="expression" dxfId="9824" priority="13043">
      <formula>$O2109="połączone z innym zadaniem"</formula>
    </cfRule>
  </conditionalFormatting>
  <conditionalFormatting sqref="O2109:O2110">
    <cfRule type="expression" dxfId="9823" priority="13042">
      <formula>$O2109="połączone z innym zadaniem"</formula>
    </cfRule>
  </conditionalFormatting>
  <conditionalFormatting sqref="O2109:O2110">
    <cfRule type="expression" dxfId="9822" priority="13041">
      <formula>$O2109="połączone z innym zadaniem"</formula>
    </cfRule>
  </conditionalFormatting>
  <conditionalFormatting sqref="O2109:O2110">
    <cfRule type="expression" dxfId="9821" priority="13040">
      <formula>$O2109="połączone z innym zadaniem"</formula>
    </cfRule>
  </conditionalFormatting>
  <conditionalFormatting sqref="O2109:O2110">
    <cfRule type="expression" dxfId="9820" priority="13039">
      <formula>$O2109="połączone z innym zadaniem"</formula>
    </cfRule>
  </conditionalFormatting>
  <conditionalFormatting sqref="O2109:O2110">
    <cfRule type="expression" dxfId="9819" priority="13038">
      <formula>$O2109="połączone z innym zadaniem"</formula>
    </cfRule>
  </conditionalFormatting>
  <conditionalFormatting sqref="O2109:O2110">
    <cfRule type="expression" dxfId="9818" priority="13037">
      <formula>$O2109="połączone z innym zadaniem"</formula>
    </cfRule>
  </conditionalFormatting>
  <conditionalFormatting sqref="O2109:O2110">
    <cfRule type="expression" dxfId="9817" priority="13036">
      <formula>$O2109="połączone z innym zadaniem"</formula>
    </cfRule>
  </conditionalFormatting>
  <conditionalFormatting sqref="O2109:O2110">
    <cfRule type="expression" dxfId="9816" priority="13035">
      <formula>$O2109="połączone z innym zadaniem"</formula>
    </cfRule>
  </conditionalFormatting>
  <conditionalFormatting sqref="O2109:O2110">
    <cfRule type="expression" dxfId="9815" priority="13034">
      <formula>$O2109="połączone z innym zadaniem"</formula>
    </cfRule>
  </conditionalFormatting>
  <conditionalFormatting sqref="O2109:O2110">
    <cfRule type="expression" dxfId="9814" priority="13033">
      <formula>$O2109="połączone z innym zadaniem"</formula>
    </cfRule>
  </conditionalFormatting>
  <conditionalFormatting sqref="O2109:O2110">
    <cfRule type="expression" dxfId="9813" priority="13032">
      <formula>$O2109="połączone z innym zadaniem"</formula>
    </cfRule>
  </conditionalFormatting>
  <conditionalFormatting sqref="O2109:O2110">
    <cfRule type="expression" dxfId="9812" priority="13031">
      <formula>$O2109="połączone z innym zadaniem"</formula>
    </cfRule>
  </conditionalFormatting>
  <conditionalFormatting sqref="O2109:O2110">
    <cfRule type="expression" dxfId="9811" priority="13030">
      <formula>$O2109="połączone z innym zadaniem"</formula>
    </cfRule>
  </conditionalFormatting>
  <conditionalFormatting sqref="O2109:O2110">
    <cfRule type="expression" dxfId="9810" priority="13029">
      <formula>$O2109="połączone z innym zadaniem"</formula>
    </cfRule>
  </conditionalFormatting>
  <conditionalFormatting sqref="O2109:O2110">
    <cfRule type="expression" dxfId="9809" priority="13028">
      <formula>$O2109="połączone z innym zadaniem"</formula>
    </cfRule>
  </conditionalFormatting>
  <conditionalFormatting sqref="O2109:O2110">
    <cfRule type="expression" dxfId="9808" priority="13027">
      <formula>$O2109="połączone z innym zadaniem"</formula>
    </cfRule>
  </conditionalFormatting>
  <conditionalFormatting sqref="O2109:O2110">
    <cfRule type="expression" dxfId="9807" priority="13026">
      <formula>$O2109="połączone z innym zadaniem"</formula>
    </cfRule>
  </conditionalFormatting>
  <conditionalFormatting sqref="O2109:O2110">
    <cfRule type="expression" dxfId="9806" priority="13025">
      <formula>$O2109="połączone z innym zadaniem"</formula>
    </cfRule>
  </conditionalFormatting>
  <conditionalFormatting sqref="O2109:O2110">
    <cfRule type="expression" dxfId="9805" priority="13024">
      <formula>$O2109="połączone z innym zadaniem"</formula>
    </cfRule>
  </conditionalFormatting>
  <conditionalFormatting sqref="O2109:O2110">
    <cfRule type="expression" dxfId="9804" priority="13023">
      <formula>$O2109="połączone z innym zadaniem"</formula>
    </cfRule>
  </conditionalFormatting>
  <conditionalFormatting sqref="O2109:O2110">
    <cfRule type="expression" dxfId="9803" priority="13022">
      <formula>$O2109="połączone z innym zadaniem"</formula>
    </cfRule>
  </conditionalFormatting>
  <conditionalFormatting sqref="O2109:O2110">
    <cfRule type="expression" dxfId="9802" priority="13021">
      <formula>$O2109="połączone z innym zadaniem"</formula>
    </cfRule>
  </conditionalFormatting>
  <conditionalFormatting sqref="O2109:O2110">
    <cfRule type="expression" dxfId="9801" priority="13020">
      <formula>$O2109="połączone z innym zadaniem"</formula>
    </cfRule>
  </conditionalFormatting>
  <conditionalFormatting sqref="O2109:O2110">
    <cfRule type="expression" dxfId="9800" priority="13019">
      <formula>$O2109="połączone z innym zadaniem"</formula>
    </cfRule>
  </conditionalFormatting>
  <conditionalFormatting sqref="O2109:O2110">
    <cfRule type="expression" dxfId="9799" priority="13018">
      <formula>$O2109="połączone z innym zadaniem"</formula>
    </cfRule>
  </conditionalFormatting>
  <conditionalFormatting sqref="O2109:O2110">
    <cfRule type="expression" dxfId="9798" priority="13017">
      <formula>$O2109="połączone z innym zadaniem"</formula>
    </cfRule>
  </conditionalFormatting>
  <conditionalFormatting sqref="O2109:O2110">
    <cfRule type="expression" dxfId="9797" priority="13016">
      <formula>$O2109="połączone z innym zadaniem"</formula>
    </cfRule>
  </conditionalFormatting>
  <conditionalFormatting sqref="O2109:O2110">
    <cfRule type="expression" dxfId="9796" priority="13015">
      <formula>$O2109="połączone z innym zadaniem"</formula>
    </cfRule>
  </conditionalFormatting>
  <conditionalFormatting sqref="O2109:O2110">
    <cfRule type="expression" dxfId="9795" priority="13014">
      <formula>$O2109="połączone z innym zadaniem"</formula>
    </cfRule>
  </conditionalFormatting>
  <conditionalFormatting sqref="O2109:O2110">
    <cfRule type="expression" dxfId="9794" priority="13013">
      <formula>$O2109="połączone z innym zadaniem"</formula>
    </cfRule>
  </conditionalFormatting>
  <conditionalFormatting sqref="O2109:O2110">
    <cfRule type="expression" dxfId="9793" priority="13012">
      <formula>$O2109="połączone z innym zadaniem"</formula>
    </cfRule>
  </conditionalFormatting>
  <conditionalFormatting sqref="O2109:O2110">
    <cfRule type="expression" dxfId="9792" priority="13011">
      <formula>$O2109="połączone z innym zadaniem"</formula>
    </cfRule>
  </conditionalFormatting>
  <conditionalFormatting sqref="O2109:O2110">
    <cfRule type="expression" dxfId="9791" priority="13010">
      <formula>$O2109="połączone z innym zadaniem"</formula>
    </cfRule>
  </conditionalFormatting>
  <conditionalFormatting sqref="O2109:O2110">
    <cfRule type="expression" dxfId="9790" priority="13009">
      <formula>$O2109="połączone z innym zadaniem"</formula>
    </cfRule>
  </conditionalFormatting>
  <conditionalFormatting sqref="O2109:O2110">
    <cfRule type="expression" dxfId="9789" priority="13008">
      <formula>$O2109="połączone z innym zadaniem"</formula>
    </cfRule>
  </conditionalFormatting>
  <conditionalFormatting sqref="O2109:O2110">
    <cfRule type="expression" dxfId="9788" priority="13007">
      <formula>$O2109="połączone z innym zadaniem"</formula>
    </cfRule>
  </conditionalFormatting>
  <conditionalFormatting sqref="O2109:O2110">
    <cfRule type="expression" dxfId="9787" priority="13006">
      <formula>$O2109="połączone z innym zadaniem"</formula>
    </cfRule>
  </conditionalFormatting>
  <conditionalFormatting sqref="O2109:O2110">
    <cfRule type="expression" dxfId="9786" priority="13005">
      <formula>$O2109="połączone z innym zadaniem"</formula>
    </cfRule>
  </conditionalFormatting>
  <conditionalFormatting sqref="O2109:O2110">
    <cfRule type="expression" dxfId="9785" priority="13004">
      <formula>$O2109="połączone z innym zadaniem"</formula>
    </cfRule>
  </conditionalFormatting>
  <conditionalFormatting sqref="O2109:O2110">
    <cfRule type="expression" dxfId="9784" priority="13003">
      <formula>$O2109="połączone z innym zadaniem"</formula>
    </cfRule>
  </conditionalFormatting>
  <conditionalFormatting sqref="O2109:O2110">
    <cfRule type="expression" dxfId="9783" priority="13002">
      <formula>$O2109="połączone z innym zadaniem"</formula>
    </cfRule>
  </conditionalFormatting>
  <conditionalFormatting sqref="O2109:O2110">
    <cfRule type="expression" dxfId="9782" priority="13001">
      <formula>$O2109="połączone z innym zadaniem"</formula>
    </cfRule>
  </conditionalFormatting>
  <conditionalFormatting sqref="O2109:O2110">
    <cfRule type="expression" dxfId="9781" priority="13000">
      <formula>$O2109="połączone z innym zadaniem"</formula>
    </cfRule>
  </conditionalFormatting>
  <conditionalFormatting sqref="O2109:O2110">
    <cfRule type="expression" dxfId="9780" priority="12999">
      <formula>$O2109="połączone z innym zadaniem"</formula>
    </cfRule>
  </conditionalFormatting>
  <conditionalFormatting sqref="O2109:O2110">
    <cfRule type="expression" dxfId="9779" priority="12998">
      <formula>$O2109="połączone z innym zadaniem"</formula>
    </cfRule>
  </conditionalFormatting>
  <conditionalFormatting sqref="O2109:O2110">
    <cfRule type="expression" dxfId="9778" priority="12997">
      <formula>$O2109="połączone z innym zadaniem"</formula>
    </cfRule>
  </conditionalFormatting>
  <conditionalFormatting sqref="O2109:O2110">
    <cfRule type="expression" dxfId="9777" priority="12996">
      <formula>$O2109="połączone z innym zadaniem"</formula>
    </cfRule>
  </conditionalFormatting>
  <conditionalFormatting sqref="X2109:X2110">
    <cfRule type="expression" dxfId="9776" priority="12992">
      <formula>W2109="WSKAŹNIK SPECYFICZNY"</formula>
    </cfRule>
  </conditionalFormatting>
  <conditionalFormatting sqref="O2109:AB2110">
    <cfRule type="expression" dxfId="9775" priority="12991">
      <formula>$O2109="połączone z innym zadaniem"</formula>
    </cfRule>
  </conditionalFormatting>
  <conditionalFormatting sqref="O2109:O2110">
    <cfRule type="expression" dxfId="9774" priority="12977">
      <formula>$O2109="połączone z innym zadaniem"</formula>
    </cfRule>
  </conditionalFormatting>
  <conditionalFormatting sqref="O2109:O2110">
    <cfRule type="expression" dxfId="9773" priority="12973">
      <formula>$O2109="połączone z innym zadaniem"</formula>
    </cfRule>
  </conditionalFormatting>
  <conditionalFormatting sqref="O2109:O2110">
    <cfRule type="expression" dxfId="9772" priority="12972">
      <formula>$O2109="połączone z innym zadaniem"</formula>
    </cfRule>
  </conditionalFormatting>
  <conditionalFormatting sqref="O2109:O2110">
    <cfRule type="expression" dxfId="9771" priority="12969">
      <formula>$O2109="połączone z innym zadaniem"</formula>
    </cfRule>
  </conditionalFormatting>
  <conditionalFormatting sqref="O2109:O2110">
    <cfRule type="expression" dxfId="9770" priority="12968">
      <formula>$O2109="połączone z innym zadaniem"</formula>
    </cfRule>
  </conditionalFormatting>
  <conditionalFormatting sqref="O2109:O2110">
    <cfRule type="expression" dxfId="9769" priority="12967">
      <formula>$O2109="połączone z innym zadaniem"</formula>
    </cfRule>
  </conditionalFormatting>
  <conditionalFormatting sqref="O2109:O2110">
    <cfRule type="expression" dxfId="9768" priority="12964">
      <formula>$O2109="połączone z innym zadaniem"</formula>
    </cfRule>
  </conditionalFormatting>
  <conditionalFormatting sqref="O2109:O2110">
    <cfRule type="expression" dxfId="9767" priority="12963">
      <formula>$O2109="połączone z innym zadaniem"</formula>
    </cfRule>
  </conditionalFormatting>
  <conditionalFormatting sqref="O2109:O2110">
    <cfRule type="expression" dxfId="9766" priority="12962">
      <formula>$O2109="połączone z innym zadaniem"</formula>
    </cfRule>
  </conditionalFormatting>
  <conditionalFormatting sqref="O2109:O2110">
    <cfRule type="expression" dxfId="9765" priority="12961">
      <formula>$O2109="połączone z innym zadaniem"</formula>
    </cfRule>
  </conditionalFormatting>
  <conditionalFormatting sqref="O2109:O2110">
    <cfRule type="expression" dxfId="9764" priority="12960">
      <formula>$O2109="połączone z innym zadaniem"</formula>
    </cfRule>
  </conditionalFormatting>
  <conditionalFormatting sqref="O2109:O2110">
    <cfRule type="expression" dxfId="9763" priority="12957">
      <formula>$O2109="połączone z innym zadaniem"</formula>
    </cfRule>
  </conditionalFormatting>
  <conditionalFormatting sqref="O2109:O2110">
    <cfRule type="expression" dxfId="9762" priority="12956">
      <formula>$O2109="połączone z innym zadaniem"</formula>
    </cfRule>
  </conditionalFormatting>
  <conditionalFormatting sqref="O2109:O2110">
    <cfRule type="expression" dxfId="9761" priority="12955">
      <formula>$O2109="połączone z innym zadaniem"</formula>
    </cfRule>
  </conditionalFormatting>
  <conditionalFormatting sqref="O2109:O2110">
    <cfRule type="expression" dxfId="9760" priority="12954">
      <formula>$O2109="połączone z innym zadaniem"</formula>
    </cfRule>
  </conditionalFormatting>
  <conditionalFormatting sqref="X2109:X2110">
    <cfRule type="expression" dxfId="9759" priority="12950">
      <formula>W2109="WSKAŹNIK SPECYFICZNY"</formula>
    </cfRule>
  </conditionalFormatting>
  <conditionalFormatting sqref="O2109:AB2110">
    <cfRule type="expression" dxfId="9758" priority="12949">
      <formula>$O2109="połączone z innym zadaniem"</formula>
    </cfRule>
  </conditionalFormatting>
  <conditionalFormatting sqref="O2109:O2110">
    <cfRule type="expression" dxfId="9757" priority="12935">
      <formula>$O2109="połączone z innym zadaniem"</formula>
    </cfRule>
  </conditionalFormatting>
  <conditionalFormatting sqref="O2109:O2110">
    <cfRule type="expression" dxfId="9756" priority="12931">
      <formula>$O2109="połączone z innym zadaniem"</formula>
    </cfRule>
  </conditionalFormatting>
  <conditionalFormatting sqref="O2109:O2110">
    <cfRule type="expression" dxfId="9755" priority="12930">
      <formula>$O2109="połączone z innym zadaniem"</formula>
    </cfRule>
  </conditionalFormatting>
  <conditionalFormatting sqref="O2109:O2110">
    <cfRule type="expression" dxfId="9754" priority="12927">
      <formula>$O2109="połączone z innym zadaniem"</formula>
    </cfRule>
  </conditionalFormatting>
  <conditionalFormatting sqref="O2109:O2110">
    <cfRule type="expression" dxfId="9753" priority="12926">
      <formula>$O2109="połączone z innym zadaniem"</formula>
    </cfRule>
  </conditionalFormatting>
  <conditionalFormatting sqref="O2109:O2110">
    <cfRule type="expression" dxfId="9752" priority="12925">
      <formula>$O2109="połączone z innym zadaniem"</formula>
    </cfRule>
  </conditionalFormatting>
  <conditionalFormatting sqref="O2109:O2110">
    <cfRule type="expression" dxfId="9751" priority="12922">
      <formula>$O2109="połączone z innym zadaniem"</formula>
    </cfRule>
  </conditionalFormatting>
  <conditionalFormatting sqref="O2109:O2110">
    <cfRule type="expression" dxfId="9750" priority="12921">
      <formula>$O2109="połączone z innym zadaniem"</formula>
    </cfRule>
  </conditionalFormatting>
  <conditionalFormatting sqref="O2109:O2110">
    <cfRule type="expression" dxfId="9749" priority="12920">
      <formula>$O2109="połączone z innym zadaniem"</formula>
    </cfRule>
  </conditionalFormatting>
  <conditionalFormatting sqref="O2109:O2110">
    <cfRule type="expression" dxfId="9748" priority="12919">
      <formula>$O2109="połączone z innym zadaniem"</formula>
    </cfRule>
  </conditionalFormatting>
  <conditionalFormatting sqref="O2109:O2110">
    <cfRule type="expression" dxfId="9747" priority="12918">
      <formula>$O2109="połączone z innym zadaniem"</formula>
    </cfRule>
  </conditionalFormatting>
  <conditionalFormatting sqref="O2109:O2110">
    <cfRule type="expression" dxfId="9746" priority="12915">
      <formula>$O2109="połączone z innym zadaniem"</formula>
    </cfRule>
  </conditionalFormatting>
  <conditionalFormatting sqref="O2109:O2110">
    <cfRule type="expression" dxfId="9745" priority="12914">
      <formula>$O2109="połączone z innym zadaniem"</formula>
    </cfRule>
  </conditionalFormatting>
  <conditionalFormatting sqref="O2109:O2110">
    <cfRule type="expression" dxfId="9744" priority="12913">
      <formula>$O2109="połączone z innym zadaniem"</formula>
    </cfRule>
  </conditionalFormatting>
  <conditionalFormatting sqref="O2109:O2110">
    <cfRule type="expression" dxfId="9743" priority="12912">
      <formula>$O2109="połączone z innym zadaniem"</formula>
    </cfRule>
  </conditionalFormatting>
  <conditionalFormatting sqref="X2109:X2110">
    <cfRule type="expression" dxfId="9742" priority="12908">
      <formula>W2109="WSKAŹNIK SPECYFICZNY"</formula>
    </cfRule>
  </conditionalFormatting>
  <conditionalFormatting sqref="O2109:AB2110">
    <cfRule type="expression" dxfId="9741" priority="12907">
      <formula>$O2109="połączone z innym zadaniem"</formula>
    </cfRule>
  </conditionalFormatting>
  <conditionalFormatting sqref="O2109:O2110">
    <cfRule type="expression" dxfId="9740" priority="12893">
      <formula>$O2109="połączone z innym zadaniem"</formula>
    </cfRule>
  </conditionalFormatting>
  <conditionalFormatting sqref="O2109:O2110">
    <cfRule type="expression" dxfId="9739" priority="12889">
      <formula>$O2109="połączone z innym zadaniem"</formula>
    </cfRule>
  </conditionalFormatting>
  <conditionalFormatting sqref="O2109:O2110">
    <cfRule type="expression" dxfId="9738" priority="12888">
      <formula>$O2109="połączone z innym zadaniem"</formula>
    </cfRule>
  </conditionalFormatting>
  <conditionalFormatting sqref="O2109:O2110">
    <cfRule type="expression" dxfId="9737" priority="12885">
      <formula>$O2109="połączone z innym zadaniem"</formula>
    </cfRule>
  </conditionalFormatting>
  <conditionalFormatting sqref="O2109:O2110">
    <cfRule type="expression" dxfId="9736" priority="12884">
      <formula>$O2109="połączone z innym zadaniem"</formula>
    </cfRule>
  </conditionalFormatting>
  <conditionalFormatting sqref="O2109:O2110">
    <cfRule type="expression" dxfId="9735" priority="12883">
      <formula>$O2109="połączone z innym zadaniem"</formula>
    </cfRule>
  </conditionalFormatting>
  <conditionalFormatting sqref="O2109:O2110">
    <cfRule type="expression" dxfId="9734" priority="12880">
      <formula>$O2109="połączone z innym zadaniem"</formula>
    </cfRule>
  </conditionalFormatting>
  <conditionalFormatting sqref="O2109:O2110">
    <cfRule type="expression" dxfId="9733" priority="12879">
      <formula>$O2109="połączone z innym zadaniem"</formula>
    </cfRule>
  </conditionalFormatting>
  <conditionalFormatting sqref="O2109:O2110">
    <cfRule type="expression" dxfId="9732" priority="12878">
      <formula>$O2109="połączone z innym zadaniem"</formula>
    </cfRule>
  </conditionalFormatting>
  <conditionalFormatting sqref="O2109:O2110">
    <cfRule type="expression" dxfId="9731" priority="12877">
      <formula>$O2109="połączone z innym zadaniem"</formula>
    </cfRule>
  </conditionalFormatting>
  <conditionalFormatting sqref="O2109:O2110">
    <cfRule type="expression" dxfId="9730" priority="12876">
      <formula>$O2109="połączone z innym zadaniem"</formula>
    </cfRule>
  </conditionalFormatting>
  <conditionalFormatting sqref="O2109:O2110">
    <cfRule type="expression" dxfId="9729" priority="12873">
      <formula>$O2109="połączone z innym zadaniem"</formula>
    </cfRule>
  </conditionalFormatting>
  <conditionalFormatting sqref="O2109:O2110">
    <cfRule type="expression" dxfId="9728" priority="12872">
      <formula>$O2109="połączone z innym zadaniem"</formula>
    </cfRule>
  </conditionalFormatting>
  <conditionalFormatting sqref="O2109:O2110">
    <cfRule type="expression" dxfId="9727" priority="12871">
      <formula>$O2109="połączone z innym zadaniem"</formula>
    </cfRule>
  </conditionalFormatting>
  <conditionalFormatting sqref="O2109:O2110">
    <cfRule type="expression" dxfId="9726" priority="12870">
      <formula>$O2109="połączone z innym zadaniem"</formula>
    </cfRule>
  </conditionalFormatting>
  <conditionalFormatting sqref="O2109:O2110">
    <cfRule type="expression" dxfId="9725" priority="12869">
      <formula>$O2109="połączone z innym zadaniem"</formula>
    </cfRule>
  </conditionalFormatting>
  <conditionalFormatting sqref="O2109:O2110">
    <cfRule type="expression" dxfId="9724" priority="12866">
      <formula>$O2109="połączone z innym zadaniem"</formula>
    </cfRule>
  </conditionalFormatting>
  <conditionalFormatting sqref="O2109:O2110">
    <cfRule type="expression" dxfId="9723" priority="12865">
      <formula>$O2109="połączone z innym zadaniem"</formula>
    </cfRule>
  </conditionalFormatting>
  <conditionalFormatting sqref="O2109:O2110">
    <cfRule type="expression" dxfId="9722" priority="12864">
      <formula>$O2109="połączone z innym zadaniem"</formula>
    </cfRule>
  </conditionalFormatting>
  <conditionalFormatting sqref="O2109:O2110">
    <cfRule type="expression" dxfId="9721" priority="12863">
      <formula>$O2109="połączone z innym zadaniem"</formula>
    </cfRule>
  </conditionalFormatting>
  <conditionalFormatting sqref="O2109:O2110">
    <cfRule type="expression" dxfId="9720" priority="12862">
      <formula>$O2109="połączone z innym zadaniem"</formula>
    </cfRule>
  </conditionalFormatting>
  <conditionalFormatting sqref="O2109:O2110">
    <cfRule type="expression" dxfId="9719" priority="12859">
      <formula>$O2109="połączone z innym zadaniem"</formula>
    </cfRule>
  </conditionalFormatting>
  <conditionalFormatting sqref="O2109:O2110">
    <cfRule type="expression" dxfId="9718" priority="12858">
      <formula>$O2109="połączone z innym zadaniem"</formula>
    </cfRule>
  </conditionalFormatting>
  <conditionalFormatting sqref="O2109:O2110">
    <cfRule type="expression" dxfId="9717" priority="12857">
      <formula>$O2109="połączone z innym zadaniem"</formula>
    </cfRule>
  </conditionalFormatting>
  <conditionalFormatting sqref="O2109:O2110">
    <cfRule type="expression" dxfId="9716" priority="12856">
      <formula>$O2109="połączone z innym zadaniem"</formula>
    </cfRule>
  </conditionalFormatting>
  <conditionalFormatting sqref="X2109:X2110">
    <cfRule type="expression" dxfId="9715" priority="12852">
      <formula>W2109="WSKAŹNIK SPECYFICZNY"</formula>
    </cfRule>
  </conditionalFormatting>
  <conditionalFormatting sqref="O2109:AB2110">
    <cfRule type="expression" dxfId="9714" priority="12851">
      <formula>$O2109="połączone z innym zadaniem"</formula>
    </cfRule>
  </conditionalFormatting>
  <conditionalFormatting sqref="O2109:O2110">
    <cfRule type="expression" dxfId="9713" priority="12837">
      <formula>$O2109="połączone z innym zadaniem"</formula>
    </cfRule>
  </conditionalFormatting>
  <conditionalFormatting sqref="O2109:O2110">
    <cfRule type="expression" dxfId="9712" priority="12833">
      <formula>$O2109="połączone z innym zadaniem"</formula>
    </cfRule>
  </conditionalFormatting>
  <conditionalFormatting sqref="O2109:O2110">
    <cfRule type="expression" dxfId="9711" priority="12832">
      <formula>$O2109="połączone z innym zadaniem"</formula>
    </cfRule>
  </conditionalFormatting>
  <conditionalFormatting sqref="O2109:O2110">
    <cfRule type="expression" dxfId="9710" priority="12829">
      <formula>$O2109="połączone z innym zadaniem"</formula>
    </cfRule>
  </conditionalFormatting>
  <conditionalFormatting sqref="O2109:O2110">
    <cfRule type="expression" dxfId="9709" priority="12828">
      <formula>$O2109="połączone z innym zadaniem"</formula>
    </cfRule>
  </conditionalFormatting>
  <conditionalFormatting sqref="O2109:O2110">
    <cfRule type="expression" dxfId="9708" priority="12827">
      <formula>$O2109="połączone z innym zadaniem"</formula>
    </cfRule>
  </conditionalFormatting>
  <conditionalFormatting sqref="O2109:O2110">
    <cfRule type="expression" dxfId="9707" priority="12824">
      <formula>$O2109="połączone z innym zadaniem"</formula>
    </cfRule>
  </conditionalFormatting>
  <conditionalFormatting sqref="O2109:O2110">
    <cfRule type="expression" dxfId="9706" priority="12823">
      <formula>$O2109="połączone z innym zadaniem"</formula>
    </cfRule>
  </conditionalFormatting>
  <conditionalFormatting sqref="O2109:O2110">
    <cfRule type="expression" dxfId="9705" priority="12822">
      <formula>$O2109="połączone z innym zadaniem"</formula>
    </cfRule>
  </conditionalFormatting>
  <conditionalFormatting sqref="O2109:O2110">
    <cfRule type="expression" dxfId="9704" priority="12821">
      <formula>$O2109="połączone z innym zadaniem"</formula>
    </cfRule>
  </conditionalFormatting>
  <conditionalFormatting sqref="O2109:O2110">
    <cfRule type="expression" dxfId="9703" priority="12820">
      <formula>$O2109="połączone z innym zadaniem"</formula>
    </cfRule>
  </conditionalFormatting>
  <conditionalFormatting sqref="O2109:O2110">
    <cfRule type="expression" dxfId="9702" priority="12817">
      <formula>$O2109="połączone z innym zadaniem"</formula>
    </cfRule>
  </conditionalFormatting>
  <conditionalFormatting sqref="O2109:O2110">
    <cfRule type="expression" dxfId="9701" priority="12816">
      <formula>$O2109="połączone z innym zadaniem"</formula>
    </cfRule>
  </conditionalFormatting>
  <conditionalFormatting sqref="O2109:O2110">
    <cfRule type="expression" dxfId="9700" priority="12815">
      <formula>$O2109="połączone z innym zadaniem"</formula>
    </cfRule>
  </conditionalFormatting>
  <conditionalFormatting sqref="O2109:O2110">
    <cfRule type="expression" dxfId="9699" priority="12814">
      <formula>$O2109="połączone z innym zadaniem"</formula>
    </cfRule>
  </conditionalFormatting>
  <conditionalFormatting sqref="O2109:O2110">
    <cfRule type="expression" dxfId="9698" priority="12813">
      <formula>$O2109="połączone z innym zadaniem"</formula>
    </cfRule>
  </conditionalFormatting>
  <conditionalFormatting sqref="O2109:O2110">
    <cfRule type="expression" dxfId="9697" priority="12810">
      <formula>$O2109="połączone z innym zadaniem"</formula>
    </cfRule>
  </conditionalFormatting>
  <conditionalFormatting sqref="O2109:O2110">
    <cfRule type="expression" dxfId="9696" priority="12809">
      <formula>$O2109="połączone z innym zadaniem"</formula>
    </cfRule>
  </conditionalFormatting>
  <conditionalFormatting sqref="O2109:O2110">
    <cfRule type="expression" dxfId="9695" priority="12808">
      <formula>$O2109="połączone z innym zadaniem"</formula>
    </cfRule>
  </conditionalFormatting>
  <conditionalFormatting sqref="O2109:O2110">
    <cfRule type="expression" dxfId="9694" priority="12807">
      <formula>$O2109="połączone z innym zadaniem"</formula>
    </cfRule>
  </conditionalFormatting>
  <conditionalFormatting sqref="O2109:O2110">
    <cfRule type="expression" dxfId="9693" priority="12806">
      <formula>$O2109="połączone z innym zadaniem"</formula>
    </cfRule>
  </conditionalFormatting>
  <conditionalFormatting sqref="O2109:O2110">
    <cfRule type="expression" dxfId="9692" priority="12803">
      <formula>$O2109="połączone z innym zadaniem"</formula>
    </cfRule>
  </conditionalFormatting>
  <conditionalFormatting sqref="O2109:O2110">
    <cfRule type="expression" dxfId="9691" priority="12802">
      <formula>$O2109="połączone z innym zadaniem"</formula>
    </cfRule>
  </conditionalFormatting>
  <conditionalFormatting sqref="O2109:O2110">
    <cfRule type="expression" dxfId="9690" priority="12801">
      <formula>$O2109="połączone z innym zadaniem"</formula>
    </cfRule>
  </conditionalFormatting>
  <conditionalFormatting sqref="O2109:O2110">
    <cfRule type="expression" dxfId="9689" priority="12800">
      <formula>$O2109="połączone z innym zadaniem"</formula>
    </cfRule>
  </conditionalFormatting>
  <conditionalFormatting sqref="X2108">
    <cfRule type="expression" dxfId="9688" priority="11442">
      <formula>W2108="WSKAŹNIK SPECYFICZNY"</formula>
    </cfRule>
  </conditionalFormatting>
  <conditionalFormatting sqref="P2108:AB2108">
    <cfRule type="expression" dxfId="9687" priority="11441">
      <formula>$O2108="połączone z innym zadaniem"</formula>
    </cfRule>
  </conditionalFormatting>
  <conditionalFormatting sqref="P2108">
    <cfRule type="colorScale" priority="11440">
      <colorScale>
        <cfvo type="min" val="0"/>
        <cfvo type="percentile" val="50"/>
        <cfvo type="max" val="0"/>
        <color rgb="FFF8696B"/>
        <color rgb="FFFFEB84"/>
        <color rgb="FF63BE7B"/>
      </colorScale>
    </cfRule>
  </conditionalFormatting>
  <conditionalFormatting sqref="P2108">
    <cfRule type="colorScale" priority="11437">
      <colorScale>
        <cfvo type="min" val="0"/>
        <cfvo type="percentile" val="50"/>
        <cfvo type="max" val="0"/>
        <color rgb="FF63BE7B"/>
        <color rgb="FFFFEB84"/>
        <color rgb="FFF8696B"/>
      </colorScale>
    </cfRule>
  </conditionalFormatting>
  <conditionalFormatting sqref="X2109">
    <cfRule type="expression" dxfId="9686" priority="11434">
      <formula>W2109="WSKAŹNIK SPECYFICZNY"</formula>
    </cfRule>
  </conditionalFormatting>
  <conditionalFormatting sqref="P2109:AB2109">
    <cfRule type="expression" dxfId="9685" priority="11433">
      <formula>$O2109="połączone z innym zadaniem"</formula>
    </cfRule>
  </conditionalFormatting>
  <conditionalFormatting sqref="P2109">
    <cfRule type="colorScale" priority="11432">
      <colorScale>
        <cfvo type="min" val="0"/>
        <cfvo type="percentile" val="50"/>
        <cfvo type="max" val="0"/>
        <color rgb="FFF8696B"/>
        <color rgb="FFFFEB84"/>
        <color rgb="FF63BE7B"/>
      </colorScale>
    </cfRule>
  </conditionalFormatting>
  <conditionalFormatting sqref="P2109">
    <cfRule type="colorScale" priority="11429">
      <colorScale>
        <cfvo type="min" val="0"/>
        <cfvo type="percentile" val="50"/>
        <cfvo type="max" val="0"/>
        <color rgb="FF63BE7B"/>
        <color rgb="FFFFEB84"/>
        <color rgb="FFF8696B"/>
      </colorScale>
    </cfRule>
  </conditionalFormatting>
  <conditionalFormatting sqref="P2110">
    <cfRule type="colorScale" priority="11427">
      <colorScale>
        <cfvo type="min" val="0"/>
        <cfvo type="percentile" val="50"/>
        <cfvo type="max" val="0"/>
        <color rgb="FFF8696B"/>
        <color rgb="FFFFEB84"/>
        <color rgb="FF63BE7B"/>
      </colorScale>
    </cfRule>
  </conditionalFormatting>
  <conditionalFormatting sqref="X2110">
    <cfRule type="expression" dxfId="9684" priority="11425">
      <formula>W2110="WSKAŹNIK SPECYFICZNY"</formula>
    </cfRule>
  </conditionalFormatting>
  <conditionalFormatting sqref="P2110:AB2110">
    <cfRule type="expression" dxfId="9683" priority="11424">
      <formula>$O2110="połączone z innym zadaniem"</formula>
    </cfRule>
  </conditionalFormatting>
  <conditionalFormatting sqref="P2110">
    <cfRule type="colorScale" priority="11421">
      <colorScale>
        <cfvo type="min" val="0"/>
        <cfvo type="percentile" val="50"/>
        <cfvo type="max" val="0"/>
        <color rgb="FF63BE7B"/>
        <color rgb="FFFFEB84"/>
        <color rgb="FFF8696B"/>
      </colorScale>
    </cfRule>
  </conditionalFormatting>
  <conditionalFormatting sqref="X2111">
    <cfRule type="expression" dxfId="9682" priority="11418">
      <formula>W2111="WSKAŹNIK SPECYFICZNY"</formula>
    </cfRule>
  </conditionalFormatting>
  <conditionalFormatting sqref="P2111:AB2111">
    <cfRule type="expression" dxfId="9681" priority="11417">
      <formula>$O2111="połączone z innym zadaniem"</formula>
    </cfRule>
  </conditionalFormatting>
  <conditionalFormatting sqref="P2111">
    <cfRule type="colorScale" priority="11416">
      <colorScale>
        <cfvo type="min" val="0"/>
        <cfvo type="percentile" val="50"/>
        <cfvo type="max" val="0"/>
        <color rgb="FFF8696B"/>
        <color rgb="FFFFEB84"/>
        <color rgb="FF63BE7B"/>
      </colorScale>
    </cfRule>
  </conditionalFormatting>
  <conditionalFormatting sqref="P2111">
    <cfRule type="colorScale" priority="11414">
      <colorScale>
        <cfvo type="min" val="0"/>
        <cfvo type="percentile" val="50"/>
        <cfvo type="max" val="0"/>
        <color rgb="FF63BE7B"/>
        <color rgb="FFFFEB84"/>
        <color rgb="FFF8696B"/>
      </colorScale>
    </cfRule>
  </conditionalFormatting>
  <conditionalFormatting sqref="X2112">
    <cfRule type="expression" dxfId="9680" priority="11411">
      <formula>W2112="WSKAŹNIK SPECYFICZNY"</formula>
    </cfRule>
  </conditionalFormatting>
  <conditionalFormatting sqref="P2112:AB2112">
    <cfRule type="expression" dxfId="9679" priority="11410">
      <formula>$O2112="połączone z innym zadaniem"</formula>
    </cfRule>
  </conditionalFormatting>
  <conditionalFormatting sqref="P2112">
    <cfRule type="colorScale" priority="11409">
      <colorScale>
        <cfvo type="min" val="0"/>
        <cfvo type="percentile" val="50"/>
        <cfvo type="max" val="0"/>
        <color rgb="FFF8696B"/>
        <color rgb="FFFFEB84"/>
        <color rgb="FF63BE7B"/>
      </colorScale>
    </cfRule>
  </conditionalFormatting>
  <conditionalFormatting sqref="P2112">
    <cfRule type="colorScale" priority="11407">
      <colorScale>
        <cfvo type="min" val="0"/>
        <cfvo type="percentile" val="50"/>
        <cfvo type="max" val="0"/>
        <color rgb="FF63BE7B"/>
        <color rgb="FFFFEB84"/>
        <color rgb="FFF8696B"/>
      </colorScale>
    </cfRule>
  </conditionalFormatting>
  <conditionalFormatting sqref="X2113">
    <cfRule type="expression" dxfId="9678" priority="11404">
      <formula>W2113="WSKAŹNIK SPECYFICZNY"</formula>
    </cfRule>
  </conditionalFormatting>
  <conditionalFormatting sqref="P2113:AB2113">
    <cfRule type="expression" dxfId="9677" priority="11403">
      <formula>$O2113="połączone z innym zadaniem"</formula>
    </cfRule>
  </conditionalFormatting>
  <conditionalFormatting sqref="P2113">
    <cfRule type="colorScale" priority="11402">
      <colorScale>
        <cfvo type="min" val="0"/>
        <cfvo type="percentile" val="50"/>
        <cfvo type="max" val="0"/>
        <color rgb="FFF8696B"/>
        <color rgb="FFFFEB84"/>
        <color rgb="FF63BE7B"/>
      </colorScale>
    </cfRule>
  </conditionalFormatting>
  <conditionalFormatting sqref="P2113">
    <cfRule type="colorScale" priority="11399">
      <colorScale>
        <cfvo type="min" val="0"/>
        <cfvo type="percentile" val="50"/>
        <cfvo type="max" val="0"/>
        <color rgb="FF63BE7B"/>
        <color rgb="FFFFEB84"/>
        <color rgb="FFF8696B"/>
      </colorScale>
    </cfRule>
  </conditionalFormatting>
  <conditionalFormatting sqref="P2114">
    <cfRule type="colorScale" priority="11397">
      <colorScale>
        <cfvo type="min" val="0"/>
        <cfvo type="percentile" val="50"/>
        <cfvo type="max" val="0"/>
        <color rgb="FFF8696B"/>
        <color rgb="FFFFEB84"/>
        <color rgb="FF63BE7B"/>
      </colorScale>
    </cfRule>
  </conditionalFormatting>
  <conditionalFormatting sqref="X2114">
    <cfRule type="expression" dxfId="9676" priority="11395">
      <formula>W2114="WSKAŹNIK SPECYFICZNY"</formula>
    </cfRule>
  </conditionalFormatting>
  <conditionalFormatting sqref="P2114:AB2114">
    <cfRule type="expression" dxfId="9675" priority="11394">
      <formula>$O2114="połączone z innym zadaniem"</formula>
    </cfRule>
  </conditionalFormatting>
  <conditionalFormatting sqref="P2114">
    <cfRule type="colorScale" priority="11390">
      <colorScale>
        <cfvo type="min" val="0"/>
        <cfvo type="percentile" val="50"/>
        <cfvo type="max" val="0"/>
        <color rgb="FF63BE7B"/>
        <color rgb="FFFFEB84"/>
        <color rgb="FFF8696B"/>
      </colorScale>
    </cfRule>
  </conditionalFormatting>
  <conditionalFormatting sqref="P2115">
    <cfRule type="colorScale" priority="11388">
      <colorScale>
        <cfvo type="min" val="0"/>
        <cfvo type="percentile" val="50"/>
        <cfvo type="max" val="0"/>
        <color rgb="FFF8696B"/>
        <color rgb="FFFFEB84"/>
        <color rgb="FF63BE7B"/>
      </colorScale>
    </cfRule>
  </conditionalFormatting>
  <conditionalFormatting sqref="X2115">
    <cfRule type="expression" dxfId="9674" priority="11386">
      <formula>W2115="WSKAŹNIK SPECYFICZNY"</formula>
    </cfRule>
  </conditionalFormatting>
  <conditionalFormatting sqref="P2115:AB2115">
    <cfRule type="expression" dxfId="9673" priority="11385">
      <formula>$O2115="połączone z innym zadaniem"</formula>
    </cfRule>
  </conditionalFormatting>
  <conditionalFormatting sqref="P2115">
    <cfRule type="colorScale" priority="11381">
      <colorScale>
        <cfvo type="min" val="0"/>
        <cfvo type="percentile" val="50"/>
        <cfvo type="max" val="0"/>
        <color rgb="FF63BE7B"/>
        <color rgb="FFFFEB84"/>
        <color rgb="FFF8696B"/>
      </colorScale>
    </cfRule>
  </conditionalFormatting>
  <conditionalFormatting sqref="P2116">
    <cfRule type="colorScale" priority="11379">
      <colorScale>
        <cfvo type="min" val="0"/>
        <cfvo type="percentile" val="50"/>
        <cfvo type="max" val="0"/>
        <color rgb="FFF8696B"/>
        <color rgb="FFFFEB84"/>
        <color rgb="FF63BE7B"/>
      </colorScale>
    </cfRule>
  </conditionalFormatting>
  <conditionalFormatting sqref="X2116">
    <cfRule type="expression" dxfId="9672" priority="11377">
      <formula>W2116="WSKAŹNIK SPECYFICZNY"</formula>
    </cfRule>
  </conditionalFormatting>
  <conditionalFormatting sqref="P2116:AB2116">
    <cfRule type="expression" dxfId="9671" priority="11376">
      <formula>$O2116="połączone z innym zadaniem"</formula>
    </cfRule>
  </conditionalFormatting>
  <conditionalFormatting sqref="P2116">
    <cfRule type="colorScale" priority="11372">
      <colorScale>
        <cfvo type="min" val="0"/>
        <cfvo type="percentile" val="50"/>
        <cfvo type="max" val="0"/>
        <color rgb="FF63BE7B"/>
        <color rgb="FFFFEB84"/>
        <color rgb="FFF8696B"/>
      </colorScale>
    </cfRule>
  </conditionalFormatting>
  <conditionalFormatting sqref="P2117">
    <cfRule type="colorScale" priority="11370">
      <colorScale>
        <cfvo type="min" val="0"/>
        <cfvo type="percentile" val="50"/>
        <cfvo type="max" val="0"/>
        <color rgb="FFF8696B"/>
        <color rgb="FFFFEB84"/>
        <color rgb="FF63BE7B"/>
      </colorScale>
    </cfRule>
  </conditionalFormatting>
  <conditionalFormatting sqref="X2117">
    <cfRule type="expression" dxfId="9670" priority="11368">
      <formula>W2117="WSKAŹNIK SPECYFICZNY"</formula>
    </cfRule>
  </conditionalFormatting>
  <conditionalFormatting sqref="P2117:AB2117">
    <cfRule type="expression" dxfId="9669" priority="11367">
      <formula>$O2117="połączone z innym zadaniem"</formula>
    </cfRule>
  </conditionalFormatting>
  <conditionalFormatting sqref="P2117">
    <cfRule type="colorScale" priority="11363">
      <colorScale>
        <cfvo type="min" val="0"/>
        <cfvo type="percentile" val="50"/>
        <cfvo type="max" val="0"/>
        <color rgb="FF63BE7B"/>
        <color rgb="FFFFEB84"/>
        <color rgb="FFF8696B"/>
      </colorScale>
    </cfRule>
  </conditionalFormatting>
  <conditionalFormatting sqref="P2118">
    <cfRule type="colorScale" priority="11361">
      <colorScale>
        <cfvo type="min" val="0"/>
        <cfvo type="percentile" val="50"/>
        <cfvo type="max" val="0"/>
        <color rgb="FFF8696B"/>
        <color rgb="FFFFEB84"/>
        <color rgb="FF63BE7B"/>
      </colorScale>
    </cfRule>
  </conditionalFormatting>
  <conditionalFormatting sqref="X2118">
    <cfRule type="expression" dxfId="9668" priority="11359">
      <formula>W2118="WSKAŹNIK SPECYFICZNY"</formula>
    </cfRule>
  </conditionalFormatting>
  <conditionalFormatting sqref="P2118:AB2118">
    <cfRule type="expression" dxfId="9667" priority="11358">
      <formula>$O2118="połączone z innym zadaniem"</formula>
    </cfRule>
  </conditionalFormatting>
  <conditionalFormatting sqref="P2118">
    <cfRule type="colorScale" priority="11354">
      <colorScale>
        <cfvo type="min" val="0"/>
        <cfvo type="percentile" val="50"/>
        <cfvo type="max" val="0"/>
        <color rgb="FF63BE7B"/>
        <color rgb="FFFFEB84"/>
        <color rgb="FFF8696B"/>
      </colorScale>
    </cfRule>
  </conditionalFormatting>
  <conditionalFormatting sqref="P2119:P2120">
    <cfRule type="colorScale" priority="11352">
      <colorScale>
        <cfvo type="min" val="0"/>
        <cfvo type="percentile" val="50"/>
        <cfvo type="max" val="0"/>
        <color rgb="FFF8696B"/>
        <color rgb="FFFFEB84"/>
        <color rgb="FF63BE7B"/>
      </colorScale>
    </cfRule>
  </conditionalFormatting>
  <conditionalFormatting sqref="X2119:X2120">
    <cfRule type="expression" dxfId="9666" priority="11350">
      <formula>W2119="WSKAŹNIK SPECYFICZNY"</formula>
    </cfRule>
  </conditionalFormatting>
  <conditionalFormatting sqref="P2119:AB2120">
    <cfRule type="expression" dxfId="9665" priority="11349">
      <formula>$O2119="połączone z innym zadaniem"</formula>
    </cfRule>
  </conditionalFormatting>
  <conditionalFormatting sqref="P2119:P2120">
    <cfRule type="colorScale" priority="11345">
      <colorScale>
        <cfvo type="min" val="0"/>
        <cfvo type="percentile" val="50"/>
        <cfvo type="max" val="0"/>
        <color rgb="FF63BE7B"/>
        <color rgb="FFFFEB84"/>
        <color rgb="FFF8696B"/>
      </colorScale>
    </cfRule>
  </conditionalFormatting>
  <conditionalFormatting sqref="P2121:P2123">
    <cfRule type="colorScale" priority="11343">
      <colorScale>
        <cfvo type="min" val="0"/>
        <cfvo type="percentile" val="50"/>
        <cfvo type="max" val="0"/>
        <color rgb="FFF8696B"/>
        <color rgb="FFFFEB84"/>
        <color rgb="FF63BE7B"/>
      </colorScale>
    </cfRule>
  </conditionalFormatting>
  <conditionalFormatting sqref="X2121:X2123">
    <cfRule type="expression" dxfId="9664" priority="11341">
      <formula>W2121="WSKAŹNIK SPECYFICZNY"</formula>
    </cfRule>
  </conditionalFormatting>
  <conditionalFormatting sqref="P2121:AB2123">
    <cfRule type="expression" dxfId="9663" priority="11340">
      <formula>$O2121="połączone z innym zadaniem"</formula>
    </cfRule>
  </conditionalFormatting>
  <conditionalFormatting sqref="P2121:P2123">
    <cfRule type="colorScale" priority="11336">
      <colorScale>
        <cfvo type="min" val="0"/>
        <cfvo type="percentile" val="50"/>
        <cfvo type="max" val="0"/>
        <color rgb="FF63BE7B"/>
        <color rgb="FFFFEB84"/>
        <color rgb="FFF8696B"/>
      </colorScale>
    </cfRule>
  </conditionalFormatting>
  <conditionalFormatting sqref="P2124">
    <cfRule type="colorScale" priority="11334">
      <colorScale>
        <cfvo type="min" val="0"/>
        <cfvo type="percentile" val="50"/>
        <cfvo type="max" val="0"/>
        <color rgb="FFF8696B"/>
        <color rgb="FFFFEB84"/>
        <color rgb="FF63BE7B"/>
      </colorScale>
    </cfRule>
  </conditionalFormatting>
  <conditionalFormatting sqref="X2124">
    <cfRule type="expression" dxfId="9662" priority="11332">
      <formula>W2124="WSKAŹNIK SPECYFICZNY"</formula>
    </cfRule>
  </conditionalFormatting>
  <conditionalFormatting sqref="P2124:AB2124">
    <cfRule type="expression" dxfId="9661" priority="11331">
      <formula>$O2124="połączone z innym zadaniem"</formula>
    </cfRule>
  </conditionalFormatting>
  <conditionalFormatting sqref="P2124">
    <cfRule type="colorScale" priority="11327">
      <colorScale>
        <cfvo type="min" val="0"/>
        <cfvo type="percentile" val="50"/>
        <cfvo type="max" val="0"/>
        <color rgb="FF63BE7B"/>
        <color rgb="FFFFEB84"/>
        <color rgb="FFF8696B"/>
      </colorScale>
    </cfRule>
  </conditionalFormatting>
  <conditionalFormatting sqref="P2125">
    <cfRule type="colorScale" priority="11325">
      <colorScale>
        <cfvo type="min" val="0"/>
        <cfvo type="percentile" val="50"/>
        <cfvo type="max" val="0"/>
        <color rgb="FFF8696B"/>
        <color rgb="FFFFEB84"/>
        <color rgb="FF63BE7B"/>
      </colorScale>
    </cfRule>
  </conditionalFormatting>
  <conditionalFormatting sqref="X2125">
    <cfRule type="expression" dxfId="9660" priority="11323">
      <formula>W2125="WSKAŹNIK SPECYFICZNY"</formula>
    </cfRule>
  </conditionalFormatting>
  <conditionalFormatting sqref="P2125:AB2125">
    <cfRule type="expression" dxfId="9659" priority="11322">
      <formula>$O2125="połączone z innym zadaniem"</formula>
    </cfRule>
  </conditionalFormatting>
  <conditionalFormatting sqref="P2125">
    <cfRule type="colorScale" priority="11318">
      <colorScale>
        <cfvo type="min" val="0"/>
        <cfvo type="percentile" val="50"/>
        <cfvo type="max" val="0"/>
        <color rgb="FF63BE7B"/>
        <color rgb="FFFFEB84"/>
        <color rgb="FFF8696B"/>
      </colorScale>
    </cfRule>
  </conditionalFormatting>
  <conditionalFormatting sqref="P2126">
    <cfRule type="colorScale" priority="11316">
      <colorScale>
        <cfvo type="min" val="0"/>
        <cfvo type="percentile" val="50"/>
        <cfvo type="max" val="0"/>
        <color rgb="FFF8696B"/>
        <color rgb="FFFFEB84"/>
        <color rgb="FF63BE7B"/>
      </colorScale>
    </cfRule>
  </conditionalFormatting>
  <conditionalFormatting sqref="X2126">
    <cfRule type="expression" dxfId="9658" priority="11314">
      <formula>W2126="WSKAŹNIK SPECYFICZNY"</formula>
    </cfRule>
  </conditionalFormatting>
  <conditionalFormatting sqref="P2126:AB2126">
    <cfRule type="expression" dxfId="9657" priority="11313">
      <formula>$O2126="połączone z innym zadaniem"</formula>
    </cfRule>
  </conditionalFormatting>
  <conditionalFormatting sqref="P2126">
    <cfRule type="colorScale" priority="11309">
      <colorScale>
        <cfvo type="min" val="0"/>
        <cfvo type="percentile" val="50"/>
        <cfvo type="max" val="0"/>
        <color rgb="FF63BE7B"/>
        <color rgb="FFFFEB84"/>
        <color rgb="FFF8696B"/>
      </colorScale>
    </cfRule>
  </conditionalFormatting>
  <conditionalFormatting sqref="P2127">
    <cfRule type="colorScale" priority="11307">
      <colorScale>
        <cfvo type="min" val="0"/>
        <cfvo type="percentile" val="50"/>
        <cfvo type="max" val="0"/>
        <color rgb="FFF8696B"/>
        <color rgb="FFFFEB84"/>
        <color rgb="FF63BE7B"/>
      </colorScale>
    </cfRule>
  </conditionalFormatting>
  <conditionalFormatting sqref="X2127">
    <cfRule type="expression" dxfId="9656" priority="11305">
      <formula>W2127="WSKAŹNIK SPECYFICZNY"</formula>
    </cfRule>
  </conditionalFormatting>
  <conditionalFormatting sqref="P2127:AB2127">
    <cfRule type="expression" dxfId="9655" priority="11304">
      <formula>$O2127="połączone z innym zadaniem"</formula>
    </cfRule>
  </conditionalFormatting>
  <conditionalFormatting sqref="P2127">
    <cfRule type="colorScale" priority="11300">
      <colorScale>
        <cfvo type="min" val="0"/>
        <cfvo type="percentile" val="50"/>
        <cfvo type="max" val="0"/>
        <color rgb="FF63BE7B"/>
        <color rgb="FFFFEB84"/>
        <color rgb="FFF8696B"/>
      </colorScale>
    </cfRule>
  </conditionalFormatting>
  <conditionalFormatting sqref="P2128">
    <cfRule type="colorScale" priority="11298">
      <colorScale>
        <cfvo type="min" val="0"/>
        <cfvo type="percentile" val="50"/>
        <cfvo type="max" val="0"/>
        <color rgb="FFF8696B"/>
        <color rgb="FFFFEB84"/>
        <color rgb="FF63BE7B"/>
      </colorScale>
    </cfRule>
  </conditionalFormatting>
  <conditionalFormatting sqref="X2128">
    <cfRule type="expression" dxfId="9654" priority="11296">
      <formula>W2128="WSKAŹNIK SPECYFICZNY"</formula>
    </cfRule>
  </conditionalFormatting>
  <conditionalFormatting sqref="P2128:AB2128">
    <cfRule type="expression" dxfId="9653" priority="11295">
      <formula>$O2128="połączone z innym zadaniem"</formula>
    </cfRule>
  </conditionalFormatting>
  <conditionalFormatting sqref="P2128">
    <cfRule type="colorScale" priority="11291">
      <colorScale>
        <cfvo type="min" val="0"/>
        <cfvo type="percentile" val="50"/>
        <cfvo type="max" val="0"/>
        <color rgb="FF63BE7B"/>
        <color rgb="FFFFEB84"/>
        <color rgb="FFF8696B"/>
      </colorScale>
    </cfRule>
  </conditionalFormatting>
  <conditionalFormatting sqref="P2129">
    <cfRule type="colorScale" priority="11289">
      <colorScale>
        <cfvo type="min" val="0"/>
        <cfvo type="percentile" val="50"/>
        <cfvo type="max" val="0"/>
        <color rgb="FFF8696B"/>
        <color rgb="FFFFEB84"/>
        <color rgb="FF63BE7B"/>
      </colorScale>
    </cfRule>
  </conditionalFormatting>
  <conditionalFormatting sqref="X2129">
    <cfRule type="expression" dxfId="9652" priority="11287">
      <formula>W2129="WSKAŹNIK SPECYFICZNY"</formula>
    </cfRule>
  </conditionalFormatting>
  <conditionalFormatting sqref="P2129:AB2129">
    <cfRule type="expression" dxfId="9651" priority="11286">
      <formula>$O2129="połączone z innym zadaniem"</formula>
    </cfRule>
  </conditionalFormatting>
  <conditionalFormatting sqref="P2129">
    <cfRule type="colorScale" priority="11283">
      <colorScale>
        <cfvo type="min" val="0"/>
        <cfvo type="percentile" val="50"/>
        <cfvo type="max" val="0"/>
        <color rgb="FF63BE7B"/>
        <color rgb="FFFFEB84"/>
        <color rgb="FFF8696B"/>
      </colorScale>
    </cfRule>
  </conditionalFormatting>
  <conditionalFormatting sqref="P2130">
    <cfRule type="colorScale" priority="11281">
      <colorScale>
        <cfvo type="min" val="0"/>
        <cfvo type="percentile" val="50"/>
        <cfvo type="max" val="0"/>
        <color rgb="FFF8696B"/>
        <color rgb="FFFFEB84"/>
        <color rgb="FF63BE7B"/>
      </colorScale>
    </cfRule>
  </conditionalFormatting>
  <conditionalFormatting sqref="X2130">
    <cfRule type="expression" dxfId="9650" priority="11279">
      <formula>W2130="WSKAŹNIK SPECYFICZNY"</formula>
    </cfRule>
  </conditionalFormatting>
  <conditionalFormatting sqref="P2130:AB2130">
    <cfRule type="expression" dxfId="9649" priority="11278">
      <formula>$O2130="połączone z innym zadaniem"</formula>
    </cfRule>
  </conditionalFormatting>
  <conditionalFormatting sqref="P2130">
    <cfRule type="colorScale" priority="11275">
      <colorScale>
        <cfvo type="min" val="0"/>
        <cfvo type="percentile" val="50"/>
        <cfvo type="max" val="0"/>
        <color rgb="FF63BE7B"/>
        <color rgb="FFFFEB84"/>
        <color rgb="FFF8696B"/>
      </colorScale>
    </cfRule>
  </conditionalFormatting>
  <conditionalFormatting sqref="P2131">
    <cfRule type="colorScale" priority="11273">
      <colorScale>
        <cfvo type="min" val="0"/>
        <cfvo type="percentile" val="50"/>
        <cfvo type="max" val="0"/>
        <color rgb="FFF8696B"/>
        <color rgb="FFFFEB84"/>
        <color rgb="FF63BE7B"/>
      </colorScale>
    </cfRule>
  </conditionalFormatting>
  <conditionalFormatting sqref="X2131">
    <cfRule type="expression" dxfId="9648" priority="11271">
      <formula>W2131="WSKAŹNIK SPECYFICZNY"</formula>
    </cfRule>
  </conditionalFormatting>
  <conditionalFormatting sqref="P2131:AB2131">
    <cfRule type="expression" dxfId="9647" priority="11270">
      <formula>$O2131="połączone z innym zadaniem"</formula>
    </cfRule>
  </conditionalFormatting>
  <conditionalFormatting sqref="P2131">
    <cfRule type="colorScale" priority="11267">
      <colorScale>
        <cfvo type="min" val="0"/>
        <cfvo type="percentile" val="50"/>
        <cfvo type="max" val="0"/>
        <color rgb="FF63BE7B"/>
        <color rgb="FFFFEB84"/>
        <color rgb="FFF8696B"/>
      </colorScale>
    </cfRule>
  </conditionalFormatting>
  <conditionalFormatting sqref="P2132">
    <cfRule type="colorScale" priority="11265">
      <colorScale>
        <cfvo type="min" val="0"/>
        <cfvo type="percentile" val="50"/>
        <cfvo type="max" val="0"/>
        <color rgb="FFF8696B"/>
        <color rgb="FFFFEB84"/>
        <color rgb="FF63BE7B"/>
      </colorScale>
    </cfRule>
  </conditionalFormatting>
  <conditionalFormatting sqref="X2132">
    <cfRule type="expression" dxfId="9646" priority="11263">
      <formula>W2132="WSKAŹNIK SPECYFICZNY"</formula>
    </cfRule>
  </conditionalFormatting>
  <conditionalFormatting sqref="P2132:AB2132">
    <cfRule type="expression" dxfId="9645" priority="11262">
      <formula>$O2132="połączone z innym zadaniem"</formula>
    </cfRule>
  </conditionalFormatting>
  <conditionalFormatting sqref="P2132">
    <cfRule type="colorScale" priority="11259">
      <colorScale>
        <cfvo type="min" val="0"/>
        <cfvo type="percentile" val="50"/>
        <cfvo type="max" val="0"/>
        <color rgb="FF63BE7B"/>
        <color rgb="FFFFEB84"/>
        <color rgb="FFF8696B"/>
      </colorScale>
    </cfRule>
  </conditionalFormatting>
  <conditionalFormatting sqref="P2133">
    <cfRule type="colorScale" priority="11257">
      <colorScale>
        <cfvo type="min" val="0"/>
        <cfvo type="percentile" val="50"/>
        <cfvo type="max" val="0"/>
        <color rgb="FFF8696B"/>
        <color rgb="FFFFEB84"/>
        <color rgb="FF63BE7B"/>
      </colorScale>
    </cfRule>
  </conditionalFormatting>
  <conditionalFormatting sqref="X2133">
    <cfRule type="expression" dxfId="9644" priority="11255">
      <formula>W2133="WSKAŹNIK SPECYFICZNY"</formula>
    </cfRule>
  </conditionalFormatting>
  <conditionalFormatting sqref="P2133:AB2133">
    <cfRule type="expression" dxfId="9643" priority="11254">
      <formula>$O2133="połączone z innym zadaniem"</formula>
    </cfRule>
  </conditionalFormatting>
  <conditionalFormatting sqref="P2133">
    <cfRule type="colorScale" priority="11251">
      <colorScale>
        <cfvo type="min" val="0"/>
        <cfvo type="percentile" val="50"/>
        <cfvo type="max" val="0"/>
        <color rgb="FF63BE7B"/>
        <color rgb="FFFFEB84"/>
        <color rgb="FFF8696B"/>
      </colorScale>
    </cfRule>
  </conditionalFormatting>
  <conditionalFormatting sqref="P2134">
    <cfRule type="colorScale" priority="11249">
      <colorScale>
        <cfvo type="min" val="0"/>
        <cfvo type="percentile" val="50"/>
        <cfvo type="max" val="0"/>
        <color rgb="FFF8696B"/>
        <color rgb="FFFFEB84"/>
        <color rgb="FF63BE7B"/>
      </colorScale>
    </cfRule>
  </conditionalFormatting>
  <conditionalFormatting sqref="X2134">
    <cfRule type="expression" dxfId="9642" priority="11247">
      <formula>W2134="WSKAŹNIK SPECYFICZNY"</formula>
    </cfRule>
  </conditionalFormatting>
  <conditionalFormatting sqref="P2134:AB2134">
    <cfRule type="expression" dxfId="9641" priority="11246">
      <formula>$O2134="połączone z innym zadaniem"</formula>
    </cfRule>
  </conditionalFormatting>
  <conditionalFormatting sqref="P2134">
    <cfRule type="colorScale" priority="11243">
      <colorScale>
        <cfvo type="min" val="0"/>
        <cfvo type="percentile" val="50"/>
        <cfvo type="max" val="0"/>
        <color rgb="FF63BE7B"/>
        <color rgb="FFFFEB84"/>
        <color rgb="FFF8696B"/>
      </colorScale>
    </cfRule>
  </conditionalFormatting>
  <conditionalFormatting sqref="P2135">
    <cfRule type="colorScale" priority="11241">
      <colorScale>
        <cfvo type="min" val="0"/>
        <cfvo type="percentile" val="50"/>
        <cfvo type="max" val="0"/>
        <color rgb="FFF8696B"/>
        <color rgb="FFFFEB84"/>
        <color rgb="FF63BE7B"/>
      </colorScale>
    </cfRule>
  </conditionalFormatting>
  <conditionalFormatting sqref="X2135">
    <cfRule type="expression" dxfId="9640" priority="11239">
      <formula>W2135="WSKAŹNIK SPECYFICZNY"</formula>
    </cfRule>
  </conditionalFormatting>
  <conditionalFormatting sqref="P2135:AB2135">
    <cfRule type="expression" dxfId="9639" priority="11238">
      <formula>$O2135="połączone z innym zadaniem"</formula>
    </cfRule>
  </conditionalFormatting>
  <conditionalFormatting sqref="P2135">
    <cfRule type="colorScale" priority="11235">
      <colorScale>
        <cfvo type="min" val="0"/>
        <cfvo type="percentile" val="50"/>
        <cfvo type="max" val="0"/>
        <color rgb="FF63BE7B"/>
        <color rgb="FFFFEB84"/>
        <color rgb="FFF8696B"/>
      </colorScale>
    </cfRule>
  </conditionalFormatting>
  <conditionalFormatting sqref="X2136">
    <cfRule type="expression" dxfId="9638" priority="11232">
      <formula>W2136="WSKAŹNIK SPECYFICZNY"</formula>
    </cfRule>
  </conditionalFormatting>
  <conditionalFormatting sqref="P2136:AB2136">
    <cfRule type="expression" dxfId="9637" priority="11231">
      <formula>$O2136="połączone z innym zadaniem"</formula>
    </cfRule>
  </conditionalFormatting>
  <conditionalFormatting sqref="P2136">
    <cfRule type="colorScale" priority="11230">
      <colorScale>
        <cfvo type="min" val="0"/>
        <cfvo type="percentile" val="50"/>
        <cfvo type="max" val="0"/>
        <color rgb="FFF8696B"/>
        <color rgb="FFFFEB84"/>
        <color rgb="FF63BE7B"/>
      </colorScale>
    </cfRule>
  </conditionalFormatting>
  <conditionalFormatting sqref="P2136">
    <cfRule type="colorScale" priority="11228">
      <colorScale>
        <cfvo type="min" val="0"/>
        <cfvo type="percentile" val="50"/>
        <cfvo type="max" val="0"/>
        <color rgb="FF63BE7B"/>
        <color rgb="FFFFEB84"/>
        <color rgb="FFF8696B"/>
      </colorScale>
    </cfRule>
  </conditionalFormatting>
  <conditionalFormatting sqref="P2137">
    <cfRule type="colorScale" priority="11226">
      <colorScale>
        <cfvo type="min" val="0"/>
        <cfvo type="percentile" val="50"/>
        <cfvo type="max" val="0"/>
        <color rgb="FFF8696B"/>
        <color rgb="FFFFEB84"/>
        <color rgb="FF63BE7B"/>
      </colorScale>
    </cfRule>
  </conditionalFormatting>
  <conditionalFormatting sqref="X2137">
    <cfRule type="expression" dxfId="9636" priority="11224">
      <formula>W2137="WSKAŹNIK SPECYFICZNY"</formula>
    </cfRule>
  </conditionalFormatting>
  <conditionalFormatting sqref="P2137:AB2137">
    <cfRule type="expression" dxfId="9635" priority="11223">
      <formula>$O2137="połączone z innym zadaniem"</formula>
    </cfRule>
  </conditionalFormatting>
  <conditionalFormatting sqref="P2137">
    <cfRule type="colorScale" priority="11220">
      <colorScale>
        <cfvo type="min" val="0"/>
        <cfvo type="percentile" val="50"/>
        <cfvo type="max" val="0"/>
        <color rgb="FF63BE7B"/>
        <color rgb="FFFFEB84"/>
        <color rgb="FFF8696B"/>
      </colorScale>
    </cfRule>
  </conditionalFormatting>
  <conditionalFormatting sqref="X2138">
    <cfRule type="expression" dxfId="9634" priority="11217">
      <formula>W2138="WSKAŹNIK SPECYFICZNY"</formula>
    </cfRule>
  </conditionalFormatting>
  <conditionalFormatting sqref="P2138:AB2138">
    <cfRule type="expression" dxfId="9633" priority="11216">
      <formula>$O2138="połączone z innym zadaniem"</formula>
    </cfRule>
  </conditionalFormatting>
  <conditionalFormatting sqref="P2138">
    <cfRule type="colorScale" priority="11215">
      <colorScale>
        <cfvo type="min" val="0"/>
        <cfvo type="percentile" val="50"/>
        <cfvo type="max" val="0"/>
        <color rgb="FFF8696B"/>
        <color rgb="FFFFEB84"/>
        <color rgb="FF63BE7B"/>
      </colorScale>
    </cfRule>
  </conditionalFormatting>
  <conditionalFormatting sqref="P2138">
    <cfRule type="colorScale" priority="11213">
      <colorScale>
        <cfvo type="min" val="0"/>
        <cfvo type="percentile" val="50"/>
        <cfvo type="max" val="0"/>
        <color rgb="FF63BE7B"/>
        <color rgb="FFFFEB84"/>
        <color rgb="FFF8696B"/>
      </colorScale>
    </cfRule>
  </conditionalFormatting>
  <conditionalFormatting sqref="P2139:P2143">
    <cfRule type="colorScale" priority="11211">
      <colorScale>
        <cfvo type="min" val="0"/>
        <cfvo type="percentile" val="50"/>
        <cfvo type="max" val="0"/>
        <color rgb="FFF8696B"/>
        <color rgb="FFFFEB84"/>
        <color rgb="FF63BE7B"/>
      </colorScale>
    </cfRule>
  </conditionalFormatting>
  <conditionalFormatting sqref="X2139:X2143">
    <cfRule type="expression" dxfId="9632" priority="11209">
      <formula>W2139="WSKAŹNIK SPECYFICZNY"</formula>
    </cfRule>
  </conditionalFormatting>
  <conditionalFormatting sqref="P2139:AB2143">
    <cfRule type="expression" dxfId="9631" priority="11208">
      <formula>$O2139="połączone z innym zadaniem"</formula>
    </cfRule>
  </conditionalFormatting>
  <conditionalFormatting sqref="P2139:P2143">
    <cfRule type="colorScale" priority="11207">
      <colorScale>
        <cfvo type="min" val="0"/>
        <cfvo type="percentile" val="50"/>
        <cfvo type="max" val="0"/>
        <color rgb="FF63BE7B"/>
        <color rgb="FFFFEB84"/>
        <color rgb="FFF8696B"/>
      </colorScale>
    </cfRule>
  </conditionalFormatting>
  <conditionalFormatting sqref="X2140">
    <cfRule type="expression" dxfId="9630" priority="11202">
      <formula>W2140="WSKAŹNIK SPECYFICZNY"</formula>
    </cfRule>
  </conditionalFormatting>
  <conditionalFormatting sqref="P2140:AB2140">
    <cfRule type="expression" dxfId="9629" priority="11201">
      <formula>$O2140="połączone z innym zadaniem"</formula>
    </cfRule>
  </conditionalFormatting>
  <conditionalFormatting sqref="P2140">
    <cfRule type="colorScale" priority="11200">
      <colorScale>
        <cfvo type="min" val="0"/>
        <cfvo type="percentile" val="50"/>
        <cfvo type="max" val="0"/>
        <color rgb="FF63BE7B"/>
        <color rgb="FFFFEB84"/>
        <color rgb="FFF8696B"/>
      </colorScale>
    </cfRule>
  </conditionalFormatting>
  <conditionalFormatting sqref="P2140">
    <cfRule type="colorScale" priority="11199">
      <colorScale>
        <cfvo type="min" val="0"/>
        <cfvo type="percentile" val="50"/>
        <cfvo type="max" val="0"/>
        <color rgb="FFF8696B"/>
        <color rgb="FFFFEB84"/>
        <color rgb="FF63BE7B"/>
      </colorScale>
    </cfRule>
  </conditionalFormatting>
  <conditionalFormatting sqref="X2141">
    <cfRule type="expression" dxfId="9628" priority="11195">
      <formula>W2141="WSKAŹNIK SPECYFICZNY"</formula>
    </cfRule>
  </conditionalFormatting>
  <conditionalFormatting sqref="P2141:AB2141">
    <cfRule type="expression" dxfId="9627" priority="11194">
      <formula>$O2141="połączone z innym zadaniem"</formula>
    </cfRule>
  </conditionalFormatting>
  <conditionalFormatting sqref="P2141">
    <cfRule type="colorScale" priority="11193">
      <colorScale>
        <cfvo type="min" val="0"/>
        <cfvo type="percentile" val="50"/>
        <cfvo type="max" val="0"/>
        <color rgb="FF63BE7B"/>
        <color rgb="FFFFEB84"/>
        <color rgb="FFF8696B"/>
      </colorScale>
    </cfRule>
  </conditionalFormatting>
  <conditionalFormatting sqref="P2141">
    <cfRule type="colorScale" priority="11192">
      <colorScale>
        <cfvo type="min" val="0"/>
        <cfvo type="percentile" val="50"/>
        <cfvo type="max" val="0"/>
        <color rgb="FFF8696B"/>
        <color rgb="FFFFEB84"/>
        <color rgb="FF63BE7B"/>
      </colorScale>
    </cfRule>
  </conditionalFormatting>
  <conditionalFormatting sqref="P2142">
    <cfRule type="colorScale" priority="11189">
      <colorScale>
        <cfvo type="min" val="0"/>
        <cfvo type="percentile" val="50"/>
        <cfvo type="max" val="0"/>
        <color rgb="FFF8696B"/>
        <color rgb="FFFFEB84"/>
        <color rgb="FF63BE7B"/>
      </colorScale>
    </cfRule>
  </conditionalFormatting>
  <conditionalFormatting sqref="X2142">
    <cfRule type="expression" dxfId="9626" priority="11187">
      <formula>W2142="WSKAŹNIK SPECYFICZNY"</formula>
    </cfRule>
  </conditionalFormatting>
  <conditionalFormatting sqref="P2142:AB2142">
    <cfRule type="expression" dxfId="9625" priority="11186">
      <formula>$O2142="połączone z innym zadaniem"</formula>
    </cfRule>
  </conditionalFormatting>
  <conditionalFormatting sqref="P2142">
    <cfRule type="colorScale" priority="11185">
      <colorScale>
        <cfvo type="min" val="0"/>
        <cfvo type="percentile" val="50"/>
        <cfvo type="max" val="0"/>
        <color rgb="FF63BE7B"/>
        <color rgb="FFFFEB84"/>
        <color rgb="FFF8696B"/>
      </colorScale>
    </cfRule>
  </conditionalFormatting>
  <conditionalFormatting sqref="P2143">
    <cfRule type="colorScale" priority="11178">
      <colorScale>
        <cfvo type="min" val="0"/>
        <cfvo type="percentile" val="50"/>
        <cfvo type="max" val="0"/>
        <color rgb="FFF8696B"/>
        <color rgb="FFFFEB84"/>
        <color rgb="FF63BE7B"/>
      </colorScale>
    </cfRule>
  </conditionalFormatting>
  <conditionalFormatting sqref="X2143">
    <cfRule type="expression" dxfId="9624" priority="11176">
      <formula>W2143="WSKAŹNIK SPECYFICZNY"</formula>
    </cfRule>
  </conditionalFormatting>
  <conditionalFormatting sqref="P2143:AB2143">
    <cfRule type="expression" dxfId="9623" priority="11175">
      <formula>$O2143="połączone z innym zadaniem"</formula>
    </cfRule>
  </conditionalFormatting>
  <conditionalFormatting sqref="P2143">
    <cfRule type="colorScale" priority="11174">
      <colorScale>
        <cfvo type="min" val="0"/>
        <cfvo type="percentile" val="50"/>
        <cfvo type="max" val="0"/>
        <color rgb="FF63BE7B"/>
        <color rgb="FFFFEB84"/>
        <color rgb="FFF8696B"/>
      </colorScale>
    </cfRule>
  </conditionalFormatting>
  <conditionalFormatting sqref="X2144">
    <cfRule type="expression" dxfId="9622" priority="11166">
      <formula>W2144="WSKAŹNIK SPECYFICZNY"</formula>
    </cfRule>
  </conditionalFormatting>
  <conditionalFormatting sqref="P2144:AB2144">
    <cfRule type="expression" dxfId="9621" priority="11165">
      <formula>$O2144="połączone z innym zadaniem"</formula>
    </cfRule>
  </conditionalFormatting>
  <conditionalFormatting sqref="P2144">
    <cfRule type="colorScale" priority="11164">
      <colorScale>
        <cfvo type="min" val="0"/>
        <cfvo type="percentile" val="50"/>
        <cfvo type="max" val="0"/>
        <color rgb="FF63BE7B"/>
        <color rgb="FFFFEB84"/>
        <color rgb="FFF8696B"/>
      </colorScale>
    </cfRule>
  </conditionalFormatting>
  <conditionalFormatting sqref="P2144">
    <cfRule type="colorScale" priority="11163">
      <colorScale>
        <cfvo type="min" val="0"/>
        <cfvo type="percentile" val="50"/>
        <cfvo type="max" val="0"/>
        <color rgb="FFF8696B"/>
        <color rgb="FFFFEB84"/>
        <color rgb="FF63BE7B"/>
      </colorScale>
    </cfRule>
  </conditionalFormatting>
  <conditionalFormatting sqref="X2145">
    <cfRule type="expression" dxfId="9620" priority="11156">
      <formula>W2145="WSKAŹNIK SPECYFICZNY"</formula>
    </cfRule>
  </conditionalFormatting>
  <conditionalFormatting sqref="P2145:AB2145">
    <cfRule type="expression" dxfId="9619" priority="11155">
      <formula>$O2145="połączone z innym zadaniem"</formula>
    </cfRule>
  </conditionalFormatting>
  <conditionalFormatting sqref="P2145">
    <cfRule type="colorScale" priority="11154">
      <colorScale>
        <cfvo type="min" val="0"/>
        <cfvo type="percentile" val="50"/>
        <cfvo type="max" val="0"/>
        <color rgb="FF63BE7B"/>
        <color rgb="FFFFEB84"/>
        <color rgb="FFF8696B"/>
      </colorScale>
    </cfRule>
  </conditionalFormatting>
  <conditionalFormatting sqref="P2145">
    <cfRule type="colorScale" priority="11153">
      <colorScale>
        <cfvo type="min" val="0"/>
        <cfvo type="percentile" val="50"/>
        <cfvo type="max" val="0"/>
        <color rgb="FFF8696B"/>
        <color rgb="FFFFEB84"/>
        <color rgb="FF63BE7B"/>
      </colorScale>
    </cfRule>
  </conditionalFormatting>
  <conditionalFormatting sqref="X2146">
    <cfRule type="expression" dxfId="9618" priority="11146">
      <formula>W2146="WSKAŹNIK SPECYFICZNY"</formula>
    </cfRule>
  </conditionalFormatting>
  <conditionalFormatting sqref="P2146:AB2146">
    <cfRule type="expression" dxfId="9617" priority="11145">
      <formula>$O2146="połączone z innym zadaniem"</formula>
    </cfRule>
  </conditionalFormatting>
  <conditionalFormatting sqref="P2146">
    <cfRule type="colorScale" priority="11144">
      <colorScale>
        <cfvo type="min" val="0"/>
        <cfvo type="percentile" val="50"/>
        <cfvo type="max" val="0"/>
        <color rgb="FF63BE7B"/>
        <color rgb="FFFFEB84"/>
        <color rgb="FFF8696B"/>
      </colorScale>
    </cfRule>
  </conditionalFormatting>
  <conditionalFormatting sqref="P2146">
    <cfRule type="colorScale" priority="11143">
      <colorScale>
        <cfvo type="min" val="0"/>
        <cfvo type="percentile" val="50"/>
        <cfvo type="max" val="0"/>
        <color rgb="FFF8696B"/>
        <color rgb="FFFFEB84"/>
        <color rgb="FF63BE7B"/>
      </colorScale>
    </cfRule>
  </conditionalFormatting>
  <conditionalFormatting sqref="X2147">
    <cfRule type="expression" dxfId="9616" priority="11136">
      <formula>W2147="WSKAŹNIK SPECYFICZNY"</formula>
    </cfRule>
  </conditionalFormatting>
  <conditionalFormatting sqref="P2147:AB2147">
    <cfRule type="expression" dxfId="9615" priority="11135">
      <formula>$O2147="połączone z innym zadaniem"</formula>
    </cfRule>
  </conditionalFormatting>
  <conditionalFormatting sqref="P2147">
    <cfRule type="colorScale" priority="11134">
      <colorScale>
        <cfvo type="min" val="0"/>
        <cfvo type="percentile" val="50"/>
        <cfvo type="max" val="0"/>
        <color rgb="FF63BE7B"/>
        <color rgb="FFFFEB84"/>
        <color rgb="FFF8696B"/>
      </colorScale>
    </cfRule>
  </conditionalFormatting>
  <conditionalFormatting sqref="P2147">
    <cfRule type="colorScale" priority="11133">
      <colorScale>
        <cfvo type="min" val="0"/>
        <cfvo type="percentile" val="50"/>
        <cfvo type="max" val="0"/>
        <color rgb="FFF8696B"/>
        <color rgb="FFFFEB84"/>
        <color rgb="FF63BE7B"/>
      </colorScale>
    </cfRule>
  </conditionalFormatting>
  <conditionalFormatting sqref="P2148">
    <cfRule type="colorScale" priority="11127">
      <colorScale>
        <cfvo type="min" val="0"/>
        <cfvo type="percentile" val="50"/>
        <cfvo type="max" val="0"/>
        <color rgb="FFF8696B"/>
        <color rgb="FFFFEB84"/>
        <color rgb="FF63BE7B"/>
      </colorScale>
    </cfRule>
  </conditionalFormatting>
  <conditionalFormatting sqref="X2148">
    <cfRule type="expression" dxfId="9614" priority="11125">
      <formula>W2148="WSKAŹNIK SPECYFICZNY"</formula>
    </cfRule>
  </conditionalFormatting>
  <conditionalFormatting sqref="P2148:AB2148">
    <cfRule type="expression" dxfId="9613" priority="11124">
      <formula>$O2148="połączone z innym zadaniem"</formula>
    </cfRule>
  </conditionalFormatting>
  <conditionalFormatting sqref="P2148">
    <cfRule type="colorScale" priority="11123">
      <colorScale>
        <cfvo type="min" val="0"/>
        <cfvo type="percentile" val="50"/>
        <cfvo type="max" val="0"/>
        <color rgb="FF63BE7B"/>
        <color rgb="FFFFEB84"/>
        <color rgb="FFF8696B"/>
      </colorScale>
    </cfRule>
  </conditionalFormatting>
  <conditionalFormatting sqref="P2149:P2152">
    <cfRule type="colorScale" priority="11116">
      <colorScale>
        <cfvo type="min" val="0"/>
        <cfvo type="percentile" val="50"/>
        <cfvo type="max" val="0"/>
        <color rgb="FFF8696B"/>
        <color rgb="FFFFEB84"/>
        <color rgb="FF63BE7B"/>
      </colorScale>
    </cfRule>
  </conditionalFormatting>
  <conditionalFormatting sqref="X2149:X2152">
    <cfRule type="expression" dxfId="9612" priority="11114">
      <formula>W2149="WSKAŹNIK SPECYFICZNY"</formula>
    </cfRule>
  </conditionalFormatting>
  <conditionalFormatting sqref="P2149:AB2152">
    <cfRule type="expression" dxfId="9611" priority="11113">
      <formula>$O2149="połączone z innym zadaniem"</formula>
    </cfRule>
  </conditionalFormatting>
  <conditionalFormatting sqref="P2149:P2152">
    <cfRule type="colorScale" priority="11112">
      <colorScale>
        <cfvo type="min" val="0"/>
        <cfvo type="percentile" val="50"/>
        <cfvo type="max" val="0"/>
        <color rgb="FF63BE7B"/>
        <color rgb="FFFFEB84"/>
        <color rgb="FFF8696B"/>
      </colorScale>
    </cfRule>
  </conditionalFormatting>
  <conditionalFormatting sqref="X2150">
    <cfRule type="expression" dxfId="9610" priority="11104">
      <formula>W2150="WSKAŹNIK SPECYFICZNY"</formula>
    </cfRule>
  </conditionalFormatting>
  <conditionalFormatting sqref="P2150:AB2150">
    <cfRule type="expression" dxfId="9609" priority="11103">
      <formula>$O2150="połączone z innym zadaniem"</formula>
    </cfRule>
  </conditionalFormatting>
  <conditionalFormatting sqref="P2150">
    <cfRule type="colorScale" priority="11102">
      <colorScale>
        <cfvo type="min" val="0"/>
        <cfvo type="percentile" val="50"/>
        <cfvo type="max" val="0"/>
        <color rgb="FF63BE7B"/>
        <color rgb="FFFFEB84"/>
        <color rgb="FFF8696B"/>
      </colorScale>
    </cfRule>
  </conditionalFormatting>
  <conditionalFormatting sqref="P2150">
    <cfRule type="colorScale" priority="11101">
      <colorScale>
        <cfvo type="min" val="0"/>
        <cfvo type="percentile" val="50"/>
        <cfvo type="max" val="0"/>
        <color rgb="FFF8696B"/>
        <color rgb="FFFFEB84"/>
        <color rgb="FF63BE7B"/>
      </colorScale>
    </cfRule>
  </conditionalFormatting>
  <conditionalFormatting sqref="X2151">
    <cfRule type="expression" dxfId="9608" priority="11097">
      <formula>W2151="WSKAŹNIK SPECYFICZNY"</formula>
    </cfRule>
  </conditionalFormatting>
  <conditionalFormatting sqref="P2151:AB2151">
    <cfRule type="expression" dxfId="9607" priority="11096">
      <formula>$O2151="połączone z innym zadaniem"</formula>
    </cfRule>
  </conditionalFormatting>
  <conditionalFormatting sqref="P2151">
    <cfRule type="colorScale" priority="11095">
      <colorScale>
        <cfvo type="min" val="0"/>
        <cfvo type="percentile" val="50"/>
        <cfvo type="max" val="0"/>
        <color rgb="FF63BE7B"/>
        <color rgb="FFFFEB84"/>
        <color rgb="FFF8696B"/>
      </colorScale>
    </cfRule>
  </conditionalFormatting>
  <conditionalFormatting sqref="P2151">
    <cfRule type="colorScale" priority="11094">
      <colorScale>
        <cfvo type="min" val="0"/>
        <cfvo type="percentile" val="50"/>
        <cfvo type="max" val="0"/>
        <color rgb="FFF8696B"/>
        <color rgb="FFFFEB84"/>
        <color rgb="FF63BE7B"/>
      </colorScale>
    </cfRule>
  </conditionalFormatting>
  <conditionalFormatting sqref="P2152">
    <cfRule type="colorScale" priority="11088">
      <colorScale>
        <cfvo type="min" val="0"/>
        <cfvo type="percentile" val="50"/>
        <cfvo type="max" val="0"/>
        <color rgb="FFF8696B"/>
        <color rgb="FFFFEB84"/>
        <color rgb="FF63BE7B"/>
      </colorScale>
    </cfRule>
  </conditionalFormatting>
  <conditionalFormatting sqref="X2152">
    <cfRule type="expression" dxfId="9606" priority="11086">
      <formula>W2152="WSKAŹNIK SPECYFICZNY"</formula>
    </cfRule>
  </conditionalFormatting>
  <conditionalFormatting sqref="P2152:AB2152">
    <cfRule type="expression" dxfId="9605" priority="11085">
      <formula>$O2152="połączone z innym zadaniem"</formula>
    </cfRule>
  </conditionalFormatting>
  <conditionalFormatting sqref="P2152">
    <cfRule type="colorScale" priority="11084">
      <colorScale>
        <cfvo type="min" val="0"/>
        <cfvo type="percentile" val="50"/>
        <cfvo type="max" val="0"/>
        <color rgb="FF63BE7B"/>
        <color rgb="FFFFEB84"/>
        <color rgb="FFF8696B"/>
      </colorScale>
    </cfRule>
  </conditionalFormatting>
  <conditionalFormatting sqref="X2153">
    <cfRule type="expression" dxfId="9604" priority="11076">
      <formula>W2153="WSKAŹNIK SPECYFICZNY"</formula>
    </cfRule>
  </conditionalFormatting>
  <conditionalFormatting sqref="P2153:AB2153">
    <cfRule type="expression" dxfId="9603" priority="11075">
      <formula>$O2153="połączone z innym zadaniem"</formula>
    </cfRule>
  </conditionalFormatting>
  <conditionalFormatting sqref="P2153">
    <cfRule type="colorScale" priority="11074">
      <colorScale>
        <cfvo type="min" val="0"/>
        <cfvo type="percentile" val="50"/>
        <cfvo type="max" val="0"/>
        <color rgb="FF63BE7B"/>
        <color rgb="FFFFEB84"/>
        <color rgb="FFF8696B"/>
      </colorScale>
    </cfRule>
  </conditionalFormatting>
  <conditionalFormatting sqref="P2153">
    <cfRule type="colorScale" priority="11073">
      <colorScale>
        <cfvo type="min" val="0"/>
        <cfvo type="percentile" val="50"/>
        <cfvo type="max" val="0"/>
        <color rgb="FFF8696B"/>
        <color rgb="FFFFEB84"/>
        <color rgb="FF63BE7B"/>
      </colorScale>
    </cfRule>
  </conditionalFormatting>
  <conditionalFormatting sqref="P2154:P2158">
    <cfRule type="colorScale" priority="11067">
      <colorScale>
        <cfvo type="min" val="0"/>
        <cfvo type="percentile" val="50"/>
        <cfvo type="max" val="0"/>
        <color rgb="FFF8696B"/>
        <color rgb="FFFFEB84"/>
        <color rgb="FF63BE7B"/>
      </colorScale>
    </cfRule>
  </conditionalFormatting>
  <conditionalFormatting sqref="X2154:X2158">
    <cfRule type="expression" dxfId="9602" priority="11065">
      <formula>W2154="WSKAŹNIK SPECYFICZNY"</formula>
    </cfRule>
  </conditionalFormatting>
  <conditionalFormatting sqref="P2154:AB2158">
    <cfRule type="expression" dxfId="9601" priority="11064">
      <formula>$O2154="połączone z innym zadaniem"</formula>
    </cfRule>
  </conditionalFormatting>
  <conditionalFormatting sqref="P2154:P2158">
    <cfRule type="colorScale" priority="11063">
      <colorScale>
        <cfvo type="min" val="0"/>
        <cfvo type="percentile" val="50"/>
        <cfvo type="max" val="0"/>
        <color rgb="FF63BE7B"/>
        <color rgb="FFFFEB84"/>
        <color rgb="FFF8696B"/>
      </colorScale>
    </cfRule>
  </conditionalFormatting>
  <conditionalFormatting sqref="P2155">
    <cfRule type="colorScale" priority="11056">
      <colorScale>
        <cfvo type="min" val="0"/>
        <cfvo type="percentile" val="50"/>
        <cfvo type="max" val="0"/>
        <color rgb="FFF8696B"/>
        <color rgb="FFFFEB84"/>
        <color rgb="FF63BE7B"/>
      </colorScale>
    </cfRule>
  </conditionalFormatting>
  <conditionalFormatting sqref="X2155">
    <cfRule type="expression" dxfId="9600" priority="11054">
      <formula>W2155="WSKAŹNIK SPECYFICZNY"</formula>
    </cfRule>
  </conditionalFormatting>
  <conditionalFormatting sqref="P2155:AB2155">
    <cfRule type="expression" dxfId="9599" priority="11053">
      <formula>$O2155="połączone z innym zadaniem"</formula>
    </cfRule>
  </conditionalFormatting>
  <conditionalFormatting sqref="P2155">
    <cfRule type="colorScale" priority="11052">
      <colorScale>
        <cfvo type="min" val="0"/>
        <cfvo type="percentile" val="50"/>
        <cfvo type="max" val="0"/>
        <color rgb="FF63BE7B"/>
        <color rgb="FFFFEB84"/>
        <color rgb="FFF8696B"/>
      </colorScale>
    </cfRule>
  </conditionalFormatting>
  <conditionalFormatting sqref="X2156">
    <cfRule type="expression" dxfId="9598" priority="11047">
      <formula>W2156="WSKAŹNIK SPECYFICZNY"</formula>
    </cfRule>
  </conditionalFormatting>
  <conditionalFormatting sqref="P2156:AB2156">
    <cfRule type="expression" dxfId="9597" priority="11046">
      <formula>$O2156="połączone z innym zadaniem"</formula>
    </cfRule>
  </conditionalFormatting>
  <conditionalFormatting sqref="P2156">
    <cfRule type="colorScale" priority="11045">
      <colorScale>
        <cfvo type="min" val="0"/>
        <cfvo type="percentile" val="50"/>
        <cfvo type="max" val="0"/>
        <color rgb="FF63BE7B"/>
        <color rgb="FFFFEB84"/>
        <color rgb="FFF8696B"/>
      </colorScale>
    </cfRule>
  </conditionalFormatting>
  <conditionalFormatting sqref="P2156">
    <cfRule type="colorScale" priority="11044">
      <colorScale>
        <cfvo type="min" val="0"/>
        <cfvo type="percentile" val="50"/>
        <cfvo type="max" val="0"/>
        <color rgb="FFF8696B"/>
        <color rgb="FFFFEB84"/>
        <color rgb="FF63BE7B"/>
      </colorScale>
    </cfRule>
  </conditionalFormatting>
  <conditionalFormatting sqref="P2157">
    <cfRule type="colorScale" priority="11038">
      <colorScale>
        <cfvo type="min" val="0"/>
        <cfvo type="percentile" val="50"/>
        <cfvo type="max" val="0"/>
        <color rgb="FFF8696B"/>
        <color rgb="FFFFEB84"/>
        <color rgb="FF63BE7B"/>
      </colorScale>
    </cfRule>
  </conditionalFormatting>
  <conditionalFormatting sqref="X2157">
    <cfRule type="expression" dxfId="9596" priority="11036">
      <formula>W2157="WSKAŹNIK SPECYFICZNY"</formula>
    </cfRule>
  </conditionalFormatting>
  <conditionalFormatting sqref="P2157:AB2157">
    <cfRule type="expression" dxfId="9595" priority="11035">
      <formula>$O2157="połączone z innym zadaniem"</formula>
    </cfRule>
  </conditionalFormatting>
  <conditionalFormatting sqref="P2157">
    <cfRule type="colorScale" priority="11034">
      <colorScale>
        <cfvo type="min" val="0"/>
        <cfvo type="percentile" val="50"/>
        <cfvo type="max" val="0"/>
        <color rgb="FF63BE7B"/>
        <color rgb="FFFFEB84"/>
        <color rgb="FFF8696B"/>
      </colorScale>
    </cfRule>
  </conditionalFormatting>
  <conditionalFormatting sqref="X2158">
    <cfRule type="expression" dxfId="9594" priority="11029">
      <formula>W2158="WSKAŹNIK SPECYFICZNY"</formula>
    </cfRule>
  </conditionalFormatting>
  <conditionalFormatting sqref="P2158:AB2158">
    <cfRule type="expression" dxfId="9593" priority="11028">
      <formula>$O2158="połączone z innym zadaniem"</formula>
    </cfRule>
  </conditionalFormatting>
  <conditionalFormatting sqref="P2158">
    <cfRule type="colorScale" priority="11027">
      <colorScale>
        <cfvo type="min" val="0"/>
        <cfvo type="percentile" val="50"/>
        <cfvo type="max" val="0"/>
        <color rgb="FF63BE7B"/>
        <color rgb="FFFFEB84"/>
        <color rgb="FFF8696B"/>
      </colorScale>
    </cfRule>
  </conditionalFormatting>
  <conditionalFormatting sqref="P2158">
    <cfRule type="colorScale" priority="11026">
      <colorScale>
        <cfvo type="min" val="0"/>
        <cfvo type="percentile" val="50"/>
        <cfvo type="max" val="0"/>
        <color rgb="FFF8696B"/>
        <color rgb="FFFFEB84"/>
        <color rgb="FF63BE7B"/>
      </colorScale>
    </cfRule>
  </conditionalFormatting>
  <conditionalFormatting sqref="X2159">
    <cfRule type="expression" dxfId="9592" priority="11019">
      <formula>W2159="WSKAŹNIK SPECYFICZNY"</formula>
    </cfRule>
  </conditionalFormatting>
  <conditionalFormatting sqref="P2159:AB2159">
    <cfRule type="expression" dxfId="9591" priority="11018">
      <formula>$O2159="połączone z innym zadaniem"</formula>
    </cfRule>
  </conditionalFormatting>
  <conditionalFormatting sqref="P2159">
    <cfRule type="colorScale" priority="11017">
      <colorScale>
        <cfvo type="min" val="0"/>
        <cfvo type="percentile" val="50"/>
        <cfvo type="max" val="0"/>
        <color rgb="FF63BE7B"/>
        <color rgb="FFFFEB84"/>
        <color rgb="FFF8696B"/>
      </colorScale>
    </cfRule>
  </conditionalFormatting>
  <conditionalFormatting sqref="P2159">
    <cfRule type="colorScale" priority="11016">
      <colorScale>
        <cfvo type="min" val="0"/>
        <cfvo type="percentile" val="50"/>
        <cfvo type="max" val="0"/>
        <color rgb="FFF8696B"/>
        <color rgb="FFFFEB84"/>
        <color rgb="FF63BE7B"/>
      </colorScale>
    </cfRule>
  </conditionalFormatting>
  <conditionalFormatting sqref="P2110:P2159">
    <cfRule type="colorScale" priority="74887">
      <colorScale>
        <cfvo type="min" val="0"/>
        <cfvo type="percentile" val="50"/>
        <cfvo type="max" val="0"/>
        <color rgb="FFF8696B"/>
        <color rgb="FFFFEB84"/>
        <color rgb="FF63BE7B"/>
      </colorScale>
    </cfRule>
  </conditionalFormatting>
  <conditionalFormatting sqref="O2110:O2159">
    <cfRule type="colorScale" priority="74891">
      <colorScale>
        <cfvo type="min" val="0"/>
        <cfvo type="percentile" val="50"/>
        <cfvo type="max" val="0"/>
        <color rgb="FFF8696B"/>
        <color rgb="FFFFEB84"/>
        <color rgb="FF63BE7B"/>
      </colorScale>
    </cfRule>
  </conditionalFormatting>
  <conditionalFormatting sqref="O2110:O2159">
    <cfRule type="colorScale" priority="74893">
      <colorScale>
        <cfvo type="min" val="0"/>
        <cfvo type="percentile" val="50"/>
        <cfvo type="max" val="0"/>
        <color rgb="FF63BE7B"/>
        <color rgb="FFFFEB84"/>
        <color rgb="FFF8696B"/>
      </colorScale>
    </cfRule>
  </conditionalFormatting>
  <conditionalFormatting sqref="P2110:P2159">
    <cfRule type="colorScale" priority="74957">
      <colorScale>
        <cfvo type="min" val="0"/>
        <cfvo type="percentile" val="50"/>
        <cfvo type="max" val="0"/>
        <color rgb="FF63BE7B"/>
        <color rgb="FFFFEB84"/>
        <color rgb="FFF8696B"/>
      </colorScale>
    </cfRule>
  </conditionalFormatting>
  <conditionalFormatting sqref="P11 P16 P25 P29 P1434:P1641 P1645:P2159">
    <cfRule type="colorScale" priority="76433">
      <colorScale>
        <cfvo type="min" val="0"/>
        <cfvo type="percentile" val="50"/>
        <cfvo type="max" val="0"/>
        <color rgb="FFF8696B"/>
        <color rgb="FFFFEB84"/>
        <color rgb="FF63BE7B"/>
      </colorScale>
    </cfRule>
  </conditionalFormatting>
  <conditionalFormatting sqref="P1691:P2187">
    <cfRule type="colorScale" priority="76439">
      <colorScale>
        <cfvo type="min" val="0"/>
        <cfvo type="percentile" val="50"/>
        <cfvo type="max" val="0"/>
        <color rgb="FF63BE7B"/>
        <color rgb="FFFFEB84"/>
        <color rgb="FFF8696B"/>
      </colorScale>
    </cfRule>
  </conditionalFormatting>
  <conditionalFormatting sqref="P1691:P2187">
    <cfRule type="colorScale" priority="76441">
      <colorScale>
        <cfvo type="min" val="0"/>
        <cfvo type="percentile" val="50"/>
        <cfvo type="max" val="0"/>
        <color rgb="FFF8696B"/>
        <color rgb="FFFFEB84"/>
        <color rgb="FF63BE7B"/>
      </colorScale>
    </cfRule>
  </conditionalFormatting>
  <conditionalFormatting sqref="P6:P26 P28:P179 P1432:P2159">
    <cfRule type="colorScale" priority="76443">
      <colorScale>
        <cfvo type="min" val="0"/>
        <cfvo type="percentile" val="50"/>
        <cfvo type="max" val="0"/>
        <color rgb="FF63BE7B"/>
        <color rgb="FFFFEB84"/>
        <color rgb="FFF8696B"/>
      </colorScale>
    </cfRule>
  </conditionalFormatting>
  <conditionalFormatting sqref="P6:P26 P28:P179 P1432:P2159">
    <cfRule type="colorScale" priority="76446">
      <colorScale>
        <cfvo type="min" val="0"/>
        <cfvo type="percentile" val="50"/>
        <cfvo type="max" val="0"/>
        <color rgb="FFF8696B"/>
        <color rgb="FFFFEB84"/>
        <color rgb="FF63BE7B"/>
      </colorScale>
    </cfRule>
  </conditionalFormatting>
  <conditionalFormatting sqref="O1428:O2159">
    <cfRule type="colorScale" priority="76449">
      <colorScale>
        <cfvo type="min" val="0"/>
        <cfvo type="percentile" val="50"/>
        <cfvo type="max" val="0"/>
        <color rgb="FFF8696B"/>
        <color rgb="FFFFEB84"/>
        <color rgb="FF63BE7B"/>
      </colorScale>
    </cfRule>
  </conditionalFormatting>
  <conditionalFormatting sqref="O1428:O2159">
    <cfRule type="colorScale" priority="76450">
      <colorScale>
        <cfvo type="min" val="0"/>
        <cfvo type="percentile" val="50"/>
        <cfvo type="max" val="0"/>
        <color rgb="FF63BE7B"/>
        <color rgb="FFFFEB84"/>
        <color rgb="FFF8696B"/>
      </colorScale>
    </cfRule>
  </conditionalFormatting>
  <conditionalFormatting sqref="P1428:P2159">
    <cfRule type="colorScale" priority="76451">
      <colorScale>
        <cfvo type="min" val="0"/>
        <cfvo type="percentile" val="50"/>
        <cfvo type="max" val="0"/>
        <color rgb="FFF8696B"/>
        <color rgb="FFFFEB84"/>
        <color rgb="FF63BE7B"/>
      </colorScale>
    </cfRule>
  </conditionalFormatting>
  <conditionalFormatting sqref="P1428:P2159">
    <cfRule type="colorScale" priority="76452">
      <colorScale>
        <cfvo type="min" val="0"/>
        <cfvo type="percentile" val="50"/>
        <cfvo type="max" val="0"/>
        <color rgb="FF63BE7B"/>
        <color rgb="FFFFEB84"/>
        <color rgb="FFF8696B"/>
      </colorScale>
    </cfRule>
  </conditionalFormatting>
  <conditionalFormatting sqref="P1691:P2159">
    <cfRule type="colorScale" priority="76453">
      <colorScale>
        <cfvo type="min" val="0"/>
        <cfvo type="percentile" val="50"/>
        <cfvo type="max" val="0"/>
        <color rgb="FFF8696B"/>
        <color rgb="FFFFEB84"/>
        <color rgb="FF63BE7B"/>
      </colorScale>
    </cfRule>
  </conditionalFormatting>
  <conditionalFormatting sqref="P1691:P2159">
    <cfRule type="colorScale" priority="76454">
      <colorScale>
        <cfvo type="min" val="0"/>
        <cfvo type="percentile" val="50"/>
        <cfvo type="max" val="0"/>
        <color rgb="FF63BE7B"/>
        <color rgb="FFFFEB84"/>
        <color rgb="FFF8696B"/>
      </colorScale>
    </cfRule>
  </conditionalFormatting>
  <conditionalFormatting sqref="O1691:O2159">
    <cfRule type="colorScale" priority="76455">
      <colorScale>
        <cfvo type="min" val="0"/>
        <cfvo type="percentile" val="50"/>
        <cfvo type="max" val="0"/>
        <color rgb="FFF8696B"/>
        <color rgb="FFFFEB84"/>
        <color rgb="FF63BE7B"/>
      </colorScale>
    </cfRule>
  </conditionalFormatting>
  <conditionalFormatting sqref="O1691:O2159">
    <cfRule type="colorScale" priority="76456">
      <colorScale>
        <cfvo type="min" val="0"/>
        <cfvo type="percentile" val="50"/>
        <cfvo type="max" val="0"/>
        <color rgb="FF63BE7B"/>
        <color rgb="FFFFEB84"/>
        <color rgb="FFF8696B"/>
      </colorScale>
    </cfRule>
  </conditionalFormatting>
  <conditionalFormatting sqref="O1785">
    <cfRule type="expression" dxfId="9590" priority="11010">
      <formula>$O1785="połączone z innym zadaniem"</formula>
    </cfRule>
  </conditionalFormatting>
  <conditionalFormatting sqref="O1785">
    <cfRule type="expression" dxfId="9589" priority="11009">
      <formula>$O1785="połączone z innym zadaniem"</formula>
    </cfRule>
  </conditionalFormatting>
  <conditionalFormatting sqref="O1785">
    <cfRule type="colorScale" priority="11008">
      <colorScale>
        <cfvo type="min" val="0"/>
        <cfvo type="percentile" val="50"/>
        <cfvo type="max" val="0"/>
        <color rgb="FFF8696B"/>
        <color rgb="FFFFEB84"/>
        <color rgb="FF63BE7B"/>
      </colorScale>
    </cfRule>
  </conditionalFormatting>
  <conditionalFormatting sqref="O1785">
    <cfRule type="colorScale" priority="11007">
      <colorScale>
        <cfvo type="min" val="0"/>
        <cfvo type="percentile" val="50"/>
        <cfvo type="max" val="0"/>
        <color rgb="FF63BE7B"/>
        <color rgb="FFFFEB84"/>
        <color rgb="FFF8696B"/>
      </colorScale>
    </cfRule>
  </conditionalFormatting>
  <conditionalFormatting sqref="O1785">
    <cfRule type="expression" dxfId="9588" priority="11006">
      <formula>$O1785="połączone z innym zadaniem"</formula>
    </cfRule>
  </conditionalFormatting>
  <conditionalFormatting sqref="O1785">
    <cfRule type="expression" dxfId="9587" priority="11005">
      <formula>$O1785="połączone z innym zadaniem"</formula>
    </cfRule>
  </conditionalFormatting>
  <conditionalFormatting sqref="O1785">
    <cfRule type="expression" dxfId="9586" priority="11004">
      <formula>$O1785="połączone z innym zadaniem"</formula>
    </cfRule>
  </conditionalFormatting>
  <conditionalFormatting sqref="O1785">
    <cfRule type="expression" dxfId="9585" priority="11003">
      <formula>$O1785="połączone z innym zadaniem"</formula>
    </cfRule>
  </conditionalFormatting>
  <conditionalFormatting sqref="O1785">
    <cfRule type="expression" dxfId="9584" priority="11002">
      <formula>$O1785="połączone z innym zadaniem"</formula>
    </cfRule>
  </conditionalFormatting>
  <conditionalFormatting sqref="O1785">
    <cfRule type="expression" dxfId="9583" priority="10999">
      <formula>$O1785="połączone z innym zadaniem"</formula>
    </cfRule>
  </conditionalFormatting>
  <conditionalFormatting sqref="O1785">
    <cfRule type="expression" dxfId="9582" priority="10998">
      <formula>$O1785="połączone z innym zadaniem"</formula>
    </cfRule>
  </conditionalFormatting>
  <conditionalFormatting sqref="O1785">
    <cfRule type="expression" dxfId="9581" priority="10997">
      <formula>$O1785="połączone z innym zadaniem"</formula>
    </cfRule>
  </conditionalFormatting>
  <conditionalFormatting sqref="O1785">
    <cfRule type="expression" dxfId="9580" priority="10996">
      <formula>$O1785="połączone z innym zadaniem"</formula>
    </cfRule>
  </conditionalFormatting>
  <conditionalFormatting sqref="O1785">
    <cfRule type="expression" dxfId="9579" priority="10995">
      <formula>$O1785="połączone z innym zadaniem"</formula>
    </cfRule>
  </conditionalFormatting>
  <conditionalFormatting sqref="O1785">
    <cfRule type="expression" dxfId="9578" priority="10992">
      <formula>$O1785="połączone z innym zadaniem"</formula>
    </cfRule>
  </conditionalFormatting>
  <conditionalFormatting sqref="O1785">
    <cfRule type="expression" dxfId="9577" priority="10991">
      <formula>$O1785="połączone z innym zadaniem"</formula>
    </cfRule>
  </conditionalFormatting>
  <conditionalFormatting sqref="O1785">
    <cfRule type="expression" dxfId="9576" priority="10990">
      <formula>$O1785="połączone z innym zadaniem"</formula>
    </cfRule>
  </conditionalFormatting>
  <conditionalFormatting sqref="O1785">
    <cfRule type="expression" dxfId="9575" priority="10989">
      <formula>$O1785="połączone z innym zadaniem"</formula>
    </cfRule>
  </conditionalFormatting>
  <conditionalFormatting sqref="O1785">
    <cfRule type="expression" dxfId="9574" priority="10988">
      <formula>$O1785="połączone z innym zadaniem"</formula>
    </cfRule>
  </conditionalFormatting>
  <conditionalFormatting sqref="O1785">
    <cfRule type="expression" dxfId="9573" priority="10985">
      <formula>$O1785="połączone z innym zadaniem"</formula>
    </cfRule>
  </conditionalFormatting>
  <conditionalFormatting sqref="O1785">
    <cfRule type="expression" dxfId="9572" priority="10984">
      <formula>$O1785="połączone z innym zadaniem"</formula>
    </cfRule>
  </conditionalFormatting>
  <conditionalFormatting sqref="O1785">
    <cfRule type="expression" dxfId="9571" priority="10983">
      <formula>$O1785="połączone z innym zadaniem"</formula>
    </cfRule>
  </conditionalFormatting>
  <conditionalFormatting sqref="O1785">
    <cfRule type="expression" dxfId="9570" priority="10982">
      <formula>$O1785="połączone z innym zadaniem"</formula>
    </cfRule>
  </conditionalFormatting>
  <conditionalFormatting sqref="O1785">
    <cfRule type="expression" dxfId="9569" priority="10981">
      <formula>$O1785="połączone z innym zadaniem"</formula>
    </cfRule>
  </conditionalFormatting>
  <conditionalFormatting sqref="O1785">
    <cfRule type="expression" dxfId="9568" priority="10978">
      <formula>$O1785="połączone z innym zadaniem"</formula>
    </cfRule>
  </conditionalFormatting>
  <conditionalFormatting sqref="O1785">
    <cfRule type="expression" dxfId="9567" priority="10977">
      <formula>$O1785="połączone z innym zadaniem"</formula>
    </cfRule>
  </conditionalFormatting>
  <conditionalFormatting sqref="O1785">
    <cfRule type="expression" dxfId="9566" priority="10976">
      <formula>$O1785="połączone z innym zadaniem"</formula>
    </cfRule>
  </conditionalFormatting>
  <conditionalFormatting sqref="O1785">
    <cfRule type="expression" dxfId="9565" priority="10975">
      <formula>$O1785="połączone z innym zadaniem"</formula>
    </cfRule>
  </conditionalFormatting>
  <conditionalFormatting sqref="O1786">
    <cfRule type="expression" dxfId="9564" priority="10974">
      <formula>$O1786="połączone z innym zadaniem"</formula>
    </cfRule>
  </conditionalFormatting>
  <conditionalFormatting sqref="O1786">
    <cfRule type="expression" dxfId="9563" priority="10973">
      <formula>$O1786="połączone z innym zadaniem"</formula>
    </cfRule>
  </conditionalFormatting>
  <conditionalFormatting sqref="O1786">
    <cfRule type="colorScale" priority="10972">
      <colorScale>
        <cfvo type="min" val="0"/>
        <cfvo type="percentile" val="50"/>
        <cfvo type="max" val="0"/>
        <color rgb="FFF8696B"/>
        <color rgb="FFFFEB84"/>
        <color rgb="FF63BE7B"/>
      </colorScale>
    </cfRule>
  </conditionalFormatting>
  <conditionalFormatting sqref="O1786">
    <cfRule type="colorScale" priority="10971">
      <colorScale>
        <cfvo type="min" val="0"/>
        <cfvo type="percentile" val="50"/>
        <cfvo type="max" val="0"/>
        <color rgb="FF63BE7B"/>
        <color rgb="FFFFEB84"/>
        <color rgb="FFF8696B"/>
      </colorScale>
    </cfRule>
  </conditionalFormatting>
  <conditionalFormatting sqref="O1786">
    <cfRule type="expression" dxfId="9562" priority="10970">
      <formula>$O1786="połączone z innym zadaniem"</formula>
    </cfRule>
  </conditionalFormatting>
  <conditionalFormatting sqref="O1786">
    <cfRule type="expression" dxfId="9561" priority="10969">
      <formula>$O1786="połączone z innym zadaniem"</formula>
    </cfRule>
  </conditionalFormatting>
  <conditionalFormatting sqref="O1786">
    <cfRule type="expression" dxfId="9560" priority="10968">
      <formula>$O1786="połączone z innym zadaniem"</formula>
    </cfRule>
  </conditionalFormatting>
  <conditionalFormatting sqref="O1786">
    <cfRule type="expression" dxfId="9559" priority="10967">
      <formula>$O1786="połączone z innym zadaniem"</formula>
    </cfRule>
  </conditionalFormatting>
  <conditionalFormatting sqref="O1786">
    <cfRule type="expression" dxfId="9558" priority="10966">
      <formula>$O1786="połączone z innym zadaniem"</formula>
    </cfRule>
  </conditionalFormatting>
  <conditionalFormatting sqref="O1786">
    <cfRule type="expression" dxfId="9557" priority="10963">
      <formula>$O1786="połączone z innym zadaniem"</formula>
    </cfRule>
  </conditionalFormatting>
  <conditionalFormatting sqref="O1786">
    <cfRule type="expression" dxfId="9556" priority="10962">
      <formula>$O1786="połączone z innym zadaniem"</formula>
    </cfRule>
  </conditionalFormatting>
  <conditionalFormatting sqref="O1786">
    <cfRule type="expression" dxfId="9555" priority="10961">
      <formula>$O1786="połączone z innym zadaniem"</formula>
    </cfRule>
  </conditionalFormatting>
  <conditionalFormatting sqref="O1786">
    <cfRule type="expression" dxfId="9554" priority="10960">
      <formula>$O1786="połączone z innym zadaniem"</formula>
    </cfRule>
  </conditionalFormatting>
  <conditionalFormatting sqref="O1786">
    <cfRule type="expression" dxfId="9553" priority="10959">
      <formula>$O1786="połączone z innym zadaniem"</formula>
    </cfRule>
  </conditionalFormatting>
  <conditionalFormatting sqref="O1786">
    <cfRule type="expression" dxfId="9552" priority="10956">
      <formula>$O1786="połączone z innym zadaniem"</formula>
    </cfRule>
  </conditionalFormatting>
  <conditionalFormatting sqref="O1786">
    <cfRule type="expression" dxfId="9551" priority="10955">
      <formula>$O1786="połączone z innym zadaniem"</formula>
    </cfRule>
  </conditionalFormatting>
  <conditionalFormatting sqref="O1786">
    <cfRule type="expression" dxfId="9550" priority="10954">
      <formula>$O1786="połączone z innym zadaniem"</formula>
    </cfRule>
  </conditionalFormatting>
  <conditionalFormatting sqref="O1786">
    <cfRule type="expression" dxfId="9549" priority="10953">
      <formula>$O1786="połączone z innym zadaniem"</formula>
    </cfRule>
  </conditionalFormatting>
  <conditionalFormatting sqref="O1786">
    <cfRule type="expression" dxfId="9548" priority="10952">
      <formula>$O1786="połączone z innym zadaniem"</formula>
    </cfRule>
  </conditionalFormatting>
  <conditionalFormatting sqref="O1786">
    <cfRule type="expression" dxfId="9547" priority="10949">
      <formula>$O1786="połączone z innym zadaniem"</formula>
    </cfRule>
  </conditionalFormatting>
  <conditionalFormatting sqref="O1786">
    <cfRule type="expression" dxfId="9546" priority="10948">
      <formula>$O1786="połączone z innym zadaniem"</formula>
    </cfRule>
  </conditionalFormatting>
  <conditionalFormatting sqref="O1786">
    <cfRule type="expression" dxfId="9545" priority="10947">
      <formula>$O1786="połączone z innym zadaniem"</formula>
    </cfRule>
  </conditionalFormatting>
  <conditionalFormatting sqref="O1786">
    <cfRule type="expression" dxfId="9544" priority="10946">
      <formula>$O1786="połączone z innym zadaniem"</formula>
    </cfRule>
  </conditionalFormatting>
  <conditionalFormatting sqref="O1786">
    <cfRule type="expression" dxfId="9543" priority="10945">
      <formula>$O1786="połączone z innym zadaniem"</formula>
    </cfRule>
  </conditionalFormatting>
  <conditionalFormatting sqref="O1786">
    <cfRule type="expression" dxfId="9542" priority="10942">
      <formula>$O1786="połączone z innym zadaniem"</formula>
    </cfRule>
  </conditionalFormatting>
  <conditionalFormatting sqref="O1786">
    <cfRule type="expression" dxfId="9541" priority="10941">
      <formula>$O1786="połączone z innym zadaniem"</formula>
    </cfRule>
  </conditionalFormatting>
  <conditionalFormatting sqref="O1786">
    <cfRule type="expression" dxfId="9540" priority="10940">
      <formula>$O1786="połączone z innym zadaniem"</formula>
    </cfRule>
  </conditionalFormatting>
  <conditionalFormatting sqref="O1786">
    <cfRule type="expression" dxfId="9539" priority="10939">
      <formula>$O1786="połączone z innym zadaniem"</formula>
    </cfRule>
  </conditionalFormatting>
  <conditionalFormatting sqref="O1787">
    <cfRule type="expression" dxfId="9538" priority="10938">
      <formula>$O1787="połączone z innym zadaniem"</formula>
    </cfRule>
  </conditionalFormatting>
  <conditionalFormatting sqref="O1787">
    <cfRule type="expression" dxfId="9537" priority="10937">
      <formula>$O1787="połączone z innym zadaniem"</formula>
    </cfRule>
  </conditionalFormatting>
  <conditionalFormatting sqref="O1787">
    <cfRule type="colorScale" priority="10936">
      <colorScale>
        <cfvo type="min" val="0"/>
        <cfvo type="percentile" val="50"/>
        <cfvo type="max" val="0"/>
        <color rgb="FFF8696B"/>
        <color rgb="FFFFEB84"/>
        <color rgb="FF63BE7B"/>
      </colorScale>
    </cfRule>
  </conditionalFormatting>
  <conditionalFormatting sqref="O1787">
    <cfRule type="colorScale" priority="10935">
      <colorScale>
        <cfvo type="min" val="0"/>
        <cfvo type="percentile" val="50"/>
        <cfvo type="max" val="0"/>
        <color rgb="FF63BE7B"/>
        <color rgb="FFFFEB84"/>
        <color rgb="FFF8696B"/>
      </colorScale>
    </cfRule>
  </conditionalFormatting>
  <conditionalFormatting sqref="O1787">
    <cfRule type="expression" dxfId="9536" priority="10934">
      <formula>$O1787="połączone z innym zadaniem"</formula>
    </cfRule>
  </conditionalFormatting>
  <conditionalFormatting sqref="O1787">
    <cfRule type="expression" dxfId="9535" priority="10933">
      <formula>$O1787="połączone z innym zadaniem"</formula>
    </cfRule>
  </conditionalFormatting>
  <conditionalFormatting sqref="O1787">
    <cfRule type="expression" dxfId="9534" priority="10932">
      <formula>$O1787="połączone z innym zadaniem"</formula>
    </cfRule>
  </conditionalFormatting>
  <conditionalFormatting sqref="O1787">
    <cfRule type="expression" dxfId="9533" priority="10931">
      <formula>$O1787="połączone z innym zadaniem"</formula>
    </cfRule>
  </conditionalFormatting>
  <conditionalFormatting sqref="O1787">
    <cfRule type="expression" dxfId="9532" priority="10930">
      <formula>$O1787="połączone z innym zadaniem"</formula>
    </cfRule>
  </conditionalFormatting>
  <conditionalFormatting sqref="O1787">
    <cfRule type="expression" dxfId="9531" priority="10927">
      <formula>$O1787="połączone z innym zadaniem"</formula>
    </cfRule>
  </conditionalFormatting>
  <conditionalFormatting sqref="O1787">
    <cfRule type="expression" dxfId="9530" priority="10926">
      <formula>$O1787="połączone z innym zadaniem"</formula>
    </cfRule>
  </conditionalFormatting>
  <conditionalFormatting sqref="O1787">
    <cfRule type="expression" dxfId="9529" priority="10925">
      <formula>$O1787="połączone z innym zadaniem"</formula>
    </cfRule>
  </conditionalFormatting>
  <conditionalFormatting sqref="O1787">
    <cfRule type="expression" dxfId="9528" priority="10924">
      <formula>$O1787="połączone z innym zadaniem"</formula>
    </cfRule>
  </conditionalFormatting>
  <conditionalFormatting sqref="O1787">
    <cfRule type="expression" dxfId="9527" priority="10923">
      <formula>$O1787="połączone z innym zadaniem"</formula>
    </cfRule>
  </conditionalFormatting>
  <conditionalFormatting sqref="O1787">
    <cfRule type="expression" dxfId="9526" priority="10920">
      <formula>$O1787="połączone z innym zadaniem"</formula>
    </cfRule>
  </conditionalFormatting>
  <conditionalFormatting sqref="O1787">
    <cfRule type="expression" dxfId="9525" priority="10919">
      <formula>$O1787="połączone z innym zadaniem"</formula>
    </cfRule>
  </conditionalFormatting>
  <conditionalFormatting sqref="O1787">
    <cfRule type="expression" dxfId="9524" priority="10918">
      <formula>$O1787="połączone z innym zadaniem"</formula>
    </cfRule>
  </conditionalFormatting>
  <conditionalFormatting sqref="O1787">
    <cfRule type="expression" dxfId="9523" priority="10917">
      <formula>$O1787="połączone z innym zadaniem"</formula>
    </cfRule>
  </conditionalFormatting>
  <conditionalFormatting sqref="O1787">
    <cfRule type="expression" dxfId="9522" priority="10916">
      <formula>$O1787="połączone z innym zadaniem"</formula>
    </cfRule>
  </conditionalFormatting>
  <conditionalFormatting sqref="O1787">
    <cfRule type="expression" dxfId="9521" priority="10913">
      <formula>$O1787="połączone z innym zadaniem"</formula>
    </cfRule>
  </conditionalFormatting>
  <conditionalFormatting sqref="O1787">
    <cfRule type="expression" dxfId="9520" priority="10912">
      <formula>$O1787="połączone z innym zadaniem"</formula>
    </cfRule>
  </conditionalFormatting>
  <conditionalFormatting sqref="O1787">
    <cfRule type="expression" dxfId="9519" priority="10911">
      <formula>$O1787="połączone z innym zadaniem"</formula>
    </cfRule>
  </conditionalFormatting>
  <conditionalFormatting sqref="O1787">
    <cfRule type="expression" dxfId="9518" priority="10910">
      <formula>$O1787="połączone z innym zadaniem"</formula>
    </cfRule>
  </conditionalFormatting>
  <conditionalFormatting sqref="O1787">
    <cfRule type="expression" dxfId="9517" priority="10909">
      <formula>$O1787="połączone z innym zadaniem"</formula>
    </cfRule>
  </conditionalFormatting>
  <conditionalFormatting sqref="O1787">
    <cfRule type="expression" dxfId="9516" priority="10906">
      <formula>$O1787="połączone z innym zadaniem"</formula>
    </cfRule>
  </conditionalFormatting>
  <conditionalFormatting sqref="O1787">
    <cfRule type="expression" dxfId="9515" priority="10905">
      <formula>$O1787="połączone z innym zadaniem"</formula>
    </cfRule>
  </conditionalFormatting>
  <conditionalFormatting sqref="O1787">
    <cfRule type="expression" dxfId="9514" priority="10904">
      <formula>$O1787="połączone z innym zadaniem"</formula>
    </cfRule>
  </conditionalFormatting>
  <conditionalFormatting sqref="O1787">
    <cfRule type="expression" dxfId="9513" priority="10903">
      <formula>$O1787="połączone z innym zadaniem"</formula>
    </cfRule>
  </conditionalFormatting>
  <conditionalFormatting sqref="O1788">
    <cfRule type="expression" dxfId="9512" priority="10902">
      <formula>$O1788="połączone z innym zadaniem"</formula>
    </cfRule>
  </conditionalFormatting>
  <conditionalFormatting sqref="O1788">
    <cfRule type="expression" dxfId="9511" priority="10901">
      <formula>$O1788="połączone z innym zadaniem"</formula>
    </cfRule>
  </conditionalFormatting>
  <conditionalFormatting sqref="O1788">
    <cfRule type="colorScale" priority="10900">
      <colorScale>
        <cfvo type="min" val="0"/>
        <cfvo type="percentile" val="50"/>
        <cfvo type="max" val="0"/>
        <color rgb="FFF8696B"/>
        <color rgb="FFFFEB84"/>
        <color rgb="FF63BE7B"/>
      </colorScale>
    </cfRule>
  </conditionalFormatting>
  <conditionalFormatting sqref="O1788">
    <cfRule type="colorScale" priority="10899">
      <colorScale>
        <cfvo type="min" val="0"/>
        <cfvo type="percentile" val="50"/>
        <cfvo type="max" val="0"/>
        <color rgb="FF63BE7B"/>
        <color rgb="FFFFEB84"/>
        <color rgb="FFF8696B"/>
      </colorScale>
    </cfRule>
  </conditionalFormatting>
  <conditionalFormatting sqref="O1788">
    <cfRule type="expression" dxfId="9510" priority="10898">
      <formula>$O1788="połączone z innym zadaniem"</formula>
    </cfRule>
  </conditionalFormatting>
  <conditionalFormatting sqref="O1788">
    <cfRule type="expression" dxfId="9509" priority="10897">
      <formula>$O1788="połączone z innym zadaniem"</formula>
    </cfRule>
  </conditionalFormatting>
  <conditionalFormatting sqref="O1788">
    <cfRule type="expression" dxfId="9508" priority="10896">
      <formula>$O1788="połączone z innym zadaniem"</formula>
    </cfRule>
  </conditionalFormatting>
  <conditionalFormatting sqref="O1788">
    <cfRule type="expression" dxfId="9507" priority="10895">
      <formula>$O1788="połączone z innym zadaniem"</formula>
    </cfRule>
  </conditionalFormatting>
  <conditionalFormatting sqref="O1788">
    <cfRule type="expression" dxfId="9506" priority="10894">
      <formula>$O1788="połączone z innym zadaniem"</formula>
    </cfRule>
  </conditionalFormatting>
  <conditionalFormatting sqref="O1788">
    <cfRule type="expression" dxfId="9505" priority="10891">
      <formula>$O1788="połączone z innym zadaniem"</formula>
    </cfRule>
  </conditionalFormatting>
  <conditionalFormatting sqref="O1788">
    <cfRule type="expression" dxfId="9504" priority="10890">
      <formula>$O1788="połączone z innym zadaniem"</formula>
    </cfRule>
  </conditionalFormatting>
  <conditionalFormatting sqref="O1788">
    <cfRule type="expression" dxfId="9503" priority="10889">
      <formula>$O1788="połączone z innym zadaniem"</formula>
    </cfRule>
  </conditionalFormatting>
  <conditionalFormatting sqref="O1788">
    <cfRule type="expression" dxfId="9502" priority="10888">
      <formula>$O1788="połączone z innym zadaniem"</formula>
    </cfRule>
  </conditionalFormatting>
  <conditionalFormatting sqref="O1788">
    <cfRule type="expression" dxfId="9501" priority="10887">
      <formula>$O1788="połączone z innym zadaniem"</formula>
    </cfRule>
  </conditionalFormatting>
  <conditionalFormatting sqref="O1788">
    <cfRule type="expression" dxfId="9500" priority="10884">
      <formula>$O1788="połączone z innym zadaniem"</formula>
    </cfRule>
  </conditionalFormatting>
  <conditionalFormatting sqref="O1788">
    <cfRule type="expression" dxfId="9499" priority="10883">
      <formula>$O1788="połączone z innym zadaniem"</formula>
    </cfRule>
  </conditionalFormatting>
  <conditionalFormatting sqref="O1788">
    <cfRule type="expression" dxfId="9498" priority="10882">
      <formula>$O1788="połączone z innym zadaniem"</formula>
    </cfRule>
  </conditionalFormatting>
  <conditionalFormatting sqref="O1788">
    <cfRule type="expression" dxfId="9497" priority="10881">
      <formula>$O1788="połączone z innym zadaniem"</formula>
    </cfRule>
  </conditionalFormatting>
  <conditionalFormatting sqref="O1788">
    <cfRule type="expression" dxfId="9496" priority="10880">
      <formula>$O1788="połączone z innym zadaniem"</formula>
    </cfRule>
  </conditionalFormatting>
  <conditionalFormatting sqref="O1788">
    <cfRule type="expression" dxfId="9495" priority="10877">
      <formula>$O1788="połączone z innym zadaniem"</formula>
    </cfRule>
  </conditionalFormatting>
  <conditionalFormatting sqref="O1788">
    <cfRule type="expression" dxfId="9494" priority="10876">
      <formula>$O1788="połączone z innym zadaniem"</formula>
    </cfRule>
  </conditionalFormatting>
  <conditionalFormatting sqref="O1788">
    <cfRule type="expression" dxfId="9493" priority="10875">
      <formula>$O1788="połączone z innym zadaniem"</formula>
    </cfRule>
  </conditionalFormatting>
  <conditionalFormatting sqref="O1788">
    <cfRule type="expression" dxfId="9492" priority="10874">
      <formula>$O1788="połączone z innym zadaniem"</formula>
    </cfRule>
  </conditionalFormatting>
  <conditionalFormatting sqref="O1788">
    <cfRule type="expression" dxfId="9491" priority="10873">
      <formula>$O1788="połączone z innym zadaniem"</formula>
    </cfRule>
  </conditionalFormatting>
  <conditionalFormatting sqref="O1788">
    <cfRule type="expression" dxfId="9490" priority="10870">
      <formula>$O1788="połączone z innym zadaniem"</formula>
    </cfRule>
  </conditionalFormatting>
  <conditionalFormatting sqref="O1788">
    <cfRule type="expression" dxfId="9489" priority="10869">
      <formula>$O1788="połączone z innym zadaniem"</formula>
    </cfRule>
  </conditionalFormatting>
  <conditionalFormatting sqref="O1788">
    <cfRule type="expression" dxfId="9488" priority="10868">
      <formula>$O1788="połączone z innym zadaniem"</formula>
    </cfRule>
  </conditionalFormatting>
  <conditionalFormatting sqref="O1788">
    <cfRule type="expression" dxfId="9487" priority="10867">
      <formula>$O1788="połączone z innym zadaniem"</formula>
    </cfRule>
  </conditionalFormatting>
  <conditionalFormatting sqref="O1789">
    <cfRule type="expression" dxfId="9486" priority="10866">
      <formula>$O1789="połączone z innym zadaniem"</formula>
    </cfRule>
  </conditionalFormatting>
  <conditionalFormatting sqref="O1789">
    <cfRule type="expression" dxfId="9485" priority="10865">
      <formula>$O1789="połączone z innym zadaniem"</formula>
    </cfRule>
  </conditionalFormatting>
  <conditionalFormatting sqref="O1789">
    <cfRule type="colorScale" priority="10864">
      <colorScale>
        <cfvo type="min" val="0"/>
        <cfvo type="percentile" val="50"/>
        <cfvo type="max" val="0"/>
        <color rgb="FFF8696B"/>
        <color rgb="FFFFEB84"/>
        <color rgb="FF63BE7B"/>
      </colorScale>
    </cfRule>
  </conditionalFormatting>
  <conditionalFormatting sqref="O1789">
    <cfRule type="colorScale" priority="10863">
      <colorScale>
        <cfvo type="min" val="0"/>
        <cfvo type="percentile" val="50"/>
        <cfvo type="max" val="0"/>
        <color rgb="FF63BE7B"/>
        <color rgb="FFFFEB84"/>
        <color rgb="FFF8696B"/>
      </colorScale>
    </cfRule>
  </conditionalFormatting>
  <conditionalFormatting sqref="O1789">
    <cfRule type="expression" dxfId="9484" priority="10862">
      <formula>$O1789="połączone z innym zadaniem"</formula>
    </cfRule>
  </conditionalFormatting>
  <conditionalFormatting sqref="O1789">
    <cfRule type="expression" dxfId="9483" priority="10861">
      <formula>$O1789="połączone z innym zadaniem"</formula>
    </cfRule>
  </conditionalFormatting>
  <conditionalFormatting sqref="O1789">
    <cfRule type="expression" dxfId="9482" priority="10860">
      <formula>$O1789="połączone z innym zadaniem"</formula>
    </cfRule>
  </conditionalFormatting>
  <conditionalFormatting sqref="O1789">
    <cfRule type="expression" dxfId="9481" priority="10859">
      <formula>$O1789="połączone z innym zadaniem"</formula>
    </cfRule>
  </conditionalFormatting>
  <conditionalFormatting sqref="O1789">
    <cfRule type="expression" dxfId="9480" priority="10858">
      <formula>$O1789="połączone z innym zadaniem"</formula>
    </cfRule>
  </conditionalFormatting>
  <conditionalFormatting sqref="O1789">
    <cfRule type="expression" dxfId="9479" priority="10855">
      <formula>$O1789="połączone z innym zadaniem"</formula>
    </cfRule>
  </conditionalFormatting>
  <conditionalFormatting sqref="O1789">
    <cfRule type="expression" dxfId="9478" priority="10854">
      <formula>$O1789="połączone z innym zadaniem"</formula>
    </cfRule>
  </conditionalFormatting>
  <conditionalFormatting sqref="O1789">
    <cfRule type="expression" dxfId="9477" priority="10853">
      <formula>$O1789="połączone z innym zadaniem"</formula>
    </cfRule>
  </conditionalFormatting>
  <conditionalFormatting sqref="O1789">
    <cfRule type="expression" dxfId="9476" priority="10852">
      <formula>$O1789="połączone z innym zadaniem"</formula>
    </cfRule>
  </conditionalFormatting>
  <conditionalFormatting sqref="O1789">
    <cfRule type="expression" dxfId="9475" priority="10851">
      <formula>$O1789="połączone z innym zadaniem"</formula>
    </cfRule>
  </conditionalFormatting>
  <conditionalFormatting sqref="O1789">
    <cfRule type="expression" dxfId="9474" priority="10848">
      <formula>$O1789="połączone z innym zadaniem"</formula>
    </cfRule>
  </conditionalFormatting>
  <conditionalFormatting sqref="O1789">
    <cfRule type="expression" dxfId="9473" priority="10847">
      <formula>$O1789="połączone z innym zadaniem"</formula>
    </cfRule>
  </conditionalFormatting>
  <conditionalFormatting sqref="O1789">
    <cfRule type="expression" dxfId="9472" priority="10846">
      <formula>$O1789="połączone z innym zadaniem"</formula>
    </cfRule>
  </conditionalFormatting>
  <conditionalFormatting sqref="O1789">
    <cfRule type="expression" dxfId="9471" priority="10845">
      <formula>$O1789="połączone z innym zadaniem"</formula>
    </cfRule>
  </conditionalFormatting>
  <conditionalFormatting sqref="O1789">
    <cfRule type="expression" dxfId="9470" priority="10844">
      <formula>$O1789="połączone z innym zadaniem"</formula>
    </cfRule>
  </conditionalFormatting>
  <conditionalFormatting sqref="O1789">
    <cfRule type="expression" dxfId="9469" priority="10841">
      <formula>$O1789="połączone z innym zadaniem"</formula>
    </cfRule>
  </conditionalFormatting>
  <conditionalFormatting sqref="O1789">
    <cfRule type="expression" dxfId="9468" priority="10840">
      <formula>$O1789="połączone z innym zadaniem"</formula>
    </cfRule>
  </conditionalFormatting>
  <conditionalFormatting sqref="O1789">
    <cfRule type="expression" dxfId="9467" priority="10839">
      <formula>$O1789="połączone z innym zadaniem"</formula>
    </cfRule>
  </conditionalFormatting>
  <conditionalFormatting sqref="O1789">
    <cfRule type="expression" dxfId="9466" priority="10838">
      <formula>$O1789="połączone z innym zadaniem"</formula>
    </cfRule>
  </conditionalFormatting>
  <conditionalFormatting sqref="O1789">
    <cfRule type="expression" dxfId="9465" priority="10837">
      <formula>$O1789="połączone z innym zadaniem"</formula>
    </cfRule>
  </conditionalFormatting>
  <conditionalFormatting sqref="O1789">
    <cfRule type="expression" dxfId="9464" priority="10834">
      <formula>$O1789="połączone z innym zadaniem"</formula>
    </cfRule>
  </conditionalFormatting>
  <conditionalFormatting sqref="O1789">
    <cfRule type="expression" dxfId="9463" priority="10833">
      <formula>$O1789="połączone z innym zadaniem"</formula>
    </cfRule>
  </conditionalFormatting>
  <conditionalFormatting sqref="O1789">
    <cfRule type="expression" dxfId="9462" priority="10832">
      <formula>$O1789="połączone z innym zadaniem"</formula>
    </cfRule>
  </conditionalFormatting>
  <conditionalFormatting sqref="O1789">
    <cfRule type="expression" dxfId="9461" priority="10831">
      <formula>$O1789="połączone z innym zadaniem"</formula>
    </cfRule>
  </conditionalFormatting>
  <conditionalFormatting sqref="O1789">
    <cfRule type="expression" dxfId="9460" priority="10830">
      <formula>$O1789="połączone z innym zadaniem"</formula>
    </cfRule>
  </conditionalFormatting>
  <conditionalFormatting sqref="O1789">
    <cfRule type="expression" dxfId="9459" priority="10827">
      <formula>$O1789="połączone z innym zadaniem"</formula>
    </cfRule>
  </conditionalFormatting>
  <conditionalFormatting sqref="O1789">
    <cfRule type="expression" dxfId="9458" priority="10826">
      <formula>$O1789="połączone z innym zadaniem"</formula>
    </cfRule>
  </conditionalFormatting>
  <conditionalFormatting sqref="O1789">
    <cfRule type="expression" dxfId="9457" priority="10825">
      <formula>$O1789="połączone z innym zadaniem"</formula>
    </cfRule>
  </conditionalFormatting>
  <conditionalFormatting sqref="O1789">
    <cfRule type="expression" dxfId="9456" priority="10824">
      <formula>$O1789="połączone z innym zadaniem"</formula>
    </cfRule>
  </conditionalFormatting>
  <conditionalFormatting sqref="O1789">
    <cfRule type="expression" dxfId="9455" priority="10823">
      <formula>$O1789="połączone z innym zadaniem"</formula>
    </cfRule>
  </conditionalFormatting>
  <conditionalFormatting sqref="O1789">
    <cfRule type="expression" dxfId="9454" priority="10820">
      <formula>$O1789="połączone z innym zadaniem"</formula>
    </cfRule>
  </conditionalFormatting>
  <conditionalFormatting sqref="O1789">
    <cfRule type="expression" dxfId="9453" priority="10819">
      <formula>$O1789="połączone z innym zadaniem"</formula>
    </cfRule>
  </conditionalFormatting>
  <conditionalFormatting sqref="O1789">
    <cfRule type="expression" dxfId="9452" priority="10818">
      <formula>$O1789="połączone z innym zadaniem"</formula>
    </cfRule>
  </conditionalFormatting>
  <conditionalFormatting sqref="O1789">
    <cfRule type="expression" dxfId="9451" priority="10817">
      <formula>$O1789="połączone z innym zadaniem"</formula>
    </cfRule>
  </conditionalFormatting>
  <conditionalFormatting sqref="O1789">
    <cfRule type="expression" dxfId="9450" priority="10816">
      <formula>$O1789="połączone z innym zadaniem"</formula>
    </cfRule>
  </conditionalFormatting>
  <conditionalFormatting sqref="O1789">
    <cfRule type="expression" dxfId="9449" priority="10813">
      <formula>$O1789="połączone z innym zadaniem"</formula>
    </cfRule>
  </conditionalFormatting>
  <conditionalFormatting sqref="O1789">
    <cfRule type="expression" dxfId="9448" priority="10812">
      <formula>$O1789="połączone z innym zadaniem"</formula>
    </cfRule>
  </conditionalFormatting>
  <conditionalFormatting sqref="O1789">
    <cfRule type="expression" dxfId="9447" priority="10811">
      <formula>$O1789="połączone z innym zadaniem"</formula>
    </cfRule>
  </conditionalFormatting>
  <conditionalFormatting sqref="O1789">
    <cfRule type="expression" dxfId="9446" priority="10810">
      <formula>$O1789="połączone z innym zadaniem"</formula>
    </cfRule>
  </conditionalFormatting>
  <conditionalFormatting sqref="O1790">
    <cfRule type="expression" dxfId="9445" priority="10809">
      <formula>$O1790="połączone z innym zadaniem"</formula>
    </cfRule>
  </conditionalFormatting>
  <conditionalFormatting sqref="O1790">
    <cfRule type="expression" dxfId="9444" priority="10808">
      <formula>$O1790="połączone z innym zadaniem"</formula>
    </cfRule>
  </conditionalFormatting>
  <conditionalFormatting sqref="O1790">
    <cfRule type="colorScale" priority="10807">
      <colorScale>
        <cfvo type="min" val="0"/>
        <cfvo type="percentile" val="50"/>
        <cfvo type="max" val="0"/>
        <color rgb="FFF8696B"/>
        <color rgb="FFFFEB84"/>
        <color rgb="FF63BE7B"/>
      </colorScale>
    </cfRule>
  </conditionalFormatting>
  <conditionalFormatting sqref="O1790">
    <cfRule type="colorScale" priority="10806">
      <colorScale>
        <cfvo type="min" val="0"/>
        <cfvo type="percentile" val="50"/>
        <cfvo type="max" val="0"/>
        <color rgb="FF63BE7B"/>
        <color rgb="FFFFEB84"/>
        <color rgb="FFF8696B"/>
      </colorScale>
    </cfRule>
  </conditionalFormatting>
  <conditionalFormatting sqref="O1790">
    <cfRule type="expression" dxfId="9443" priority="10805">
      <formula>$O1790="połączone z innym zadaniem"</formula>
    </cfRule>
  </conditionalFormatting>
  <conditionalFormatting sqref="O1790">
    <cfRule type="expression" dxfId="9442" priority="10804">
      <formula>$O1790="połączone z innym zadaniem"</formula>
    </cfRule>
  </conditionalFormatting>
  <conditionalFormatting sqref="O1790">
    <cfRule type="expression" dxfId="9441" priority="10803">
      <formula>$O1790="połączone z innym zadaniem"</formula>
    </cfRule>
  </conditionalFormatting>
  <conditionalFormatting sqref="O1790">
    <cfRule type="expression" dxfId="9440" priority="10802">
      <formula>$O1790="połączone z innym zadaniem"</formula>
    </cfRule>
  </conditionalFormatting>
  <conditionalFormatting sqref="O1790">
    <cfRule type="expression" dxfId="9439" priority="10801">
      <formula>$O1790="połączone z innym zadaniem"</formula>
    </cfRule>
  </conditionalFormatting>
  <conditionalFormatting sqref="O1790">
    <cfRule type="expression" dxfId="9438" priority="10798">
      <formula>$O1790="połączone z innym zadaniem"</formula>
    </cfRule>
  </conditionalFormatting>
  <conditionalFormatting sqref="O1790">
    <cfRule type="expression" dxfId="9437" priority="10797">
      <formula>$O1790="połączone z innym zadaniem"</formula>
    </cfRule>
  </conditionalFormatting>
  <conditionalFormatting sqref="O1790">
    <cfRule type="expression" dxfId="9436" priority="10796">
      <formula>$O1790="połączone z innym zadaniem"</formula>
    </cfRule>
  </conditionalFormatting>
  <conditionalFormatting sqref="O1790">
    <cfRule type="expression" dxfId="9435" priority="10795">
      <formula>$O1790="połączone z innym zadaniem"</formula>
    </cfRule>
  </conditionalFormatting>
  <conditionalFormatting sqref="O1790">
    <cfRule type="expression" dxfId="9434" priority="10794">
      <formula>$O1790="połączone z innym zadaniem"</formula>
    </cfRule>
  </conditionalFormatting>
  <conditionalFormatting sqref="O1790">
    <cfRule type="expression" dxfId="9433" priority="10791">
      <formula>$O1790="połączone z innym zadaniem"</formula>
    </cfRule>
  </conditionalFormatting>
  <conditionalFormatting sqref="O1790">
    <cfRule type="expression" dxfId="9432" priority="10790">
      <formula>$O1790="połączone z innym zadaniem"</formula>
    </cfRule>
  </conditionalFormatting>
  <conditionalFormatting sqref="O1790">
    <cfRule type="expression" dxfId="9431" priority="10789">
      <formula>$O1790="połączone z innym zadaniem"</formula>
    </cfRule>
  </conditionalFormatting>
  <conditionalFormatting sqref="O1790">
    <cfRule type="expression" dxfId="9430" priority="10788">
      <formula>$O1790="połączone z innym zadaniem"</formula>
    </cfRule>
  </conditionalFormatting>
  <conditionalFormatting sqref="O1790">
    <cfRule type="expression" dxfId="9429" priority="10787">
      <formula>$O1790="połączone z innym zadaniem"</formula>
    </cfRule>
  </conditionalFormatting>
  <conditionalFormatting sqref="O1790">
    <cfRule type="expression" dxfId="9428" priority="10784">
      <formula>$O1790="połączone z innym zadaniem"</formula>
    </cfRule>
  </conditionalFormatting>
  <conditionalFormatting sqref="O1790">
    <cfRule type="expression" dxfId="9427" priority="10783">
      <formula>$O1790="połączone z innym zadaniem"</formula>
    </cfRule>
  </conditionalFormatting>
  <conditionalFormatting sqref="O1790">
    <cfRule type="expression" dxfId="9426" priority="10782">
      <formula>$O1790="połączone z innym zadaniem"</formula>
    </cfRule>
  </conditionalFormatting>
  <conditionalFormatting sqref="O1790">
    <cfRule type="expression" dxfId="9425" priority="10781">
      <formula>$O1790="połączone z innym zadaniem"</formula>
    </cfRule>
  </conditionalFormatting>
  <conditionalFormatting sqref="O1790">
    <cfRule type="expression" dxfId="9424" priority="10780">
      <formula>$O1790="połączone z innym zadaniem"</formula>
    </cfRule>
  </conditionalFormatting>
  <conditionalFormatting sqref="O1790">
    <cfRule type="expression" dxfId="9423" priority="10777">
      <formula>$O1790="połączone z innym zadaniem"</formula>
    </cfRule>
  </conditionalFormatting>
  <conditionalFormatting sqref="O1790">
    <cfRule type="expression" dxfId="9422" priority="10776">
      <formula>$O1790="połączone z innym zadaniem"</formula>
    </cfRule>
  </conditionalFormatting>
  <conditionalFormatting sqref="O1790">
    <cfRule type="expression" dxfId="9421" priority="10775">
      <formula>$O1790="połączone z innym zadaniem"</formula>
    </cfRule>
  </conditionalFormatting>
  <conditionalFormatting sqref="O1790">
    <cfRule type="expression" dxfId="9420" priority="10774">
      <formula>$O1790="połączone z innym zadaniem"</formula>
    </cfRule>
  </conditionalFormatting>
  <conditionalFormatting sqref="O1791">
    <cfRule type="expression" dxfId="9419" priority="10773">
      <formula>$O1791="połączone z innym zadaniem"</formula>
    </cfRule>
  </conditionalFormatting>
  <conditionalFormatting sqref="O1791">
    <cfRule type="expression" dxfId="9418" priority="10772">
      <formula>$O1791="połączone z innym zadaniem"</formula>
    </cfRule>
  </conditionalFormatting>
  <conditionalFormatting sqref="O1791">
    <cfRule type="colorScale" priority="10771">
      <colorScale>
        <cfvo type="min" val="0"/>
        <cfvo type="percentile" val="50"/>
        <cfvo type="max" val="0"/>
        <color rgb="FFF8696B"/>
        <color rgb="FFFFEB84"/>
        <color rgb="FF63BE7B"/>
      </colorScale>
    </cfRule>
  </conditionalFormatting>
  <conditionalFormatting sqref="O1791">
    <cfRule type="colorScale" priority="10770">
      <colorScale>
        <cfvo type="min" val="0"/>
        <cfvo type="percentile" val="50"/>
        <cfvo type="max" val="0"/>
        <color rgb="FF63BE7B"/>
        <color rgb="FFFFEB84"/>
        <color rgb="FFF8696B"/>
      </colorScale>
    </cfRule>
  </conditionalFormatting>
  <conditionalFormatting sqref="O1791">
    <cfRule type="expression" dxfId="9417" priority="10769">
      <formula>$O1791="połączone z innym zadaniem"</formula>
    </cfRule>
  </conditionalFormatting>
  <conditionalFormatting sqref="O1791">
    <cfRule type="expression" dxfId="9416" priority="10768">
      <formula>$O1791="połączone z innym zadaniem"</formula>
    </cfRule>
  </conditionalFormatting>
  <conditionalFormatting sqref="O1791">
    <cfRule type="expression" dxfId="9415" priority="10767">
      <formula>$O1791="połączone z innym zadaniem"</formula>
    </cfRule>
  </conditionalFormatting>
  <conditionalFormatting sqref="O1791">
    <cfRule type="expression" dxfId="9414" priority="10766">
      <formula>$O1791="połączone z innym zadaniem"</formula>
    </cfRule>
  </conditionalFormatting>
  <conditionalFormatting sqref="O1791">
    <cfRule type="expression" dxfId="9413" priority="10765">
      <formula>$O1791="połączone z innym zadaniem"</formula>
    </cfRule>
  </conditionalFormatting>
  <conditionalFormatting sqref="O1791">
    <cfRule type="expression" dxfId="9412" priority="10762">
      <formula>$O1791="połączone z innym zadaniem"</formula>
    </cfRule>
  </conditionalFormatting>
  <conditionalFormatting sqref="O1791">
    <cfRule type="expression" dxfId="9411" priority="10761">
      <formula>$O1791="połączone z innym zadaniem"</formula>
    </cfRule>
  </conditionalFormatting>
  <conditionalFormatting sqref="O1791">
    <cfRule type="expression" dxfId="9410" priority="10760">
      <formula>$O1791="połączone z innym zadaniem"</formula>
    </cfRule>
  </conditionalFormatting>
  <conditionalFormatting sqref="O1791">
    <cfRule type="expression" dxfId="9409" priority="10759">
      <formula>$O1791="połączone z innym zadaniem"</formula>
    </cfRule>
  </conditionalFormatting>
  <conditionalFormatting sqref="O1791">
    <cfRule type="expression" dxfId="9408" priority="10758">
      <formula>$O1791="połączone z innym zadaniem"</formula>
    </cfRule>
  </conditionalFormatting>
  <conditionalFormatting sqref="O1791">
    <cfRule type="expression" dxfId="9407" priority="10755">
      <formula>$O1791="połączone z innym zadaniem"</formula>
    </cfRule>
  </conditionalFormatting>
  <conditionalFormatting sqref="O1791">
    <cfRule type="expression" dxfId="9406" priority="10754">
      <formula>$O1791="połączone z innym zadaniem"</formula>
    </cfRule>
  </conditionalFormatting>
  <conditionalFormatting sqref="O1791">
    <cfRule type="expression" dxfId="9405" priority="10753">
      <formula>$O1791="połączone z innym zadaniem"</formula>
    </cfRule>
  </conditionalFormatting>
  <conditionalFormatting sqref="O1791">
    <cfRule type="expression" dxfId="9404" priority="10752">
      <formula>$O1791="połączone z innym zadaniem"</formula>
    </cfRule>
  </conditionalFormatting>
  <conditionalFormatting sqref="O1791">
    <cfRule type="expression" dxfId="9403" priority="10751">
      <formula>$O1791="połączone z innym zadaniem"</formula>
    </cfRule>
  </conditionalFormatting>
  <conditionalFormatting sqref="O1791">
    <cfRule type="expression" dxfId="9402" priority="10748">
      <formula>$O1791="połączone z innym zadaniem"</formula>
    </cfRule>
  </conditionalFormatting>
  <conditionalFormatting sqref="O1791">
    <cfRule type="expression" dxfId="9401" priority="10747">
      <formula>$O1791="połączone z innym zadaniem"</formula>
    </cfRule>
  </conditionalFormatting>
  <conditionalFormatting sqref="O1791">
    <cfRule type="expression" dxfId="9400" priority="10746">
      <formula>$O1791="połączone z innym zadaniem"</formula>
    </cfRule>
  </conditionalFormatting>
  <conditionalFormatting sqref="O1791">
    <cfRule type="expression" dxfId="9399" priority="10745">
      <formula>$O1791="połączone z innym zadaniem"</formula>
    </cfRule>
  </conditionalFormatting>
  <conditionalFormatting sqref="O1791">
    <cfRule type="expression" dxfId="9398" priority="10744">
      <formula>$O1791="połączone z innym zadaniem"</formula>
    </cfRule>
  </conditionalFormatting>
  <conditionalFormatting sqref="O1791">
    <cfRule type="expression" dxfId="9397" priority="10741">
      <formula>$O1791="połączone z innym zadaniem"</formula>
    </cfRule>
  </conditionalFormatting>
  <conditionalFormatting sqref="O1791">
    <cfRule type="expression" dxfId="9396" priority="10740">
      <formula>$O1791="połączone z innym zadaniem"</formula>
    </cfRule>
  </conditionalFormatting>
  <conditionalFormatting sqref="O1791">
    <cfRule type="expression" dxfId="9395" priority="10739">
      <formula>$O1791="połączone z innym zadaniem"</formula>
    </cfRule>
  </conditionalFormatting>
  <conditionalFormatting sqref="O1791">
    <cfRule type="expression" dxfId="9394" priority="10738">
      <formula>$O1791="połączone z innym zadaniem"</formula>
    </cfRule>
  </conditionalFormatting>
  <conditionalFormatting sqref="O1791">
    <cfRule type="expression" dxfId="9393" priority="10737">
      <formula>$O1791="połączone z innym zadaniem"</formula>
    </cfRule>
  </conditionalFormatting>
  <conditionalFormatting sqref="O1791">
    <cfRule type="expression" dxfId="9392" priority="10734">
      <formula>$O1791="połączone z innym zadaniem"</formula>
    </cfRule>
  </conditionalFormatting>
  <conditionalFormatting sqref="O1791">
    <cfRule type="expression" dxfId="9391" priority="10733">
      <formula>$O1791="połączone z innym zadaniem"</formula>
    </cfRule>
  </conditionalFormatting>
  <conditionalFormatting sqref="O1791">
    <cfRule type="expression" dxfId="9390" priority="10732">
      <formula>$O1791="połączone z innym zadaniem"</formula>
    </cfRule>
  </conditionalFormatting>
  <conditionalFormatting sqref="O1791">
    <cfRule type="expression" dxfId="9389" priority="10731">
      <formula>$O1791="połączone z innym zadaniem"</formula>
    </cfRule>
  </conditionalFormatting>
  <conditionalFormatting sqref="O1791">
    <cfRule type="expression" dxfId="9388" priority="10730">
      <formula>$O1791="połączone z innym zadaniem"</formula>
    </cfRule>
  </conditionalFormatting>
  <conditionalFormatting sqref="O1791">
    <cfRule type="expression" dxfId="9387" priority="10727">
      <formula>$O1791="połączone z innym zadaniem"</formula>
    </cfRule>
  </conditionalFormatting>
  <conditionalFormatting sqref="O1791">
    <cfRule type="expression" dxfId="9386" priority="10726">
      <formula>$O1791="połączone z innym zadaniem"</formula>
    </cfRule>
  </conditionalFormatting>
  <conditionalFormatting sqref="O1791">
    <cfRule type="expression" dxfId="9385" priority="10725">
      <formula>$O1791="połączone z innym zadaniem"</formula>
    </cfRule>
  </conditionalFormatting>
  <conditionalFormatting sqref="O1791">
    <cfRule type="expression" dxfId="9384" priority="10724">
      <formula>$O1791="połączone z innym zadaniem"</formula>
    </cfRule>
  </conditionalFormatting>
  <conditionalFormatting sqref="O1791">
    <cfRule type="expression" dxfId="9383" priority="10723">
      <formula>$O1791="połączone z innym zadaniem"</formula>
    </cfRule>
  </conditionalFormatting>
  <conditionalFormatting sqref="O1791">
    <cfRule type="expression" dxfId="9382" priority="10720">
      <formula>$O1791="połączone z innym zadaniem"</formula>
    </cfRule>
  </conditionalFormatting>
  <conditionalFormatting sqref="O1791">
    <cfRule type="expression" dxfId="9381" priority="10719">
      <formula>$O1791="połączone z innym zadaniem"</formula>
    </cfRule>
  </conditionalFormatting>
  <conditionalFormatting sqref="O1791">
    <cfRule type="expression" dxfId="9380" priority="10718">
      <formula>$O1791="połączone z innym zadaniem"</formula>
    </cfRule>
  </conditionalFormatting>
  <conditionalFormatting sqref="O1791">
    <cfRule type="expression" dxfId="9379" priority="10717">
      <formula>$O1791="połączone z innym zadaniem"</formula>
    </cfRule>
  </conditionalFormatting>
  <conditionalFormatting sqref="O1792">
    <cfRule type="expression" dxfId="9378" priority="10716">
      <formula>$O1792="połączone z innym zadaniem"</formula>
    </cfRule>
  </conditionalFormatting>
  <conditionalFormatting sqref="O1792">
    <cfRule type="expression" dxfId="9377" priority="10715">
      <formula>$O1792="połączone z innym zadaniem"</formula>
    </cfRule>
  </conditionalFormatting>
  <conditionalFormatting sqref="O1792">
    <cfRule type="colorScale" priority="10714">
      <colorScale>
        <cfvo type="min" val="0"/>
        <cfvo type="percentile" val="50"/>
        <cfvo type="max" val="0"/>
        <color rgb="FFF8696B"/>
        <color rgb="FFFFEB84"/>
        <color rgb="FF63BE7B"/>
      </colorScale>
    </cfRule>
  </conditionalFormatting>
  <conditionalFormatting sqref="O1792">
    <cfRule type="colorScale" priority="10713">
      <colorScale>
        <cfvo type="min" val="0"/>
        <cfvo type="percentile" val="50"/>
        <cfvo type="max" val="0"/>
        <color rgb="FF63BE7B"/>
        <color rgb="FFFFEB84"/>
        <color rgb="FFF8696B"/>
      </colorScale>
    </cfRule>
  </conditionalFormatting>
  <conditionalFormatting sqref="O1792">
    <cfRule type="expression" dxfId="9376" priority="10712">
      <formula>$O1792="połączone z innym zadaniem"</formula>
    </cfRule>
  </conditionalFormatting>
  <conditionalFormatting sqref="O1792">
    <cfRule type="expression" dxfId="9375" priority="10711">
      <formula>$O1792="połączone z innym zadaniem"</formula>
    </cfRule>
  </conditionalFormatting>
  <conditionalFormatting sqref="O1792">
    <cfRule type="expression" dxfId="9374" priority="10710">
      <formula>$O1792="połączone z innym zadaniem"</formula>
    </cfRule>
  </conditionalFormatting>
  <conditionalFormatting sqref="O1792">
    <cfRule type="expression" dxfId="9373" priority="10709">
      <formula>$O1792="połączone z innym zadaniem"</formula>
    </cfRule>
  </conditionalFormatting>
  <conditionalFormatting sqref="O1792">
    <cfRule type="expression" dxfId="9372" priority="10708">
      <formula>$O1792="połączone z innym zadaniem"</formula>
    </cfRule>
  </conditionalFormatting>
  <conditionalFormatting sqref="O1792">
    <cfRule type="expression" dxfId="9371" priority="10705">
      <formula>$O1792="połączone z innym zadaniem"</formula>
    </cfRule>
  </conditionalFormatting>
  <conditionalFormatting sqref="O1792">
    <cfRule type="expression" dxfId="9370" priority="10704">
      <formula>$O1792="połączone z innym zadaniem"</formula>
    </cfRule>
  </conditionalFormatting>
  <conditionalFormatting sqref="O1792">
    <cfRule type="expression" dxfId="9369" priority="10703">
      <formula>$O1792="połączone z innym zadaniem"</formula>
    </cfRule>
  </conditionalFormatting>
  <conditionalFormatting sqref="O1792">
    <cfRule type="expression" dxfId="9368" priority="10702">
      <formula>$O1792="połączone z innym zadaniem"</formula>
    </cfRule>
  </conditionalFormatting>
  <conditionalFormatting sqref="O1792">
    <cfRule type="expression" dxfId="9367" priority="10701">
      <formula>$O1792="połączone z innym zadaniem"</formula>
    </cfRule>
  </conditionalFormatting>
  <conditionalFormatting sqref="O1792">
    <cfRule type="expression" dxfId="9366" priority="10698">
      <formula>$O1792="połączone z innym zadaniem"</formula>
    </cfRule>
  </conditionalFormatting>
  <conditionalFormatting sqref="O1792">
    <cfRule type="expression" dxfId="9365" priority="10697">
      <formula>$O1792="połączone z innym zadaniem"</formula>
    </cfRule>
  </conditionalFormatting>
  <conditionalFormatting sqref="O1792">
    <cfRule type="expression" dxfId="9364" priority="10696">
      <formula>$O1792="połączone z innym zadaniem"</formula>
    </cfRule>
  </conditionalFormatting>
  <conditionalFormatting sqref="O1792">
    <cfRule type="expression" dxfId="9363" priority="10695">
      <formula>$O1792="połączone z innym zadaniem"</formula>
    </cfRule>
  </conditionalFormatting>
  <conditionalFormatting sqref="O1792">
    <cfRule type="expression" dxfId="9362" priority="10694">
      <formula>$O1792="połączone z innym zadaniem"</formula>
    </cfRule>
  </conditionalFormatting>
  <conditionalFormatting sqref="O1792">
    <cfRule type="expression" dxfId="9361" priority="10691">
      <formula>$O1792="połączone z innym zadaniem"</formula>
    </cfRule>
  </conditionalFormatting>
  <conditionalFormatting sqref="O1792">
    <cfRule type="expression" dxfId="9360" priority="10690">
      <formula>$O1792="połączone z innym zadaniem"</formula>
    </cfRule>
  </conditionalFormatting>
  <conditionalFormatting sqref="O1792">
    <cfRule type="expression" dxfId="9359" priority="10689">
      <formula>$O1792="połączone z innym zadaniem"</formula>
    </cfRule>
  </conditionalFormatting>
  <conditionalFormatting sqref="O1792">
    <cfRule type="expression" dxfId="9358" priority="10688">
      <formula>$O1792="połączone z innym zadaniem"</formula>
    </cfRule>
  </conditionalFormatting>
  <conditionalFormatting sqref="O1792">
    <cfRule type="expression" dxfId="9357" priority="10687">
      <formula>$O1792="połączone z innym zadaniem"</formula>
    </cfRule>
  </conditionalFormatting>
  <conditionalFormatting sqref="O1792">
    <cfRule type="expression" dxfId="9356" priority="10684">
      <formula>$O1792="połączone z innym zadaniem"</formula>
    </cfRule>
  </conditionalFormatting>
  <conditionalFormatting sqref="O1792">
    <cfRule type="expression" dxfId="9355" priority="10683">
      <formula>$O1792="połączone z innym zadaniem"</formula>
    </cfRule>
  </conditionalFormatting>
  <conditionalFormatting sqref="O1792">
    <cfRule type="expression" dxfId="9354" priority="10682">
      <formula>$O1792="połączone z innym zadaniem"</formula>
    </cfRule>
  </conditionalFormatting>
  <conditionalFormatting sqref="O1792">
    <cfRule type="expression" dxfId="9353" priority="10681">
      <formula>$O1792="połączone z innym zadaniem"</formula>
    </cfRule>
  </conditionalFormatting>
  <conditionalFormatting sqref="O1792">
    <cfRule type="expression" dxfId="9352" priority="10680">
      <formula>$O1792="połączone z innym zadaniem"</formula>
    </cfRule>
  </conditionalFormatting>
  <conditionalFormatting sqref="O1792">
    <cfRule type="expression" dxfId="9351" priority="10677">
      <formula>$O1792="połączone z innym zadaniem"</formula>
    </cfRule>
  </conditionalFormatting>
  <conditionalFormatting sqref="O1792">
    <cfRule type="expression" dxfId="9350" priority="10676">
      <formula>$O1792="połączone z innym zadaniem"</formula>
    </cfRule>
  </conditionalFormatting>
  <conditionalFormatting sqref="O1792">
    <cfRule type="expression" dxfId="9349" priority="10675">
      <formula>$O1792="połączone z innym zadaniem"</formula>
    </cfRule>
  </conditionalFormatting>
  <conditionalFormatting sqref="O1792">
    <cfRule type="expression" dxfId="9348" priority="10674">
      <formula>$O1792="połączone z innym zadaniem"</formula>
    </cfRule>
  </conditionalFormatting>
  <conditionalFormatting sqref="O1792">
    <cfRule type="expression" dxfId="9347" priority="10673">
      <formula>$O1792="połączone z innym zadaniem"</formula>
    </cfRule>
  </conditionalFormatting>
  <conditionalFormatting sqref="O1792">
    <cfRule type="expression" dxfId="9346" priority="10670">
      <formula>$O1792="połączone z innym zadaniem"</formula>
    </cfRule>
  </conditionalFormatting>
  <conditionalFormatting sqref="O1792">
    <cfRule type="expression" dxfId="9345" priority="10669">
      <formula>$O1792="połączone z innym zadaniem"</formula>
    </cfRule>
  </conditionalFormatting>
  <conditionalFormatting sqref="O1792">
    <cfRule type="expression" dxfId="9344" priority="10668">
      <formula>$O1792="połączone z innym zadaniem"</formula>
    </cfRule>
  </conditionalFormatting>
  <conditionalFormatting sqref="O1792">
    <cfRule type="expression" dxfId="9343" priority="10667">
      <formula>$O1792="połączone z innym zadaniem"</formula>
    </cfRule>
  </conditionalFormatting>
  <conditionalFormatting sqref="O1792">
    <cfRule type="expression" dxfId="9342" priority="10666">
      <formula>$O1792="połączone z innym zadaniem"</formula>
    </cfRule>
  </conditionalFormatting>
  <conditionalFormatting sqref="O1792">
    <cfRule type="expression" dxfId="9341" priority="10663">
      <formula>$O1792="połączone z innym zadaniem"</formula>
    </cfRule>
  </conditionalFormatting>
  <conditionalFormatting sqref="O1792">
    <cfRule type="expression" dxfId="9340" priority="10662">
      <formula>$O1792="połączone z innym zadaniem"</formula>
    </cfRule>
  </conditionalFormatting>
  <conditionalFormatting sqref="O1792">
    <cfRule type="expression" dxfId="9339" priority="10661">
      <formula>$O1792="połączone z innym zadaniem"</formula>
    </cfRule>
  </conditionalFormatting>
  <conditionalFormatting sqref="O1792">
    <cfRule type="expression" dxfId="9338" priority="10660">
      <formula>$O1792="połączone z innym zadaniem"</formula>
    </cfRule>
  </conditionalFormatting>
  <conditionalFormatting sqref="O1793">
    <cfRule type="expression" dxfId="9337" priority="10659">
      <formula>$O1793="połączone z innym zadaniem"</formula>
    </cfRule>
  </conditionalFormatting>
  <conditionalFormatting sqref="O1793">
    <cfRule type="expression" dxfId="9336" priority="10658">
      <formula>$O1793="połączone z innym zadaniem"</formula>
    </cfRule>
  </conditionalFormatting>
  <conditionalFormatting sqref="O1793">
    <cfRule type="colorScale" priority="10657">
      <colorScale>
        <cfvo type="min" val="0"/>
        <cfvo type="percentile" val="50"/>
        <cfvo type="max" val="0"/>
        <color rgb="FFF8696B"/>
        <color rgb="FFFFEB84"/>
        <color rgb="FF63BE7B"/>
      </colorScale>
    </cfRule>
  </conditionalFormatting>
  <conditionalFormatting sqref="O1793">
    <cfRule type="colorScale" priority="10656">
      <colorScale>
        <cfvo type="min" val="0"/>
        <cfvo type="percentile" val="50"/>
        <cfvo type="max" val="0"/>
        <color rgb="FF63BE7B"/>
        <color rgb="FFFFEB84"/>
        <color rgb="FFF8696B"/>
      </colorScale>
    </cfRule>
  </conditionalFormatting>
  <conditionalFormatting sqref="O1793">
    <cfRule type="expression" dxfId="9335" priority="10655">
      <formula>$O1793="połączone z innym zadaniem"</formula>
    </cfRule>
  </conditionalFormatting>
  <conditionalFormatting sqref="O1793">
    <cfRule type="expression" dxfId="9334" priority="10654">
      <formula>$O1793="połączone z innym zadaniem"</formula>
    </cfRule>
  </conditionalFormatting>
  <conditionalFormatting sqref="O1793">
    <cfRule type="expression" dxfId="9333" priority="10653">
      <formula>$O1793="połączone z innym zadaniem"</formula>
    </cfRule>
  </conditionalFormatting>
  <conditionalFormatting sqref="O1793">
    <cfRule type="expression" dxfId="9332" priority="10652">
      <formula>$O1793="połączone z innym zadaniem"</formula>
    </cfRule>
  </conditionalFormatting>
  <conditionalFormatting sqref="O1793">
    <cfRule type="expression" dxfId="9331" priority="10651">
      <formula>$O1793="połączone z innym zadaniem"</formula>
    </cfRule>
  </conditionalFormatting>
  <conditionalFormatting sqref="O1793">
    <cfRule type="expression" dxfId="9330" priority="10648">
      <formula>$O1793="połączone z innym zadaniem"</formula>
    </cfRule>
  </conditionalFormatting>
  <conditionalFormatting sqref="O1793">
    <cfRule type="expression" dxfId="9329" priority="10647">
      <formula>$O1793="połączone z innym zadaniem"</formula>
    </cfRule>
  </conditionalFormatting>
  <conditionalFormatting sqref="O1793">
    <cfRule type="expression" dxfId="9328" priority="10646">
      <formula>$O1793="połączone z innym zadaniem"</formula>
    </cfRule>
  </conditionalFormatting>
  <conditionalFormatting sqref="O1793">
    <cfRule type="expression" dxfId="9327" priority="10645">
      <formula>$O1793="połączone z innym zadaniem"</formula>
    </cfRule>
  </conditionalFormatting>
  <conditionalFormatting sqref="O1793">
    <cfRule type="expression" dxfId="9326" priority="10644">
      <formula>$O1793="połączone z innym zadaniem"</formula>
    </cfRule>
  </conditionalFormatting>
  <conditionalFormatting sqref="O1793">
    <cfRule type="expression" dxfId="9325" priority="10641">
      <formula>$O1793="połączone z innym zadaniem"</formula>
    </cfRule>
  </conditionalFormatting>
  <conditionalFormatting sqref="O1793">
    <cfRule type="expression" dxfId="9324" priority="10640">
      <formula>$O1793="połączone z innym zadaniem"</formula>
    </cfRule>
  </conditionalFormatting>
  <conditionalFormatting sqref="O1793">
    <cfRule type="expression" dxfId="9323" priority="10639">
      <formula>$O1793="połączone z innym zadaniem"</formula>
    </cfRule>
  </conditionalFormatting>
  <conditionalFormatting sqref="O1793">
    <cfRule type="expression" dxfId="9322" priority="10638">
      <formula>$O1793="połączone z innym zadaniem"</formula>
    </cfRule>
  </conditionalFormatting>
  <conditionalFormatting sqref="O1793">
    <cfRule type="expression" dxfId="9321" priority="10637">
      <formula>$O1793="połączone z innym zadaniem"</formula>
    </cfRule>
  </conditionalFormatting>
  <conditionalFormatting sqref="O1793">
    <cfRule type="expression" dxfId="9320" priority="10634">
      <formula>$O1793="połączone z innym zadaniem"</formula>
    </cfRule>
  </conditionalFormatting>
  <conditionalFormatting sqref="O1793">
    <cfRule type="expression" dxfId="9319" priority="10633">
      <formula>$O1793="połączone z innym zadaniem"</formula>
    </cfRule>
  </conditionalFormatting>
  <conditionalFormatting sqref="O1793">
    <cfRule type="expression" dxfId="9318" priority="10632">
      <formula>$O1793="połączone z innym zadaniem"</formula>
    </cfRule>
  </conditionalFormatting>
  <conditionalFormatting sqref="O1793">
    <cfRule type="expression" dxfId="9317" priority="10631">
      <formula>$O1793="połączone z innym zadaniem"</formula>
    </cfRule>
  </conditionalFormatting>
  <conditionalFormatting sqref="O1793">
    <cfRule type="expression" dxfId="9316" priority="10630">
      <formula>$O1793="połączone z innym zadaniem"</formula>
    </cfRule>
  </conditionalFormatting>
  <conditionalFormatting sqref="O1793">
    <cfRule type="expression" dxfId="9315" priority="10627">
      <formula>$O1793="połączone z innym zadaniem"</formula>
    </cfRule>
  </conditionalFormatting>
  <conditionalFormatting sqref="O1793">
    <cfRule type="expression" dxfId="9314" priority="10626">
      <formula>$O1793="połączone z innym zadaniem"</formula>
    </cfRule>
  </conditionalFormatting>
  <conditionalFormatting sqref="O1793">
    <cfRule type="expression" dxfId="9313" priority="10625">
      <formula>$O1793="połączone z innym zadaniem"</formula>
    </cfRule>
  </conditionalFormatting>
  <conditionalFormatting sqref="O1793">
    <cfRule type="expression" dxfId="9312" priority="10624">
      <formula>$O1793="połączone z innym zadaniem"</formula>
    </cfRule>
  </conditionalFormatting>
  <conditionalFormatting sqref="O1794">
    <cfRule type="expression" dxfId="9311" priority="10623">
      <formula>$O1794="połączone z innym zadaniem"</formula>
    </cfRule>
  </conditionalFormatting>
  <conditionalFormatting sqref="O1794">
    <cfRule type="expression" dxfId="9310" priority="10622">
      <formula>$O1794="połączone z innym zadaniem"</formula>
    </cfRule>
  </conditionalFormatting>
  <conditionalFormatting sqref="O1794">
    <cfRule type="colorScale" priority="10621">
      <colorScale>
        <cfvo type="min" val="0"/>
        <cfvo type="percentile" val="50"/>
        <cfvo type="max" val="0"/>
        <color rgb="FFF8696B"/>
        <color rgb="FFFFEB84"/>
        <color rgb="FF63BE7B"/>
      </colorScale>
    </cfRule>
  </conditionalFormatting>
  <conditionalFormatting sqref="O1794">
    <cfRule type="colorScale" priority="10620">
      <colorScale>
        <cfvo type="min" val="0"/>
        <cfvo type="percentile" val="50"/>
        <cfvo type="max" val="0"/>
        <color rgb="FF63BE7B"/>
        <color rgb="FFFFEB84"/>
        <color rgb="FFF8696B"/>
      </colorScale>
    </cfRule>
  </conditionalFormatting>
  <conditionalFormatting sqref="O1794">
    <cfRule type="expression" dxfId="9309" priority="10619">
      <formula>$O1794="połączone z innym zadaniem"</formula>
    </cfRule>
  </conditionalFormatting>
  <conditionalFormatting sqref="O1794">
    <cfRule type="expression" dxfId="9308" priority="10618">
      <formula>$O1794="połączone z innym zadaniem"</formula>
    </cfRule>
  </conditionalFormatting>
  <conditionalFormatting sqref="O1794">
    <cfRule type="expression" dxfId="9307" priority="10617">
      <formula>$O1794="połączone z innym zadaniem"</formula>
    </cfRule>
  </conditionalFormatting>
  <conditionalFormatting sqref="O1794">
    <cfRule type="expression" dxfId="9306" priority="10616">
      <formula>$O1794="połączone z innym zadaniem"</formula>
    </cfRule>
  </conditionalFormatting>
  <conditionalFormatting sqref="O1794">
    <cfRule type="expression" dxfId="9305" priority="10615">
      <formula>$O1794="połączone z innym zadaniem"</formula>
    </cfRule>
  </conditionalFormatting>
  <conditionalFormatting sqref="O1794">
    <cfRule type="expression" dxfId="9304" priority="10612">
      <formula>$O1794="połączone z innym zadaniem"</formula>
    </cfRule>
  </conditionalFormatting>
  <conditionalFormatting sqref="O1794">
    <cfRule type="expression" dxfId="9303" priority="10611">
      <formula>$O1794="połączone z innym zadaniem"</formula>
    </cfRule>
  </conditionalFormatting>
  <conditionalFormatting sqref="O1794">
    <cfRule type="expression" dxfId="9302" priority="10610">
      <formula>$O1794="połączone z innym zadaniem"</formula>
    </cfRule>
  </conditionalFormatting>
  <conditionalFormatting sqref="O1794">
    <cfRule type="expression" dxfId="9301" priority="10609">
      <formula>$O1794="połączone z innym zadaniem"</formula>
    </cfRule>
  </conditionalFormatting>
  <conditionalFormatting sqref="O1794">
    <cfRule type="expression" dxfId="9300" priority="10608">
      <formula>$O1794="połączone z innym zadaniem"</formula>
    </cfRule>
  </conditionalFormatting>
  <conditionalFormatting sqref="O1794">
    <cfRule type="expression" dxfId="9299" priority="10605">
      <formula>$O1794="połączone z innym zadaniem"</formula>
    </cfRule>
  </conditionalFormatting>
  <conditionalFormatting sqref="O1794">
    <cfRule type="expression" dxfId="9298" priority="10604">
      <formula>$O1794="połączone z innym zadaniem"</formula>
    </cfRule>
  </conditionalFormatting>
  <conditionalFormatting sqref="O1794">
    <cfRule type="expression" dxfId="9297" priority="10603">
      <formula>$O1794="połączone z innym zadaniem"</formula>
    </cfRule>
  </conditionalFormatting>
  <conditionalFormatting sqref="O1794">
    <cfRule type="expression" dxfId="9296" priority="10602">
      <formula>$O1794="połączone z innym zadaniem"</formula>
    </cfRule>
  </conditionalFormatting>
  <conditionalFormatting sqref="O1794">
    <cfRule type="expression" dxfId="9295" priority="10601">
      <formula>$O1794="połączone z innym zadaniem"</formula>
    </cfRule>
  </conditionalFormatting>
  <conditionalFormatting sqref="O1794">
    <cfRule type="expression" dxfId="9294" priority="10598">
      <formula>$O1794="połączone z innym zadaniem"</formula>
    </cfRule>
  </conditionalFormatting>
  <conditionalFormatting sqref="O1794">
    <cfRule type="expression" dxfId="9293" priority="10597">
      <formula>$O1794="połączone z innym zadaniem"</formula>
    </cfRule>
  </conditionalFormatting>
  <conditionalFormatting sqref="O1794">
    <cfRule type="expression" dxfId="9292" priority="10596">
      <formula>$O1794="połączone z innym zadaniem"</formula>
    </cfRule>
  </conditionalFormatting>
  <conditionalFormatting sqref="O1794">
    <cfRule type="expression" dxfId="9291" priority="10595">
      <formula>$O1794="połączone z innym zadaniem"</formula>
    </cfRule>
  </conditionalFormatting>
  <conditionalFormatting sqref="O1794">
    <cfRule type="expression" dxfId="9290" priority="10594">
      <formula>$O1794="połączone z innym zadaniem"</formula>
    </cfRule>
  </conditionalFormatting>
  <conditionalFormatting sqref="O1794">
    <cfRule type="expression" dxfId="9289" priority="10591">
      <formula>$O1794="połączone z innym zadaniem"</formula>
    </cfRule>
  </conditionalFormatting>
  <conditionalFormatting sqref="O1794">
    <cfRule type="expression" dxfId="9288" priority="10590">
      <formula>$O1794="połączone z innym zadaniem"</formula>
    </cfRule>
  </conditionalFormatting>
  <conditionalFormatting sqref="O1794">
    <cfRule type="expression" dxfId="9287" priority="10589">
      <formula>$O1794="połączone z innym zadaniem"</formula>
    </cfRule>
  </conditionalFormatting>
  <conditionalFormatting sqref="O1794">
    <cfRule type="expression" dxfId="9286" priority="10588">
      <formula>$O1794="połączone z innym zadaniem"</formula>
    </cfRule>
  </conditionalFormatting>
  <conditionalFormatting sqref="O1795">
    <cfRule type="expression" dxfId="9285" priority="10587">
      <formula>$O1795="połączone z innym zadaniem"</formula>
    </cfRule>
  </conditionalFormatting>
  <conditionalFormatting sqref="O1795">
    <cfRule type="expression" dxfId="9284" priority="10586">
      <formula>$O1795="połączone z innym zadaniem"</formula>
    </cfRule>
  </conditionalFormatting>
  <conditionalFormatting sqref="O1795">
    <cfRule type="colorScale" priority="10585">
      <colorScale>
        <cfvo type="min" val="0"/>
        <cfvo type="percentile" val="50"/>
        <cfvo type="max" val="0"/>
        <color rgb="FFF8696B"/>
        <color rgb="FFFFEB84"/>
        <color rgb="FF63BE7B"/>
      </colorScale>
    </cfRule>
  </conditionalFormatting>
  <conditionalFormatting sqref="O1795">
    <cfRule type="colorScale" priority="10584">
      <colorScale>
        <cfvo type="min" val="0"/>
        <cfvo type="percentile" val="50"/>
        <cfvo type="max" val="0"/>
        <color rgb="FF63BE7B"/>
        <color rgb="FFFFEB84"/>
        <color rgb="FFF8696B"/>
      </colorScale>
    </cfRule>
  </conditionalFormatting>
  <conditionalFormatting sqref="O1795">
    <cfRule type="expression" dxfId="9283" priority="10583">
      <formula>$O1795="połączone z innym zadaniem"</formula>
    </cfRule>
  </conditionalFormatting>
  <conditionalFormatting sqref="O1795">
    <cfRule type="expression" dxfId="9282" priority="10582">
      <formula>$O1795="połączone z innym zadaniem"</formula>
    </cfRule>
  </conditionalFormatting>
  <conditionalFormatting sqref="O1795">
    <cfRule type="expression" dxfId="9281" priority="10581">
      <formula>$O1795="połączone z innym zadaniem"</formula>
    </cfRule>
  </conditionalFormatting>
  <conditionalFormatting sqref="O1795">
    <cfRule type="expression" dxfId="9280" priority="10580">
      <formula>$O1795="połączone z innym zadaniem"</formula>
    </cfRule>
  </conditionalFormatting>
  <conditionalFormatting sqref="O1795">
    <cfRule type="expression" dxfId="9279" priority="10579">
      <formula>$O1795="połączone z innym zadaniem"</formula>
    </cfRule>
  </conditionalFormatting>
  <conditionalFormatting sqref="O1795">
    <cfRule type="expression" dxfId="9278" priority="10576">
      <formula>$O1795="połączone z innym zadaniem"</formula>
    </cfRule>
  </conditionalFormatting>
  <conditionalFormatting sqref="O1795">
    <cfRule type="expression" dxfId="9277" priority="10575">
      <formula>$O1795="połączone z innym zadaniem"</formula>
    </cfRule>
  </conditionalFormatting>
  <conditionalFormatting sqref="O1795">
    <cfRule type="expression" dxfId="9276" priority="10574">
      <formula>$O1795="połączone z innym zadaniem"</formula>
    </cfRule>
  </conditionalFormatting>
  <conditionalFormatting sqref="O1795">
    <cfRule type="expression" dxfId="9275" priority="10573">
      <formula>$O1795="połączone z innym zadaniem"</formula>
    </cfRule>
  </conditionalFormatting>
  <conditionalFormatting sqref="O1795">
    <cfRule type="expression" dxfId="9274" priority="10572">
      <formula>$O1795="połączone z innym zadaniem"</formula>
    </cfRule>
  </conditionalFormatting>
  <conditionalFormatting sqref="O1795">
    <cfRule type="expression" dxfId="9273" priority="10569">
      <formula>$O1795="połączone z innym zadaniem"</formula>
    </cfRule>
  </conditionalFormatting>
  <conditionalFormatting sqref="O1795">
    <cfRule type="expression" dxfId="9272" priority="10568">
      <formula>$O1795="połączone z innym zadaniem"</formula>
    </cfRule>
  </conditionalFormatting>
  <conditionalFormatting sqref="O1795">
    <cfRule type="expression" dxfId="9271" priority="10567">
      <formula>$O1795="połączone z innym zadaniem"</formula>
    </cfRule>
  </conditionalFormatting>
  <conditionalFormatting sqref="O1795">
    <cfRule type="expression" dxfId="9270" priority="10566">
      <formula>$O1795="połączone z innym zadaniem"</formula>
    </cfRule>
  </conditionalFormatting>
  <conditionalFormatting sqref="O1795">
    <cfRule type="expression" dxfId="9269" priority="10565">
      <formula>$O1795="połączone z innym zadaniem"</formula>
    </cfRule>
  </conditionalFormatting>
  <conditionalFormatting sqref="O1795">
    <cfRule type="expression" dxfId="9268" priority="10562">
      <formula>$O1795="połączone z innym zadaniem"</formula>
    </cfRule>
  </conditionalFormatting>
  <conditionalFormatting sqref="O1795">
    <cfRule type="expression" dxfId="9267" priority="10561">
      <formula>$O1795="połączone z innym zadaniem"</formula>
    </cfRule>
  </conditionalFormatting>
  <conditionalFormatting sqref="O1795">
    <cfRule type="expression" dxfId="9266" priority="10560">
      <formula>$O1795="połączone z innym zadaniem"</formula>
    </cfRule>
  </conditionalFormatting>
  <conditionalFormatting sqref="O1795">
    <cfRule type="expression" dxfId="9265" priority="10559">
      <formula>$O1795="połączone z innym zadaniem"</formula>
    </cfRule>
  </conditionalFormatting>
  <conditionalFormatting sqref="O1795">
    <cfRule type="expression" dxfId="9264" priority="10558">
      <formula>$O1795="połączone z innym zadaniem"</formula>
    </cfRule>
  </conditionalFormatting>
  <conditionalFormatting sqref="O1795">
    <cfRule type="expression" dxfId="9263" priority="10555">
      <formula>$O1795="połączone z innym zadaniem"</formula>
    </cfRule>
  </conditionalFormatting>
  <conditionalFormatting sqref="O1795">
    <cfRule type="expression" dxfId="9262" priority="10554">
      <formula>$O1795="połączone z innym zadaniem"</formula>
    </cfRule>
  </conditionalFormatting>
  <conditionalFormatting sqref="O1795">
    <cfRule type="expression" dxfId="9261" priority="10553">
      <formula>$O1795="połączone z innym zadaniem"</formula>
    </cfRule>
  </conditionalFormatting>
  <conditionalFormatting sqref="O1795">
    <cfRule type="expression" dxfId="9260" priority="10552">
      <formula>$O1795="połączone z innym zadaniem"</formula>
    </cfRule>
  </conditionalFormatting>
  <conditionalFormatting sqref="O1796">
    <cfRule type="expression" dxfId="9259" priority="10551">
      <formula>$O1796="połączone z innym zadaniem"</formula>
    </cfRule>
  </conditionalFormatting>
  <conditionalFormatting sqref="O1796">
    <cfRule type="expression" dxfId="9258" priority="10550">
      <formula>$O1796="połączone z innym zadaniem"</formula>
    </cfRule>
  </conditionalFormatting>
  <conditionalFormatting sqref="O1796">
    <cfRule type="colorScale" priority="10549">
      <colorScale>
        <cfvo type="min" val="0"/>
        <cfvo type="percentile" val="50"/>
        <cfvo type="max" val="0"/>
        <color rgb="FFF8696B"/>
        <color rgb="FFFFEB84"/>
        <color rgb="FF63BE7B"/>
      </colorScale>
    </cfRule>
  </conditionalFormatting>
  <conditionalFormatting sqref="O1796">
    <cfRule type="colorScale" priority="10548">
      <colorScale>
        <cfvo type="min" val="0"/>
        <cfvo type="percentile" val="50"/>
        <cfvo type="max" val="0"/>
        <color rgb="FF63BE7B"/>
        <color rgb="FFFFEB84"/>
        <color rgb="FFF8696B"/>
      </colorScale>
    </cfRule>
  </conditionalFormatting>
  <conditionalFormatting sqref="O1796">
    <cfRule type="expression" dxfId="9257" priority="10547">
      <formula>$O1796="połączone z innym zadaniem"</formula>
    </cfRule>
  </conditionalFormatting>
  <conditionalFormatting sqref="O1796">
    <cfRule type="expression" dxfId="9256" priority="10546">
      <formula>$O1796="połączone z innym zadaniem"</formula>
    </cfRule>
  </conditionalFormatting>
  <conditionalFormatting sqref="O1796">
    <cfRule type="expression" dxfId="9255" priority="10545">
      <formula>$O1796="połączone z innym zadaniem"</formula>
    </cfRule>
  </conditionalFormatting>
  <conditionalFormatting sqref="O1796">
    <cfRule type="expression" dxfId="9254" priority="10544">
      <formula>$O1796="połączone z innym zadaniem"</formula>
    </cfRule>
  </conditionalFormatting>
  <conditionalFormatting sqref="O1796">
    <cfRule type="expression" dxfId="9253" priority="10543">
      <formula>$O1796="połączone z innym zadaniem"</formula>
    </cfRule>
  </conditionalFormatting>
  <conditionalFormatting sqref="O1796">
    <cfRule type="expression" dxfId="9252" priority="10540">
      <formula>$O1796="połączone z innym zadaniem"</formula>
    </cfRule>
  </conditionalFormatting>
  <conditionalFormatting sqref="O1796">
    <cfRule type="expression" dxfId="9251" priority="10539">
      <formula>$O1796="połączone z innym zadaniem"</formula>
    </cfRule>
  </conditionalFormatting>
  <conditionalFormatting sqref="O1796">
    <cfRule type="expression" dxfId="9250" priority="10538">
      <formula>$O1796="połączone z innym zadaniem"</formula>
    </cfRule>
  </conditionalFormatting>
  <conditionalFormatting sqref="O1796">
    <cfRule type="expression" dxfId="9249" priority="10537">
      <formula>$O1796="połączone z innym zadaniem"</formula>
    </cfRule>
  </conditionalFormatting>
  <conditionalFormatting sqref="O1796">
    <cfRule type="expression" dxfId="9248" priority="10536">
      <formula>$O1796="połączone z innym zadaniem"</formula>
    </cfRule>
  </conditionalFormatting>
  <conditionalFormatting sqref="O1796">
    <cfRule type="expression" dxfId="9247" priority="10533">
      <formula>$O1796="połączone z innym zadaniem"</formula>
    </cfRule>
  </conditionalFormatting>
  <conditionalFormatting sqref="O1796">
    <cfRule type="expression" dxfId="9246" priority="10532">
      <formula>$O1796="połączone z innym zadaniem"</formula>
    </cfRule>
  </conditionalFormatting>
  <conditionalFormatting sqref="O1796">
    <cfRule type="expression" dxfId="9245" priority="10531">
      <formula>$O1796="połączone z innym zadaniem"</formula>
    </cfRule>
  </conditionalFormatting>
  <conditionalFormatting sqref="O1796">
    <cfRule type="expression" dxfId="9244" priority="10530">
      <formula>$O1796="połączone z innym zadaniem"</formula>
    </cfRule>
  </conditionalFormatting>
  <conditionalFormatting sqref="O1796">
    <cfRule type="expression" dxfId="9243" priority="10529">
      <formula>$O1796="połączone z innym zadaniem"</formula>
    </cfRule>
  </conditionalFormatting>
  <conditionalFormatting sqref="O1796">
    <cfRule type="expression" dxfId="9242" priority="10526">
      <formula>$O1796="połączone z innym zadaniem"</formula>
    </cfRule>
  </conditionalFormatting>
  <conditionalFormatting sqref="O1796">
    <cfRule type="expression" dxfId="9241" priority="10525">
      <formula>$O1796="połączone z innym zadaniem"</formula>
    </cfRule>
  </conditionalFormatting>
  <conditionalFormatting sqref="O1796">
    <cfRule type="expression" dxfId="9240" priority="10524">
      <formula>$O1796="połączone z innym zadaniem"</formula>
    </cfRule>
  </conditionalFormatting>
  <conditionalFormatting sqref="O1796">
    <cfRule type="expression" dxfId="9239" priority="10523">
      <formula>$O1796="połączone z innym zadaniem"</formula>
    </cfRule>
  </conditionalFormatting>
  <conditionalFormatting sqref="O1796">
    <cfRule type="expression" dxfId="9238" priority="10522">
      <formula>$O1796="połączone z innym zadaniem"</formula>
    </cfRule>
  </conditionalFormatting>
  <conditionalFormatting sqref="O1796">
    <cfRule type="expression" dxfId="9237" priority="10519">
      <formula>$O1796="połączone z innym zadaniem"</formula>
    </cfRule>
  </conditionalFormatting>
  <conditionalFormatting sqref="O1796">
    <cfRule type="expression" dxfId="9236" priority="10518">
      <formula>$O1796="połączone z innym zadaniem"</formula>
    </cfRule>
  </conditionalFormatting>
  <conditionalFormatting sqref="O1796">
    <cfRule type="expression" dxfId="9235" priority="10517">
      <formula>$O1796="połączone z innym zadaniem"</formula>
    </cfRule>
  </conditionalFormatting>
  <conditionalFormatting sqref="O1796">
    <cfRule type="expression" dxfId="9234" priority="10516">
      <formula>$O1796="połączone z innym zadaniem"</formula>
    </cfRule>
  </conditionalFormatting>
  <conditionalFormatting sqref="O1797">
    <cfRule type="expression" dxfId="9233" priority="10515">
      <formula>$O1797="połączone z innym zadaniem"</formula>
    </cfRule>
  </conditionalFormatting>
  <conditionalFormatting sqref="O1797">
    <cfRule type="expression" dxfId="9232" priority="10514">
      <formula>$O1797="połączone z innym zadaniem"</formula>
    </cfRule>
  </conditionalFormatting>
  <conditionalFormatting sqref="O1797">
    <cfRule type="colorScale" priority="10513">
      <colorScale>
        <cfvo type="min" val="0"/>
        <cfvo type="percentile" val="50"/>
        <cfvo type="max" val="0"/>
        <color rgb="FFF8696B"/>
        <color rgb="FFFFEB84"/>
        <color rgb="FF63BE7B"/>
      </colorScale>
    </cfRule>
  </conditionalFormatting>
  <conditionalFormatting sqref="O1797">
    <cfRule type="colorScale" priority="10512">
      <colorScale>
        <cfvo type="min" val="0"/>
        <cfvo type="percentile" val="50"/>
        <cfvo type="max" val="0"/>
        <color rgb="FF63BE7B"/>
        <color rgb="FFFFEB84"/>
        <color rgb="FFF8696B"/>
      </colorScale>
    </cfRule>
  </conditionalFormatting>
  <conditionalFormatting sqref="O1797">
    <cfRule type="expression" dxfId="9231" priority="10511">
      <formula>$O1797="połączone z innym zadaniem"</formula>
    </cfRule>
  </conditionalFormatting>
  <conditionalFormatting sqref="O1797">
    <cfRule type="expression" dxfId="9230" priority="10510">
      <formula>$O1797="połączone z innym zadaniem"</formula>
    </cfRule>
  </conditionalFormatting>
  <conditionalFormatting sqref="O1797">
    <cfRule type="expression" dxfId="9229" priority="10509">
      <formula>$O1797="połączone z innym zadaniem"</formula>
    </cfRule>
  </conditionalFormatting>
  <conditionalFormatting sqref="O1797">
    <cfRule type="expression" dxfId="9228" priority="10508">
      <formula>$O1797="połączone z innym zadaniem"</formula>
    </cfRule>
  </conditionalFormatting>
  <conditionalFormatting sqref="O1797">
    <cfRule type="expression" dxfId="9227" priority="10507">
      <formula>$O1797="połączone z innym zadaniem"</formula>
    </cfRule>
  </conditionalFormatting>
  <conditionalFormatting sqref="O1797">
    <cfRule type="expression" dxfId="9226" priority="10504">
      <formula>$O1797="połączone z innym zadaniem"</formula>
    </cfRule>
  </conditionalFormatting>
  <conditionalFormatting sqref="O1797">
    <cfRule type="expression" dxfId="9225" priority="10503">
      <formula>$O1797="połączone z innym zadaniem"</formula>
    </cfRule>
  </conditionalFormatting>
  <conditionalFormatting sqref="O1797">
    <cfRule type="expression" dxfId="9224" priority="10502">
      <formula>$O1797="połączone z innym zadaniem"</formula>
    </cfRule>
  </conditionalFormatting>
  <conditionalFormatting sqref="O1797">
    <cfRule type="expression" dxfId="9223" priority="10501">
      <formula>$O1797="połączone z innym zadaniem"</formula>
    </cfRule>
  </conditionalFormatting>
  <conditionalFormatting sqref="O1797">
    <cfRule type="expression" dxfId="9222" priority="10500">
      <formula>$O1797="połączone z innym zadaniem"</formula>
    </cfRule>
  </conditionalFormatting>
  <conditionalFormatting sqref="O1797">
    <cfRule type="expression" dxfId="9221" priority="10497">
      <formula>$O1797="połączone z innym zadaniem"</formula>
    </cfRule>
  </conditionalFormatting>
  <conditionalFormatting sqref="O1797">
    <cfRule type="expression" dxfId="9220" priority="10496">
      <formula>$O1797="połączone z innym zadaniem"</formula>
    </cfRule>
  </conditionalFormatting>
  <conditionalFormatting sqref="O1797">
    <cfRule type="expression" dxfId="9219" priority="10495">
      <formula>$O1797="połączone z innym zadaniem"</formula>
    </cfRule>
  </conditionalFormatting>
  <conditionalFormatting sqref="O1797">
    <cfRule type="expression" dxfId="9218" priority="10494">
      <formula>$O1797="połączone z innym zadaniem"</formula>
    </cfRule>
  </conditionalFormatting>
  <conditionalFormatting sqref="O1797">
    <cfRule type="expression" dxfId="9217" priority="10493">
      <formula>$O1797="połączone z innym zadaniem"</formula>
    </cfRule>
  </conditionalFormatting>
  <conditionalFormatting sqref="O1797">
    <cfRule type="expression" dxfId="9216" priority="10490">
      <formula>$O1797="połączone z innym zadaniem"</formula>
    </cfRule>
  </conditionalFormatting>
  <conditionalFormatting sqref="O1797">
    <cfRule type="expression" dxfId="9215" priority="10489">
      <formula>$O1797="połączone z innym zadaniem"</formula>
    </cfRule>
  </conditionalFormatting>
  <conditionalFormatting sqref="O1797">
    <cfRule type="expression" dxfId="9214" priority="10488">
      <formula>$O1797="połączone z innym zadaniem"</formula>
    </cfRule>
  </conditionalFormatting>
  <conditionalFormatting sqref="O1797">
    <cfRule type="expression" dxfId="9213" priority="10487">
      <formula>$O1797="połączone z innym zadaniem"</formula>
    </cfRule>
  </conditionalFormatting>
  <conditionalFormatting sqref="O1797">
    <cfRule type="expression" dxfId="9212" priority="10486">
      <formula>$O1797="połączone z innym zadaniem"</formula>
    </cfRule>
  </conditionalFormatting>
  <conditionalFormatting sqref="O1797">
    <cfRule type="expression" dxfId="9211" priority="10483">
      <formula>$O1797="połączone z innym zadaniem"</formula>
    </cfRule>
  </conditionalFormatting>
  <conditionalFormatting sqref="O1797">
    <cfRule type="expression" dxfId="9210" priority="10482">
      <formula>$O1797="połączone z innym zadaniem"</formula>
    </cfRule>
  </conditionalFormatting>
  <conditionalFormatting sqref="O1797">
    <cfRule type="expression" dxfId="9209" priority="10481">
      <formula>$O1797="połączone z innym zadaniem"</formula>
    </cfRule>
  </conditionalFormatting>
  <conditionalFormatting sqref="O1797">
    <cfRule type="expression" dxfId="9208" priority="10480">
      <formula>$O1797="połączone z innym zadaniem"</formula>
    </cfRule>
  </conditionalFormatting>
  <conditionalFormatting sqref="O1798">
    <cfRule type="expression" dxfId="9207" priority="10479">
      <formula>$O1798="połączone z innym zadaniem"</formula>
    </cfRule>
  </conditionalFormatting>
  <conditionalFormatting sqref="O1798">
    <cfRule type="expression" dxfId="9206" priority="10478">
      <formula>$O1798="połączone z innym zadaniem"</formula>
    </cfRule>
  </conditionalFormatting>
  <conditionalFormatting sqref="O1798">
    <cfRule type="colorScale" priority="10477">
      <colorScale>
        <cfvo type="min" val="0"/>
        <cfvo type="percentile" val="50"/>
        <cfvo type="max" val="0"/>
        <color rgb="FFF8696B"/>
        <color rgb="FFFFEB84"/>
        <color rgb="FF63BE7B"/>
      </colorScale>
    </cfRule>
  </conditionalFormatting>
  <conditionalFormatting sqref="O1798">
    <cfRule type="colorScale" priority="10476">
      <colorScale>
        <cfvo type="min" val="0"/>
        <cfvo type="percentile" val="50"/>
        <cfvo type="max" val="0"/>
        <color rgb="FF63BE7B"/>
        <color rgb="FFFFEB84"/>
        <color rgb="FFF8696B"/>
      </colorScale>
    </cfRule>
  </conditionalFormatting>
  <conditionalFormatting sqref="O1798">
    <cfRule type="expression" dxfId="9205" priority="10475">
      <formula>$O1798="połączone z innym zadaniem"</formula>
    </cfRule>
  </conditionalFormatting>
  <conditionalFormatting sqref="O1798">
    <cfRule type="expression" dxfId="9204" priority="10474">
      <formula>$O1798="połączone z innym zadaniem"</formula>
    </cfRule>
  </conditionalFormatting>
  <conditionalFormatting sqref="O1798">
    <cfRule type="expression" dxfId="9203" priority="10473">
      <formula>$O1798="połączone z innym zadaniem"</formula>
    </cfRule>
  </conditionalFormatting>
  <conditionalFormatting sqref="O1798">
    <cfRule type="expression" dxfId="9202" priority="10472">
      <formula>$O1798="połączone z innym zadaniem"</formula>
    </cfRule>
  </conditionalFormatting>
  <conditionalFormatting sqref="O1798">
    <cfRule type="expression" dxfId="9201" priority="10471">
      <formula>$O1798="połączone z innym zadaniem"</formula>
    </cfRule>
  </conditionalFormatting>
  <conditionalFormatting sqref="O1798">
    <cfRule type="expression" dxfId="9200" priority="10468">
      <formula>$O1798="połączone z innym zadaniem"</formula>
    </cfRule>
  </conditionalFormatting>
  <conditionalFormatting sqref="O1798">
    <cfRule type="expression" dxfId="9199" priority="10467">
      <formula>$O1798="połączone z innym zadaniem"</formula>
    </cfRule>
  </conditionalFormatting>
  <conditionalFormatting sqref="O1798">
    <cfRule type="expression" dxfId="9198" priority="10466">
      <formula>$O1798="połączone z innym zadaniem"</formula>
    </cfRule>
  </conditionalFormatting>
  <conditionalFormatting sqref="O1798">
    <cfRule type="expression" dxfId="9197" priority="10465">
      <formula>$O1798="połączone z innym zadaniem"</formula>
    </cfRule>
  </conditionalFormatting>
  <conditionalFormatting sqref="O1798">
    <cfRule type="expression" dxfId="9196" priority="10464">
      <formula>$O1798="połączone z innym zadaniem"</formula>
    </cfRule>
  </conditionalFormatting>
  <conditionalFormatting sqref="O1798">
    <cfRule type="expression" dxfId="9195" priority="10461">
      <formula>$O1798="połączone z innym zadaniem"</formula>
    </cfRule>
  </conditionalFormatting>
  <conditionalFormatting sqref="O1798">
    <cfRule type="expression" dxfId="9194" priority="10460">
      <formula>$O1798="połączone z innym zadaniem"</formula>
    </cfRule>
  </conditionalFormatting>
  <conditionalFormatting sqref="O1798">
    <cfRule type="expression" dxfId="9193" priority="10459">
      <formula>$O1798="połączone z innym zadaniem"</formula>
    </cfRule>
  </conditionalFormatting>
  <conditionalFormatting sqref="O1798">
    <cfRule type="expression" dxfId="9192" priority="10458">
      <formula>$O1798="połączone z innym zadaniem"</formula>
    </cfRule>
  </conditionalFormatting>
  <conditionalFormatting sqref="O1798">
    <cfRule type="expression" dxfId="9191" priority="10457">
      <formula>$O1798="połączone z innym zadaniem"</formula>
    </cfRule>
  </conditionalFormatting>
  <conditionalFormatting sqref="O1798">
    <cfRule type="expression" dxfId="9190" priority="10454">
      <formula>$O1798="połączone z innym zadaniem"</formula>
    </cfRule>
  </conditionalFormatting>
  <conditionalFormatting sqref="O1798">
    <cfRule type="expression" dxfId="9189" priority="10453">
      <formula>$O1798="połączone z innym zadaniem"</formula>
    </cfRule>
  </conditionalFormatting>
  <conditionalFormatting sqref="O1798">
    <cfRule type="expression" dxfId="9188" priority="10452">
      <formula>$O1798="połączone z innym zadaniem"</formula>
    </cfRule>
  </conditionalFormatting>
  <conditionalFormatting sqref="O1798">
    <cfRule type="expression" dxfId="9187" priority="10451">
      <formula>$O1798="połączone z innym zadaniem"</formula>
    </cfRule>
  </conditionalFormatting>
  <conditionalFormatting sqref="O1798">
    <cfRule type="expression" dxfId="9186" priority="10450">
      <formula>$O1798="połączone z innym zadaniem"</formula>
    </cfRule>
  </conditionalFormatting>
  <conditionalFormatting sqref="O1798">
    <cfRule type="expression" dxfId="9185" priority="10447">
      <formula>$O1798="połączone z innym zadaniem"</formula>
    </cfRule>
  </conditionalFormatting>
  <conditionalFormatting sqref="O1798">
    <cfRule type="expression" dxfId="9184" priority="10446">
      <formula>$O1798="połączone z innym zadaniem"</formula>
    </cfRule>
  </conditionalFormatting>
  <conditionalFormatting sqref="O1798">
    <cfRule type="expression" dxfId="9183" priority="10445">
      <formula>$O1798="połączone z innym zadaniem"</formula>
    </cfRule>
  </conditionalFormatting>
  <conditionalFormatting sqref="O1798">
    <cfRule type="expression" dxfId="9182" priority="10444">
      <formula>$O1798="połączone z innym zadaniem"</formula>
    </cfRule>
  </conditionalFormatting>
  <conditionalFormatting sqref="O1799">
    <cfRule type="expression" dxfId="9181" priority="10443">
      <formula>$O1799="połączone z innym zadaniem"</formula>
    </cfRule>
  </conditionalFormatting>
  <conditionalFormatting sqref="O1799">
    <cfRule type="expression" dxfId="9180" priority="10442">
      <formula>$O1799="połączone z innym zadaniem"</formula>
    </cfRule>
  </conditionalFormatting>
  <conditionalFormatting sqref="O1799">
    <cfRule type="colorScale" priority="10441">
      <colorScale>
        <cfvo type="min" val="0"/>
        <cfvo type="percentile" val="50"/>
        <cfvo type="max" val="0"/>
        <color rgb="FFF8696B"/>
        <color rgb="FFFFEB84"/>
        <color rgb="FF63BE7B"/>
      </colorScale>
    </cfRule>
  </conditionalFormatting>
  <conditionalFormatting sqref="O1799">
    <cfRule type="colorScale" priority="10440">
      <colorScale>
        <cfvo type="min" val="0"/>
        <cfvo type="percentile" val="50"/>
        <cfvo type="max" val="0"/>
        <color rgb="FF63BE7B"/>
        <color rgb="FFFFEB84"/>
        <color rgb="FFF8696B"/>
      </colorScale>
    </cfRule>
  </conditionalFormatting>
  <conditionalFormatting sqref="O1799">
    <cfRule type="expression" dxfId="9179" priority="10439">
      <formula>$O1799="połączone z innym zadaniem"</formula>
    </cfRule>
  </conditionalFormatting>
  <conditionalFormatting sqref="O1799">
    <cfRule type="expression" dxfId="9178" priority="10438">
      <formula>$O1799="połączone z innym zadaniem"</formula>
    </cfRule>
  </conditionalFormatting>
  <conditionalFormatting sqref="O1799">
    <cfRule type="expression" dxfId="9177" priority="10437">
      <formula>$O1799="połączone z innym zadaniem"</formula>
    </cfRule>
  </conditionalFormatting>
  <conditionalFormatting sqref="O1799">
    <cfRule type="expression" dxfId="9176" priority="10436">
      <formula>$O1799="połączone z innym zadaniem"</formula>
    </cfRule>
  </conditionalFormatting>
  <conditionalFormatting sqref="O1799">
    <cfRule type="expression" dxfId="9175" priority="10435">
      <formula>$O1799="połączone z innym zadaniem"</formula>
    </cfRule>
  </conditionalFormatting>
  <conditionalFormatting sqref="O1799">
    <cfRule type="expression" dxfId="9174" priority="10432">
      <formula>$O1799="połączone z innym zadaniem"</formula>
    </cfRule>
  </conditionalFormatting>
  <conditionalFormatting sqref="O1799">
    <cfRule type="expression" dxfId="9173" priority="10431">
      <formula>$O1799="połączone z innym zadaniem"</formula>
    </cfRule>
  </conditionalFormatting>
  <conditionalFormatting sqref="O1799">
    <cfRule type="expression" dxfId="9172" priority="10430">
      <formula>$O1799="połączone z innym zadaniem"</formula>
    </cfRule>
  </conditionalFormatting>
  <conditionalFormatting sqref="O1799">
    <cfRule type="expression" dxfId="9171" priority="10429">
      <formula>$O1799="połączone z innym zadaniem"</formula>
    </cfRule>
  </conditionalFormatting>
  <conditionalFormatting sqref="O1799">
    <cfRule type="expression" dxfId="9170" priority="10428">
      <formula>$O1799="połączone z innym zadaniem"</formula>
    </cfRule>
  </conditionalFormatting>
  <conditionalFormatting sqref="O1799">
    <cfRule type="expression" dxfId="9169" priority="10425">
      <formula>$O1799="połączone z innym zadaniem"</formula>
    </cfRule>
  </conditionalFormatting>
  <conditionalFormatting sqref="O1799">
    <cfRule type="expression" dxfId="9168" priority="10424">
      <formula>$O1799="połączone z innym zadaniem"</formula>
    </cfRule>
  </conditionalFormatting>
  <conditionalFormatting sqref="O1799">
    <cfRule type="expression" dxfId="9167" priority="10423">
      <formula>$O1799="połączone z innym zadaniem"</formula>
    </cfRule>
  </conditionalFormatting>
  <conditionalFormatting sqref="O1799">
    <cfRule type="expression" dxfId="9166" priority="10422">
      <formula>$O1799="połączone z innym zadaniem"</formula>
    </cfRule>
  </conditionalFormatting>
  <conditionalFormatting sqref="O1799">
    <cfRule type="expression" dxfId="9165" priority="10421">
      <formula>$O1799="połączone z innym zadaniem"</formula>
    </cfRule>
  </conditionalFormatting>
  <conditionalFormatting sqref="O1799">
    <cfRule type="expression" dxfId="9164" priority="10418">
      <formula>$O1799="połączone z innym zadaniem"</formula>
    </cfRule>
  </conditionalFormatting>
  <conditionalFormatting sqref="O1799">
    <cfRule type="expression" dxfId="9163" priority="10417">
      <formula>$O1799="połączone z innym zadaniem"</formula>
    </cfRule>
  </conditionalFormatting>
  <conditionalFormatting sqref="O1799">
    <cfRule type="expression" dxfId="9162" priority="10416">
      <formula>$O1799="połączone z innym zadaniem"</formula>
    </cfRule>
  </conditionalFormatting>
  <conditionalFormatting sqref="O1799">
    <cfRule type="expression" dxfId="9161" priority="10415">
      <formula>$O1799="połączone z innym zadaniem"</formula>
    </cfRule>
  </conditionalFormatting>
  <conditionalFormatting sqref="O1799">
    <cfRule type="expression" dxfId="9160" priority="10414">
      <formula>$O1799="połączone z innym zadaniem"</formula>
    </cfRule>
  </conditionalFormatting>
  <conditionalFormatting sqref="O1799">
    <cfRule type="expression" dxfId="9159" priority="10411">
      <formula>$O1799="połączone z innym zadaniem"</formula>
    </cfRule>
  </conditionalFormatting>
  <conditionalFormatting sqref="O1799">
    <cfRule type="expression" dxfId="9158" priority="10410">
      <formula>$O1799="połączone z innym zadaniem"</formula>
    </cfRule>
  </conditionalFormatting>
  <conditionalFormatting sqref="O1799">
    <cfRule type="expression" dxfId="9157" priority="10409">
      <formula>$O1799="połączone z innym zadaniem"</formula>
    </cfRule>
  </conditionalFormatting>
  <conditionalFormatting sqref="O1799">
    <cfRule type="expression" dxfId="9156" priority="10408">
      <formula>$O1799="połączone z innym zadaniem"</formula>
    </cfRule>
  </conditionalFormatting>
  <conditionalFormatting sqref="O1800">
    <cfRule type="expression" dxfId="9155" priority="10407">
      <formula>$O1800="połączone z innym zadaniem"</formula>
    </cfRule>
  </conditionalFormatting>
  <conditionalFormatting sqref="O1800">
    <cfRule type="expression" dxfId="9154" priority="10406">
      <formula>$O1800="połączone z innym zadaniem"</formula>
    </cfRule>
  </conditionalFormatting>
  <conditionalFormatting sqref="O1800">
    <cfRule type="colorScale" priority="10405">
      <colorScale>
        <cfvo type="min" val="0"/>
        <cfvo type="percentile" val="50"/>
        <cfvo type="max" val="0"/>
        <color rgb="FFF8696B"/>
        <color rgb="FFFFEB84"/>
        <color rgb="FF63BE7B"/>
      </colorScale>
    </cfRule>
  </conditionalFormatting>
  <conditionalFormatting sqref="O1800">
    <cfRule type="colorScale" priority="10404">
      <colorScale>
        <cfvo type="min" val="0"/>
        <cfvo type="percentile" val="50"/>
        <cfvo type="max" val="0"/>
        <color rgb="FF63BE7B"/>
        <color rgb="FFFFEB84"/>
        <color rgb="FFF8696B"/>
      </colorScale>
    </cfRule>
  </conditionalFormatting>
  <conditionalFormatting sqref="O1800">
    <cfRule type="expression" dxfId="9153" priority="10403">
      <formula>$O1800="połączone z innym zadaniem"</formula>
    </cfRule>
  </conditionalFormatting>
  <conditionalFormatting sqref="O1800">
    <cfRule type="expression" dxfId="9152" priority="10402">
      <formula>$O1800="połączone z innym zadaniem"</formula>
    </cfRule>
  </conditionalFormatting>
  <conditionalFormatting sqref="O1800">
    <cfRule type="expression" dxfId="9151" priority="10401">
      <formula>$O1800="połączone z innym zadaniem"</formula>
    </cfRule>
  </conditionalFormatting>
  <conditionalFormatting sqref="O1800">
    <cfRule type="expression" dxfId="9150" priority="10400">
      <formula>$O1800="połączone z innym zadaniem"</formula>
    </cfRule>
  </conditionalFormatting>
  <conditionalFormatting sqref="O1800">
    <cfRule type="expression" dxfId="9149" priority="10399">
      <formula>$O1800="połączone z innym zadaniem"</formula>
    </cfRule>
  </conditionalFormatting>
  <conditionalFormatting sqref="O1800">
    <cfRule type="expression" dxfId="9148" priority="10396">
      <formula>$O1800="połączone z innym zadaniem"</formula>
    </cfRule>
  </conditionalFormatting>
  <conditionalFormatting sqref="O1800">
    <cfRule type="expression" dxfId="9147" priority="10395">
      <formula>$O1800="połączone z innym zadaniem"</formula>
    </cfRule>
  </conditionalFormatting>
  <conditionalFormatting sqref="O1800">
    <cfRule type="expression" dxfId="9146" priority="10394">
      <formula>$O1800="połączone z innym zadaniem"</formula>
    </cfRule>
  </conditionalFormatting>
  <conditionalFormatting sqref="O1800">
    <cfRule type="expression" dxfId="9145" priority="10393">
      <formula>$O1800="połączone z innym zadaniem"</formula>
    </cfRule>
  </conditionalFormatting>
  <conditionalFormatting sqref="O1800">
    <cfRule type="expression" dxfId="9144" priority="10392">
      <formula>$O1800="połączone z innym zadaniem"</formula>
    </cfRule>
  </conditionalFormatting>
  <conditionalFormatting sqref="O1800">
    <cfRule type="expression" dxfId="9143" priority="10389">
      <formula>$O1800="połączone z innym zadaniem"</formula>
    </cfRule>
  </conditionalFormatting>
  <conditionalFormatting sqref="O1800">
    <cfRule type="expression" dxfId="9142" priority="10388">
      <formula>$O1800="połączone z innym zadaniem"</formula>
    </cfRule>
  </conditionalFormatting>
  <conditionalFormatting sqref="O1800">
    <cfRule type="expression" dxfId="9141" priority="10387">
      <formula>$O1800="połączone z innym zadaniem"</formula>
    </cfRule>
  </conditionalFormatting>
  <conditionalFormatting sqref="O1800">
    <cfRule type="expression" dxfId="9140" priority="10386">
      <formula>$O1800="połączone z innym zadaniem"</formula>
    </cfRule>
  </conditionalFormatting>
  <conditionalFormatting sqref="O1800">
    <cfRule type="expression" dxfId="9139" priority="10385">
      <formula>$O1800="połączone z innym zadaniem"</formula>
    </cfRule>
  </conditionalFormatting>
  <conditionalFormatting sqref="O1800">
    <cfRule type="expression" dxfId="9138" priority="10382">
      <formula>$O1800="połączone z innym zadaniem"</formula>
    </cfRule>
  </conditionalFormatting>
  <conditionalFormatting sqref="O1800">
    <cfRule type="expression" dxfId="9137" priority="10381">
      <formula>$O1800="połączone z innym zadaniem"</formula>
    </cfRule>
  </conditionalFormatting>
  <conditionalFormatting sqref="O1800">
    <cfRule type="expression" dxfId="9136" priority="10380">
      <formula>$O1800="połączone z innym zadaniem"</formula>
    </cfRule>
  </conditionalFormatting>
  <conditionalFormatting sqref="O1800">
    <cfRule type="expression" dxfId="9135" priority="10379">
      <formula>$O1800="połączone z innym zadaniem"</formula>
    </cfRule>
  </conditionalFormatting>
  <conditionalFormatting sqref="O1800">
    <cfRule type="expression" dxfId="9134" priority="10378">
      <formula>$O1800="połączone z innym zadaniem"</formula>
    </cfRule>
  </conditionalFormatting>
  <conditionalFormatting sqref="O1800">
    <cfRule type="expression" dxfId="9133" priority="10375">
      <formula>$O1800="połączone z innym zadaniem"</formula>
    </cfRule>
  </conditionalFormatting>
  <conditionalFormatting sqref="O1800">
    <cfRule type="expression" dxfId="9132" priority="10374">
      <formula>$O1800="połączone z innym zadaniem"</formula>
    </cfRule>
  </conditionalFormatting>
  <conditionalFormatting sqref="O1800">
    <cfRule type="expression" dxfId="9131" priority="10373">
      <formula>$O1800="połączone z innym zadaniem"</formula>
    </cfRule>
  </conditionalFormatting>
  <conditionalFormatting sqref="O1800">
    <cfRule type="expression" dxfId="9130" priority="10372">
      <formula>$O1800="połączone z innym zadaniem"</formula>
    </cfRule>
  </conditionalFormatting>
  <conditionalFormatting sqref="O1801">
    <cfRule type="expression" dxfId="9129" priority="10371">
      <formula>$O1801="połączone z innym zadaniem"</formula>
    </cfRule>
  </conditionalFormatting>
  <conditionalFormatting sqref="O1801">
    <cfRule type="expression" dxfId="9128" priority="10370">
      <formula>$O1801="połączone z innym zadaniem"</formula>
    </cfRule>
  </conditionalFormatting>
  <conditionalFormatting sqref="O1801">
    <cfRule type="colorScale" priority="10369">
      <colorScale>
        <cfvo type="min" val="0"/>
        <cfvo type="percentile" val="50"/>
        <cfvo type="max" val="0"/>
        <color rgb="FFF8696B"/>
        <color rgb="FFFFEB84"/>
        <color rgb="FF63BE7B"/>
      </colorScale>
    </cfRule>
  </conditionalFormatting>
  <conditionalFormatting sqref="O1801">
    <cfRule type="colorScale" priority="10368">
      <colorScale>
        <cfvo type="min" val="0"/>
        <cfvo type="percentile" val="50"/>
        <cfvo type="max" val="0"/>
        <color rgb="FF63BE7B"/>
        <color rgb="FFFFEB84"/>
        <color rgb="FFF8696B"/>
      </colorScale>
    </cfRule>
  </conditionalFormatting>
  <conditionalFormatting sqref="O1801">
    <cfRule type="expression" dxfId="9127" priority="10367">
      <formula>$O1801="połączone z innym zadaniem"</formula>
    </cfRule>
  </conditionalFormatting>
  <conditionalFormatting sqref="O1801">
    <cfRule type="expression" dxfId="9126" priority="10366">
      <formula>$O1801="połączone z innym zadaniem"</formula>
    </cfRule>
  </conditionalFormatting>
  <conditionalFormatting sqref="O1801">
    <cfRule type="expression" dxfId="9125" priority="10365">
      <formula>$O1801="połączone z innym zadaniem"</formula>
    </cfRule>
  </conditionalFormatting>
  <conditionalFormatting sqref="O1801">
    <cfRule type="expression" dxfId="9124" priority="10364">
      <formula>$O1801="połączone z innym zadaniem"</formula>
    </cfRule>
  </conditionalFormatting>
  <conditionalFormatting sqref="O1801">
    <cfRule type="expression" dxfId="9123" priority="10363">
      <formula>$O1801="połączone z innym zadaniem"</formula>
    </cfRule>
  </conditionalFormatting>
  <conditionalFormatting sqref="O1801">
    <cfRule type="expression" dxfId="9122" priority="10360">
      <formula>$O1801="połączone z innym zadaniem"</formula>
    </cfRule>
  </conditionalFormatting>
  <conditionalFormatting sqref="O1801">
    <cfRule type="expression" dxfId="9121" priority="10359">
      <formula>$O1801="połączone z innym zadaniem"</formula>
    </cfRule>
  </conditionalFormatting>
  <conditionalFormatting sqref="O1801">
    <cfRule type="expression" dxfId="9120" priority="10358">
      <formula>$O1801="połączone z innym zadaniem"</formula>
    </cfRule>
  </conditionalFormatting>
  <conditionalFormatting sqref="O1801">
    <cfRule type="expression" dxfId="9119" priority="10357">
      <formula>$O1801="połączone z innym zadaniem"</formula>
    </cfRule>
  </conditionalFormatting>
  <conditionalFormatting sqref="O1801">
    <cfRule type="expression" dxfId="9118" priority="10356">
      <formula>$O1801="połączone z innym zadaniem"</formula>
    </cfRule>
  </conditionalFormatting>
  <conditionalFormatting sqref="O1801">
    <cfRule type="expression" dxfId="9117" priority="10353">
      <formula>$O1801="połączone z innym zadaniem"</formula>
    </cfRule>
  </conditionalFormatting>
  <conditionalFormatting sqref="O1801">
    <cfRule type="expression" dxfId="9116" priority="10352">
      <formula>$O1801="połączone z innym zadaniem"</formula>
    </cfRule>
  </conditionalFormatting>
  <conditionalFormatting sqref="O1801">
    <cfRule type="expression" dxfId="9115" priority="10351">
      <formula>$O1801="połączone z innym zadaniem"</formula>
    </cfRule>
  </conditionalFormatting>
  <conditionalFormatting sqref="O1801">
    <cfRule type="expression" dxfId="9114" priority="10350">
      <formula>$O1801="połączone z innym zadaniem"</formula>
    </cfRule>
  </conditionalFormatting>
  <conditionalFormatting sqref="O1801">
    <cfRule type="expression" dxfId="9113" priority="10349">
      <formula>$O1801="połączone z innym zadaniem"</formula>
    </cfRule>
  </conditionalFormatting>
  <conditionalFormatting sqref="O1801">
    <cfRule type="expression" dxfId="9112" priority="10346">
      <formula>$O1801="połączone z innym zadaniem"</formula>
    </cfRule>
  </conditionalFormatting>
  <conditionalFormatting sqref="O1801">
    <cfRule type="expression" dxfId="9111" priority="10345">
      <formula>$O1801="połączone z innym zadaniem"</formula>
    </cfRule>
  </conditionalFormatting>
  <conditionalFormatting sqref="O1801">
    <cfRule type="expression" dxfId="9110" priority="10344">
      <formula>$O1801="połączone z innym zadaniem"</formula>
    </cfRule>
  </conditionalFormatting>
  <conditionalFormatting sqref="O1801">
    <cfRule type="expression" dxfId="9109" priority="10343">
      <formula>$O1801="połączone z innym zadaniem"</formula>
    </cfRule>
  </conditionalFormatting>
  <conditionalFormatting sqref="O1801">
    <cfRule type="expression" dxfId="9108" priority="10342">
      <formula>$O1801="połączone z innym zadaniem"</formula>
    </cfRule>
  </conditionalFormatting>
  <conditionalFormatting sqref="O1801">
    <cfRule type="expression" dxfId="9107" priority="10339">
      <formula>$O1801="połączone z innym zadaniem"</formula>
    </cfRule>
  </conditionalFormatting>
  <conditionalFormatting sqref="O1801">
    <cfRule type="expression" dxfId="9106" priority="10338">
      <formula>$O1801="połączone z innym zadaniem"</formula>
    </cfRule>
  </conditionalFormatting>
  <conditionalFormatting sqref="O1801">
    <cfRule type="expression" dxfId="9105" priority="10337">
      <formula>$O1801="połączone z innym zadaniem"</formula>
    </cfRule>
  </conditionalFormatting>
  <conditionalFormatting sqref="O1801">
    <cfRule type="expression" dxfId="9104" priority="10336">
      <formula>$O1801="połączone z innym zadaniem"</formula>
    </cfRule>
  </conditionalFormatting>
  <conditionalFormatting sqref="O1802">
    <cfRule type="expression" dxfId="9103" priority="10335">
      <formula>$O1802="połączone z innym zadaniem"</formula>
    </cfRule>
  </conditionalFormatting>
  <conditionalFormatting sqref="O1802">
    <cfRule type="expression" dxfId="9102" priority="10334">
      <formula>$O1802="połączone z innym zadaniem"</formula>
    </cfRule>
  </conditionalFormatting>
  <conditionalFormatting sqref="O1802">
    <cfRule type="colorScale" priority="10333">
      <colorScale>
        <cfvo type="min" val="0"/>
        <cfvo type="percentile" val="50"/>
        <cfvo type="max" val="0"/>
        <color rgb="FFF8696B"/>
        <color rgb="FFFFEB84"/>
        <color rgb="FF63BE7B"/>
      </colorScale>
    </cfRule>
  </conditionalFormatting>
  <conditionalFormatting sqref="O1802">
    <cfRule type="colorScale" priority="10332">
      <colorScale>
        <cfvo type="min" val="0"/>
        <cfvo type="percentile" val="50"/>
        <cfvo type="max" val="0"/>
        <color rgb="FF63BE7B"/>
        <color rgb="FFFFEB84"/>
        <color rgb="FFF8696B"/>
      </colorScale>
    </cfRule>
  </conditionalFormatting>
  <conditionalFormatting sqref="O1802">
    <cfRule type="expression" dxfId="9101" priority="10331">
      <formula>$O1802="połączone z innym zadaniem"</formula>
    </cfRule>
  </conditionalFormatting>
  <conditionalFormatting sqref="O1802">
    <cfRule type="expression" dxfId="9100" priority="10330">
      <formula>$O1802="połączone z innym zadaniem"</formula>
    </cfRule>
  </conditionalFormatting>
  <conditionalFormatting sqref="O1802">
    <cfRule type="expression" dxfId="9099" priority="10329">
      <formula>$O1802="połączone z innym zadaniem"</formula>
    </cfRule>
  </conditionalFormatting>
  <conditionalFormatting sqref="O1802">
    <cfRule type="expression" dxfId="9098" priority="10328">
      <formula>$O1802="połączone z innym zadaniem"</formula>
    </cfRule>
  </conditionalFormatting>
  <conditionalFormatting sqref="O1802">
    <cfRule type="expression" dxfId="9097" priority="10327">
      <formula>$O1802="połączone z innym zadaniem"</formula>
    </cfRule>
  </conditionalFormatting>
  <conditionalFormatting sqref="O1802">
    <cfRule type="expression" dxfId="9096" priority="10324">
      <formula>$O1802="połączone z innym zadaniem"</formula>
    </cfRule>
  </conditionalFormatting>
  <conditionalFormatting sqref="O1802">
    <cfRule type="expression" dxfId="9095" priority="10323">
      <formula>$O1802="połączone z innym zadaniem"</formula>
    </cfRule>
  </conditionalFormatting>
  <conditionalFormatting sqref="O1802">
    <cfRule type="expression" dxfId="9094" priority="10322">
      <formula>$O1802="połączone z innym zadaniem"</formula>
    </cfRule>
  </conditionalFormatting>
  <conditionalFormatting sqref="O1802">
    <cfRule type="expression" dxfId="9093" priority="10321">
      <formula>$O1802="połączone z innym zadaniem"</formula>
    </cfRule>
  </conditionalFormatting>
  <conditionalFormatting sqref="O1802">
    <cfRule type="expression" dxfId="9092" priority="10320">
      <formula>$O1802="połączone z innym zadaniem"</formula>
    </cfRule>
  </conditionalFormatting>
  <conditionalFormatting sqref="O1802">
    <cfRule type="expression" dxfId="9091" priority="10317">
      <formula>$O1802="połączone z innym zadaniem"</formula>
    </cfRule>
  </conditionalFormatting>
  <conditionalFormatting sqref="O1802">
    <cfRule type="expression" dxfId="9090" priority="10316">
      <formula>$O1802="połączone z innym zadaniem"</formula>
    </cfRule>
  </conditionalFormatting>
  <conditionalFormatting sqref="O1802">
    <cfRule type="expression" dxfId="9089" priority="10315">
      <formula>$O1802="połączone z innym zadaniem"</formula>
    </cfRule>
  </conditionalFormatting>
  <conditionalFormatting sqref="O1802">
    <cfRule type="expression" dxfId="9088" priority="10314">
      <formula>$O1802="połączone z innym zadaniem"</formula>
    </cfRule>
  </conditionalFormatting>
  <conditionalFormatting sqref="O1802">
    <cfRule type="expression" dxfId="9087" priority="10313">
      <formula>$O1802="połączone z innym zadaniem"</formula>
    </cfRule>
  </conditionalFormatting>
  <conditionalFormatting sqref="O1802">
    <cfRule type="expression" dxfId="9086" priority="10310">
      <formula>$O1802="połączone z innym zadaniem"</formula>
    </cfRule>
  </conditionalFormatting>
  <conditionalFormatting sqref="O1802">
    <cfRule type="expression" dxfId="9085" priority="10309">
      <formula>$O1802="połączone z innym zadaniem"</formula>
    </cfRule>
  </conditionalFormatting>
  <conditionalFormatting sqref="O1802">
    <cfRule type="expression" dxfId="9084" priority="10308">
      <formula>$O1802="połączone z innym zadaniem"</formula>
    </cfRule>
  </conditionalFormatting>
  <conditionalFormatting sqref="O1802">
    <cfRule type="expression" dxfId="9083" priority="10307">
      <formula>$O1802="połączone z innym zadaniem"</formula>
    </cfRule>
  </conditionalFormatting>
  <conditionalFormatting sqref="O1802">
    <cfRule type="expression" dxfId="9082" priority="10306">
      <formula>$O1802="połączone z innym zadaniem"</formula>
    </cfRule>
  </conditionalFormatting>
  <conditionalFormatting sqref="O1802">
    <cfRule type="expression" dxfId="9081" priority="10303">
      <formula>$O1802="połączone z innym zadaniem"</formula>
    </cfRule>
  </conditionalFormatting>
  <conditionalFormatting sqref="O1802">
    <cfRule type="expression" dxfId="9080" priority="10302">
      <formula>$O1802="połączone z innym zadaniem"</formula>
    </cfRule>
  </conditionalFormatting>
  <conditionalFormatting sqref="O1802">
    <cfRule type="expression" dxfId="9079" priority="10301">
      <formula>$O1802="połączone z innym zadaniem"</formula>
    </cfRule>
  </conditionalFormatting>
  <conditionalFormatting sqref="O1802">
    <cfRule type="expression" dxfId="9078" priority="10300">
      <formula>$O1802="połączone z innym zadaniem"</formula>
    </cfRule>
  </conditionalFormatting>
  <conditionalFormatting sqref="O1803:O1807">
    <cfRule type="expression" dxfId="9077" priority="10299">
      <formula>$O1803="połączone z innym zadaniem"</formula>
    </cfRule>
  </conditionalFormatting>
  <conditionalFormatting sqref="O1803:O1807">
    <cfRule type="expression" dxfId="9076" priority="10298">
      <formula>$O1803="połączone z innym zadaniem"</formula>
    </cfRule>
  </conditionalFormatting>
  <conditionalFormatting sqref="O1803:O1807">
    <cfRule type="colorScale" priority="10297">
      <colorScale>
        <cfvo type="min" val="0"/>
        <cfvo type="percentile" val="50"/>
        <cfvo type="max" val="0"/>
        <color rgb="FFF8696B"/>
        <color rgb="FFFFEB84"/>
        <color rgb="FF63BE7B"/>
      </colorScale>
    </cfRule>
  </conditionalFormatting>
  <conditionalFormatting sqref="O1803:O1807">
    <cfRule type="colorScale" priority="10296">
      <colorScale>
        <cfvo type="min" val="0"/>
        <cfvo type="percentile" val="50"/>
        <cfvo type="max" val="0"/>
        <color rgb="FF63BE7B"/>
        <color rgb="FFFFEB84"/>
        <color rgb="FFF8696B"/>
      </colorScale>
    </cfRule>
  </conditionalFormatting>
  <conditionalFormatting sqref="O1803:O1807">
    <cfRule type="expression" dxfId="9075" priority="10295">
      <formula>$O1803="połączone z innym zadaniem"</formula>
    </cfRule>
  </conditionalFormatting>
  <conditionalFormatting sqref="O1803:O1807">
    <cfRule type="expression" dxfId="9074" priority="10294">
      <formula>$O1803="połączone z innym zadaniem"</formula>
    </cfRule>
  </conditionalFormatting>
  <conditionalFormatting sqref="O1803:O1807">
    <cfRule type="expression" dxfId="9073" priority="10293">
      <formula>$O1803="połączone z innym zadaniem"</formula>
    </cfRule>
  </conditionalFormatting>
  <conditionalFormatting sqref="O1803:O1807">
    <cfRule type="expression" dxfId="9072" priority="10292">
      <formula>$O1803="połączone z innym zadaniem"</formula>
    </cfRule>
  </conditionalFormatting>
  <conditionalFormatting sqref="O1803:O1807">
    <cfRule type="expression" dxfId="9071" priority="10291">
      <formula>$O1803="połączone z innym zadaniem"</formula>
    </cfRule>
  </conditionalFormatting>
  <conditionalFormatting sqref="O1803:O1807">
    <cfRule type="expression" dxfId="9070" priority="10288">
      <formula>$O1803="połączone z innym zadaniem"</formula>
    </cfRule>
  </conditionalFormatting>
  <conditionalFormatting sqref="O1803:O1807">
    <cfRule type="expression" dxfId="9069" priority="10287">
      <formula>$O1803="połączone z innym zadaniem"</formula>
    </cfRule>
  </conditionalFormatting>
  <conditionalFormatting sqref="O1803:O1807">
    <cfRule type="expression" dxfId="9068" priority="10286">
      <formula>$O1803="połączone z innym zadaniem"</formula>
    </cfRule>
  </conditionalFormatting>
  <conditionalFormatting sqref="O1803:O1807">
    <cfRule type="expression" dxfId="9067" priority="10285">
      <formula>$O1803="połączone z innym zadaniem"</formula>
    </cfRule>
  </conditionalFormatting>
  <conditionalFormatting sqref="O1803:O1807">
    <cfRule type="expression" dxfId="9066" priority="10284">
      <formula>$O1803="połączone z innym zadaniem"</formula>
    </cfRule>
  </conditionalFormatting>
  <conditionalFormatting sqref="O1803:O1807">
    <cfRule type="expression" dxfId="9065" priority="10281">
      <formula>$O1803="połączone z innym zadaniem"</formula>
    </cfRule>
  </conditionalFormatting>
  <conditionalFormatting sqref="O1803:O1807">
    <cfRule type="expression" dxfId="9064" priority="10280">
      <formula>$O1803="połączone z innym zadaniem"</formula>
    </cfRule>
  </conditionalFormatting>
  <conditionalFormatting sqref="O1803:O1807">
    <cfRule type="expression" dxfId="9063" priority="10279">
      <formula>$O1803="połączone z innym zadaniem"</formula>
    </cfRule>
  </conditionalFormatting>
  <conditionalFormatting sqref="O1803:O1807">
    <cfRule type="expression" dxfId="9062" priority="10278">
      <formula>$O1803="połączone z innym zadaniem"</formula>
    </cfRule>
  </conditionalFormatting>
  <conditionalFormatting sqref="O1803:O1807">
    <cfRule type="expression" dxfId="9061" priority="10277">
      <formula>$O1803="połączone z innym zadaniem"</formula>
    </cfRule>
  </conditionalFormatting>
  <conditionalFormatting sqref="O1803:O1807">
    <cfRule type="expression" dxfId="9060" priority="10274">
      <formula>$O1803="połączone z innym zadaniem"</formula>
    </cfRule>
  </conditionalFormatting>
  <conditionalFormatting sqref="O1803:O1807">
    <cfRule type="expression" dxfId="9059" priority="10273">
      <formula>$O1803="połączone z innym zadaniem"</formula>
    </cfRule>
  </conditionalFormatting>
  <conditionalFormatting sqref="O1803:O1807">
    <cfRule type="expression" dxfId="9058" priority="10272">
      <formula>$O1803="połączone z innym zadaniem"</formula>
    </cfRule>
  </conditionalFormatting>
  <conditionalFormatting sqref="O1803:O1807">
    <cfRule type="expression" dxfId="9057" priority="10271">
      <formula>$O1803="połączone z innym zadaniem"</formula>
    </cfRule>
  </conditionalFormatting>
  <conditionalFormatting sqref="O1803:O1807">
    <cfRule type="expression" dxfId="9056" priority="10270">
      <formula>$O1803="połączone z innym zadaniem"</formula>
    </cfRule>
  </conditionalFormatting>
  <conditionalFormatting sqref="O1803:O1807">
    <cfRule type="expression" dxfId="9055" priority="10267">
      <formula>$O1803="połączone z innym zadaniem"</formula>
    </cfRule>
  </conditionalFormatting>
  <conditionalFormatting sqref="O1803:O1807">
    <cfRule type="expression" dxfId="9054" priority="10266">
      <formula>$O1803="połączone z innym zadaniem"</formula>
    </cfRule>
  </conditionalFormatting>
  <conditionalFormatting sqref="O1803:O1807">
    <cfRule type="expression" dxfId="9053" priority="10265">
      <formula>$O1803="połączone z innym zadaniem"</formula>
    </cfRule>
  </conditionalFormatting>
  <conditionalFormatting sqref="O1803:O1807">
    <cfRule type="expression" dxfId="9052" priority="10264">
      <formula>$O1803="połączone z innym zadaniem"</formula>
    </cfRule>
  </conditionalFormatting>
  <conditionalFormatting sqref="O1803:O1807">
    <cfRule type="expression" dxfId="9051" priority="10263">
      <formula>$O1803="połączone z innym zadaniem"</formula>
    </cfRule>
  </conditionalFormatting>
  <conditionalFormatting sqref="O1803:O1807">
    <cfRule type="expression" dxfId="9050" priority="10260">
      <formula>$O1803="połączone z innym zadaniem"</formula>
    </cfRule>
  </conditionalFormatting>
  <conditionalFormatting sqref="O1803:O1807">
    <cfRule type="expression" dxfId="9049" priority="10259">
      <formula>$O1803="połączone z innym zadaniem"</formula>
    </cfRule>
  </conditionalFormatting>
  <conditionalFormatting sqref="O1803:O1807">
    <cfRule type="expression" dxfId="9048" priority="10258">
      <formula>$O1803="połączone z innym zadaniem"</formula>
    </cfRule>
  </conditionalFormatting>
  <conditionalFormatting sqref="O1803:O1807">
    <cfRule type="expression" dxfId="9047" priority="10257">
      <formula>$O1803="połączone z innym zadaniem"</formula>
    </cfRule>
  </conditionalFormatting>
  <conditionalFormatting sqref="O1803:O1807">
    <cfRule type="expression" dxfId="9046" priority="10256">
      <formula>$O1803="połączone z innym zadaniem"</formula>
    </cfRule>
  </conditionalFormatting>
  <conditionalFormatting sqref="O1803:O1807">
    <cfRule type="expression" dxfId="9045" priority="10253">
      <formula>$O1803="połączone z innym zadaniem"</formula>
    </cfRule>
  </conditionalFormatting>
  <conditionalFormatting sqref="O1803:O1807">
    <cfRule type="expression" dxfId="9044" priority="10252">
      <formula>$O1803="połączone z innym zadaniem"</formula>
    </cfRule>
  </conditionalFormatting>
  <conditionalFormatting sqref="O1803:O1807">
    <cfRule type="expression" dxfId="9043" priority="10251">
      <formula>$O1803="połączone z innym zadaniem"</formula>
    </cfRule>
  </conditionalFormatting>
  <conditionalFormatting sqref="O1803:O1807">
    <cfRule type="expression" dxfId="9042" priority="10250">
      <formula>$O1803="połączone z innym zadaniem"</formula>
    </cfRule>
  </conditionalFormatting>
  <conditionalFormatting sqref="O1803:O1807">
    <cfRule type="expression" dxfId="9041" priority="10249">
      <formula>$O1803="połączone z innym zadaniem"</formula>
    </cfRule>
  </conditionalFormatting>
  <conditionalFormatting sqref="O1803:O1807">
    <cfRule type="expression" dxfId="9040" priority="10246">
      <formula>$O1803="połączone z innym zadaniem"</formula>
    </cfRule>
  </conditionalFormatting>
  <conditionalFormatting sqref="O1803:O1807">
    <cfRule type="expression" dxfId="9039" priority="10245">
      <formula>$O1803="połączone z innym zadaniem"</formula>
    </cfRule>
  </conditionalFormatting>
  <conditionalFormatting sqref="O1803:O1807">
    <cfRule type="expression" dxfId="9038" priority="10244">
      <formula>$O1803="połączone z innym zadaniem"</formula>
    </cfRule>
  </conditionalFormatting>
  <conditionalFormatting sqref="O1803:O1807">
    <cfRule type="expression" dxfId="9037" priority="10243">
      <formula>$O1803="połączone z innym zadaniem"</formula>
    </cfRule>
  </conditionalFormatting>
  <conditionalFormatting sqref="O1804">
    <cfRule type="expression" dxfId="9036" priority="10242">
      <formula>$O1804="połączone z innym zadaniem"</formula>
    </cfRule>
  </conditionalFormatting>
  <conditionalFormatting sqref="O1804">
    <cfRule type="expression" dxfId="9035" priority="10241">
      <formula>$O1804="połączone z innym zadaniem"</formula>
    </cfRule>
  </conditionalFormatting>
  <conditionalFormatting sqref="O1804">
    <cfRule type="colorScale" priority="10240">
      <colorScale>
        <cfvo type="min" val="0"/>
        <cfvo type="percentile" val="50"/>
        <cfvo type="max" val="0"/>
        <color rgb="FFF8696B"/>
        <color rgb="FFFFEB84"/>
        <color rgb="FF63BE7B"/>
      </colorScale>
    </cfRule>
  </conditionalFormatting>
  <conditionalFormatting sqref="O1804">
    <cfRule type="colorScale" priority="10239">
      <colorScale>
        <cfvo type="min" val="0"/>
        <cfvo type="percentile" val="50"/>
        <cfvo type="max" val="0"/>
        <color rgb="FF63BE7B"/>
        <color rgb="FFFFEB84"/>
        <color rgb="FFF8696B"/>
      </colorScale>
    </cfRule>
  </conditionalFormatting>
  <conditionalFormatting sqref="O1804">
    <cfRule type="expression" dxfId="9034" priority="10238">
      <formula>$O1804="połączone z innym zadaniem"</formula>
    </cfRule>
  </conditionalFormatting>
  <conditionalFormatting sqref="O1804">
    <cfRule type="expression" dxfId="9033" priority="10237">
      <formula>$O1804="połączone z innym zadaniem"</formula>
    </cfRule>
  </conditionalFormatting>
  <conditionalFormatting sqref="O1804">
    <cfRule type="expression" dxfId="9032" priority="10236">
      <formula>$O1804="połączone z innym zadaniem"</formula>
    </cfRule>
  </conditionalFormatting>
  <conditionalFormatting sqref="O1804">
    <cfRule type="expression" dxfId="9031" priority="10235">
      <formula>$O1804="połączone z innym zadaniem"</formula>
    </cfRule>
  </conditionalFormatting>
  <conditionalFormatting sqref="O1804">
    <cfRule type="expression" dxfId="9030" priority="10234">
      <formula>$O1804="połączone z innym zadaniem"</formula>
    </cfRule>
  </conditionalFormatting>
  <conditionalFormatting sqref="O1804">
    <cfRule type="expression" dxfId="9029" priority="10231">
      <formula>$O1804="połączone z innym zadaniem"</formula>
    </cfRule>
  </conditionalFormatting>
  <conditionalFormatting sqref="O1804">
    <cfRule type="expression" dxfId="9028" priority="10230">
      <formula>$O1804="połączone z innym zadaniem"</formula>
    </cfRule>
  </conditionalFormatting>
  <conditionalFormatting sqref="O1804">
    <cfRule type="expression" dxfId="9027" priority="10229">
      <formula>$O1804="połączone z innym zadaniem"</formula>
    </cfRule>
  </conditionalFormatting>
  <conditionalFormatting sqref="O1804">
    <cfRule type="expression" dxfId="9026" priority="10228">
      <formula>$O1804="połączone z innym zadaniem"</formula>
    </cfRule>
  </conditionalFormatting>
  <conditionalFormatting sqref="O1804">
    <cfRule type="expression" dxfId="9025" priority="10227">
      <formula>$O1804="połączone z innym zadaniem"</formula>
    </cfRule>
  </conditionalFormatting>
  <conditionalFormatting sqref="O1804">
    <cfRule type="expression" dxfId="9024" priority="10224">
      <formula>$O1804="połączone z innym zadaniem"</formula>
    </cfRule>
  </conditionalFormatting>
  <conditionalFormatting sqref="O1804">
    <cfRule type="expression" dxfId="9023" priority="10223">
      <formula>$O1804="połączone z innym zadaniem"</formula>
    </cfRule>
  </conditionalFormatting>
  <conditionalFormatting sqref="O1804">
    <cfRule type="expression" dxfId="9022" priority="10222">
      <formula>$O1804="połączone z innym zadaniem"</formula>
    </cfRule>
  </conditionalFormatting>
  <conditionalFormatting sqref="O1804">
    <cfRule type="expression" dxfId="9021" priority="10221">
      <formula>$O1804="połączone z innym zadaniem"</formula>
    </cfRule>
  </conditionalFormatting>
  <conditionalFormatting sqref="O1804">
    <cfRule type="expression" dxfId="9020" priority="10220">
      <formula>$O1804="połączone z innym zadaniem"</formula>
    </cfRule>
  </conditionalFormatting>
  <conditionalFormatting sqref="O1804">
    <cfRule type="expression" dxfId="9019" priority="10217">
      <formula>$O1804="połączone z innym zadaniem"</formula>
    </cfRule>
  </conditionalFormatting>
  <conditionalFormatting sqref="O1804">
    <cfRule type="expression" dxfId="9018" priority="10216">
      <formula>$O1804="połączone z innym zadaniem"</formula>
    </cfRule>
  </conditionalFormatting>
  <conditionalFormatting sqref="O1804">
    <cfRule type="expression" dxfId="9017" priority="10215">
      <formula>$O1804="połączone z innym zadaniem"</formula>
    </cfRule>
  </conditionalFormatting>
  <conditionalFormatting sqref="O1804">
    <cfRule type="expression" dxfId="9016" priority="10214">
      <formula>$O1804="połączone z innym zadaniem"</formula>
    </cfRule>
  </conditionalFormatting>
  <conditionalFormatting sqref="O1804">
    <cfRule type="expression" dxfId="9015" priority="10213">
      <formula>$O1804="połączone z innym zadaniem"</formula>
    </cfRule>
  </conditionalFormatting>
  <conditionalFormatting sqref="O1804">
    <cfRule type="expression" dxfId="9014" priority="10210">
      <formula>$O1804="połączone z innym zadaniem"</formula>
    </cfRule>
  </conditionalFormatting>
  <conditionalFormatting sqref="O1804">
    <cfRule type="expression" dxfId="9013" priority="10209">
      <formula>$O1804="połączone z innym zadaniem"</formula>
    </cfRule>
  </conditionalFormatting>
  <conditionalFormatting sqref="O1804">
    <cfRule type="expression" dxfId="9012" priority="10208">
      <formula>$O1804="połączone z innym zadaniem"</formula>
    </cfRule>
  </conditionalFormatting>
  <conditionalFormatting sqref="O1804">
    <cfRule type="expression" dxfId="9011" priority="10207">
      <formula>$O1804="połączone z innym zadaniem"</formula>
    </cfRule>
  </conditionalFormatting>
  <conditionalFormatting sqref="O1804">
    <cfRule type="expression" dxfId="9010" priority="10206">
      <formula>$O1804="połączone z innym zadaniem"</formula>
    </cfRule>
  </conditionalFormatting>
  <conditionalFormatting sqref="O1804">
    <cfRule type="expression" dxfId="9009" priority="10203">
      <formula>$O1804="połączone z innym zadaniem"</formula>
    </cfRule>
  </conditionalFormatting>
  <conditionalFormatting sqref="O1804">
    <cfRule type="expression" dxfId="9008" priority="10202">
      <formula>$O1804="połączone z innym zadaniem"</formula>
    </cfRule>
  </conditionalFormatting>
  <conditionalFormatting sqref="O1804">
    <cfRule type="expression" dxfId="9007" priority="10201">
      <formula>$O1804="połączone z innym zadaniem"</formula>
    </cfRule>
  </conditionalFormatting>
  <conditionalFormatting sqref="O1804">
    <cfRule type="expression" dxfId="9006" priority="10200">
      <formula>$O1804="połączone z innym zadaniem"</formula>
    </cfRule>
  </conditionalFormatting>
  <conditionalFormatting sqref="O1804">
    <cfRule type="expression" dxfId="9005" priority="10199">
      <formula>$O1804="połączone z innym zadaniem"</formula>
    </cfRule>
  </conditionalFormatting>
  <conditionalFormatting sqref="O1804">
    <cfRule type="expression" dxfId="9004" priority="10196">
      <formula>$O1804="połączone z innym zadaniem"</formula>
    </cfRule>
  </conditionalFormatting>
  <conditionalFormatting sqref="O1804">
    <cfRule type="expression" dxfId="9003" priority="10195">
      <formula>$O1804="połączone z innym zadaniem"</formula>
    </cfRule>
  </conditionalFormatting>
  <conditionalFormatting sqref="O1804">
    <cfRule type="expression" dxfId="9002" priority="10194">
      <formula>$O1804="połączone z innym zadaniem"</formula>
    </cfRule>
  </conditionalFormatting>
  <conditionalFormatting sqref="O1804">
    <cfRule type="expression" dxfId="9001" priority="10193">
      <formula>$O1804="połączone z innym zadaniem"</formula>
    </cfRule>
  </conditionalFormatting>
  <conditionalFormatting sqref="O1804">
    <cfRule type="expression" dxfId="9000" priority="10192">
      <formula>$O1804="połączone z innym zadaniem"</formula>
    </cfRule>
  </conditionalFormatting>
  <conditionalFormatting sqref="O1804">
    <cfRule type="expression" dxfId="8999" priority="10189">
      <formula>$O1804="połączone z innym zadaniem"</formula>
    </cfRule>
  </conditionalFormatting>
  <conditionalFormatting sqref="O1804">
    <cfRule type="expression" dxfId="8998" priority="10188">
      <formula>$O1804="połączone z innym zadaniem"</formula>
    </cfRule>
  </conditionalFormatting>
  <conditionalFormatting sqref="O1804">
    <cfRule type="expression" dxfId="8997" priority="10187">
      <formula>$O1804="połączone z innym zadaniem"</formula>
    </cfRule>
  </conditionalFormatting>
  <conditionalFormatting sqref="O1804">
    <cfRule type="expression" dxfId="8996" priority="10186">
      <formula>$O1804="połączone z innym zadaniem"</formula>
    </cfRule>
  </conditionalFormatting>
  <conditionalFormatting sqref="O1805">
    <cfRule type="expression" dxfId="8995" priority="10185">
      <formula>$O1805="połączone z innym zadaniem"</formula>
    </cfRule>
  </conditionalFormatting>
  <conditionalFormatting sqref="O1805">
    <cfRule type="expression" dxfId="8994" priority="10184">
      <formula>$O1805="połączone z innym zadaniem"</formula>
    </cfRule>
  </conditionalFormatting>
  <conditionalFormatting sqref="O1805">
    <cfRule type="colorScale" priority="10183">
      <colorScale>
        <cfvo type="min" val="0"/>
        <cfvo type="percentile" val="50"/>
        <cfvo type="max" val="0"/>
        <color rgb="FFF8696B"/>
        <color rgb="FFFFEB84"/>
        <color rgb="FF63BE7B"/>
      </colorScale>
    </cfRule>
  </conditionalFormatting>
  <conditionalFormatting sqref="O1805">
    <cfRule type="colorScale" priority="10182">
      <colorScale>
        <cfvo type="min" val="0"/>
        <cfvo type="percentile" val="50"/>
        <cfvo type="max" val="0"/>
        <color rgb="FF63BE7B"/>
        <color rgb="FFFFEB84"/>
        <color rgb="FFF8696B"/>
      </colorScale>
    </cfRule>
  </conditionalFormatting>
  <conditionalFormatting sqref="O1805">
    <cfRule type="expression" dxfId="8993" priority="10181">
      <formula>$O1805="połączone z innym zadaniem"</formula>
    </cfRule>
  </conditionalFormatting>
  <conditionalFormatting sqref="O1805">
    <cfRule type="expression" dxfId="8992" priority="10180">
      <formula>$O1805="połączone z innym zadaniem"</formula>
    </cfRule>
  </conditionalFormatting>
  <conditionalFormatting sqref="O1805">
    <cfRule type="expression" dxfId="8991" priority="10179">
      <formula>$O1805="połączone z innym zadaniem"</formula>
    </cfRule>
  </conditionalFormatting>
  <conditionalFormatting sqref="O1805">
    <cfRule type="expression" dxfId="8990" priority="10178">
      <formula>$O1805="połączone z innym zadaniem"</formula>
    </cfRule>
  </conditionalFormatting>
  <conditionalFormatting sqref="O1805">
    <cfRule type="expression" dxfId="8989" priority="10177">
      <formula>$O1805="połączone z innym zadaniem"</formula>
    </cfRule>
  </conditionalFormatting>
  <conditionalFormatting sqref="O1805">
    <cfRule type="expression" dxfId="8988" priority="10174">
      <formula>$O1805="połączone z innym zadaniem"</formula>
    </cfRule>
  </conditionalFormatting>
  <conditionalFormatting sqref="O1805">
    <cfRule type="expression" dxfId="8987" priority="10173">
      <formula>$O1805="połączone z innym zadaniem"</formula>
    </cfRule>
  </conditionalFormatting>
  <conditionalFormatting sqref="O1805">
    <cfRule type="expression" dxfId="8986" priority="10172">
      <formula>$O1805="połączone z innym zadaniem"</formula>
    </cfRule>
  </conditionalFormatting>
  <conditionalFormatting sqref="O1805">
    <cfRule type="expression" dxfId="8985" priority="10171">
      <formula>$O1805="połączone z innym zadaniem"</formula>
    </cfRule>
  </conditionalFormatting>
  <conditionalFormatting sqref="O1805">
    <cfRule type="expression" dxfId="8984" priority="10170">
      <formula>$O1805="połączone z innym zadaniem"</formula>
    </cfRule>
  </conditionalFormatting>
  <conditionalFormatting sqref="O1805">
    <cfRule type="expression" dxfId="8983" priority="10167">
      <formula>$O1805="połączone z innym zadaniem"</formula>
    </cfRule>
  </conditionalFormatting>
  <conditionalFormatting sqref="O1805">
    <cfRule type="expression" dxfId="8982" priority="10166">
      <formula>$O1805="połączone z innym zadaniem"</formula>
    </cfRule>
  </conditionalFormatting>
  <conditionalFormatting sqref="O1805">
    <cfRule type="expression" dxfId="8981" priority="10165">
      <formula>$O1805="połączone z innym zadaniem"</formula>
    </cfRule>
  </conditionalFormatting>
  <conditionalFormatting sqref="O1805">
    <cfRule type="expression" dxfId="8980" priority="10164">
      <formula>$O1805="połączone z innym zadaniem"</formula>
    </cfRule>
  </conditionalFormatting>
  <conditionalFormatting sqref="O1805">
    <cfRule type="expression" dxfId="8979" priority="10163">
      <formula>$O1805="połączone z innym zadaniem"</formula>
    </cfRule>
  </conditionalFormatting>
  <conditionalFormatting sqref="O1805">
    <cfRule type="expression" dxfId="8978" priority="10160">
      <formula>$O1805="połączone z innym zadaniem"</formula>
    </cfRule>
  </conditionalFormatting>
  <conditionalFormatting sqref="O1805">
    <cfRule type="expression" dxfId="8977" priority="10159">
      <formula>$O1805="połączone z innym zadaniem"</formula>
    </cfRule>
  </conditionalFormatting>
  <conditionalFormatting sqref="O1805">
    <cfRule type="expression" dxfId="8976" priority="10158">
      <formula>$O1805="połączone z innym zadaniem"</formula>
    </cfRule>
  </conditionalFormatting>
  <conditionalFormatting sqref="O1805">
    <cfRule type="expression" dxfId="8975" priority="10157">
      <formula>$O1805="połączone z innym zadaniem"</formula>
    </cfRule>
  </conditionalFormatting>
  <conditionalFormatting sqref="O1805">
    <cfRule type="expression" dxfId="8974" priority="10156">
      <formula>$O1805="połączone z innym zadaniem"</formula>
    </cfRule>
  </conditionalFormatting>
  <conditionalFormatting sqref="O1805">
    <cfRule type="expression" dxfId="8973" priority="10153">
      <formula>$O1805="połączone z innym zadaniem"</formula>
    </cfRule>
  </conditionalFormatting>
  <conditionalFormatting sqref="O1805">
    <cfRule type="expression" dxfId="8972" priority="10152">
      <formula>$O1805="połączone z innym zadaniem"</formula>
    </cfRule>
  </conditionalFormatting>
  <conditionalFormatting sqref="O1805">
    <cfRule type="expression" dxfId="8971" priority="10151">
      <formula>$O1805="połączone z innym zadaniem"</formula>
    </cfRule>
  </conditionalFormatting>
  <conditionalFormatting sqref="O1805">
    <cfRule type="expression" dxfId="8970" priority="10150">
      <formula>$O1805="połączone z innym zadaniem"</formula>
    </cfRule>
  </conditionalFormatting>
  <conditionalFormatting sqref="O1805">
    <cfRule type="expression" dxfId="8969" priority="10149">
      <formula>$O1805="połączone z innym zadaniem"</formula>
    </cfRule>
  </conditionalFormatting>
  <conditionalFormatting sqref="O1805">
    <cfRule type="expression" dxfId="8968" priority="10146">
      <formula>$O1805="połączone z innym zadaniem"</formula>
    </cfRule>
  </conditionalFormatting>
  <conditionalFormatting sqref="O1805">
    <cfRule type="expression" dxfId="8967" priority="10145">
      <formula>$O1805="połączone z innym zadaniem"</formula>
    </cfRule>
  </conditionalFormatting>
  <conditionalFormatting sqref="O1805">
    <cfRule type="expression" dxfId="8966" priority="10144">
      <formula>$O1805="połączone z innym zadaniem"</formula>
    </cfRule>
  </conditionalFormatting>
  <conditionalFormatting sqref="O1805">
    <cfRule type="expression" dxfId="8965" priority="10143">
      <formula>$O1805="połączone z innym zadaniem"</formula>
    </cfRule>
  </conditionalFormatting>
  <conditionalFormatting sqref="O1805">
    <cfRule type="expression" dxfId="8964" priority="10142">
      <formula>$O1805="połączone z innym zadaniem"</formula>
    </cfRule>
  </conditionalFormatting>
  <conditionalFormatting sqref="O1805">
    <cfRule type="expression" dxfId="8963" priority="10139">
      <formula>$O1805="połączone z innym zadaniem"</formula>
    </cfRule>
  </conditionalFormatting>
  <conditionalFormatting sqref="O1805">
    <cfRule type="expression" dxfId="8962" priority="10138">
      <formula>$O1805="połączone z innym zadaniem"</formula>
    </cfRule>
  </conditionalFormatting>
  <conditionalFormatting sqref="O1805">
    <cfRule type="expression" dxfId="8961" priority="10137">
      <formula>$O1805="połączone z innym zadaniem"</formula>
    </cfRule>
  </conditionalFormatting>
  <conditionalFormatting sqref="O1805">
    <cfRule type="expression" dxfId="8960" priority="10136">
      <formula>$O1805="połączone z innym zadaniem"</formula>
    </cfRule>
  </conditionalFormatting>
  <conditionalFormatting sqref="O1805">
    <cfRule type="expression" dxfId="8959" priority="10135">
      <formula>$O1805="połączone z innym zadaniem"</formula>
    </cfRule>
  </conditionalFormatting>
  <conditionalFormatting sqref="O1805">
    <cfRule type="expression" dxfId="8958" priority="10132">
      <formula>$O1805="połączone z innym zadaniem"</formula>
    </cfRule>
  </conditionalFormatting>
  <conditionalFormatting sqref="O1805">
    <cfRule type="expression" dxfId="8957" priority="10131">
      <formula>$O1805="połączone z innym zadaniem"</formula>
    </cfRule>
  </conditionalFormatting>
  <conditionalFormatting sqref="O1805">
    <cfRule type="expression" dxfId="8956" priority="10130">
      <formula>$O1805="połączone z innym zadaniem"</formula>
    </cfRule>
  </conditionalFormatting>
  <conditionalFormatting sqref="O1805">
    <cfRule type="expression" dxfId="8955" priority="10129">
      <formula>$O1805="połączone z innym zadaniem"</formula>
    </cfRule>
  </conditionalFormatting>
  <conditionalFormatting sqref="O1806">
    <cfRule type="expression" dxfId="8954" priority="10128">
      <formula>$O1806="połączone z innym zadaniem"</formula>
    </cfRule>
  </conditionalFormatting>
  <conditionalFormatting sqref="O1806">
    <cfRule type="expression" dxfId="8953" priority="10127">
      <formula>$O1806="połączone z innym zadaniem"</formula>
    </cfRule>
  </conditionalFormatting>
  <conditionalFormatting sqref="O1806">
    <cfRule type="colorScale" priority="10126">
      <colorScale>
        <cfvo type="min" val="0"/>
        <cfvo type="percentile" val="50"/>
        <cfvo type="max" val="0"/>
        <color rgb="FFF8696B"/>
        <color rgb="FFFFEB84"/>
        <color rgb="FF63BE7B"/>
      </colorScale>
    </cfRule>
  </conditionalFormatting>
  <conditionalFormatting sqref="O1806">
    <cfRule type="colorScale" priority="10125">
      <colorScale>
        <cfvo type="min" val="0"/>
        <cfvo type="percentile" val="50"/>
        <cfvo type="max" val="0"/>
        <color rgb="FF63BE7B"/>
        <color rgb="FFFFEB84"/>
        <color rgb="FFF8696B"/>
      </colorScale>
    </cfRule>
  </conditionalFormatting>
  <conditionalFormatting sqref="O1806">
    <cfRule type="expression" dxfId="8952" priority="10124">
      <formula>$O1806="połączone z innym zadaniem"</formula>
    </cfRule>
  </conditionalFormatting>
  <conditionalFormatting sqref="O1806">
    <cfRule type="expression" dxfId="8951" priority="10123">
      <formula>$O1806="połączone z innym zadaniem"</formula>
    </cfRule>
  </conditionalFormatting>
  <conditionalFormatting sqref="O1806">
    <cfRule type="expression" dxfId="8950" priority="10122">
      <formula>$O1806="połączone z innym zadaniem"</formula>
    </cfRule>
  </conditionalFormatting>
  <conditionalFormatting sqref="O1806">
    <cfRule type="expression" dxfId="8949" priority="10121">
      <formula>$O1806="połączone z innym zadaniem"</formula>
    </cfRule>
  </conditionalFormatting>
  <conditionalFormatting sqref="O1806">
    <cfRule type="expression" dxfId="8948" priority="10120">
      <formula>$O1806="połączone z innym zadaniem"</formula>
    </cfRule>
  </conditionalFormatting>
  <conditionalFormatting sqref="O1806">
    <cfRule type="expression" dxfId="8947" priority="10117">
      <formula>$O1806="połączone z innym zadaniem"</formula>
    </cfRule>
  </conditionalFormatting>
  <conditionalFormatting sqref="O1806">
    <cfRule type="expression" dxfId="8946" priority="10116">
      <formula>$O1806="połączone z innym zadaniem"</formula>
    </cfRule>
  </conditionalFormatting>
  <conditionalFormatting sqref="O1806">
    <cfRule type="expression" dxfId="8945" priority="10115">
      <formula>$O1806="połączone z innym zadaniem"</formula>
    </cfRule>
  </conditionalFormatting>
  <conditionalFormatting sqref="O1806">
    <cfRule type="expression" dxfId="8944" priority="10114">
      <formula>$O1806="połączone z innym zadaniem"</formula>
    </cfRule>
  </conditionalFormatting>
  <conditionalFormatting sqref="O1806">
    <cfRule type="expression" dxfId="8943" priority="10113">
      <formula>$O1806="połączone z innym zadaniem"</formula>
    </cfRule>
  </conditionalFormatting>
  <conditionalFormatting sqref="O1806">
    <cfRule type="expression" dxfId="8942" priority="10110">
      <formula>$O1806="połączone z innym zadaniem"</formula>
    </cfRule>
  </conditionalFormatting>
  <conditionalFormatting sqref="O1806">
    <cfRule type="expression" dxfId="8941" priority="10109">
      <formula>$O1806="połączone z innym zadaniem"</formula>
    </cfRule>
  </conditionalFormatting>
  <conditionalFormatting sqref="O1806">
    <cfRule type="expression" dxfId="8940" priority="10108">
      <formula>$O1806="połączone z innym zadaniem"</formula>
    </cfRule>
  </conditionalFormatting>
  <conditionalFormatting sqref="O1806">
    <cfRule type="expression" dxfId="8939" priority="10107">
      <formula>$O1806="połączone z innym zadaniem"</formula>
    </cfRule>
  </conditionalFormatting>
  <conditionalFormatting sqref="O1806">
    <cfRule type="expression" dxfId="8938" priority="10106">
      <formula>$O1806="połączone z innym zadaniem"</formula>
    </cfRule>
  </conditionalFormatting>
  <conditionalFormatting sqref="O1806">
    <cfRule type="expression" dxfId="8937" priority="10103">
      <formula>$O1806="połączone z innym zadaniem"</formula>
    </cfRule>
  </conditionalFormatting>
  <conditionalFormatting sqref="O1806">
    <cfRule type="expression" dxfId="8936" priority="10102">
      <formula>$O1806="połączone z innym zadaniem"</formula>
    </cfRule>
  </conditionalFormatting>
  <conditionalFormatting sqref="O1806">
    <cfRule type="expression" dxfId="8935" priority="10101">
      <formula>$O1806="połączone z innym zadaniem"</formula>
    </cfRule>
  </conditionalFormatting>
  <conditionalFormatting sqref="O1806">
    <cfRule type="expression" dxfId="8934" priority="10100">
      <formula>$O1806="połączone z innym zadaniem"</formula>
    </cfRule>
  </conditionalFormatting>
  <conditionalFormatting sqref="O1806">
    <cfRule type="expression" dxfId="8933" priority="10099">
      <formula>$O1806="połączone z innym zadaniem"</formula>
    </cfRule>
  </conditionalFormatting>
  <conditionalFormatting sqref="O1806">
    <cfRule type="expression" dxfId="8932" priority="10096">
      <formula>$O1806="połączone z innym zadaniem"</formula>
    </cfRule>
  </conditionalFormatting>
  <conditionalFormatting sqref="O1806">
    <cfRule type="expression" dxfId="8931" priority="10095">
      <formula>$O1806="połączone z innym zadaniem"</formula>
    </cfRule>
  </conditionalFormatting>
  <conditionalFormatting sqref="O1806">
    <cfRule type="expression" dxfId="8930" priority="10094">
      <formula>$O1806="połączone z innym zadaniem"</formula>
    </cfRule>
  </conditionalFormatting>
  <conditionalFormatting sqref="O1806">
    <cfRule type="expression" dxfId="8929" priority="10093">
      <formula>$O1806="połączone z innym zadaniem"</formula>
    </cfRule>
  </conditionalFormatting>
  <conditionalFormatting sqref="O1806">
    <cfRule type="expression" dxfId="8928" priority="10092">
      <formula>$O1806="połączone z innym zadaniem"</formula>
    </cfRule>
  </conditionalFormatting>
  <conditionalFormatting sqref="O1806">
    <cfRule type="expression" dxfId="8927" priority="10089">
      <formula>$O1806="połączone z innym zadaniem"</formula>
    </cfRule>
  </conditionalFormatting>
  <conditionalFormatting sqref="O1806">
    <cfRule type="expression" dxfId="8926" priority="10088">
      <formula>$O1806="połączone z innym zadaniem"</formula>
    </cfRule>
  </conditionalFormatting>
  <conditionalFormatting sqref="O1806">
    <cfRule type="expression" dxfId="8925" priority="10087">
      <formula>$O1806="połączone z innym zadaniem"</formula>
    </cfRule>
  </conditionalFormatting>
  <conditionalFormatting sqref="O1806">
    <cfRule type="expression" dxfId="8924" priority="10086">
      <formula>$O1806="połączone z innym zadaniem"</formula>
    </cfRule>
  </conditionalFormatting>
  <conditionalFormatting sqref="O1806">
    <cfRule type="expression" dxfId="8923" priority="10085">
      <formula>$O1806="połączone z innym zadaniem"</formula>
    </cfRule>
  </conditionalFormatting>
  <conditionalFormatting sqref="O1806">
    <cfRule type="expression" dxfId="8922" priority="10082">
      <formula>$O1806="połączone z innym zadaniem"</formula>
    </cfRule>
  </conditionalFormatting>
  <conditionalFormatting sqref="O1806">
    <cfRule type="expression" dxfId="8921" priority="10081">
      <formula>$O1806="połączone z innym zadaniem"</formula>
    </cfRule>
  </conditionalFormatting>
  <conditionalFormatting sqref="O1806">
    <cfRule type="expression" dxfId="8920" priority="10080">
      <formula>$O1806="połączone z innym zadaniem"</formula>
    </cfRule>
  </conditionalFormatting>
  <conditionalFormatting sqref="O1806">
    <cfRule type="expression" dxfId="8919" priority="10079">
      <formula>$O1806="połączone z innym zadaniem"</formula>
    </cfRule>
  </conditionalFormatting>
  <conditionalFormatting sqref="O1806">
    <cfRule type="expression" dxfId="8918" priority="10078">
      <formula>$O1806="połączone z innym zadaniem"</formula>
    </cfRule>
  </conditionalFormatting>
  <conditionalFormatting sqref="O1806">
    <cfRule type="expression" dxfId="8917" priority="10075">
      <formula>$O1806="połączone z innym zadaniem"</formula>
    </cfRule>
  </conditionalFormatting>
  <conditionalFormatting sqref="O1806">
    <cfRule type="expression" dxfId="8916" priority="10074">
      <formula>$O1806="połączone z innym zadaniem"</formula>
    </cfRule>
  </conditionalFormatting>
  <conditionalFormatting sqref="O1806">
    <cfRule type="expression" dxfId="8915" priority="10073">
      <formula>$O1806="połączone z innym zadaniem"</formula>
    </cfRule>
  </conditionalFormatting>
  <conditionalFormatting sqref="O1806">
    <cfRule type="expression" dxfId="8914" priority="10072">
      <formula>$O1806="połączone z innym zadaniem"</formula>
    </cfRule>
  </conditionalFormatting>
  <conditionalFormatting sqref="P1807">
    <cfRule type="colorScale" priority="10071">
      <colorScale>
        <cfvo type="min" val="0"/>
        <cfvo type="percentile" val="50"/>
        <cfvo type="max" val="0"/>
        <color rgb="FFF8696B"/>
        <color rgb="FFFFEB84"/>
        <color rgb="FF63BE7B"/>
      </colorScale>
    </cfRule>
  </conditionalFormatting>
  <conditionalFormatting sqref="O1807:P1807">
    <cfRule type="expression" dxfId="8913" priority="10069">
      <formula>$O1807="połączone z innym zadaniem"</formula>
    </cfRule>
  </conditionalFormatting>
  <conditionalFormatting sqref="P1807">
    <cfRule type="colorScale" priority="10068">
      <colorScale>
        <cfvo type="min" val="0"/>
        <cfvo type="percentile" val="50"/>
        <cfvo type="max" val="0"/>
        <color rgb="FF63BE7B"/>
        <color rgb="FFFFEB84"/>
        <color rgb="FFF8696B"/>
      </colorScale>
    </cfRule>
  </conditionalFormatting>
  <conditionalFormatting sqref="O1807">
    <cfRule type="expression" dxfId="8912" priority="10055">
      <formula>$O1807="połączone z innym zadaniem"</formula>
    </cfRule>
  </conditionalFormatting>
  <conditionalFormatting sqref="O1807">
    <cfRule type="colorScale" priority="10053">
      <colorScale>
        <cfvo type="min" val="0"/>
        <cfvo type="percentile" val="50"/>
        <cfvo type="max" val="0"/>
        <color rgb="FFF8696B"/>
        <color rgb="FFFFEB84"/>
        <color rgb="FF63BE7B"/>
      </colorScale>
    </cfRule>
  </conditionalFormatting>
  <conditionalFormatting sqref="O1807">
    <cfRule type="colorScale" priority="10052">
      <colorScale>
        <cfvo type="min" val="0"/>
        <cfvo type="percentile" val="50"/>
        <cfvo type="max" val="0"/>
        <color rgb="FF63BE7B"/>
        <color rgb="FFFFEB84"/>
        <color rgb="FFF8696B"/>
      </colorScale>
    </cfRule>
  </conditionalFormatting>
  <conditionalFormatting sqref="O1807">
    <cfRule type="expression" dxfId="8911" priority="10051">
      <formula>$O1807="połączone z innym zadaniem"</formula>
    </cfRule>
  </conditionalFormatting>
  <conditionalFormatting sqref="O1807">
    <cfRule type="expression" dxfId="8910" priority="10050">
      <formula>$O1807="połączone z innym zadaniem"</formula>
    </cfRule>
  </conditionalFormatting>
  <conditionalFormatting sqref="O1807">
    <cfRule type="expression" dxfId="8909" priority="10047">
      <formula>$O1807="połączone z innym zadaniem"</formula>
    </cfRule>
  </conditionalFormatting>
  <conditionalFormatting sqref="O1807">
    <cfRule type="expression" dxfId="8908" priority="10046">
      <formula>$O1807="połączone z innym zadaniem"</formula>
    </cfRule>
  </conditionalFormatting>
  <conditionalFormatting sqref="O1807">
    <cfRule type="expression" dxfId="8907" priority="10045">
      <formula>$O1807="połączone z innym zadaniem"</formula>
    </cfRule>
  </conditionalFormatting>
  <conditionalFormatting sqref="O1807">
    <cfRule type="expression" dxfId="8906" priority="10042">
      <formula>$O1807="połączone z innym zadaniem"</formula>
    </cfRule>
  </conditionalFormatting>
  <conditionalFormatting sqref="O1807">
    <cfRule type="expression" dxfId="8905" priority="10041">
      <formula>$O1807="połączone z innym zadaniem"</formula>
    </cfRule>
  </conditionalFormatting>
  <conditionalFormatting sqref="O1807">
    <cfRule type="expression" dxfId="8904" priority="10040">
      <formula>$O1807="połączone z innym zadaniem"</formula>
    </cfRule>
  </conditionalFormatting>
  <conditionalFormatting sqref="O1807">
    <cfRule type="expression" dxfId="8903" priority="10039">
      <formula>$O1807="połączone z innym zadaniem"</formula>
    </cfRule>
  </conditionalFormatting>
  <conditionalFormatting sqref="O1807">
    <cfRule type="expression" dxfId="8902" priority="10038">
      <formula>$O1807="połączone z innym zadaniem"</formula>
    </cfRule>
  </conditionalFormatting>
  <conditionalFormatting sqref="O1807">
    <cfRule type="expression" dxfId="8901" priority="10035">
      <formula>$O1807="połączone z innym zadaniem"</formula>
    </cfRule>
  </conditionalFormatting>
  <conditionalFormatting sqref="O1807">
    <cfRule type="expression" dxfId="8900" priority="10034">
      <formula>$O1807="połączone z innym zadaniem"</formula>
    </cfRule>
  </conditionalFormatting>
  <conditionalFormatting sqref="O1807">
    <cfRule type="expression" dxfId="8899" priority="10033">
      <formula>$O1807="połączone z innym zadaniem"</formula>
    </cfRule>
  </conditionalFormatting>
  <conditionalFormatting sqref="O1807">
    <cfRule type="expression" dxfId="8898" priority="10032">
      <formula>$O1807="połączone z innym zadaniem"</formula>
    </cfRule>
  </conditionalFormatting>
  <conditionalFormatting sqref="O1807">
    <cfRule type="expression" dxfId="8897" priority="10031">
      <formula>$O1807="połączone z innym zadaniem"</formula>
    </cfRule>
  </conditionalFormatting>
  <conditionalFormatting sqref="O1807">
    <cfRule type="expression" dxfId="8896" priority="10028">
      <formula>$O1807="połączone z innym zadaniem"</formula>
    </cfRule>
  </conditionalFormatting>
  <conditionalFormatting sqref="O1807">
    <cfRule type="expression" dxfId="8895" priority="10027">
      <formula>$O1807="połączone z innym zadaniem"</formula>
    </cfRule>
  </conditionalFormatting>
  <conditionalFormatting sqref="O1807">
    <cfRule type="expression" dxfId="8894" priority="10026">
      <formula>$O1807="połączone z innym zadaniem"</formula>
    </cfRule>
  </conditionalFormatting>
  <conditionalFormatting sqref="O1807">
    <cfRule type="expression" dxfId="8893" priority="10025">
      <formula>$O1807="połączone z innym zadaniem"</formula>
    </cfRule>
  </conditionalFormatting>
  <conditionalFormatting sqref="O1807">
    <cfRule type="expression" dxfId="8892" priority="10024">
      <formula>$O1807="połączone z innym zadaniem"</formula>
    </cfRule>
  </conditionalFormatting>
  <conditionalFormatting sqref="O1807">
    <cfRule type="expression" dxfId="8891" priority="10021">
      <formula>$O1807="połączone z innym zadaniem"</formula>
    </cfRule>
  </conditionalFormatting>
  <conditionalFormatting sqref="O1807">
    <cfRule type="expression" dxfId="8890" priority="10020">
      <formula>$O1807="połączone z innym zadaniem"</formula>
    </cfRule>
  </conditionalFormatting>
  <conditionalFormatting sqref="O1807">
    <cfRule type="expression" dxfId="8889" priority="10019">
      <formula>$O1807="połączone z innym zadaniem"</formula>
    </cfRule>
  </conditionalFormatting>
  <conditionalFormatting sqref="O1807">
    <cfRule type="expression" dxfId="8888" priority="10018">
      <formula>$O1807="połączone z innym zadaniem"</formula>
    </cfRule>
  </conditionalFormatting>
  <conditionalFormatting sqref="O1807">
    <cfRule type="expression" dxfId="8887" priority="10017">
      <formula>$O1807="połączone z innym zadaniem"</formula>
    </cfRule>
  </conditionalFormatting>
  <conditionalFormatting sqref="O1807">
    <cfRule type="expression" dxfId="8886" priority="10014">
      <formula>$O1807="połączone z innym zadaniem"</formula>
    </cfRule>
  </conditionalFormatting>
  <conditionalFormatting sqref="O1807">
    <cfRule type="expression" dxfId="8885" priority="10013">
      <formula>$O1807="połączone z innym zadaniem"</formula>
    </cfRule>
  </conditionalFormatting>
  <conditionalFormatting sqref="O1807">
    <cfRule type="expression" dxfId="8884" priority="10012">
      <formula>$O1807="połączone z innym zadaniem"</formula>
    </cfRule>
  </conditionalFormatting>
  <conditionalFormatting sqref="O1807">
    <cfRule type="expression" dxfId="8883" priority="10011">
      <formula>$O1807="połączone z innym zadaniem"</formula>
    </cfRule>
  </conditionalFormatting>
  <conditionalFormatting sqref="O1807">
    <cfRule type="expression" dxfId="8882" priority="10010">
      <formula>$O1807="połączone z innym zadaniem"</formula>
    </cfRule>
  </conditionalFormatting>
  <conditionalFormatting sqref="O1807">
    <cfRule type="expression" dxfId="8881" priority="10007">
      <formula>$O1807="połączone z innym zadaniem"</formula>
    </cfRule>
  </conditionalFormatting>
  <conditionalFormatting sqref="O1807">
    <cfRule type="expression" dxfId="8880" priority="10006">
      <formula>$O1807="połączone z innym zadaniem"</formula>
    </cfRule>
  </conditionalFormatting>
  <conditionalFormatting sqref="O1807">
    <cfRule type="expression" dxfId="8879" priority="10005">
      <formula>$O1807="połączone z innym zadaniem"</formula>
    </cfRule>
  </conditionalFormatting>
  <conditionalFormatting sqref="O1807">
    <cfRule type="expression" dxfId="8878" priority="10004">
      <formula>$O1807="połączone z innym zadaniem"</formula>
    </cfRule>
  </conditionalFormatting>
  <conditionalFormatting sqref="O1807">
    <cfRule type="expression" dxfId="8877" priority="10003">
      <formula>$O1807="połączone z innym zadaniem"</formula>
    </cfRule>
  </conditionalFormatting>
  <conditionalFormatting sqref="O1807">
    <cfRule type="expression" dxfId="8876" priority="10000">
      <formula>$O1807="połączone z innym zadaniem"</formula>
    </cfRule>
  </conditionalFormatting>
  <conditionalFormatting sqref="O1807">
    <cfRule type="expression" dxfId="8875" priority="9999">
      <formula>$O1807="połączone z innym zadaniem"</formula>
    </cfRule>
  </conditionalFormatting>
  <conditionalFormatting sqref="O1807">
    <cfRule type="expression" dxfId="8874" priority="9998">
      <formula>$O1807="połączone z innym zadaniem"</formula>
    </cfRule>
  </conditionalFormatting>
  <conditionalFormatting sqref="O1807">
    <cfRule type="expression" dxfId="8873" priority="9997">
      <formula>$O1807="połączone z innym zadaniem"</formula>
    </cfRule>
  </conditionalFormatting>
  <conditionalFormatting sqref="O1808:O1825">
    <cfRule type="expression" dxfId="8872" priority="9996">
      <formula>$O1808="połączone z innym zadaniem"</formula>
    </cfRule>
  </conditionalFormatting>
  <conditionalFormatting sqref="O1808:O1825">
    <cfRule type="expression" dxfId="8871" priority="9995">
      <formula>$O1808="połączone z innym zadaniem"</formula>
    </cfRule>
  </conditionalFormatting>
  <conditionalFormatting sqref="O1808:O1825">
    <cfRule type="colorScale" priority="9994">
      <colorScale>
        <cfvo type="min" val="0"/>
        <cfvo type="percentile" val="50"/>
        <cfvo type="max" val="0"/>
        <color rgb="FFF8696B"/>
        <color rgb="FFFFEB84"/>
        <color rgb="FF63BE7B"/>
      </colorScale>
    </cfRule>
  </conditionalFormatting>
  <conditionalFormatting sqref="O1808:O1825">
    <cfRule type="colorScale" priority="9993">
      <colorScale>
        <cfvo type="min" val="0"/>
        <cfvo type="percentile" val="50"/>
        <cfvo type="max" val="0"/>
        <color rgb="FF63BE7B"/>
        <color rgb="FFFFEB84"/>
        <color rgb="FFF8696B"/>
      </colorScale>
    </cfRule>
  </conditionalFormatting>
  <conditionalFormatting sqref="O1808:O1825">
    <cfRule type="expression" dxfId="8870" priority="9992">
      <formula>$O1808="połączone z innym zadaniem"</formula>
    </cfRule>
  </conditionalFormatting>
  <conditionalFormatting sqref="O1808:O1825">
    <cfRule type="expression" dxfId="8869" priority="9991">
      <formula>$O1808="połączone z innym zadaniem"</formula>
    </cfRule>
  </conditionalFormatting>
  <conditionalFormatting sqref="O1808:O1825">
    <cfRule type="expression" dxfId="8868" priority="9990">
      <formula>$O1808="połączone z innym zadaniem"</formula>
    </cfRule>
  </conditionalFormatting>
  <conditionalFormatting sqref="O1808:O1825">
    <cfRule type="expression" dxfId="8867" priority="9989">
      <formula>$O1808="połączone z innym zadaniem"</formula>
    </cfRule>
  </conditionalFormatting>
  <conditionalFormatting sqref="O1808:O1825">
    <cfRule type="expression" dxfId="8866" priority="9988">
      <formula>$O1808="połączone z innym zadaniem"</formula>
    </cfRule>
  </conditionalFormatting>
  <conditionalFormatting sqref="O1808:O1825">
    <cfRule type="expression" dxfId="8865" priority="9985">
      <formula>$O1808="połączone z innym zadaniem"</formula>
    </cfRule>
  </conditionalFormatting>
  <conditionalFormatting sqref="O1808:O1825">
    <cfRule type="expression" dxfId="8864" priority="9984">
      <formula>$O1808="połączone z innym zadaniem"</formula>
    </cfRule>
  </conditionalFormatting>
  <conditionalFormatting sqref="O1808:O1825">
    <cfRule type="expression" dxfId="8863" priority="9983">
      <formula>$O1808="połączone z innym zadaniem"</formula>
    </cfRule>
  </conditionalFormatting>
  <conditionalFormatting sqref="O1808:O1825">
    <cfRule type="expression" dxfId="8862" priority="9982">
      <formula>$O1808="połączone z innym zadaniem"</formula>
    </cfRule>
  </conditionalFormatting>
  <conditionalFormatting sqref="O1808:O1825">
    <cfRule type="expression" dxfId="8861" priority="9981">
      <formula>$O1808="połączone z innym zadaniem"</formula>
    </cfRule>
  </conditionalFormatting>
  <conditionalFormatting sqref="O1808:O1825">
    <cfRule type="expression" dxfId="8860" priority="9978">
      <formula>$O1808="połączone z innym zadaniem"</formula>
    </cfRule>
  </conditionalFormatting>
  <conditionalFormatting sqref="O1808:O1825">
    <cfRule type="expression" dxfId="8859" priority="9977">
      <formula>$O1808="połączone z innym zadaniem"</formula>
    </cfRule>
  </conditionalFormatting>
  <conditionalFormatting sqref="O1808:O1825">
    <cfRule type="expression" dxfId="8858" priority="9976">
      <formula>$O1808="połączone z innym zadaniem"</formula>
    </cfRule>
  </conditionalFormatting>
  <conditionalFormatting sqref="O1808:O1825">
    <cfRule type="expression" dxfId="8857" priority="9975">
      <formula>$O1808="połączone z innym zadaniem"</formula>
    </cfRule>
  </conditionalFormatting>
  <conditionalFormatting sqref="O1808:O1825">
    <cfRule type="expression" dxfId="8856" priority="9974">
      <formula>$O1808="połączone z innym zadaniem"</formula>
    </cfRule>
  </conditionalFormatting>
  <conditionalFormatting sqref="O1808:O1825">
    <cfRule type="expression" dxfId="8855" priority="9971">
      <formula>$O1808="połączone z innym zadaniem"</formula>
    </cfRule>
  </conditionalFormatting>
  <conditionalFormatting sqref="O1808:O1825">
    <cfRule type="expression" dxfId="8854" priority="9970">
      <formula>$O1808="połączone z innym zadaniem"</formula>
    </cfRule>
  </conditionalFormatting>
  <conditionalFormatting sqref="O1808:O1825">
    <cfRule type="expression" dxfId="8853" priority="9969">
      <formula>$O1808="połączone z innym zadaniem"</formula>
    </cfRule>
  </conditionalFormatting>
  <conditionalFormatting sqref="O1808:O1825">
    <cfRule type="expression" dxfId="8852" priority="9968">
      <formula>$O1808="połączone z innym zadaniem"</formula>
    </cfRule>
  </conditionalFormatting>
  <conditionalFormatting sqref="O1808:O1825">
    <cfRule type="expression" dxfId="8851" priority="9967">
      <formula>$O1808="połączone z innym zadaniem"</formula>
    </cfRule>
  </conditionalFormatting>
  <conditionalFormatting sqref="O1808:O1825">
    <cfRule type="expression" dxfId="8850" priority="9964">
      <formula>$O1808="połączone z innym zadaniem"</formula>
    </cfRule>
  </conditionalFormatting>
  <conditionalFormatting sqref="O1808:O1825">
    <cfRule type="expression" dxfId="8849" priority="9963">
      <formula>$O1808="połączone z innym zadaniem"</formula>
    </cfRule>
  </conditionalFormatting>
  <conditionalFormatting sqref="O1808:O1825">
    <cfRule type="expression" dxfId="8848" priority="9962">
      <formula>$O1808="połączone z innym zadaniem"</formula>
    </cfRule>
  </conditionalFormatting>
  <conditionalFormatting sqref="O1808:O1825">
    <cfRule type="expression" dxfId="8847" priority="9961">
      <formula>$O1808="połączone z innym zadaniem"</formula>
    </cfRule>
  </conditionalFormatting>
  <conditionalFormatting sqref="O1808:O1825">
    <cfRule type="expression" dxfId="8846" priority="9960">
      <formula>$O1808="połączone z innym zadaniem"</formula>
    </cfRule>
  </conditionalFormatting>
  <conditionalFormatting sqref="O1808:O1825">
    <cfRule type="expression" dxfId="8845" priority="9957">
      <formula>$O1808="połączone z innym zadaniem"</formula>
    </cfRule>
  </conditionalFormatting>
  <conditionalFormatting sqref="O1808:O1825">
    <cfRule type="expression" dxfId="8844" priority="9956">
      <formula>$O1808="połączone z innym zadaniem"</formula>
    </cfRule>
  </conditionalFormatting>
  <conditionalFormatting sqref="O1808:O1825">
    <cfRule type="expression" dxfId="8843" priority="9955">
      <formula>$O1808="połączone z innym zadaniem"</formula>
    </cfRule>
  </conditionalFormatting>
  <conditionalFormatting sqref="O1808:O1825">
    <cfRule type="expression" dxfId="8842" priority="9954">
      <formula>$O1808="połączone z innym zadaniem"</formula>
    </cfRule>
  </conditionalFormatting>
  <conditionalFormatting sqref="O1808:O1825">
    <cfRule type="expression" dxfId="8841" priority="9953">
      <formula>$O1808="połączone z innym zadaniem"</formula>
    </cfRule>
  </conditionalFormatting>
  <conditionalFormatting sqref="O1808:O1825">
    <cfRule type="expression" dxfId="8840" priority="9950">
      <formula>$O1808="połączone z innym zadaniem"</formula>
    </cfRule>
  </conditionalFormatting>
  <conditionalFormatting sqref="O1808:O1825">
    <cfRule type="expression" dxfId="8839" priority="9949">
      <formula>$O1808="połączone z innym zadaniem"</formula>
    </cfRule>
  </conditionalFormatting>
  <conditionalFormatting sqref="O1808:O1825">
    <cfRule type="expression" dxfId="8838" priority="9948">
      <formula>$O1808="połączone z innym zadaniem"</formula>
    </cfRule>
  </conditionalFormatting>
  <conditionalFormatting sqref="O1808:O1825">
    <cfRule type="expression" dxfId="8837" priority="9947">
      <formula>$O1808="połączone z innym zadaniem"</formula>
    </cfRule>
  </conditionalFormatting>
  <conditionalFormatting sqref="O1808:O1825">
    <cfRule type="expression" dxfId="8836" priority="9946">
      <formula>$O1808="połączone z innym zadaniem"</formula>
    </cfRule>
  </conditionalFormatting>
  <conditionalFormatting sqref="O1808:O1825">
    <cfRule type="expression" dxfId="8835" priority="9943">
      <formula>$O1808="połączone z innym zadaniem"</formula>
    </cfRule>
  </conditionalFormatting>
  <conditionalFormatting sqref="O1808:O1825">
    <cfRule type="expression" dxfId="8834" priority="9942">
      <formula>$O1808="połączone z innym zadaniem"</formula>
    </cfRule>
  </conditionalFormatting>
  <conditionalFormatting sqref="O1808:O1825">
    <cfRule type="expression" dxfId="8833" priority="9941">
      <formula>$O1808="połączone z innym zadaniem"</formula>
    </cfRule>
  </conditionalFormatting>
  <conditionalFormatting sqref="O1808:O1825">
    <cfRule type="expression" dxfId="8832" priority="9940">
      <formula>$O1808="połączone z innym zadaniem"</formula>
    </cfRule>
  </conditionalFormatting>
  <conditionalFormatting sqref="O1809">
    <cfRule type="expression" dxfId="8831" priority="9939">
      <formula>$O1809="połączone z innym zadaniem"</formula>
    </cfRule>
  </conditionalFormatting>
  <conditionalFormatting sqref="O1809">
    <cfRule type="expression" dxfId="8830" priority="9938">
      <formula>$O1809="połączone z innym zadaniem"</formula>
    </cfRule>
  </conditionalFormatting>
  <conditionalFormatting sqref="O1809">
    <cfRule type="colorScale" priority="9937">
      <colorScale>
        <cfvo type="min" val="0"/>
        <cfvo type="percentile" val="50"/>
        <cfvo type="max" val="0"/>
        <color rgb="FFF8696B"/>
        <color rgb="FFFFEB84"/>
        <color rgb="FF63BE7B"/>
      </colorScale>
    </cfRule>
  </conditionalFormatting>
  <conditionalFormatting sqref="O1809">
    <cfRule type="colorScale" priority="9936">
      <colorScale>
        <cfvo type="min" val="0"/>
        <cfvo type="percentile" val="50"/>
        <cfvo type="max" val="0"/>
        <color rgb="FF63BE7B"/>
        <color rgb="FFFFEB84"/>
        <color rgb="FFF8696B"/>
      </colorScale>
    </cfRule>
  </conditionalFormatting>
  <conditionalFormatting sqref="O1809">
    <cfRule type="expression" dxfId="8829" priority="9935">
      <formula>$O1809="połączone z innym zadaniem"</formula>
    </cfRule>
  </conditionalFormatting>
  <conditionalFormatting sqref="O1809">
    <cfRule type="expression" dxfId="8828" priority="9934">
      <formula>$O1809="połączone z innym zadaniem"</formula>
    </cfRule>
  </conditionalFormatting>
  <conditionalFormatting sqref="O1809">
    <cfRule type="expression" dxfId="8827" priority="9933">
      <formula>$O1809="połączone z innym zadaniem"</formula>
    </cfRule>
  </conditionalFormatting>
  <conditionalFormatting sqref="O1809">
    <cfRule type="expression" dxfId="8826" priority="9932">
      <formula>$O1809="połączone z innym zadaniem"</formula>
    </cfRule>
  </conditionalFormatting>
  <conditionalFormatting sqref="O1809">
    <cfRule type="expression" dxfId="8825" priority="9931">
      <formula>$O1809="połączone z innym zadaniem"</formula>
    </cfRule>
  </conditionalFormatting>
  <conditionalFormatting sqref="O1809">
    <cfRule type="expression" dxfId="8824" priority="9928">
      <formula>$O1809="połączone z innym zadaniem"</formula>
    </cfRule>
  </conditionalFormatting>
  <conditionalFormatting sqref="O1809">
    <cfRule type="expression" dxfId="8823" priority="9927">
      <formula>$O1809="połączone z innym zadaniem"</formula>
    </cfRule>
  </conditionalFormatting>
  <conditionalFormatting sqref="O1809">
    <cfRule type="expression" dxfId="8822" priority="9926">
      <formula>$O1809="połączone z innym zadaniem"</formula>
    </cfRule>
  </conditionalFormatting>
  <conditionalFormatting sqref="O1809">
    <cfRule type="expression" dxfId="8821" priority="9925">
      <formula>$O1809="połączone z innym zadaniem"</formula>
    </cfRule>
  </conditionalFormatting>
  <conditionalFormatting sqref="O1809">
    <cfRule type="expression" dxfId="8820" priority="9924">
      <formula>$O1809="połączone z innym zadaniem"</formula>
    </cfRule>
  </conditionalFormatting>
  <conditionalFormatting sqref="O1809">
    <cfRule type="expression" dxfId="8819" priority="9921">
      <formula>$O1809="połączone z innym zadaniem"</formula>
    </cfRule>
  </conditionalFormatting>
  <conditionalFormatting sqref="O1809">
    <cfRule type="expression" dxfId="8818" priority="9920">
      <formula>$O1809="połączone z innym zadaniem"</formula>
    </cfRule>
  </conditionalFormatting>
  <conditionalFormatting sqref="O1809">
    <cfRule type="expression" dxfId="8817" priority="9919">
      <formula>$O1809="połączone z innym zadaniem"</formula>
    </cfRule>
  </conditionalFormatting>
  <conditionalFormatting sqref="O1809">
    <cfRule type="expression" dxfId="8816" priority="9918">
      <formula>$O1809="połączone z innym zadaniem"</formula>
    </cfRule>
  </conditionalFormatting>
  <conditionalFormatting sqref="O1809">
    <cfRule type="expression" dxfId="8815" priority="9917">
      <formula>$O1809="połączone z innym zadaniem"</formula>
    </cfRule>
  </conditionalFormatting>
  <conditionalFormatting sqref="O1809">
    <cfRule type="expression" dxfId="8814" priority="9914">
      <formula>$O1809="połączone z innym zadaniem"</formula>
    </cfRule>
  </conditionalFormatting>
  <conditionalFormatting sqref="O1809">
    <cfRule type="expression" dxfId="8813" priority="9913">
      <formula>$O1809="połączone z innym zadaniem"</formula>
    </cfRule>
  </conditionalFormatting>
  <conditionalFormatting sqref="O1809">
    <cfRule type="expression" dxfId="8812" priority="9912">
      <formula>$O1809="połączone z innym zadaniem"</formula>
    </cfRule>
  </conditionalFormatting>
  <conditionalFormatting sqref="O1809">
    <cfRule type="expression" dxfId="8811" priority="9911">
      <formula>$O1809="połączone z innym zadaniem"</formula>
    </cfRule>
  </conditionalFormatting>
  <conditionalFormatting sqref="O1809">
    <cfRule type="expression" dxfId="8810" priority="9910">
      <formula>$O1809="połączone z innym zadaniem"</formula>
    </cfRule>
  </conditionalFormatting>
  <conditionalFormatting sqref="O1809">
    <cfRule type="expression" dxfId="8809" priority="9907">
      <formula>$O1809="połączone z innym zadaniem"</formula>
    </cfRule>
  </conditionalFormatting>
  <conditionalFormatting sqref="O1809">
    <cfRule type="expression" dxfId="8808" priority="9906">
      <formula>$O1809="połączone z innym zadaniem"</formula>
    </cfRule>
  </conditionalFormatting>
  <conditionalFormatting sqref="O1809">
    <cfRule type="expression" dxfId="8807" priority="9905">
      <formula>$O1809="połączone z innym zadaniem"</formula>
    </cfRule>
  </conditionalFormatting>
  <conditionalFormatting sqref="O1809">
    <cfRule type="expression" dxfId="8806" priority="9904">
      <formula>$O1809="połączone z innym zadaniem"</formula>
    </cfRule>
  </conditionalFormatting>
  <conditionalFormatting sqref="O1809">
    <cfRule type="expression" dxfId="8805" priority="9903">
      <formula>$O1809="połączone z innym zadaniem"</formula>
    </cfRule>
  </conditionalFormatting>
  <conditionalFormatting sqref="O1809">
    <cfRule type="expression" dxfId="8804" priority="9900">
      <formula>$O1809="połączone z innym zadaniem"</formula>
    </cfRule>
  </conditionalFormatting>
  <conditionalFormatting sqref="O1809">
    <cfRule type="expression" dxfId="8803" priority="9899">
      <formula>$O1809="połączone z innym zadaniem"</formula>
    </cfRule>
  </conditionalFormatting>
  <conditionalFormatting sqref="O1809">
    <cfRule type="expression" dxfId="8802" priority="9898">
      <formula>$O1809="połączone z innym zadaniem"</formula>
    </cfRule>
  </conditionalFormatting>
  <conditionalFormatting sqref="O1809">
    <cfRule type="expression" dxfId="8801" priority="9897">
      <formula>$O1809="połączone z innym zadaniem"</formula>
    </cfRule>
  </conditionalFormatting>
  <conditionalFormatting sqref="O1809">
    <cfRule type="expression" dxfId="8800" priority="9896">
      <formula>$O1809="połączone z innym zadaniem"</formula>
    </cfRule>
  </conditionalFormatting>
  <conditionalFormatting sqref="O1809">
    <cfRule type="expression" dxfId="8799" priority="9893">
      <formula>$O1809="połączone z innym zadaniem"</formula>
    </cfRule>
  </conditionalFormatting>
  <conditionalFormatting sqref="O1809">
    <cfRule type="expression" dxfId="8798" priority="9892">
      <formula>$O1809="połączone z innym zadaniem"</formula>
    </cfRule>
  </conditionalFormatting>
  <conditionalFormatting sqref="O1809">
    <cfRule type="expression" dxfId="8797" priority="9891">
      <formula>$O1809="połączone z innym zadaniem"</formula>
    </cfRule>
  </conditionalFormatting>
  <conditionalFormatting sqref="O1809">
    <cfRule type="expression" dxfId="8796" priority="9890">
      <formula>$O1809="połączone z innym zadaniem"</formula>
    </cfRule>
  </conditionalFormatting>
  <conditionalFormatting sqref="O1809">
    <cfRule type="expression" dxfId="8795" priority="9889">
      <formula>$O1809="połączone z innym zadaniem"</formula>
    </cfRule>
  </conditionalFormatting>
  <conditionalFormatting sqref="O1809">
    <cfRule type="expression" dxfId="8794" priority="9886">
      <formula>$O1809="połączone z innym zadaniem"</formula>
    </cfRule>
  </conditionalFormatting>
  <conditionalFormatting sqref="O1809">
    <cfRule type="expression" dxfId="8793" priority="9885">
      <formula>$O1809="połączone z innym zadaniem"</formula>
    </cfRule>
  </conditionalFormatting>
  <conditionalFormatting sqref="O1809">
    <cfRule type="expression" dxfId="8792" priority="9884">
      <formula>$O1809="połączone z innym zadaniem"</formula>
    </cfRule>
  </conditionalFormatting>
  <conditionalFormatting sqref="O1809">
    <cfRule type="expression" dxfId="8791" priority="9883">
      <formula>$O1809="połączone z innym zadaniem"</formula>
    </cfRule>
  </conditionalFormatting>
  <conditionalFormatting sqref="O1810">
    <cfRule type="expression" dxfId="8790" priority="9882">
      <formula>$O1810="połączone z innym zadaniem"</formula>
    </cfRule>
  </conditionalFormatting>
  <conditionalFormatting sqref="O1810">
    <cfRule type="expression" dxfId="8789" priority="9881">
      <formula>$O1810="połączone z innym zadaniem"</formula>
    </cfRule>
  </conditionalFormatting>
  <conditionalFormatting sqref="O1810">
    <cfRule type="colorScale" priority="9880">
      <colorScale>
        <cfvo type="min" val="0"/>
        <cfvo type="percentile" val="50"/>
        <cfvo type="max" val="0"/>
        <color rgb="FFF8696B"/>
        <color rgb="FFFFEB84"/>
        <color rgb="FF63BE7B"/>
      </colorScale>
    </cfRule>
  </conditionalFormatting>
  <conditionalFormatting sqref="O1810">
    <cfRule type="colorScale" priority="9879">
      <colorScale>
        <cfvo type="min" val="0"/>
        <cfvo type="percentile" val="50"/>
        <cfvo type="max" val="0"/>
        <color rgb="FF63BE7B"/>
        <color rgb="FFFFEB84"/>
        <color rgb="FFF8696B"/>
      </colorScale>
    </cfRule>
  </conditionalFormatting>
  <conditionalFormatting sqref="O1810">
    <cfRule type="expression" dxfId="8788" priority="9878">
      <formula>$O1810="połączone z innym zadaniem"</formula>
    </cfRule>
  </conditionalFormatting>
  <conditionalFormatting sqref="O1810">
    <cfRule type="expression" dxfId="8787" priority="9877">
      <formula>$O1810="połączone z innym zadaniem"</formula>
    </cfRule>
  </conditionalFormatting>
  <conditionalFormatting sqref="O1810">
    <cfRule type="expression" dxfId="8786" priority="9876">
      <formula>$O1810="połączone z innym zadaniem"</formula>
    </cfRule>
  </conditionalFormatting>
  <conditionalFormatting sqref="O1810">
    <cfRule type="expression" dxfId="8785" priority="9875">
      <formula>$O1810="połączone z innym zadaniem"</formula>
    </cfRule>
  </conditionalFormatting>
  <conditionalFormatting sqref="O1810">
    <cfRule type="expression" dxfId="8784" priority="9874">
      <formula>$O1810="połączone z innym zadaniem"</formula>
    </cfRule>
  </conditionalFormatting>
  <conditionalFormatting sqref="O1810">
    <cfRule type="expression" dxfId="8783" priority="9871">
      <formula>$O1810="połączone z innym zadaniem"</formula>
    </cfRule>
  </conditionalFormatting>
  <conditionalFormatting sqref="O1810">
    <cfRule type="expression" dxfId="8782" priority="9870">
      <formula>$O1810="połączone z innym zadaniem"</formula>
    </cfRule>
  </conditionalFormatting>
  <conditionalFormatting sqref="O1810">
    <cfRule type="expression" dxfId="8781" priority="9869">
      <formula>$O1810="połączone z innym zadaniem"</formula>
    </cfRule>
  </conditionalFormatting>
  <conditionalFormatting sqref="O1810">
    <cfRule type="expression" dxfId="8780" priority="9868">
      <formula>$O1810="połączone z innym zadaniem"</formula>
    </cfRule>
  </conditionalFormatting>
  <conditionalFormatting sqref="O1810">
    <cfRule type="expression" dxfId="8779" priority="9867">
      <formula>$O1810="połączone z innym zadaniem"</formula>
    </cfRule>
  </conditionalFormatting>
  <conditionalFormatting sqref="O1810">
    <cfRule type="expression" dxfId="8778" priority="9864">
      <formula>$O1810="połączone z innym zadaniem"</formula>
    </cfRule>
  </conditionalFormatting>
  <conditionalFormatting sqref="O1810">
    <cfRule type="expression" dxfId="8777" priority="9863">
      <formula>$O1810="połączone z innym zadaniem"</formula>
    </cfRule>
  </conditionalFormatting>
  <conditionalFormatting sqref="O1810">
    <cfRule type="expression" dxfId="8776" priority="9862">
      <formula>$O1810="połączone z innym zadaniem"</formula>
    </cfRule>
  </conditionalFormatting>
  <conditionalFormatting sqref="O1810">
    <cfRule type="expression" dxfId="8775" priority="9861">
      <formula>$O1810="połączone z innym zadaniem"</formula>
    </cfRule>
  </conditionalFormatting>
  <conditionalFormatting sqref="O1810">
    <cfRule type="expression" dxfId="8774" priority="9860">
      <formula>$O1810="połączone z innym zadaniem"</formula>
    </cfRule>
  </conditionalFormatting>
  <conditionalFormatting sqref="O1810">
    <cfRule type="expression" dxfId="8773" priority="9857">
      <formula>$O1810="połączone z innym zadaniem"</formula>
    </cfRule>
  </conditionalFormatting>
  <conditionalFormatting sqref="O1810">
    <cfRule type="expression" dxfId="8772" priority="9856">
      <formula>$O1810="połączone z innym zadaniem"</formula>
    </cfRule>
  </conditionalFormatting>
  <conditionalFormatting sqref="O1810">
    <cfRule type="expression" dxfId="8771" priority="9855">
      <formula>$O1810="połączone z innym zadaniem"</formula>
    </cfRule>
  </conditionalFormatting>
  <conditionalFormatting sqref="O1810">
    <cfRule type="expression" dxfId="8770" priority="9854">
      <formula>$O1810="połączone z innym zadaniem"</formula>
    </cfRule>
  </conditionalFormatting>
  <conditionalFormatting sqref="O1810">
    <cfRule type="expression" dxfId="8769" priority="9853">
      <formula>$O1810="połączone z innym zadaniem"</formula>
    </cfRule>
  </conditionalFormatting>
  <conditionalFormatting sqref="O1810">
    <cfRule type="expression" dxfId="8768" priority="9850">
      <formula>$O1810="połączone z innym zadaniem"</formula>
    </cfRule>
  </conditionalFormatting>
  <conditionalFormatting sqref="O1810">
    <cfRule type="expression" dxfId="8767" priority="9849">
      <formula>$O1810="połączone z innym zadaniem"</formula>
    </cfRule>
  </conditionalFormatting>
  <conditionalFormatting sqref="O1810">
    <cfRule type="expression" dxfId="8766" priority="9848">
      <formula>$O1810="połączone z innym zadaniem"</formula>
    </cfRule>
  </conditionalFormatting>
  <conditionalFormatting sqref="O1810">
    <cfRule type="expression" dxfId="8765" priority="9847">
      <formula>$O1810="połączone z innym zadaniem"</formula>
    </cfRule>
  </conditionalFormatting>
  <conditionalFormatting sqref="O1810">
    <cfRule type="expression" dxfId="8764" priority="9846">
      <formula>$O1810="połączone z innym zadaniem"</formula>
    </cfRule>
  </conditionalFormatting>
  <conditionalFormatting sqref="O1810">
    <cfRule type="expression" dxfId="8763" priority="9843">
      <formula>$O1810="połączone z innym zadaniem"</formula>
    </cfRule>
  </conditionalFormatting>
  <conditionalFormatting sqref="O1810">
    <cfRule type="expression" dxfId="8762" priority="9842">
      <formula>$O1810="połączone z innym zadaniem"</formula>
    </cfRule>
  </conditionalFormatting>
  <conditionalFormatting sqref="O1810">
    <cfRule type="expression" dxfId="8761" priority="9841">
      <formula>$O1810="połączone z innym zadaniem"</formula>
    </cfRule>
  </conditionalFormatting>
  <conditionalFormatting sqref="O1810">
    <cfRule type="expression" dxfId="8760" priority="9840">
      <formula>$O1810="połączone z innym zadaniem"</formula>
    </cfRule>
  </conditionalFormatting>
  <conditionalFormatting sqref="O1810">
    <cfRule type="expression" dxfId="8759" priority="9839">
      <formula>$O1810="połączone z innym zadaniem"</formula>
    </cfRule>
  </conditionalFormatting>
  <conditionalFormatting sqref="O1810">
    <cfRule type="expression" dxfId="8758" priority="9836">
      <formula>$O1810="połączone z innym zadaniem"</formula>
    </cfRule>
  </conditionalFormatting>
  <conditionalFormatting sqref="O1810">
    <cfRule type="expression" dxfId="8757" priority="9835">
      <formula>$O1810="połączone z innym zadaniem"</formula>
    </cfRule>
  </conditionalFormatting>
  <conditionalFormatting sqref="O1810">
    <cfRule type="expression" dxfId="8756" priority="9834">
      <formula>$O1810="połączone z innym zadaniem"</formula>
    </cfRule>
  </conditionalFormatting>
  <conditionalFormatting sqref="O1810">
    <cfRule type="expression" dxfId="8755" priority="9833">
      <formula>$O1810="połączone z innym zadaniem"</formula>
    </cfRule>
  </conditionalFormatting>
  <conditionalFormatting sqref="O1810">
    <cfRule type="expression" dxfId="8754" priority="9832">
      <formula>$O1810="połączone z innym zadaniem"</formula>
    </cfRule>
  </conditionalFormatting>
  <conditionalFormatting sqref="O1810">
    <cfRule type="expression" dxfId="8753" priority="9829">
      <formula>$O1810="połączone z innym zadaniem"</formula>
    </cfRule>
  </conditionalFormatting>
  <conditionalFormatting sqref="O1810">
    <cfRule type="expression" dxfId="8752" priority="9828">
      <formula>$O1810="połączone z innym zadaniem"</formula>
    </cfRule>
  </conditionalFormatting>
  <conditionalFormatting sqref="O1810">
    <cfRule type="expression" dxfId="8751" priority="9827">
      <formula>$O1810="połączone z innym zadaniem"</formula>
    </cfRule>
  </conditionalFormatting>
  <conditionalFormatting sqref="O1810">
    <cfRule type="expression" dxfId="8750" priority="9826">
      <formula>$O1810="połączone z innym zadaniem"</formula>
    </cfRule>
  </conditionalFormatting>
  <conditionalFormatting sqref="O1811">
    <cfRule type="expression" dxfId="8749" priority="9825">
      <formula>$O1811="połączone z innym zadaniem"</formula>
    </cfRule>
  </conditionalFormatting>
  <conditionalFormatting sqref="O1811">
    <cfRule type="expression" dxfId="8748" priority="9824">
      <formula>$O1811="połączone z innym zadaniem"</formula>
    </cfRule>
  </conditionalFormatting>
  <conditionalFormatting sqref="O1811">
    <cfRule type="colorScale" priority="9823">
      <colorScale>
        <cfvo type="min" val="0"/>
        <cfvo type="percentile" val="50"/>
        <cfvo type="max" val="0"/>
        <color rgb="FFF8696B"/>
        <color rgb="FFFFEB84"/>
        <color rgb="FF63BE7B"/>
      </colorScale>
    </cfRule>
  </conditionalFormatting>
  <conditionalFormatting sqref="O1811">
    <cfRule type="colorScale" priority="9822">
      <colorScale>
        <cfvo type="min" val="0"/>
        <cfvo type="percentile" val="50"/>
        <cfvo type="max" val="0"/>
        <color rgb="FF63BE7B"/>
        <color rgb="FFFFEB84"/>
        <color rgb="FFF8696B"/>
      </colorScale>
    </cfRule>
  </conditionalFormatting>
  <conditionalFormatting sqref="O1811">
    <cfRule type="expression" dxfId="8747" priority="9821">
      <formula>$O1811="połączone z innym zadaniem"</formula>
    </cfRule>
  </conditionalFormatting>
  <conditionalFormatting sqref="O1811">
    <cfRule type="expression" dxfId="8746" priority="9820">
      <formula>$O1811="połączone z innym zadaniem"</formula>
    </cfRule>
  </conditionalFormatting>
  <conditionalFormatting sqref="O1811">
    <cfRule type="expression" dxfId="8745" priority="9819">
      <formula>$O1811="połączone z innym zadaniem"</formula>
    </cfRule>
  </conditionalFormatting>
  <conditionalFormatting sqref="O1811">
    <cfRule type="expression" dxfId="8744" priority="9818">
      <formula>$O1811="połączone z innym zadaniem"</formula>
    </cfRule>
  </conditionalFormatting>
  <conditionalFormatting sqref="O1811">
    <cfRule type="expression" dxfId="8743" priority="9817">
      <formula>$O1811="połączone z innym zadaniem"</formula>
    </cfRule>
  </conditionalFormatting>
  <conditionalFormatting sqref="O1811">
    <cfRule type="expression" dxfId="8742" priority="9814">
      <formula>$O1811="połączone z innym zadaniem"</formula>
    </cfRule>
  </conditionalFormatting>
  <conditionalFormatting sqref="O1811">
    <cfRule type="expression" dxfId="8741" priority="9813">
      <formula>$O1811="połączone z innym zadaniem"</formula>
    </cfRule>
  </conditionalFormatting>
  <conditionalFormatting sqref="O1811">
    <cfRule type="expression" dxfId="8740" priority="9812">
      <formula>$O1811="połączone z innym zadaniem"</formula>
    </cfRule>
  </conditionalFormatting>
  <conditionalFormatting sqref="O1811">
    <cfRule type="expression" dxfId="8739" priority="9811">
      <formula>$O1811="połączone z innym zadaniem"</formula>
    </cfRule>
  </conditionalFormatting>
  <conditionalFormatting sqref="O1811">
    <cfRule type="expression" dxfId="8738" priority="9810">
      <formula>$O1811="połączone z innym zadaniem"</formula>
    </cfRule>
  </conditionalFormatting>
  <conditionalFormatting sqref="O1811">
    <cfRule type="expression" dxfId="8737" priority="9807">
      <formula>$O1811="połączone z innym zadaniem"</formula>
    </cfRule>
  </conditionalFormatting>
  <conditionalFormatting sqref="O1811">
    <cfRule type="expression" dxfId="8736" priority="9806">
      <formula>$O1811="połączone z innym zadaniem"</formula>
    </cfRule>
  </conditionalFormatting>
  <conditionalFormatting sqref="O1811">
    <cfRule type="expression" dxfId="8735" priority="9805">
      <formula>$O1811="połączone z innym zadaniem"</formula>
    </cfRule>
  </conditionalFormatting>
  <conditionalFormatting sqref="O1811">
    <cfRule type="expression" dxfId="8734" priority="9804">
      <formula>$O1811="połączone z innym zadaniem"</formula>
    </cfRule>
  </conditionalFormatting>
  <conditionalFormatting sqref="O1811">
    <cfRule type="expression" dxfId="8733" priority="9803">
      <formula>$O1811="połączone z innym zadaniem"</formula>
    </cfRule>
  </conditionalFormatting>
  <conditionalFormatting sqref="O1811">
    <cfRule type="expression" dxfId="8732" priority="9800">
      <formula>$O1811="połączone z innym zadaniem"</formula>
    </cfRule>
  </conditionalFormatting>
  <conditionalFormatting sqref="O1811">
    <cfRule type="expression" dxfId="8731" priority="9799">
      <formula>$O1811="połączone z innym zadaniem"</formula>
    </cfRule>
  </conditionalFormatting>
  <conditionalFormatting sqref="O1811">
    <cfRule type="expression" dxfId="8730" priority="9798">
      <formula>$O1811="połączone z innym zadaniem"</formula>
    </cfRule>
  </conditionalFormatting>
  <conditionalFormatting sqref="O1811">
    <cfRule type="expression" dxfId="8729" priority="9797">
      <formula>$O1811="połączone z innym zadaniem"</formula>
    </cfRule>
  </conditionalFormatting>
  <conditionalFormatting sqref="O1811">
    <cfRule type="expression" dxfId="8728" priority="9796">
      <formula>$O1811="połączone z innym zadaniem"</formula>
    </cfRule>
  </conditionalFormatting>
  <conditionalFormatting sqref="O1811">
    <cfRule type="expression" dxfId="8727" priority="9793">
      <formula>$O1811="połączone z innym zadaniem"</formula>
    </cfRule>
  </conditionalFormatting>
  <conditionalFormatting sqref="O1811">
    <cfRule type="expression" dxfId="8726" priority="9792">
      <formula>$O1811="połączone z innym zadaniem"</formula>
    </cfRule>
  </conditionalFormatting>
  <conditionalFormatting sqref="O1811">
    <cfRule type="expression" dxfId="8725" priority="9791">
      <formula>$O1811="połączone z innym zadaniem"</formula>
    </cfRule>
  </conditionalFormatting>
  <conditionalFormatting sqref="O1811">
    <cfRule type="expression" dxfId="8724" priority="9790">
      <formula>$O1811="połączone z innym zadaniem"</formula>
    </cfRule>
  </conditionalFormatting>
  <conditionalFormatting sqref="O1811">
    <cfRule type="expression" dxfId="8723" priority="9789">
      <formula>$O1811="połączone z innym zadaniem"</formula>
    </cfRule>
  </conditionalFormatting>
  <conditionalFormatting sqref="O1811">
    <cfRule type="expression" dxfId="8722" priority="9786">
      <formula>$O1811="połączone z innym zadaniem"</formula>
    </cfRule>
  </conditionalFormatting>
  <conditionalFormatting sqref="O1811">
    <cfRule type="expression" dxfId="8721" priority="9785">
      <formula>$O1811="połączone z innym zadaniem"</formula>
    </cfRule>
  </conditionalFormatting>
  <conditionalFormatting sqref="O1811">
    <cfRule type="expression" dxfId="8720" priority="9784">
      <formula>$O1811="połączone z innym zadaniem"</formula>
    </cfRule>
  </conditionalFormatting>
  <conditionalFormatting sqref="O1811">
    <cfRule type="expression" dxfId="8719" priority="9783">
      <formula>$O1811="połączone z innym zadaniem"</formula>
    </cfRule>
  </conditionalFormatting>
  <conditionalFormatting sqref="O1811">
    <cfRule type="expression" dxfId="8718" priority="9782">
      <formula>$O1811="połączone z innym zadaniem"</formula>
    </cfRule>
  </conditionalFormatting>
  <conditionalFormatting sqref="O1811">
    <cfRule type="expression" dxfId="8717" priority="9779">
      <formula>$O1811="połączone z innym zadaniem"</formula>
    </cfRule>
  </conditionalFormatting>
  <conditionalFormatting sqref="O1811">
    <cfRule type="expression" dxfId="8716" priority="9778">
      <formula>$O1811="połączone z innym zadaniem"</formula>
    </cfRule>
  </conditionalFormatting>
  <conditionalFormatting sqref="O1811">
    <cfRule type="expression" dxfId="8715" priority="9777">
      <formula>$O1811="połączone z innym zadaniem"</formula>
    </cfRule>
  </conditionalFormatting>
  <conditionalFormatting sqref="O1811">
    <cfRule type="expression" dxfId="8714" priority="9776">
      <formula>$O1811="połączone z innym zadaniem"</formula>
    </cfRule>
  </conditionalFormatting>
  <conditionalFormatting sqref="O1811">
    <cfRule type="expression" dxfId="8713" priority="9775">
      <formula>$O1811="połączone z innym zadaniem"</formula>
    </cfRule>
  </conditionalFormatting>
  <conditionalFormatting sqref="O1811">
    <cfRule type="expression" dxfId="8712" priority="9772">
      <formula>$O1811="połączone z innym zadaniem"</formula>
    </cfRule>
  </conditionalFormatting>
  <conditionalFormatting sqref="O1811">
    <cfRule type="expression" dxfId="8711" priority="9771">
      <formula>$O1811="połączone z innym zadaniem"</formula>
    </cfRule>
  </conditionalFormatting>
  <conditionalFormatting sqref="O1811">
    <cfRule type="expression" dxfId="8710" priority="9770">
      <formula>$O1811="połączone z innym zadaniem"</formula>
    </cfRule>
  </conditionalFormatting>
  <conditionalFormatting sqref="O1811">
    <cfRule type="expression" dxfId="8709" priority="9769">
      <formula>$O1811="połączone z innym zadaniem"</formula>
    </cfRule>
  </conditionalFormatting>
  <conditionalFormatting sqref="O1812:O1825">
    <cfRule type="expression" dxfId="8708" priority="9768">
      <formula>$O1812="połączone z innym zadaniem"</formula>
    </cfRule>
  </conditionalFormatting>
  <conditionalFormatting sqref="O1812:O1825">
    <cfRule type="expression" dxfId="8707" priority="9767">
      <formula>$O1812="połączone z innym zadaniem"</formula>
    </cfRule>
  </conditionalFormatting>
  <conditionalFormatting sqref="O1812:O1825">
    <cfRule type="colorScale" priority="9766">
      <colorScale>
        <cfvo type="min" val="0"/>
        <cfvo type="percentile" val="50"/>
        <cfvo type="max" val="0"/>
        <color rgb="FFF8696B"/>
        <color rgb="FFFFEB84"/>
        <color rgb="FF63BE7B"/>
      </colorScale>
    </cfRule>
  </conditionalFormatting>
  <conditionalFormatting sqref="O1812:O1825">
    <cfRule type="colorScale" priority="9765">
      <colorScale>
        <cfvo type="min" val="0"/>
        <cfvo type="percentile" val="50"/>
        <cfvo type="max" val="0"/>
        <color rgb="FF63BE7B"/>
        <color rgb="FFFFEB84"/>
        <color rgb="FFF8696B"/>
      </colorScale>
    </cfRule>
  </conditionalFormatting>
  <conditionalFormatting sqref="O1812:O1825">
    <cfRule type="expression" dxfId="8706" priority="9764">
      <formula>$O1812="połączone z innym zadaniem"</formula>
    </cfRule>
  </conditionalFormatting>
  <conditionalFormatting sqref="O1812:O1825">
    <cfRule type="expression" dxfId="8705" priority="9763">
      <formula>$O1812="połączone z innym zadaniem"</formula>
    </cfRule>
  </conditionalFormatting>
  <conditionalFormatting sqref="O1812:O1825">
    <cfRule type="expression" dxfId="8704" priority="9762">
      <formula>$O1812="połączone z innym zadaniem"</formula>
    </cfRule>
  </conditionalFormatting>
  <conditionalFormatting sqref="O1812:O1825">
    <cfRule type="expression" dxfId="8703" priority="9761">
      <formula>$O1812="połączone z innym zadaniem"</formula>
    </cfRule>
  </conditionalFormatting>
  <conditionalFormatting sqref="O1812:O1825">
    <cfRule type="expression" dxfId="8702" priority="9760">
      <formula>$O1812="połączone z innym zadaniem"</formula>
    </cfRule>
  </conditionalFormatting>
  <conditionalFormatting sqref="O1812:O1825">
    <cfRule type="expression" dxfId="8701" priority="9757">
      <formula>$O1812="połączone z innym zadaniem"</formula>
    </cfRule>
  </conditionalFormatting>
  <conditionalFormatting sqref="O1812:O1825">
    <cfRule type="expression" dxfId="8700" priority="9756">
      <formula>$O1812="połączone z innym zadaniem"</formula>
    </cfRule>
  </conditionalFormatting>
  <conditionalFormatting sqref="O1812:O1825">
    <cfRule type="expression" dxfId="8699" priority="9755">
      <formula>$O1812="połączone z innym zadaniem"</formula>
    </cfRule>
  </conditionalFormatting>
  <conditionalFormatting sqref="O1812:O1825">
    <cfRule type="expression" dxfId="8698" priority="9754">
      <formula>$O1812="połączone z innym zadaniem"</formula>
    </cfRule>
  </conditionalFormatting>
  <conditionalFormatting sqref="O1812:O1825">
    <cfRule type="expression" dxfId="8697" priority="9753">
      <formula>$O1812="połączone z innym zadaniem"</formula>
    </cfRule>
  </conditionalFormatting>
  <conditionalFormatting sqref="O1812:O1825">
    <cfRule type="expression" dxfId="8696" priority="9750">
      <formula>$O1812="połączone z innym zadaniem"</formula>
    </cfRule>
  </conditionalFormatting>
  <conditionalFormatting sqref="O1812:O1825">
    <cfRule type="expression" dxfId="8695" priority="9749">
      <formula>$O1812="połączone z innym zadaniem"</formula>
    </cfRule>
  </conditionalFormatting>
  <conditionalFormatting sqref="O1812:O1825">
    <cfRule type="expression" dxfId="8694" priority="9748">
      <formula>$O1812="połączone z innym zadaniem"</formula>
    </cfRule>
  </conditionalFormatting>
  <conditionalFormatting sqref="O1812:O1825">
    <cfRule type="expression" dxfId="8693" priority="9747">
      <formula>$O1812="połączone z innym zadaniem"</formula>
    </cfRule>
  </conditionalFormatting>
  <conditionalFormatting sqref="O1812:O1825">
    <cfRule type="expression" dxfId="8692" priority="9746">
      <formula>$O1812="połączone z innym zadaniem"</formula>
    </cfRule>
  </conditionalFormatting>
  <conditionalFormatting sqref="O1812:O1825">
    <cfRule type="expression" dxfId="8691" priority="9743">
      <formula>$O1812="połączone z innym zadaniem"</formula>
    </cfRule>
  </conditionalFormatting>
  <conditionalFormatting sqref="O1812:O1825">
    <cfRule type="expression" dxfId="8690" priority="9742">
      <formula>$O1812="połączone z innym zadaniem"</formula>
    </cfRule>
  </conditionalFormatting>
  <conditionalFormatting sqref="O1812:O1825">
    <cfRule type="expression" dxfId="8689" priority="9741">
      <formula>$O1812="połączone z innym zadaniem"</formula>
    </cfRule>
  </conditionalFormatting>
  <conditionalFormatting sqref="O1812:O1825">
    <cfRule type="expression" dxfId="8688" priority="9740">
      <formula>$O1812="połączone z innym zadaniem"</formula>
    </cfRule>
  </conditionalFormatting>
  <conditionalFormatting sqref="O1812:O1825">
    <cfRule type="expression" dxfId="8687" priority="9739">
      <formula>$O1812="połączone z innym zadaniem"</formula>
    </cfRule>
  </conditionalFormatting>
  <conditionalFormatting sqref="O1812:O1825">
    <cfRule type="expression" dxfId="8686" priority="9736">
      <formula>$O1812="połączone z innym zadaniem"</formula>
    </cfRule>
  </conditionalFormatting>
  <conditionalFormatting sqref="O1812:O1825">
    <cfRule type="expression" dxfId="8685" priority="9735">
      <formula>$O1812="połączone z innym zadaniem"</formula>
    </cfRule>
  </conditionalFormatting>
  <conditionalFormatting sqref="O1812:O1825">
    <cfRule type="expression" dxfId="8684" priority="9734">
      <formula>$O1812="połączone z innym zadaniem"</formula>
    </cfRule>
  </conditionalFormatting>
  <conditionalFormatting sqref="O1812:O1825">
    <cfRule type="expression" dxfId="8683" priority="9733">
      <formula>$O1812="połączone z innym zadaniem"</formula>
    </cfRule>
  </conditionalFormatting>
  <conditionalFormatting sqref="O1812:O1825">
    <cfRule type="expression" dxfId="8682" priority="9732">
      <formula>$O1812="połączone z innym zadaniem"</formula>
    </cfRule>
  </conditionalFormatting>
  <conditionalFormatting sqref="O1812:O1825">
    <cfRule type="expression" dxfId="8681" priority="9729">
      <formula>$O1812="połączone z innym zadaniem"</formula>
    </cfRule>
  </conditionalFormatting>
  <conditionalFormatting sqref="O1812:O1825">
    <cfRule type="expression" dxfId="8680" priority="9728">
      <formula>$O1812="połączone z innym zadaniem"</formula>
    </cfRule>
  </conditionalFormatting>
  <conditionalFormatting sqref="O1812:O1825">
    <cfRule type="expression" dxfId="8679" priority="9727">
      <formula>$O1812="połączone z innym zadaniem"</formula>
    </cfRule>
  </conditionalFormatting>
  <conditionalFormatting sqref="O1812:O1825">
    <cfRule type="expression" dxfId="8678" priority="9726">
      <formula>$O1812="połączone z innym zadaniem"</formula>
    </cfRule>
  </conditionalFormatting>
  <conditionalFormatting sqref="O1812:O1825">
    <cfRule type="expression" dxfId="8677" priority="9725">
      <formula>$O1812="połączone z innym zadaniem"</formula>
    </cfRule>
  </conditionalFormatting>
  <conditionalFormatting sqref="O1812:O1825">
    <cfRule type="expression" dxfId="8676" priority="9722">
      <formula>$O1812="połączone z innym zadaniem"</formula>
    </cfRule>
  </conditionalFormatting>
  <conditionalFormatting sqref="O1812:O1825">
    <cfRule type="expression" dxfId="8675" priority="9721">
      <formula>$O1812="połączone z innym zadaniem"</formula>
    </cfRule>
  </conditionalFormatting>
  <conditionalFormatting sqref="O1812:O1825">
    <cfRule type="expression" dxfId="8674" priority="9720">
      <formula>$O1812="połączone z innym zadaniem"</formula>
    </cfRule>
  </conditionalFormatting>
  <conditionalFormatting sqref="O1812:O1825">
    <cfRule type="expression" dxfId="8673" priority="9719">
      <formula>$O1812="połączone z innym zadaniem"</formula>
    </cfRule>
  </conditionalFormatting>
  <conditionalFormatting sqref="O1812:O1825">
    <cfRule type="expression" dxfId="8672" priority="9718">
      <formula>$O1812="połączone z innym zadaniem"</formula>
    </cfRule>
  </conditionalFormatting>
  <conditionalFormatting sqref="O1812:O1825">
    <cfRule type="expression" dxfId="8671" priority="9715">
      <formula>$O1812="połączone z innym zadaniem"</formula>
    </cfRule>
  </conditionalFormatting>
  <conditionalFormatting sqref="O1812:O1825">
    <cfRule type="expression" dxfId="8670" priority="9714">
      <formula>$O1812="połączone z innym zadaniem"</formula>
    </cfRule>
  </conditionalFormatting>
  <conditionalFormatting sqref="O1812:O1825">
    <cfRule type="expression" dxfId="8669" priority="9713">
      <formula>$O1812="połączone z innym zadaniem"</formula>
    </cfRule>
  </conditionalFormatting>
  <conditionalFormatting sqref="O1812:O1825">
    <cfRule type="expression" dxfId="8668" priority="9712">
      <formula>$O1812="połączone z innym zadaniem"</formula>
    </cfRule>
  </conditionalFormatting>
  <conditionalFormatting sqref="O1813">
    <cfRule type="expression" dxfId="8667" priority="9711">
      <formula>$O1813="połączone z innym zadaniem"</formula>
    </cfRule>
  </conditionalFormatting>
  <conditionalFormatting sqref="O1813">
    <cfRule type="expression" dxfId="8666" priority="9710">
      <formula>$O1813="połączone z innym zadaniem"</formula>
    </cfRule>
  </conditionalFormatting>
  <conditionalFormatting sqref="O1813">
    <cfRule type="colorScale" priority="9709">
      <colorScale>
        <cfvo type="min" val="0"/>
        <cfvo type="percentile" val="50"/>
        <cfvo type="max" val="0"/>
        <color rgb="FFF8696B"/>
        <color rgb="FFFFEB84"/>
        <color rgb="FF63BE7B"/>
      </colorScale>
    </cfRule>
  </conditionalFormatting>
  <conditionalFormatting sqref="O1813">
    <cfRule type="colorScale" priority="9708">
      <colorScale>
        <cfvo type="min" val="0"/>
        <cfvo type="percentile" val="50"/>
        <cfvo type="max" val="0"/>
        <color rgb="FF63BE7B"/>
        <color rgb="FFFFEB84"/>
        <color rgb="FFF8696B"/>
      </colorScale>
    </cfRule>
  </conditionalFormatting>
  <conditionalFormatting sqref="O1813">
    <cfRule type="expression" dxfId="8665" priority="9707">
      <formula>$O1813="połączone z innym zadaniem"</formula>
    </cfRule>
  </conditionalFormatting>
  <conditionalFormatting sqref="O1813">
    <cfRule type="expression" dxfId="8664" priority="9706">
      <formula>$O1813="połączone z innym zadaniem"</formula>
    </cfRule>
  </conditionalFormatting>
  <conditionalFormatting sqref="O1813">
    <cfRule type="expression" dxfId="8663" priority="9705">
      <formula>$O1813="połączone z innym zadaniem"</formula>
    </cfRule>
  </conditionalFormatting>
  <conditionalFormatting sqref="O1813">
    <cfRule type="expression" dxfId="8662" priority="9704">
      <formula>$O1813="połączone z innym zadaniem"</formula>
    </cfRule>
  </conditionalFormatting>
  <conditionalFormatting sqref="O1813">
    <cfRule type="expression" dxfId="8661" priority="9703">
      <formula>$O1813="połączone z innym zadaniem"</formula>
    </cfRule>
  </conditionalFormatting>
  <conditionalFormatting sqref="O1813">
    <cfRule type="expression" dxfId="8660" priority="9700">
      <formula>$O1813="połączone z innym zadaniem"</formula>
    </cfRule>
  </conditionalFormatting>
  <conditionalFormatting sqref="O1813">
    <cfRule type="expression" dxfId="8659" priority="9699">
      <formula>$O1813="połączone z innym zadaniem"</formula>
    </cfRule>
  </conditionalFormatting>
  <conditionalFormatting sqref="O1813">
    <cfRule type="expression" dxfId="8658" priority="9698">
      <formula>$O1813="połączone z innym zadaniem"</formula>
    </cfRule>
  </conditionalFormatting>
  <conditionalFormatting sqref="O1813">
    <cfRule type="expression" dxfId="8657" priority="9697">
      <formula>$O1813="połączone z innym zadaniem"</formula>
    </cfRule>
  </conditionalFormatting>
  <conditionalFormatting sqref="O1813">
    <cfRule type="expression" dxfId="8656" priority="9696">
      <formula>$O1813="połączone z innym zadaniem"</formula>
    </cfRule>
  </conditionalFormatting>
  <conditionalFormatting sqref="O1813">
    <cfRule type="expression" dxfId="8655" priority="9693">
      <formula>$O1813="połączone z innym zadaniem"</formula>
    </cfRule>
  </conditionalFormatting>
  <conditionalFormatting sqref="O1813">
    <cfRule type="expression" dxfId="8654" priority="9692">
      <formula>$O1813="połączone z innym zadaniem"</formula>
    </cfRule>
  </conditionalFormatting>
  <conditionalFormatting sqref="O1813">
    <cfRule type="expression" dxfId="8653" priority="9691">
      <formula>$O1813="połączone z innym zadaniem"</formula>
    </cfRule>
  </conditionalFormatting>
  <conditionalFormatting sqref="O1813">
    <cfRule type="expression" dxfId="8652" priority="9690">
      <formula>$O1813="połączone z innym zadaniem"</formula>
    </cfRule>
  </conditionalFormatting>
  <conditionalFormatting sqref="O1813">
    <cfRule type="expression" dxfId="8651" priority="9689">
      <formula>$O1813="połączone z innym zadaniem"</formula>
    </cfRule>
  </conditionalFormatting>
  <conditionalFormatting sqref="O1813">
    <cfRule type="expression" dxfId="8650" priority="9686">
      <formula>$O1813="połączone z innym zadaniem"</formula>
    </cfRule>
  </conditionalFormatting>
  <conditionalFormatting sqref="O1813">
    <cfRule type="expression" dxfId="8649" priority="9685">
      <formula>$O1813="połączone z innym zadaniem"</formula>
    </cfRule>
  </conditionalFormatting>
  <conditionalFormatting sqref="O1813">
    <cfRule type="expression" dxfId="8648" priority="9684">
      <formula>$O1813="połączone z innym zadaniem"</formula>
    </cfRule>
  </conditionalFormatting>
  <conditionalFormatting sqref="O1813">
    <cfRule type="expression" dxfId="8647" priority="9683">
      <formula>$O1813="połączone z innym zadaniem"</formula>
    </cfRule>
  </conditionalFormatting>
  <conditionalFormatting sqref="O1813">
    <cfRule type="expression" dxfId="8646" priority="9682">
      <formula>$O1813="połączone z innym zadaniem"</formula>
    </cfRule>
  </conditionalFormatting>
  <conditionalFormatting sqref="O1813">
    <cfRule type="expression" dxfId="8645" priority="9679">
      <formula>$O1813="połączone z innym zadaniem"</formula>
    </cfRule>
  </conditionalFormatting>
  <conditionalFormatting sqref="O1813">
    <cfRule type="expression" dxfId="8644" priority="9678">
      <formula>$O1813="połączone z innym zadaniem"</formula>
    </cfRule>
  </conditionalFormatting>
  <conditionalFormatting sqref="O1813">
    <cfRule type="expression" dxfId="8643" priority="9677">
      <formula>$O1813="połączone z innym zadaniem"</formula>
    </cfRule>
  </conditionalFormatting>
  <conditionalFormatting sqref="O1813">
    <cfRule type="expression" dxfId="8642" priority="9676">
      <formula>$O1813="połączone z innym zadaniem"</formula>
    </cfRule>
  </conditionalFormatting>
  <conditionalFormatting sqref="O1813">
    <cfRule type="expression" dxfId="8641" priority="9675">
      <formula>$O1813="połączone z innym zadaniem"</formula>
    </cfRule>
  </conditionalFormatting>
  <conditionalFormatting sqref="O1813">
    <cfRule type="expression" dxfId="8640" priority="9672">
      <formula>$O1813="połączone z innym zadaniem"</formula>
    </cfRule>
  </conditionalFormatting>
  <conditionalFormatting sqref="O1813">
    <cfRule type="expression" dxfId="8639" priority="9671">
      <formula>$O1813="połączone z innym zadaniem"</formula>
    </cfRule>
  </conditionalFormatting>
  <conditionalFormatting sqref="O1813">
    <cfRule type="expression" dxfId="8638" priority="9670">
      <formula>$O1813="połączone z innym zadaniem"</formula>
    </cfRule>
  </conditionalFormatting>
  <conditionalFormatting sqref="O1813">
    <cfRule type="expression" dxfId="8637" priority="9669">
      <formula>$O1813="połączone z innym zadaniem"</formula>
    </cfRule>
  </conditionalFormatting>
  <conditionalFormatting sqref="O1813">
    <cfRule type="expression" dxfId="8636" priority="9668">
      <formula>$O1813="połączone z innym zadaniem"</formula>
    </cfRule>
  </conditionalFormatting>
  <conditionalFormatting sqref="O1813">
    <cfRule type="expression" dxfId="8635" priority="9665">
      <formula>$O1813="połączone z innym zadaniem"</formula>
    </cfRule>
  </conditionalFormatting>
  <conditionalFormatting sqref="O1813">
    <cfRule type="expression" dxfId="8634" priority="9664">
      <formula>$O1813="połączone z innym zadaniem"</formula>
    </cfRule>
  </conditionalFormatting>
  <conditionalFormatting sqref="O1813">
    <cfRule type="expression" dxfId="8633" priority="9663">
      <formula>$O1813="połączone z innym zadaniem"</formula>
    </cfRule>
  </conditionalFormatting>
  <conditionalFormatting sqref="O1813">
    <cfRule type="expression" dxfId="8632" priority="9662">
      <formula>$O1813="połączone z innym zadaniem"</formula>
    </cfRule>
  </conditionalFormatting>
  <conditionalFormatting sqref="O1813">
    <cfRule type="expression" dxfId="8631" priority="9661">
      <formula>$O1813="połączone z innym zadaniem"</formula>
    </cfRule>
  </conditionalFormatting>
  <conditionalFormatting sqref="O1813">
    <cfRule type="expression" dxfId="8630" priority="9658">
      <formula>$O1813="połączone z innym zadaniem"</formula>
    </cfRule>
  </conditionalFormatting>
  <conditionalFormatting sqref="O1813">
    <cfRule type="expression" dxfId="8629" priority="9657">
      <formula>$O1813="połączone z innym zadaniem"</formula>
    </cfRule>
  </conditionalFormatting>
  <conditionalFormatting sqref="O1813">
    <cfRule type="expression" dxfId="8628" priority="9656">
      <formula>$O1813="połączone z innym zadaniem"</formula>
    </cfRule>
  </conditionalFormatting>
  <conditionalFormatting sqref="O1813">
    <cfRule type="expression" dxfId="8627" priority="9655">
      <formula>$O1813="połączone z innym zadaniem"</formula>
    </cfRule>
  </conditionalFormatting>
  <conditionalFormatting sqref="O1814">
    <cfRule type="expression" dxfId="8626" priority="9654">
      <formula>$O1814="połączone z innym zadaniem"</formula>
    </cfRule>
  </conditionalFormatting>
  <conditionalFormatting sqref="O1814">
    <cfRule type="expression" dxfId="8625" priority="9653">
      <formula>$O1814="połączone z innym zadaniem"</formula>
    </cfRule>
  </conditionalFormatting>
  <conditionalFormatting sqref="O1814">
    <cfRule type="colorScale" priority="9652">
      <colorScale>
        <cfvo type="min" val="0"/>
        <cfvo type="percentile" val="50"/>
        <cfvo type="max" val="0"/>
        <color rgb="FFF8696B"/>
        <color rgb="FFFFEB84"/>
        <color rgb="FF63BE7B"/>
      </colorScale>
    </cfRule>
  </conditionalFormatting>
  <conditionalFormatting sqref="O1814">
    <cfRule type="colorScale" priority="9651">
      <colorScale>
        <cfvo type="min" val="0"/>
        <cfvo type="percentile" val="50"/>
        <cfvo type="max" val="0"/>
        <color rgb="FF63BE7B"/>
        <color rgb="FFFFEB84"/>
        <color rgb="FFF8696B"/>
      </colorScale>
    </cfRule>
  </conditionalFormatting>
  <conditionalFormatting sqref="O1814">
    <cfRule type="expression" dxfId="8624" priority="9650">
      <formula>$O1814="połączone z innym zadaniem"</formula>
    </cfRule>
  </conditionalFormatting>
  <conditionalFormatting sqref="O1814">
    <cfRule type="expression" dxfId="8623" priority="9649">
      <formula>$O1814="połączone z innym zadaniem"</formula>
    </cfRule>
  </conditionalFormatting>
  <conditionalFormatting sqref="O1814">
    <cfRule type="expression" dxfId="8622" priority="9648">
      <formula>$O1814="połączone z innym zadaniem"</formula>
    </cfRule>
  </conditionalFormatting>
  <conditionalFormatting sqref="O1814">
    <cfRule type="expression" dxfId="8621" priority="9647">
      <formula>$O1814="połączone z innym zadaniem"</formula>
    </cfRule>
  </conditionalFormatting>
  <conditionalFormatting sqref="O1814">
    <cfRule type="expression" dxfId="8620" priority="9646">
      <formula>$O1814="połączone z innym zadaniem"</formula>
    </cfRule>
  </conditionalFormatting>
  <conditionalFormatting sqref="O1814">
    <cfRule type="expression" dxfId="8619" priority="9643">
      <formula>$O1814="połączone z innym zadaniem"</formula>
    </cfRule>
  </conditionalFormatting>
  <conditionalFormatting sqref="O1814">
    <cfRule type="expression" dxfId="8618" priority="9642">
      <formula>$O1814="połączone z innym zadaniem"</formula>
    </cfRule>
  </conditionalFormatting>
  <conditionalFormatting sqref="O1814">
    <cfRule type="expression" dxfId="8617" priority="9641">
      <formula>$O1814="połączone z innym zadaniem"</formula>
    </cfRule>
  </conditionalFormatting>
  <conditionalFormatting sqref="O1814">
    <cfRule type="expression" dxfId="8616" priority="9640">
      <formula>$O1814="połączone z innym zadaniem"</formula>
    </cfRule>
  </conditionalFormatting>
  <conditionalFormatting sqref="O1814">
    <cfRule type="expression" dxfId="8615" priority="9639">
      <formula>$O1814="połączone z innym zadaniem"</formula>
    </cfRule>
  </conditionalFormatting>
  <conditionalFormatting sqref="O1814">
    <cfRule type="expression" dxfId="8614" priority="9636">
      <formula>$O1814="połączone z innym zadaniem"</formula>
    </cfRule>
  </conditionalFormatting>
  <conditionalFormatting sqref="O1814">
    <cfRule type="expression" dxfId="8613" priority="9635">
      <formula>$O1814="połączone z innym zadaniem"</formula>
    </cfRule>
  </conditionalFormatting>
  <conditionalFormatting sqref="O1814">
    <cfRule type="expression" dxfId="8612" priority="9634">
      <formula>$O1814="połączone z innym zadaniem"</formula>
    </cfRule>
  </conditionalFormatting>
  <conditionalFormatting sqref="O1814">
    <cfRule type="expression" dxfId="8611" priority="9633">
      <formula>$O1814="połączone z innym zadaniem"</formula>
    </cfRule>
  </conditionalFormatting>
  <conditionalFormatting sqref="O1814">
    <cfRule type="expression" dxfId="8610" priority="9632">
      <formula>$O1814="połączone z innym zadaniem"</formula>
    </cfRule>
  </conditionalFormatting>
  <conditionalFormatting sqref="O1814">
    <cfRule type="expression" dxfId="8609" priority="9629">
      <formula>$O1814="połączone z innym zadaniem"</formula>
    </cfRule>
  </conditionalFormatting>
  <conditionalFormatting sqref="O1814">
    <cfRule type="expression" dxfId="8608" priority="9628">
      <formula>$O1814="połączone z innym zadaniem"</formula>
    </cfRule>
  </conditionalFormatting>
  <conditionalFormatting sqref="O1814">
    <cfRule type="expression" dxfId="8607" priority="9627">
      <formula>$O1814="połączone z innym zadaniem"</formula>
    </cfRule>
  </conditionalFormatting>
  <conditionalFormatting sqref="O1814">
    <cfRule type="expression" dxfId="8606" priority="9626">
      <formula>$O1814="połączone z innym zadaniem"</formula>
    </cfRule>
  </conditionalFormatting>
  <conditionalFormatting sqref="O1814">
    <cfRule type="expression" dxfId="8605" priority="9625">
      <formula>$O1814="połączone z innym zadaniem"</formula>
    </cfRule>
  </conditionalFormatting>
  <conditionalFormatting sqref="O1814">
    <cfRule type="expression" dxfId="8604" priority="9622">
      <formula>$O1814="połączone z innym zadaniem"</formula>
    </cfRule>
  </conditionalFormatting>
  <conditionalFormatting sqref="O1814">
    <cfRule type="expression" dxfId="8603" priority="9621">
      <formula>$O1814="połączone z innym zadaniem"</formula>
    </cfRule>
  </conditionalFormatting>
  <conditionalFormatting sqref="O1814">
    <cfRule type="expression" dxfId="8602" priority="9620">
      <formula>$O1814="połączone z innym zadaniem"</formula>
    </cfRule>
  </conditionalFormatting>
  <conditionalFormatting sqref="O1814">
    <cfRule type="expression" dxfId="8601" priority="9619">
      <formula>$O1814="połączone z innym zadaniem"</formula>
    </cfRule>
  </conditionalFormatting>
  <conditionalFormatting sqref="O1814">
    <cfRule type="expression" dxfId="8600" priority="9618">
      <formula>$O1814="połączone z innym zadaniem"</formula>
    </cfRule>
  </conditionalFormatting>
  <conditionalFormatting sqref="O1814">
    <cfRule type="expression" dxfId="8599" priority="9615">
      <formula>$O1814="połączone z innym zadaniem"</formula>
    </cfRule>
  </conditionalFormatting>
  <conditionalFormatting sqref="O1814">
    <cfRule type="expression" dxfId="8598" priority="9614">
      <formula>$O1814="połączone z innym zadaniem"</formula>
    </cfRule>
  </conditionalFormatting>
  <conditionalFormatting sqref="O1814">
    <cfRule type="expression" dxfId="8597" priority="9613">
      <formula>$O1814="połączone z innym zadaniem"</formula>
    </cfRule>
  </conditionalFormatting>
  <conditionalFormatting sqref="O1814">
    <cfRule type="expression" dxfId="8596" priority="9612">
      <formula>$O1814="połączone z innym zadaniem"</formula>
    </cfRule>
  </conditionalFormatting>
  <conditionalFormatting sqref="O1814">
    <cfRule type="expression" dxfId="8595" priority="9611">
      <formula>$O1814="połączone z innym zadaniem"</formula>
    </cfRule>
  </conditionalFormatting>
  <conditionalFormatting sqref="O1814">
    <cfRule type="expression" dxfId="8594" priority="9608">
      <formula>$O1814="połączone z innym zadaniem"</formula>
    </cfRule>
  </conditionalFormatting>
  <conditionalFormatting sqref="O1814">
    <cfRule type="expression" dxfId="8593" priority="9607">
      <formula>$O1814="połączone z innym zadaniem"</formula>
    </cfRule>
  </conditionalFormatting>
  <conditionalFormatting sqref="O1814">
    <cfRule type="expression" dxfId="8592" priority="9606">
      <formula>$O1814="połączone z innym zadaniem"</formula>
    </cfRule>
  </conditionalFormatting>
  <conditionalFormatting sqref="O1814">
    <cfRule type="expression" dxfId="8591" priority="9605">
      <formula>$O1814="połączone z innym zadaniem"</formula>
    </cfRule>
  </conditionalFormatting>
  <conditionalFormatting sqref="O1814">
    <cfRule type="expression" dxfId="8590" priority="9604">
      <formula>$O1814="połączone z innym zadaniem"</formula>
    </cfRule>
  </conditionalFormatting>
  <conditionalFormatting sqref="O1814">
    <cfRule type="expression" dxfId="8589" priority="9601">
      <formula>$O1814="połączone z innym zadaniem"</formula>
    </cfRule>
  </conditionalFormatting>
  <conditionalFormatting sqref="O1814">
    <cfRule type="expression" dxfId="8588" priority="9600">
      <formula>$O1814="połączone z innym zadaniem"</formula>
    </cfRule>
  </conditionalFormatting>
  <conditionalFormatting sqref="O1814">
    <cfRule type="expression" dxfId="8587" priority="9599">
      <formula>$O1814="połączone z innym zadaniem"</formula>
    </cfRule>
  </conditionalFormatting>
  <conditionalFormatting sqref="O1814">
    <cfRule type="expression" dxfId="8586" priority="9598">
      <formula>$O1814="połączone z innym zadaniem"</formula>
    </cfRule>
  </conditionalFormatting>
  <conditionalFormatting sqref="O1815">
    <cfRule type="expression" dxfId="8585" priority="9597">
      <formula>$O1815="połączone z innym zadaniem"</formula>
    </cfRule>
  </conditionalFormatting>
  <conditionalFormatting sqref="O1815">
    <cfRule type="expression" dxfId="8584" priority="9596">
      <formula>$O1815="połączone z innym zadaniem"</formula>
    </cfRule>
  </conditionalFormatting>
  <conditionalFormatting sqref="O1815">
    <cfRule type="colorScale" priority="9595">
      <colorScale>
        <cfvo type="min" val="0"/>
        <cfvo type="percentile" val="50"/>
        <cfvo type="max" val="0"/>
        <color rgb="FFF8696B"/>
        <color rgb="FFFFEB84"/>
        <color rgb="FF63BE7B"/>
      </colorScale>
    </cfRule>
  </conditionalFormatting>
  <conditionalFormatting sqref="O1815">
    <cfRule type="colorScale" priority="9594">
      <colorScale>
        <cfvo type="min" val="0"/>
        <cfvo type="percentile" val="50"/>
        <cfvo type="max" val="0"/>
        <color rgb="FF63BE7B"/>
        <color rgb="FFFFEB84"/>
        <color rgb="FFF8696B"/>
      </colorScale>
    </cfRule>
  </conditionalFormatting>
  <conditionalFormatting sqref="O1815">
    <cfRule type="expression" dxfId="8583" priority="9593">
      <formula>$O1815="połączone z innym zadaniem"</formula>
    </cfRule>
  </conditionalFormatting>
  <conditionalFormatting sqref="O1815">
    <cfRule type="expression" dxfId="8582" priority="9592">
      <formula>$O1815="połączone z innym zadaniem"</formula>
    </cfRule>
  </conditionalFormatting>
  <conditionalFormatting sqref="O1815">
    <cfRule type="expression" dxfId="8581" priority="9591">
      <formula>$O1815="połączone z innym zadaniem"</formula>
    </cfRule>
  </conditionalFormatting>
  <conditionalFormatting sqref="O1815">
    <cfRule type="expression" dxfId="8580" priority="9590">
      <formula>$O1815="połączone z innym zadaniem"</formula>
    </cfRule>
  </conditionalFormatting>
  <conditionalFormatting sqref="O1815">
    <cfRule type="expression" dxfId="8579" priority="9589">
      <formula>$O1815="połączone z innym zadaniem"</formula>
    </cfRule>
  </conditionalFormatting>
  <conditionalFormatting sqref="O1815">
    <cfRule type="expression" dxfId="8578" priority="9588">
      <formula>$O1815="połączone z innym zadaniem"</formula>
    </cfRule>
  </conditionalFormatting>
  <conditionalFormatting sqref="O1815">
    <cfRule type="expression" dxfId="8577" priority="9587">
      <formula>$O1815="połączone z innym zadaniem"</formula>
    </cfRule>
  </conditionalFormatting>
  <conditionalFormatting sqref="O1815">
    <cfRule type="expression" dxfId="8576" priority="9586">
      <formula>$O1815="połączone z innym zadaniem"</formula>
    </cfRule>
  </conditionalFormatting>
  <conditionalFormatting sqref="O1815">
    <cfRule type="expression" dxfId="8575" priority="9585">
      <formula>$O1815="połączone z innym zadaniem"</formula>
    </cfRule>
  </conditionalFormatting>
  <conditionalFormatting sqref="O1815">
    <cfRule type="expression" dxfId="8574" priority="9584">
      <formula>$O1815="połączone z innym zadaniem"</formula>
    </cfRule>
  </conditionalFormatting>
  <conditionalFormatting sqref="O1815">
    <cfRule type="expression" dxfId="8573" priority="9581">
      <formula>$O1815="połączone z innym zadaniem"</formula>
    </cfRule>
  </conditionalFormatting>
  <conditionalFormatting sqref="O1815">
    <cfRule type="expression" dxfId="8572" priority="9580">
      <formula>$O1815="połączone z innym zadaniem"</formula>
    </cfRule>
  </conditionalFormatting>
  <conditionalFormatting sqref="O1815">
    <cfRule type="expression" dxfId="8571" priority="9579">
      <formula>$O1815="połączone z innym zadaniem"</formula>
    </cfRule>
  </conditionalFormatting>
  <conditionalFormatting sqref="O1815">
    <cfRule type="expression" dxfId="8570" priority="9578">
      <formula>$O1815="połączone z innym zadaniem"</formula>
    </cfRule>
  </conditionalFormatting>
  <conditionalFormatting sqref="O1815">
    <cfRule type="expression" dxfId="8569" priority="9577">
      <formula>$O1815="połączone z innym zadaniem"</formula>
    </cfRule>
  </conditionalFormatting>
  <conditionalFormatting sqref="O1815">
    <cfRule type="expression" dxfId="8568" priority="9576">
      <formula>$O1815="połączone z innym zadaniem"</formula>
    </cfRule>
  </conditionalFormatting>
  <conditionalFormatting sqref="O1815">
    <cfRule type="expression" dxfId="8567" priority="9575">
      <formula>$O1815="połączone z innym zadaniem"</formula>
    </cfRule>
  </conditionalFormatting>
  <conditionalFormatting sqref="O1815">
    <cfRule type="expression" dxfId="8566" priority="9574">
      <formula>$O1815="połączone z innym zadaniem"</formula>
    </cfRule>
  </conditionalFormatting>
  <conditionalFormatting sqref="O1815">
    <cfRule type="expression" dxfId="8565" priority="9573">
      <formula>$O1815="połączone z innym zadaniem"</formula>
    </cfRule>
  </conditionalFormatting>
  <conditionalFormatting sqref="O1815">
    <cfRule type="expression" dxfId="8564" priority="9572">
      <formula>$O1815="połączone z innym zadaniem"</formula>
    </cfRule>
  </conditionalFormatting>
  <conditionalFormatting sqref="O1815">
    <cfRule type="expression" dxfId="8563" priority="9571">
      <formula>$O1815="połączone z innym zadaniem"</formula>
    </cfRule>
  </conditionalFormatting>
  <conditionalFormatting sqref="O1815">
    <cfRule type="expression" dxfId="8562" priority="9570">
      <formula>$O1815="połączone z innym zadaniem"</formula>
    </cfRule>
  </conditionalFormatting>
  <conditionalFormatting sqref="O1815">
    <cfRule type="expression" dxfId="8561" priority="9569">
      <formula>$O1815="połączone z innym zadaniem"</formula>
    </cfRule>
  </conditionalFormatting>
  <conditionalFormatting sqref="O1815">
    <cfRule type="expression" dxfId="8560" priority="9568">
      <formula>$O1815="połączone z innym zadaniem"</formula>
    </cfRule>
  </conditionalFormatting>
  <conditionalFormatting sqref="O1815">
    <cfRule type="expression" dxfId="8559" priority="9567">
      <formula>$O1815="połączone z innym zadaniem"</formula>
    </cfRule>
  </conditionalFormatting>
  <conditionalFormatting sqref="O1815">
    <cfRule type="expression" dxfId="8558" priority="9564">
      <formula>$O1815="połączone z innym zadaniem"</formula>
    </cfRule>
  </conditionalFormatting>
  <conditionalFormatting sqref="O1815">
    <cfRule type="expression" dxfId="8557" priority="9563">
      <formula>$O1815="połączone z innym zadaniem"</formula>
    </cfRule>
  </conditionalFormatting>
  <conditionalFormatting sqref="O1815">
    <cfRule type="expression" dxfId="8556" priority="9562">
      <formula>$O1815="połączone z innym zadaniem"</formula>
    </cfRule>
  </conditionalFormatting>
  <conditionalFormatting sqref="O1815">
    <cfRule type="expression" dxfId="8555" priority="9561">
      <formula>$O1815="połączone z innym zadaniem"</formula>
    </cfRule>
  </conditionalFormatting>
  <conditionalFormatting sqref="O1815">
    <cfRule type="expression" dxfId="8554" priority="9560">
      <formula>$O1815="połączone z innym zadaniem"</formula>
    </cfRule>
  </conditionalFormatting>
  <conditionalFormatting sqref="O1815">
    <cfRule type="expression" dxfId="8553" priority="9559">
      <formula>$O1815="połączone z innym zadaniem"</formula>
    </cfRule>
  </conditionalFormatting>
  <conditionalFormatting sqref="O1815">
    <cfRule type="expression" dxfId="8552" priority="9558">
      <formula>$O1815="połączone z innym zadaniem"</formula>
    </cfRule>
  </conditionalFormatting>
  <conditionalFormatting sqref="O1815">
    <cfRule type="expression" dxfId="8551" priority="9557">
      <formula>$O1815="połączone z innym zadaniem"</formula>
    </cfRule>
  </conditionalFormatting>
  <conditionalFormatting sqref="O1815">
    <cfRule type="expression" dxfId="8550" priority="9556">
      <formula>$O1815="połączone z innym zadaniem"</formula>
    </cfRule>
  </conditionalFormatting>
  <conditionalFormatting sqref="O1815">
    <cfRule type="expression" dxfId="8549" priority="9555">
      <formula>$O1815="połączone z innym zadaniem"</formula>
    </cfRule>
  </conditionalFormatting>
  <conditionalFormatting sqref="O1815">
    <cfRule type="expression" dxfId="8548" priority="9554">
      <formula>$O1815="połączone z innym zadaniem"</formula>
    </cfRule>
  </conditionalFormatting>
  <conditionalFormatting sqref="O1815">
    <cfRule type="expression" dxfId="8547" priority="9553">
      <formula>$O1815="połączone z innym zadaniem"</formula>
    </cfRule>
  </conditionalFormatting>
  <conditionalFormatting sqref="O1815">
    <cfRule type="expression" dxfId="8546" priority="9552">
      <formula>$O1815="połączone z innym zadaniem"</formula>
    </cfRule>
  </conditionalFormatting>
  <conditionalFormatting sqref="O1815">
    <cfRule type="expression" dxfId="8545" priority="9551">
      <formula>$O1815="połączone z innym zadaniem"</formula>
    </cfRule>
  </conditionalFormatting>
  <conditionalFormatting sqref="O1816">
    <cfRule type="expression" dxfId="8544" priority="9550">
      <formula>$O1816="połączone z innym zadaniem"</formula>
    </cfRule>
  </conditionalFormatting>
  <conditionalFormatting sqref="O1816">
    <cfRule type="expression" dxfId="8543" priority="9549">
      <formula>$O1816="połączone z innym zadaniem"</formula>
    </cfRule>
  </conditionalFormatting>
  <conditionalFormatting sqref="O1816">
    <cfRule type="colorScale" priority="9548">
      <colorScale>
        <cfvo type="min" val="0"/>
        <cfvo type="percentile" val="50"/>
        <cfvo type="max" val="0"/>
        <color rgb="FFF8696B"/>
        <color rgb="FFFFEB84"/>
        <color rgb="FF63BE7B"/>
      </colorScale>
    </cfRule>
  </conditionalFormatting>
  <conditionalFormatting sqref="O1816">
    <cfRule type="colorScale" priority="9547">
      <colorScale>
        <cfvo type="min" val="0"/>
        <cfvo type="percentile" val="50"/>
        <cfvo type="max" val="0"/>
        <color rgb="FF63BE7B"/>
        <color rgb="FFFFEB84"/>
        <color rgb="FFF8696B"/>
      </colorScale>
    </cfRule>
  </conditionalFormatting>
  <conditionalFormatting sqref="O1816">
    <cfRule type="expression" dxfId="8542" priority="9546">
      <formula>$O1816="połączone z innym zadaniem"</formula>
    </cfRule>
  </conditionalFormatting>
  <conditionalFormatting sqref="O1816">
    <cfRule type="expression" dxfId="8541" priority="9545">
      <formula>$O1816="połączone z innym zadaniem"</formula>
    </cfRule>
  </conditionalFormatting>
  <conditionalFormatting sqref="O1816">
    <cfRule type="expression" dxfId="8540" priority="9544">
      <formula>$O1816="połączone z innym zadaniem"</formula>
    </cfRule>
  </conditionalFormatting>
  <conditionalFormatting sqref="O1816">
    <cfRule type="expression" dxfId="8539" priority="9543">
      <formula>$O1816="połączone z innym zadaniem"</formula>
    </cfRule>
  </conditionalFormatting>
  <conditionalFormatting sqref="O1816">
    <cfRule type="expression" dxfId="8538" priority="9542">
      <formula>$O1816="połączone z innym zadaniem"</formula>
    </cfRule>
  </conditionalFormatting>
  <conditionalFormatting sqref="O1816">
    <cfRule type="expression" dxfId="8537" priority="9541">
      <formula>$O1816="połączone z innym zadaniem"</formula>
    </cfRule>
  </conditionalFormatting>
  <conditionalFormatting sqref="O1816">
    <cfRule type="expression" dxfId="8536" priority="9540">
      <formula>$O1816="połączone z innym zadaniem"</formula>
    </cfRule>
  </conditionalFormatting>
  <conditionalFormatting sqref="O1816">
    <cfRule type="expression" dxfId="8535" priority="9539">
      <formula>$O1816="połączone z innym zadaniem"</formula>
    </cfRule>
  </conditionalFormatting>
  <conditionalFormatting sqref="O1816">
    <cfRule type="expression" dxfId="8534" priority="9538">
      <formula>$O1816="połączone z innym zadaniem"</formula>
    </cfRule>
  </conditionalFormatting>
  <conditionalFormatting sqref="O1816">
    <cfRule type="expression" dxfId="8533" priority="9537">
      <formula>$O1816="połączone z innym zadaniem"</formula>
    </cfRule>
  </conditionalFormatting>
  <conditionalFormatting sqref="O1816">
    <cfRule type="expression" dxfId="8532" priority="9534">
      <formula>$O1816="połączone z innym zadaniem"</formula>
    </cfRule>
  </conditionalFormatting>
  <conditionalFormatting sqref="O1816">
    <cfRule type="expression" dxfId="8531" priority="9533">
      <formula>$O1816="połączone z innym zadaniem"</formula>
    </cfRule>
  </conditionalFormatting>
  <conditionalFormatting sqref="O1816">
    <cfRule type="expression" dxfId="8530" priority="9532">
      <formula>$O1816="połączone z innym zadaniem"</formula>
    </cfRule>
  </conditionalFormatting>
  <conditionalFormatting sqref="O1816">
    <cfRule type="expression" dxfId="8529" priority="9531">
      <formula>$O1816="połączone z innym zadaniem"</formula>
    </cfRule>
  </conditionalFormatting>
  <conditionalFormatting sqref="O1816">
    <cfRule type="expression" dxfId="8528" priority="9530">
      <formula>$O1816="połączone z innym zadaniem"</formula>
    </cfRule>
  </conditionalFormatting>
  <conditionalFormatting sqref="O1816">
    <cfRule type="expression" dxfId="8527" priority="9529">
      <formula>$O1816="połączone z innym zadaniem"</formula>
    </cfRule>
  </conditionalFormatting>
  <conditionalFormatting sqref="O1816">
    <cfRule type="expression" dxfId="8526" priority="9528">
      <formula>$O1816="połączone z innym zadaniem"</formula>
    </cfRule>
  </conditionalFormatting>
  <conditionalFormatting sqref="O1816">
    <cfRule type="expression" dxfId="8525" priority="9527">
      <formula>$O1816="połączone z innym zadaniem"</formula>
    </cfRule>
  </conditionalFormatting>
  <conditionalFormatting sqref="O1816">
    <cfRule type="expression" dxfId="8524" priority="9526">
      <formula>$O1816="połączone z innym zadaniem"</formula>
    </cfRule>
  </conditionalFormatting>
  <conditionalFormatting sqref="O1816">
    <cfRule type="expression" dxfId="8523" priority="9525">
      <formula>$O1816="połączone z innym zadaniem"</formula>
    </cfRule>
  </conditionalFormatting>
  <conditionalFormatting sqref="O1816">
    <cfRule type="expression" dxfId="8522" priority="9524">
      <formula>$O1816="połączone z innym zadaniem"</formula>
    </cfRule>
  </conditionalFormatting>
  <conditionalFormatting sqref="O1816">
    <cfRule type="expression" dxfId="8521" priority="9523">
      <formula>$O1816="połączone z innym zadaniem"</formula>
    </cfRule>
  </conditionalFormatting>
  <conditionalFormatting sqref="O1816">
    <cfRule type="expression" dxfId="8520" priority="9522">
      <formula>$O1816="połączone z innym zadaniem"</formula>
    </cfRule>
  </conditionalFormatting>
  <conditionalFormatting sqref="O1816">
    <cfRule type="expression" dxfId="8519" priority="9521">
      <formula>$O1816="połączone z innym zadaniem"</formula>
    </cfRule>
  </conditionalFormatting>
  <conditionalFormatting sqref="O1816">
    <cfRule type="expression" dxfId="8518" priority="9520">
      <formula>$O1816="połączone z innym zadaniem"</formula>
    </cfRule>
  </conditionalFormatting>
  <conditionalFormatting sqref="O1816">
    <cfRule type="expression" dxfId="8517" priority="9517">
      <formula>$O1816="połączone z innym zadaniem"</formula>
    </cfRule>
  </conditionalFormatting>
  <conditionalFormatting sqref="O1816">
    <cfRule type="expression" dxfId="8516" priority="9516">
      <formula>$O1816="połączone z innym zadaniem"</formula>
    </cfRule>
  </conditionalFormatting>
  <conditionalFormatting sqref="O1816">
    <cfRule type="expression" dxfId="8515" priority="9515">
      <formula>$O1816="połączone z innym zadaniem"</formula>
    </cfRule>
  </conditionalFormatting>
  <conditionalFormatting sqref="O1816">
    <cfRule type="expression" dxfId="8514" priority="9514">
      <formula>$O1816="połączone z innym zadaniem"</formula>
    </cfRule>
  </conditionalFormatting>
  <conditionalFormatting sqref="O1816">
    <cfRule type="expression" dxfId="8513" priority="9513">
      <formula>$O1816="połączone z innym zadaniem"</formula>
    </cfRule>
  </conditionalFormatting>
  <conditionalFormatting sqref="O1816">
    <cfRule type="expression" dxfId="8512" priority="9512">
      <formula>$O1816="połączone z innym zadaniem"</formula>
    </cfRule>
  </conditionalFormatting>
  <conditionalFormatting sqref="O1816">
    <cfRule type="expression" dxfId="8511" priority="9511">
      <formula>$O1816="połączone z innym zadaniem"</formula>
    </cfRule>
  </conditionalFormatting>
  <conditionalFormatting sqref="O1816">
    <cfRule type="expression" dxfId="8510" priority="9510">
      <formula>$O1816="połączone z innym zadaniem"</formula>
    </cfRule>
  </conditionalFormatting>
  <conditionalFormatting sqref="O1816">
    <cfRule type="expression" dxfId="8509" priority="9509">
      <formula>$O1816="połączone z innym zadaniem"</formula>
    </cfRule>
  </conditionalFormatting>
  <conditionalFormatting sqref="O1816">
    <cfRule type="expression" dxfId="8508" priority="9508">
      <formula>$O1816="połączone z innym zadaniem"</formula>
    </cfRule>
  </conditionalFormatting>
  <conditionalFormatting sqref="O1816">
    <cfRule type="expression" dxfId="8507" priority="9507">
      <formula>$O1816="połączone z innym zadaniem"</formula>
    </cfRule>
  </conditionalFormatting>
  <conditionalFormatting sqref="O1816">
    <cfRule type="expression" dxfId="8506" priority="9506">
      <formula>$O1816="połączone z innym zadaniem"</formula>
    </cfRule>
  </conditionalFormatting>
  <conditionalFormatting sqref="O1816">
    <cfRule type="expression" dxfId="8505" priority="9505">
      <formula>$O1816="połączone z innym zadaniem"</formula>
    </cfRule>
  </conditionalFormatting>
  <conditionalFormatting sqref="O1816">
    <cfRule type="expression" dxfId="8504" priority="9504">
      <formula>$O1816="połączone z innym zadaniem"</formula>
    </cfRule>
  </conditionalFormatting>
  <conditionalFormatting sqref="O1817">
    <cfRule type="expression" dxfId="8503" priority="9503">
      <formula>$O1817="połączone z innym zadaniem"</formula>
    </cfRule>
  </conditionalFormatting>
  <conditionalFormatting sqref="O1817">
    <cfRule type="expression" dxfId="8502" priority="9502">
      <formula>$O1817="połączone z innym zadaniem"</formula>
    </cfRule>
  </conditionalFormatting>
  <conditionalFormatting sqref="O1817">
    <cfRule type="colorScale" priority="9501">
      <colorScale>
        <cfvo type="min" val="0"/>
        <cfvo type="percentile" val="50"/>
        <cfvo type="max" val="0"/>
        <color rgb="FFF8696B"/>
        <color rgb="FFFFEB84"/>
        <color rgb="FF63BE7B"/>
      </colorScale>
    </cfRule>
  </conditionalFormatting>
  <conditionalFormatting sqref="O1817">
    <cfRule type="colorScale" priority="9500">
      <colorScale>
        <cfvo type="min" val="0"/>
        <cfvo type="percentile" val="50"/>
        <cfvo type="max" val="0"/>
        <color rgb="FF63BE7B"/>
        <color rgb="FFFFEB84"/>
        <color rgb="FFF8696B"/>
      </colorScale>
    </cfRule>
  </conditionalFormatting>
  <conditionalFormatting sqref="O1817">
    <cfRule type="expression" dxfId="8501" priority="9499">
      <formula>$O1817="połączone z innym zadaniem"</formula>
    </cfRule>
  </conditionalFormatting>
  <conditionalFormatting sqref="O1817">
    <cfRule type="expression" dxfId="8500" priority="9498">
      <formula>$O1817="połączone z innym zadaniem"</formula>
    </cfRule>
  </conditionalFormatting>
  <conditionalFormatting sqref="O1817">
    <cfRule type="expression" dxfId="8499" priority="9497">
      <formula>$O1817="połączone z innym zadaniem"</formula>
    </cfRule>
  </conditionalFormatting>
  <conditionalFormatting sqref="O1817">
    <cfRule type="expression" dxfId="8498" priority="9496">
      <formula>$O1817="połączone z innym zadaniem"</formula>
    </cfRule>
  </conditionalFormatting>
  <conditionalFormatting sqref="O1817">
    <cfRule type="expression" dxfId="8497" priority="9495">
      <formula>$O1817="połączone z innym zadaniem"</formula>
    </cfRule>
  </conditionalFormatting>
  <conditionalFormatting sqref="O1817">
    <cfRule type="expression" dxfId="8496" priority="9494">
      <formula>$O1817="połączone z innym zadaniem"</formula>
    </cfRule>
  </conditionalFormatting>
  <conditionalFormatting sqref="O1817">
    <cfRule type="expression" dxfId="8495" priority="9493">
      <formula>$O1817="połączone z innym zadaniem"</formula>
    </cfRule>
  </conditionalFormatting>
  <conditionalFormatting sqref="O1817">
    <cfRule type="expression" dxfId="8494" priority="9492">
      <formula>$O1817="połączone z innym zadaniem"</formula>
    </cfRule>
  </conditionalFormatting>
  <conditionalFormatting sqref="O1817">
    <cfRule type="expression" dxfId="8493" priority="9491">
      <formula>$O1817="połączone z innym zadaniem"</formula>
    </cfRule>
  </conditionalFormatting>
  <conditionalFormatting sqref="O1817">
    <cfRule type="expression" dxfId="8492" priority="9490">
      <formula>$O1817="połączone z innym zadaniem"</formula>
    </cfRule>
  </conditionalFormatting>
  <conditionalFormatting sqref="O1817">
    <cfRule type="expression" dxfId="8491" priority="9487">
      <formula>$O1817="połączone z innym zadaniem"</formula>
    </cfRule>
  </conditionalFormatting>
  <conditionalFormatting sqref="O1817">
    <cfRule type="expression" dxfId="8490" priority="9486">
      <formula>$O1817="połączone z innym zadaniem"</formula>
    </cfRule>
  </conditionalFormatting>
  <conditionalFormatting sqref="O1817">
    <cfRule type="expression" dxfId="8489" priority="9485">
      <formula>$O1817="połączone z innym zadaniem"</formula>
    </cfRule>
  </conditionalFormatting>
  <conditionalFormatting sqref="O1817">
    <cfRule type="expression" dxfId="8488" priority="9484">
      <formula>$O1817="połączone z innym zadaniem"</formula>
    </cfRule>
  </conditionalFormatting>
  <conditionalFormatting sqref="O1817">
    <cfRule type="expression" dxfId="8487" priority="9483">
      <formula>$O1817="połączone z innym zadaniem"</formula>
    </cfRule>
  </conditionalFormatting>
  <conditionalFormatting sqref="O1817">
    <cfRule type="expression" dxfId="8486" priority="9482">
      <formula>$O1817="połączone z innym zadaniem"</formula>
    </cfRule>
  </conditionalFormatting>
  <conditionalFormatting sqref="O1817">
    <cfRule type="expression" dxfId="8485" priority="9481">
      <formula>$O1817="połączone z innym zadaniem"</formula>
    </cfRule>
  </conditionalFormatting>
  <conditionalFormatting sqref="O1817">
    <cfRule type="expression" dxfId="8484" priority="9480">
      <formula>$O1817="połączone z innym zadaniem"</formula>
    </cfRule>
  </conditionalFormatting>
  <conditionalFormatting sqref="O1817">
    <cfRule type="expression" dxfId="8483" priority="9479">
      <formula>$O1817="połączone z innym zadaniem"</formula>
    </cfRule>
  </conditionalFormatting>
  <conditionalFormatting sqref="O1817">
    <cfRule type="expression" dxfId="8482" priority="9478">
      <formula>$O1817="połączone z innym zadaniem"</formula>
    </cfRule>
  </conditionalFormatting>
  <conditionalFormatting sqref="O1817">
    <cfRule type="expression" dxfId="8481" priority="9477">
      <formula>$O1817="połączone z innym zadaniem"</formula>
    </cfRule>
  </conditionalFormatting>
  <conditionalFormatting sqref="O1817">
    <cfRule type="expression" dxfId="8480" priority="9476">
      <formula>$O1817="połączone z innym zadaniem"</formula>
    </cfRule>
  </conditionalFormatting>
  <conditionalFormatting sqref="O1817">
    <cfRule type="expression" dxfId="8479" priority="9475">
      <formula>$O1817="połączone z innym zadaniem"</formula>
    </cfRule>
  </conditionalFormatting>
  <conditionalFormatting sqref="O1817">
    <cfRule type="expression" dxfId="8478" priority="9474">
      <formula>$O1817="połączone z innym zadaniem"</formula>
    </cfRule>
  </conditionalFormatting>
  <conditionalFormatting sqref="O1817">
    <cfRule type="expression" dxfId="8477" priority="9473">
      <formula>$O1817="połączone z innym zadaniem"</formula>
    </cfRule>
  </conditionalFormatting>
  <conditionalFormatting sqref="O1817">
    <cfRule type="expression" dxfId="8476" priority="9470">
      <formula>$O1817="połączone z innym zadaniem"</formula>
    </cfRule>
  </conditionalFormatting>
  <conditionalFormatting sqref="O1817">
    <cfRule type="expression" dxfId="8475" priority="9469">
      <formula>$O1817="połączone z innym zadaniem"</formula>
    </cfRule>
  </conditionalFormatting>
  <conditionalFormatting sqref="O1817">
    <cfRule type="expression" dxfId="8474" priority="9468">
      <formula>$O1817="połączone z innym zadaniem"</formula>
    </cfRule>
  </conditionalFormatting>
  <conditionalFormatting sqref="O1817">
    <cfRule type="expression" dxfId="8473" priority="9467">
      <formula>$O1817="połączone z innym zadaniem"</formula>
    </cfRule>
  </conditionalFormatting>
  <conditionalFormatting sqref="O1817">
    <cfRule type="expression" dxfId="8472" priority="9466">
      <formula>$O1817="połączone z innym zadaniem"</formula>
    </cfRule>
  </conditionalFormatting>
  <conditionalFormatting sqref="O1817">
    <cfRule type="expression" dxfId="8471" priority="9465">
      <formula>$O1817="połączone z innym zadaniem"</formula>
    </cfRule>
  </conditionalFormatting>
  <conditionalFormatting sqref="O1817">
    <cfRule type="expression" dxfId="8470" priority="9464">
      <formula>$O1817="połączone z innym zadaniem"</formula>
    </cfRule>
  </conditionalFormatting>
  <conditionalFormatting sqref="O1817">
    <cfRule type="expression" dxfId="8469" priority="9463">
      <formula>$O1817="połączone z innym zadaniem"</formula>
    </cfRule>
  </conditionalFormatting>
  <conditionalFormatting sqref="O1817">
    <cfRule type="expression" dxfId="8468" priority="9462">
      <formula>$O1817="połączone z innym zadaniem"</formula>
    </cfRule>
  </conditionalFormatting>
  <conditionalFormatting sqref="O1817">
    <cfRule type="expression" dxfId="8467" priority="9461">
      <formula>$O1817="połączone z innym zadaniem"</formula>
    </cfRule>
  </conditionalFormatting>
  <conditionalFormatting sqref="O1817">
    <cfRule type="expression" dxfId="8466" priority="9460">
      <formula>$O1817="połączone z innym zadaniem"</formula>
    </cfRule>
  </conditionalFormatting>
  <conditionalFormatting sqref="O1817">
    <cfRule type="expression" dxfId="8465" priority="9459">
      <formula>$O1817="połączone z innym zadaniem"</formula>
    </cfRule>
  </conditionalFormatting>
  <conditionalFormatting sqref="O1817">
    <cfRule type="expression" dxfId="8464" priority="9458">
      <formula>$O1817="połączone z innym zadaniem"</formula>
    </cfRule>
  </conditionalFormatting>
  <conditionalFormatting sqref="O1817">
    <cfRule type="expression" dxfId="8463" priority="9457">
      <formula>$O1817="połączone z innym zadaniem"</formula>
    </cfRule>
  </conditionalFormatting>
  <conditionalFormatting sqref="O1818:O1825">
    <cfRule type="expression" dxfId="8462" priority="9456">
      <formula>$O1818="połączone z innym zadaniem"</formula>
    </cfRule>
  </conditionalFormatting>
  <conditionalFormatting sqref="O1818:O1825">
    <cfRule type="expression" dxfId="8461" priority="9455">
      <formula>$O1818="połączone z innym zadaniem"</formula>
    </cfRule>
  </conditionalFormatting>
  <conditionalFormatting sqref="O1818:O1825">
    <cfRule type="colorScale" priority="9454">
      <colorScale>
        <cfvo type="min" val="0"/>
        <cfvo type="percentile" val="50"/>
        <cfvo type="max" val="0"/>
        <color rgb="FFF8696B"/>
        <color rgb="FFFFEB84"/>
        <color rgb="FF63BE7B"/>
      </colorScale>
    </cfRule>
  </conditionalFormatting>
  <conditionalFormatting sqref="O1818:O1825">
    <cfRule type="colorScale" priority="9453">
      <colorScale>
        <cfvo type="min" val="0"/>
        <cfvo type="percentile" val="50"/>
        <cfvo type="max" val="0"/>
        <color rgb="FF63BE7B"/>
        <color rgb="FFFFEB84"/>
        <color rgb="FFF8696B"/>
      </colorScale>
    </cfRule>
  </conditionalFormatting>
  <conditionalFormatting sqref="O1818:O1825">
    <cfRule type="expression" dxfId="8460" priority="9452">
      <formula>$O1818="połączone z innym zadaniem"</formula>
    </cfRule>
  </conditionalFormatting>
  <conditionalFormatting sqref="O1818:O1825">
    <cfRule type="expression" dxfId="8459" priority="9451">
      <formula>$O1818="połączone z innym zadaniem"</formula>
    </cfRule>
  </conditionalFormatting>
  <conditionalFormatting sqref="O1818:O1825">
    <cfRule type="expression" dxfId="8458" priority="9450">
      <formula>$O1818="połączone z innym zadaniem"</formula>
    </cfRule>
  </conditionalFormatting>
  <conditionalFormatting sqref="O1818:O1825">
    <cfRule type="expression" dxfId="8457" priority="9449">
      <formula>$O1818="połączone z innym zadaniem"</formula>
    </cfRule>
  </conditionalFormatting>
  <conditionalFormatting sqref="O1818:O1825">
    <cfRule type="expression" dxfId="8456" priority="9448">
      <formula>$O1818="połączone z innym zadaniem"</formula>
    </cfRule>
  </conditionalFormatting>
  <conditionalFormatting sqref="O1818:O1825">
    <cfRule type="expression" dxfId="8455" priority="9447">
      <formula>$O1818="połączone z innym zadaniem"</formula>
    </cfRule>
  </conditionalFormatting>
  <conditionalFormatting sqref="O1818:O1825">
    <cfRule type="expression" dxfId="8454" priority="9446">
      <formula>$O1818="połączone z innym zadaniem"</formula>
    </cfRule>
  </conditionalFormatting>
  <conditionalFormatting sqref="O1818:O1825">
    <cfRule type="expression" dxfId="8453" priority="9445">
      <formula>$O1818="połączone z innym zadaniem"</formula>
    </cfRule>
  </conditionalFormatting>
  <conditionalFormatting sqref="O1818:O1825">
    <cfRule type="expression" dxfId="8452" priority="9444">
      <formula>$O1818="połączone z innym zadaniem"</formula>
    </cfRule>
  </conditionalFormatting>
  <conditionalFormatting sqref="O1818:O1825">
    <cfRule type="expression" dxfId="8451" priority="9443">
      <formula>$O1818="połączone z innym zadaniem"</formula>
    </cfRule>
  </conditionalFormatting>
  <conditionalFormatting sqref="O1818:O1825">
    <cfRule type="expression" dxfId="8450" priority="9440">
      <formula>$O1818="połączone z innym zadaniem"</formula>
    </cfRule>
  </conditionalFormatting>
  <conditionalFormatting sqref="O1818:O1825">
    <cfRule type="expression" dxfId="8449" priority="9439">
      <formula>$O1818="połączone z innym zadaniem"</formula>
    </cfRule>
  </conditionalFormatting>
  <conditionalFormatting sqref="O1818:O1825">
    <cfRule type="expression" dxfId="8448" priority="9438">
      <formula>$O1818="połączone z innym zadaniem"</formula>
    </cfRule>
  </conditionalFormatting>
  <conditionalFormatting sqref="O1818:O1825">
    <cfRule type="expression" dxfId="8447" priority="9437">
      <formula>$O1818="połączone z innym zadaniem"</formula>
    </cfRule>
  </conditionalFormatting>
  <conditionalFormatting sqref="O1818:O1825">
    <cfRule type="expression" dxfId="8446" priority="9436">
      <formula>$O1818="połączone z innym zadaniem"</formula>
    </cfRule>
  </conditionalFormatting>
  <conditionalFormatting sqref="O1818:O1825">
    <cfRule type="expression" dxfId="8445" priority="9435">
      <formula>$O1818="połączone z innym zadaniem"</formula>
    </cfRule>
  </conditionalFormatting>
  <conditionalFormatting sqref="O1818:O1825">
    <cfRule type="expression" dxfId="8444" priority="9434">
      <formula>$O1818="połączone z innym zadaniem"</formula>
    </cfRule>
  </conditionalFormatting>
  <conditionalFormatting sqref="O1818:O1825">
    <cfRule type="expression" dxfId="8443" priority="9433">
      <formula>$O1818="połączone z innym zadaniem"</formula>
    </cfRule>
  </conditionalFormatting>
  <conditionalFormatting sqref="O1818:O1825">
    <cfRule type="expression" dxfId="8442" priority="9432">
      <formula>$O1818="połączone z innym zadaniem"</formula>
    </cfRule>
  </conditionalFormatting>
  <conditionalFormatting sqref="O1818:O1825">
    <cfRule type="expression" dxfId="8441" priority="9431">
      <formula>$O1818="połączone z innym zadaniem"</formula>
    </cfRule>
  </conditionalFormatting>
  <conditionalFormatting sqref="O1818:O1825">
    <cfRule type="expression" dxfId="8440" priority="9430">
      <formula>$O1818="połączone z innym zadaniem"</formula>
    </cfRule>
  </conditionalFormatting>
  <conditionalFormatting sqref="O1818:O1825">
    <cfRule type="expression" dxfId="8439" priority="9429">
      <formula>$O1818="połączone z innym zadaniem"</formula>
    </cfRule>
  </conditionalFormatting>
  <conditionalFormatting sqref="O1818:O1825">
    <cfRule type="expression" dxfId="8438" priority="9428">
      <formula>$O1818="połączone z innym zadaniem"</formula>
    </cfRule>
  </conditionalFormatting>
  <conditionalFormatting sqref="O1818:O1825">
    <cfRule type="expression" dxfId="8437" priority="9427">
      <formula>$O1818="połączone z innym zadaniem"</formula>
    </cfRule>
  </conditionalFormatting>
  <conditionalFormatting sqref="O1818:O1825">
    <cfRule type="expression" dxfId="8436" priority="9426">
      <formula>$O1818="połączone z innym zadaniem"</formula>
    </cfRule>
  </conditionalFormatting>
  <conditionalFormatting sqref="O1818:O1825">
    <cfRule type="expression" dxfId="8435" priority="9423">
      <formula>$O1818="połączone z innym zadaniem"</formula>
    </cfRule>
  </conditionalFormatting>
  <conditionalFormatting sqref="O1818:O1825">
    <cfRule type="expression" dxfId="8434" priority="9422">
      <formula>$O1818="połączone z innym zadaniem"</formula>
    </cfRule>
  </conditionalFormatting>
  <conditionalFormatting sqref="O1818:O1825">
    <cfRule type="expression" dxfId="8433" priority="9421">
      <formula>$O1818="połączone z innym zadaniem"</formula>
    </cfRule>
  </conditionalFormatting>
  <conditionalFormatting sqref="O1818:O1825">
    <cfRule type="expression" dxfId="8432" priority="9420">
      <formula>$O1818="połączone z innym zadaniem"</formula>
    </cfRule>
  </conditionalFormatting>
  <conditionalFormatting sqref="O1818:O1825">
    <cfRule type="expression" dxfId="8431" priority="9419">
      <formula>$O1818="połączone z innym zadaniem"</formula>
    </cfRule>
  </conditionalFormatting>
  <conditionalFormatting sqref="O1818:O1825">
    <cfRule type="expression" dxfId="8430" priority="9418">
      <formula>$O1818="połączone z innym zadaniem"</formula>
    </cfRule>
  </conditionalFormatting>
  <conditionalFormatting sqref="O1818:O1825">
    <cfRule type="expression" dxfId="8429" priority="9417">
      <formula>$O1818="połączone z innym zadaniem"</formula>
    </cfRule>
  </conditionalFormatting>
  <conditionalFormatting sqref="O1818:O1825">
    <cfRule type="expression" dxfId="8428" priority="9416">
      <formula>$O1818="połączone z innym zadaniem"</formula>
    </cfRule>
  </conditionalFormatting>
  <conditionalFormatting sqref="O1818:O1825">
    <cfRule type="expression" dxfId="8427" priority="9415">
      <formula>$O1818="połączone z innym zadaniem"</formula>
    </cfRule>
  </conditionalFormatting>
  <conditionalFormatting sqref="O1818:O1825">
    <cfRule type="expression" dxfId="8426" priority="9414">
      <formula>$O1818="połączone z innym zadaniem"</formula>
    </cfRule>
  </conditionalFormatting>
  <conditionalFormatting sqref="O1818:O1825">
    <cfRule type="expression" dxfId="8425" priority="9413">
      <formula>$O1818="połączone z innym zadaniem"</formula>
    </cfRule>
  </conditionalFormatting>
  <conditionalFormatting sqref="O1818:O1825">
    <cfRule type="expression" dxfId="8424" priority="9412">
      <formula>$O1818="połączone z innym zadaniem"</formula>
    </cfRule>
  </conditionalFormatting>
  <conditionalFormatting sqref="O1818:O1825">
    <cfRule type="expression" dxfId="8423" priority="9411">
      <formula>$O1818="połączone z innym zadaniem"</formula>
    </cfRule>
  </conditionalFormatting>
  <conditionalFormatting sqref="O1818:O1825">
    <cfRule type="expression" dxfId="8422" priority="9410">
      <formula>$O1818="połączone z innym zadaniem"</formula>
    </cfRule>
  </conditionalFormatting>
  <conditionalFormatting sqref="O1819:O1825">
    <cfRule type="expression" dxfId="8421" priority="9409">
      <formula>$O1819="połączone z innym zadaniem"</formula>
    </cfRule>
  </conditionalFormatting>
  <conditionalFormatting sqref="O1819:O1825">
    <cfRule type="expression" dxfId="8420" priority="9408">
      <formula>$O1819="połączone z innym zadaniem"</formula>
    </cfRule>
  </conditionalFormatting>
  <conditionalFormatting sqref="O1819:O1825">
    <cfRule type="colorScale" priority="9407">
      <colorScale>
        <cfvo type="min" val="0"/>
        <cfvo type="percentile" val="50"/>
        <cfvo type="max" val="0"/>
        <color rgb="FFF8696B"/>
        <color rgb="FFFFEB84"/>
        <color rgb="FF63BE7B"/>
      </colorScale>
    </cfRule>
  </conditionalFormatting>
  <conditionalFormatting sqref="O1819:O1825">
    <cfRule type="colorScale" priority="9406">
      <colorScale>
        <cfvo type="min" val="0"/>
        <cfvo type="percentile" val="50"/>
        <cfvo type="max" val="0"/>
        <color rgb="FF63BE7B"/>
        <color rgb="FFFFEB84"/>
        <color rgb="FFF8696B"/>
      </colorScale>
    </cfRule>
  </conditionalFormatting>
  <conditionalFormatting sqref="O1819:O1825">
    <cfRule type="expression" dxfId="8419" priority="9405">
      <formula>$O1819="połączone z innym zadaniem"</formula>
    </cfRule>
  </conditionalFormatting>
  <conditionalFormatting sqref="O1819:O1825">
    <cfRule type="expression" dxfId="8418" priority="9404">
      <formula>$O1819="połączone z innym zadaniem"</formula>
    </cfRule>
  </conditionalFormatting>
  <conditionalFormatting sqref="O1819:O1825">
    <cfRule type="expression" dxfId="8417" priority="9403">
      <formula>$O1819="połączone z innym zadaniem"</formula>
    </cfRule>
  </conditionalFormatting>
  <conditionalFormatting sqref="O1819:O1825">
    <cfRule type="expression" dxfId="8416" priority="9402">
      <formula>$O1819="połączone z innym zadaniem"</formula>
    </cfRule>
  </conditionalFormatting>
  <conditionalFormatting sqref="O1819:O1825">
    <cfRule type="expression" dxfId="8415" priority="9401">
      <formula>$O1819="połączone z innym zadaniem"</formula>
    </cfRule>
  </conditionalFormatting>
  <conditionalFormatting sqref="O1819:O1825">
    <cfRule type="expression" dxfId="8414" priority="9400">
      <formula>$O1819="połączone z innym zadaniem"</formula>
    </cfRule>
  </conditionalFormatting>
  <conditionalFormatting sqref="O1819:O1825">
    <cfRule type="expression" dxfId="8413" priority="9399">
      <formula>$O1819="połączone z innym zadaniem"</formula>
    </cfRule>
  </conditionalFormatting>
  <conditionalFormatting sqref="O1819:O1825">
    <cfRule type="expression" dxfId="8412" priority="9398">
      <formula>$O1819="połączone z innym zadaniem"</formula>
    </cfRule>
  </conditionalFormatting>
  <conditionalFormatting sqref="O1819:O1825">
    <cfRule type="expression" dxfId="8411" priority="9397">
      <formula>$O1819="połączone z innym zadaniem"</formula>
    </cfRule>
  </conditionalFormatting>
  <conditionalFormatting sqref="O1819:O1825">
    <cfRule type="expression" dxfId="8410" priority="9396">
      <formula>$O1819="połączone z innym zadaniem"</formula>
    </cfRule>
  </conditionalFormatting>
  <conditionalFormatting sqref="O1819:O1825">
    <cfRule type="expression" dxfId="8409" priority="9393">
      <formula>$O1819="połączone z innym zadaniem"</formula>
    </cfRule>
  </conditionalFormatting>
  <conditionalFormatting sqref="O1819:O1825">
    <cfRule type="expression" dxfId="8408" priority="9392">
      <formula>$O1819="połączone z innym zadaniem"</formula>
    </cfRule>
  </conditionalFormatting>
  <conditionalFormatting sqref="O1819:O1825">
    <cfRule type="expression" dxfId="8407" priority="9391">
      <formula>$O1819="połączone z innym zadaniem"</formula>
    </cfRule>
  </conditionalFormatting>
  <conditionalFormatting sqref="O1819:O1825">
    <cfRule type="expression" dxfId="8406" priority="9390">
      <formula>$O1819="połączone z innym zadaniem"</formula>
    </cfRule>
  </conditionalFormatting>
  <conditionalFormatting sqref="O1819:O1825">
    <cfRule type="expression" dxfId="8405" priority="9389">
      <formula>$O1819="połączone z innym zadaniem"</formula>
    </cfRule>
  </conditionalFormatting>
  <conditionalFormatting sqref="O1819:O1825">
    <cfRule type="expression" dxfId="8404" priority="9388">
      <formula>$O1819="połączone z innym zadaniem"</formula>
    </cfRule>
  </conditionalFormatting>
  <conditionalFormatting sqref="O1819:O1825">
    <cfRule type="expression" dxfId="8403" priority="9387">
      <formula>$O1819="połączone z innym zadaniem"</formula>
    </cfRule>
  </conditionalFormatting>
  <conditionalFormatting sqref="O1819:O1825">
    <cfRule type="expression" dxfId="8402" priority="9386">
      <formula>$O1819="połączone z innym zadaniem"</formula>
    </cfRule>
  </conditionalFormatting>
  <conditionalFormatting sqref="O1819:O1825">
    <cfRule type="expression" dxfId="8401" priority="9385">
      <formula>$O1819="połączone z innym zadaniem"</formula>
    </cfRule>
  </conditionalFormatting>
  <conditionalFormatting sqref="O1819:O1825">
    <cfRule type="expression" dxfId="8400" priority="9384">
      <formula>$O1819="połączone z innym zadaniem"</formula>
    </cfRule>
  </conditionalFormatting>
  <conditionalFormatting sqref="O1819:O1825">
    <cfRule type="expression" dxfId="8399" priority="9383">
      <formula>$O1819="połączone z innym zadaniem"</formula>
    </cfRule>
  </conditionalFormatting>
  <conditionalFormatting sqref="O1819:O1825">
    <cfRule type="expression" dxfId="8398" priority="9382">
      <formula>$O1819="połączone z innym zadaniem"</formula>
    </cfRule>
  </conditionalFormatting>
  <conditionalFormatting sqref="O1819:O1825">
    <cfRule type="expression" dxfId="8397" priority="9381">
      <formula>$O1819="połączone z innym zadaniem"</formula>
    </cfRule>
  </conditionalFormatting>
  <conditionalFormatting sqref="O1819:O1825">
    <cfRule type="expression" dxfId="8396" priority="9380">
      <formula>$O1819="połączone z innym zadaniem"</formula>
    </cfRule>
  </conditionalFormatting>
  <conditionalFormatting sqref="O1819:O1825">
    <cfRule type="expression" dxfId="8395" priority="9379">
      <formula>$O1819="połączone z innym zadaniem"</formula>
    </cfRule>
  </conditionalFormatting>
  <conditionalFormatting sqref="O1819:O1825">
    <cfRule type="expression" dxfId="8394" priority="9376">
      <formula>$O1819="połączone z innym zadaniem"</formula>
    </cfRule>
  </conditionalFormatting>
  <conditionalFormatting sqref="O1819:O1825">
    <cfRule type="expression" dxfId="8393" priority="9375">
      <formula>$O1819="połączone z innym zadaniem"</formula>
    </cfRule>
  </conditionalFormatting>
  <conditionalFormatting sqref="O1819:O1825">
    <cfRule type="expression" dxfId="8392" priority="9374">
      <formula>$O1819="połączone z innym zadaniem"</formula>
    </cfRule>
  </conditionalFormatting>
  <conditionalFormatting sqref="O1819:O1825">
    <cfRule type="expression" dxfId="8391" priority="9373">
      <formula>$O1819="połączone z innym zadaniem"</formula>
    </cfRule>
  </conditionalFormatting>
  <conditionalFormatting sqref="O1819:O1825">
    <cfRule type="expression" dxfId="8390" priority="9372">
      <formula>$O1819="połączone z innym zadaniem"</formula>
    </cfRule>
  </conditionalFormatting>
  <conditionalFormatting sqref="O1819:O1825">
    <cfRule type="expression" dxfId="8389" priority="9371">
      <formula>$O1819="połączone z innym zadaniem"</formula>
    </cfRule>
  </conditionalFormatting>
  <conditionalFormatting sqref="O1819:O1825">
    <cfRule type="expression" dxfId="8388" priority="9370">
      <formula>$O1819="połączone z innym zadaniem"</formula>
    </cfRule>
  </conditionalFormatting>
  <conditionalFormatting sqref="O1819:O1825">
    <cfRule type="expression" dxfId="8387" priority="9369">
      <formula>$O1819="połączone z innym zadaniem"</formula>
    </cfRule>
  </conditionalFormatting>
  <conditionalFormatting sqref="O1819:O1825">
    <cfRule type="expression" dxfId="8386" priority="9368">
      <formula>$O1819="połączone z innym zadaniem"</formula>
    </cfRule>
  </conditionalFormatting>
  <conditionalFormatting sqref="O1819:O1825">
    <cfRule type="expression" dxfId="8385" priority="9367">
      <formula>$O1819="połączone z innym zadaniem"</formula>
    </cfRule>
  </conditionalFormatting>
  <conditionalFormatting sqref="O1819:O1825">
    <cfRule type="expression" dxfId="8384" priority="9366">
      <formula>$O1819="połączone z innym zadaniem"</formula>
    </cfRule>
  </conditionalFormatting>
  <conditionalFormatting sqref="O1819:O1825">
    <cfRule type="expression" dxfId="8383" priority="9365">
      <formula>$O1819="połączone z innym zadaniem"</formula>
    </cfRule>
  </conditionalFormatting>
  <conditionalFormatting sqref="O1819:O1825">
    <cfRule type="expression" dxfId="8382" priority="9364">
      <formula>$O1819="połączone z innym zadaniem"</formula>
    </cfRule>
  </conditionalFormatting>
  <conditionalFormatting sqref="O1819:O1825">
    <cfRule type="expression" dxfId="8381" priority="9363">
      <formula>$O1819="połączone z innym zadaniem"</formula>
    </cfRule>
  </conditionalFormatting>
  <conditionalFormatting sqref="O1820">
    <cfRule type="expression" dxfId="8380" priority="9362">
      <formula>$O1820="połączone z innym zadaniem"</formula>
    </cfRule>
  </conditionalFormatting>
  <conditionalFormatting sqref="O1820">
    <cfRule type="expression" dxfId="8379" priority="9361">
      <formula>$O1820="połączone z innym zadaniem"</formula>
    </cfRule>
  </conditionalFormatting>
  <conditionalFormatting sqref="O1820">
    <cfRule type="colorScale" priority="9360">
      <colorScale>
        <cfvo type="min" val="0"/>
        <cfvo type="percentile" val="50"/>
        <cfvo type="max" val="0"/>
        <color rgb="FFF8696B"/>
        <color rgb="FFFFEB84"/>
        <color rgb="FF63BE7B"/>
      </colorScale>
    </cfRule>
  </conditionalFormatting>
  <conditionalFormatting sqref="O1820">
    <cfRule type="colorScale" priority="9359">
      <colorScale>
        <cfvo type="min" val="0"/>
        <cfvo type="percentile" val="50"/>
        <cfvo type="max" val="0"/>
        <color rgb="FF63BE7B"/>
        <color rgb="FFFFEB84"/>
        <color rgb="FFF8696B"/>
      </colorScale>
    </cfRule>
  </conditionalFormatting>
  <conditionalFormatting sqref="O1820">
    <cfRule type="expression" dxfId="8378" priority="9358">
      <formula>$O1820="połączone z innym zadaniem"</formula>
    </cfRule>
  </conditionalFormatting>
  <conditionalFormatting sqref="O1820">
    <cfRule type="expression" dxfId="8377" priority="9357">
      <formula>$O1820="połączone z innym zadaniem"</formula>
    </cfRule>
  </conditionalFormatting>
  <conditionalFormatting sqref="O1820">
    <cfRule type="expression" dxfId="8376" priority="9356">
      <formula>$O1820="połączone z innym zadaniem"</formula>
    </cfRule>
  </conditionalFormatting>
  <conditionalFormatting sqref="O1820">
    <cfRule type="expression" dxfId="8375" priority="9355">
      <formula>$O1820="połączone z innym zadaniem"</formula>
    </cfRule>
  </conditionalFormatting>
  <conditionalFormatting sqref="O1820">
    <cfRule type="expression" dxfId="8374" priority="9354">
      <formula>$O1820="połączone z innym zadaniem"</formula>
    </cfRule>
  </conditionalFormatting>
  <conditionalFormatting sqref="O1820">
    <cfRule type="expression" dxfId="8373" priority="9353">
      <formula>$O1820="połączone z innym zadaniem"</formula>
    </cfRule>
  </conditionalFormatting>
  <conditionalFormatting sqref="O1820">
    <cfRule type="expression" dxfId="8372" priority="9352">
      <formula>$O1820="połączone z innym zadaniem"</formula>
    </cfRule>
  </conditionalFormatting>
  <conditionalFormatting sqref="O1820">
    <cfRule type="expression" dxfId="8371" priority="9351">
      <formula>$O1820="połączone z innym zadaniem"</formula>
    </cfRule>
  </conditionalFormatting>
  <conditionalFormatting sqref="O1820">
    <cfRule type="expression" dxfId="8370" priority="9350">
      <formula>$O1820="połączone z innym zadaniem"</formula>
    </cfRule>
  </conditionalFormatting>
  <conditionalFormatting sqref="O1820">
    <cfRule type="expression" dxfId="8369" priority="9349">
      <formula>$O1820="połączone z innym zadaniem"</formula>
    </cfRule>
  </conditionalFormatting>
  <conditionalFormatting sqref="O1820">
    <cfRule type="expression" dxfId="8368" priority="9346">
      <formula>$O1820="połączone z innym zadaniem"</formula>
    </cfRule>
  </conditionalFormatting>
  <conditionalFormatting sqref="O1820">
    <cfRule type="expression" dxfId="8367" priority="9345">
      <formula>$O1820="połączone z innym zadaniem"</formula>
    </cfRule>
  </conditionalFormatting>
  <conditionalFormatting sqref="O1820">
    <cfRule type="expression" dxfId="8366" priority="9344">
      <formula>$O1820="połączone z innym zadaniem"</formula>
    </cfRule>
  </conditionalFormatting>
  <conditionalFormatting sqref="O1820">
    <cfRule type="expression" dxfId="8365" priority="9343">
      <formula>$O1820="połączone z innym zadaniem"</formula>
    </cfRule>
  </conditionalFormatting>
  <conditionalFormatting sqref="O1820">
    <cfRule type="expression" dxfId="8364" priority="9342">
      <formula>$O1820="połączone z innym zadaniem"</formula>
    </cfRule>
  </conditionalFormatting>
  <conditionalFormatting sqref="O1820">
    <cfRule type="expression" dxfId="8363" priority="9341">
      <formula>$O1820="połączone z innym zadaniem"</formula>
    </cfRule>
  </conditionalFormatting>
  <conditionalFormatting sqref="O1820">
    <cfRule type="expression" dxfId="8362" priority="9340">
      <formula>$O1820="połączone z innym zadaniem"</formula>
    </cfRule>
  </conditionalFormatting>
  <conditionalFormatting sqref="O1820">
    <cfRule type="expression" dxfId="8361" priority="9339">
      <formula>$O1820="połączone z innym zadaniem"</formula>
    </cfRule>
  </conditionalFormatting>
  <conditionalFormatting sqref="O1820">
    <cfRule type="expression" dxfId="8360" priority="9338">
      <formula>$O1820="połączone z innym zadaniem"</formula>
    </cfRule>
  </conditionalFormatting>
  <conditionalFormatting sqref="O1820">
    <cfRule type="expression" dxfId="8359" priority="9337">
      <formula>$O1820="połączone z innym zadaniem"</formula>
    </cfRule>
  </conditionalFormatting>
  <conditionalFormatting sqref="O1820">
    <cfRule type="expression" dxfId="8358" priority="9336">
      <formula>$O1820="połączone z innym zadaniem"</formula>
    </cfRule>
  </conditionalFormatting>
  <conditionalFormatting sqref="O1820">
    <cfRule type="expression" dxfId="8357" priority="9335">
      <formula>$O1820="połączone z innym zadaniem"</formula>
    </cfRule>
  </conditionalFormatting>
  <conditionalFormatting sqref="O1820">
    <cfRule type="expression" dxfId="8356" priority="9334">
      <formula>$O1820="połączone z innym zadaniem"</formula>
    </cfRule>
  </conditionalFormatting>
  <conditionalFormatting sqref="O1820">
    <cfRule type="expression" dxfId="8355" priority="9333">
      <formula>$O1820="połączone z innym zadaniem"</formula>
    </cfRule>
  </conditionalFormatting>
  <conditionalFormatting sqref="O1820">
    <cfRule type="expression" dxfId="8354" priority="9332">
      <formula>$O1820="połączone z innym zadaniem"</formula>
    </cfRule>
  </conditionalFormatting>
  <conditionalFormatting sqref="O1820">
    <cfRule type="expression" dxfId="8353" priority="9329">
      <formula>$O1820="połączone z innym zadaniem"</formula>
    </cfRule>
  </conditionalFormatting>
  <conditionalFormatting sqref="O1820">
    <cfRule type="expression" dxfId="8352" priority="9328">
      <formula>$O1820="połączone z innym zadaniem"</formula>
    </cfRule>
  </conditionalFormatting>
  <conditionalFormatting sqref="O1820">
    <cfRule type="expression" dxfId="8351" priority="9327">
      <formula>$O1820="połączone z innym zadaniem"</formula>
    </cfRule>
  </conditionalFormatting>
  <conditionalFormatting sqref="O1820">
    <cfRule type="expression" dxfId="8350" priority="9326">
      <formula>$O1820="połączone z innym zadaniem"</formula>
    </cfRule>
  </conditionalFormatting>
  <conditionalFormatting sqref="O1820">
    <cfRule type="expression" dxfId="8349" priority="9325">
      <formula>$O1820="połączone z innym zadaniem"</formula>
    </cfRule>
  </conditionalFormatting>
  <conditionalFormatting sqref="O1820">
    <cfRule type="expression" dxfId="8348" priority="9324">
      <formula>$O1820="połączone z innym zadaniem"</formula>
    </cfRule>
  </conditionalFormatting>
  <conditionalFormatting sqref="O1820">
    <cfRule type="expression" dxfId="8347" priority="9323">
      <formula>$O1820="połączone z innym zadaniem"</formula>
    </cfRule>
  </conditionalFormatting>
  <conditionalFormatting sqref="O1820">
    <cfRule type="expression" dxfId="8346" priority="9322">
      <formula>$O1820="połączone z innym zadaniem"</formula>
    </cfRule>
  </conditionalFormatting>
  <conditionalFormatting sqref="O1820">
    <cfRule type="expression" dxfId="8345" priority="9321">
      <formula>$O1820="połączone z innym zadaniem"</formula>
    </cfRule>
  </conditionalFormatting>
  <conditionalFormatting sqref="O1820">
    <cfRule type="expression" dxfId="8344" priority="9320">
      <formula>$O1820="połączone z innym zadaniem"</formula>
    </cfRule>
  </conditionalFormatting>
  <conditionalFormatting sqref="O1820">
    <cfRule type="expression" dxfId="8343" priority="9319">
      <formula>$O1820="połączone z innym zadaniem"</formula>
    </cfRule>
  </conditionalFormatting>
  <conditionalFormatting sqref="O1820">
    <cfRule type="expression" dxfId="8342" priority="9318">
      <formula>$O1820="połączone z innym zadaniem"</formula>
    </cfRule>
  </conditionalFormatting>
  <conditionalFormatting sqref="O1820">
    <cfRule type="expression" dxfId="8341" priority="9317">
      <formula>$O1820="połączone z innym zadaniem"</formula>
    </cfRule>
  </conditionalFormatting>
  <conditionalFormatting sqref="O1820">
    <cfRule type="expression" dxfId="8340" priority="9316">
      <formula>$O1820="połączone z innym zadaniem"</formula>
    </cfRule>
  </conditionalFormatting>
  <conditionalFormatting sqref="O1821">
    <cfRule type="expression" dxfId="8339" priority="9315">
      <formula>$O1821="połączone z innym zadaniem"</formula>
    </cfRule>
  </conditionalFormatting>
  <conditionalFormatting sqref="O1821">
    <cfRule type="expression" dxfId="8338" priority="9314">
      <formula>$O1821="połączone z innym zadaniem"</formula>
    </cfRule>
  </conditionalFormatting>
  <conditionalFormatting sqref="O1821">
    <cfRule type="colorScale" priority="9313">
      <colorScale>
        <cfvo type="min" val="0"/>
        <cfvo type="percentile" val="50"/>
        <cfvo type="max" val="0"/>
        <color rgb="FFF8696B"/>
        <color rgb="FFFFEB84"/>
        <color rgb="FF63BE7B"/>
      </colorScale>
    </cfRule>
  </conditionalFormatting>
  <conditionalFormatting sqref="O1821">
    <cfRule type="colorScale" priority="9312">
      <colorScale>
        <cfvo type="min" val="0"/>
        <cfvo type="percentile" val="50"/>
        <cfvo type="max" val="0"/>
        <color rgb="FF63BE7B"/>
        <color rgb="FFFFEB84"/>
        <color rgb="FFF8696B"/>
      </colorScale>
    </cfRule>
  </conditionalFormatting>
  <conditionalFormatting sqref="O1821">
    <cfRule type="expression" dxfId="8337" priority="9311">
      <formula>$O1821="połączone z innym zadaniem"</formula>
    </cfRule>
  </conditionalFormatting>
  <conditionalFormatting sqref="O1821">
    <cfRule type="expression" dxfId="8336" priority="9310">
      <formula>$O1821="połączone z innym zadaniem"</formula>
    </cfRule>
  </conditionalFormatting>
  <conditionalFormatting sqref="O1821">
    <cfRule type="expression" dxfId="8335" priority="9309">
      <formula>$O1821="połączone z innym zadaniem"</formula>
    </cfRule>
  </conditionalFormatting>
  <conditionalFormatting sqref="O1821">
    <cfRule type="expression" dxfId="8334" priority="9308">
      <formula>$O1821="połączone z innym zadaniem"</formula>
    </cfRule>
  </conditionalFormatting>
  <conditionalFormatting sqref="O1821">
    <cfRule type="expression" dxfId="8333" priority="9307">
      <formula>$O1821="połączone z innym zadaniem"</formula>
    </cfRule>
  </conditionalFormatting>
  <conditionalFormatting sqref="O1821">
    <cfRule type="expression" dxfId="8332" priority="9306">
      <formula>$O1821="połączone z innym zadaniem"</formula>
    </cfRule>
  </conditionalFormatting>
  <conditionalFormatting sqref="O1821">
    <cfRule type="expression" dxfId="8331" priority="9305">
      <formula>$O1821="połączone z innym zadaniem"</formula>
    </cfRule>
  </conditionalFormatting>
  <conditionalFormatting sqref="O1821">
    <cfRule type="expression" dxfId="8330" priority="9304">
      <formula>$O1821="połączone z innym zadaniem"</formula>
    </cfRule>
  </conditionalFormatting>
  <conditionalFormatting sqref="O1821">
    <cfRule type="expression" dxfId="8329" priority="9303">
      <formula>$O1821="połączone z innym zadaniem"</formula>
    </cfRule>
  </conditionalFormatting>
  <conditionalFormatting sqref="O1821">
    <cfRule type="expression" dxfId="8328" priority="9302">
      <formula>$O1821="połączone z innym zadaniem"</formula>
    </cfRule>
  </conditionalFormatting>
  <conditionalFormatting sqref="O1821">
    <cfRule type="expression" dxfId="8327" priority="9299">
      <formula>$O1821="połączone z innym zadaniem"</formula>
    </cfRule>
  </conditionalFormatting>
  <conditionalFormatting sqref="O1821">
    <cfRule type="expression" dxfId="8326" priority="9298">
      <formula>$O1821="połączone z innym zadaniem"</formula>
    </cfRule>
  </conditionalFormatting>
  <conditionalFormatting sqref="O1821">
    <cfRule type="expression" dxfId="8325" priority="9297">
      <formula>$O1821="połączone z innym zadaniem"</formula>
    </cfRule>
  </conditionalFormatting>
  <conditionalFormatting sqref="O1821">
    <cfRule type="expression" dxfId="8324" priority="9296">
      <formula>$O1821="połączone z innym zadaniem"</formula>
    </cfRule>
  </conditionalFormatting>
  <conditionalFormatting sqref="O1821">
    <cfRule type="expression" dxfId="8323" priority="9295">
      <formula>$O1821="połączone z innym zadaniem"</formula>
    </cfRule>
  </conditionalFormatting>
  <conditionalFormatting sqref="O1821">
    <cfRule type="expression" dxfId="8322" priority="9294">
      <formula>$O1821="połączone z innym zadaniem"</formula>
    </cfRule>
  </conditionalFormatting>
  <conditionalFormatting sqref="O1821">
    <cfRule type="expression" dxfId="8321" priority="9293">
      <formula>$O1821="połączone z innym zadaniem"</formula>
    </cfRule>
  </conditionalFormatting>
  <conditionalFormatting sqref="O1821">
    <cfRule type="expression" dxfId="8320" priority="9292">
      <formula>$O1821="połączone z innym zadaniem"</formula>
    </cfRule>
  </conditionalFormatting>
  <conditionalFormatting sqref="O1821">
    <cfRule type="expression" dxfId="8319" priority="9291">
      <formula>$O1821="połączone z innym zadaniem"</formula>
    </cfRule>
  </conditionalFormatting>
  <conditionalFormatting sqref="O1821">
    <cfRule type="expression" dxfId="8318" priority="9290">
      <formula>$O1821="połączone z innym zadaniem"</formula>
    </cfRule>
  </conditionalFormatting>
  <conditionalFormatting sqref="O1821">
    <cfRule type="expression" dxfId="8317" priority="9289">
      <formula>$O1821="połączone z innym zadaniem"</formula>
    </cfRule>
  </conditionalFormatting>
  <conditionalFormatting sqref="O1821">
    <cfRule type="expression" dxfId="8316" priority="9288">
      <formula>$O1821="połączone z innym zadaniem"</formula>
    </cfRule>
  </conditionalFormatting>
  <conditionalFormatting sqref="O1821">
    <cfRule type="expression" dxfId="8315" priority="9287">
      <formula>$O1821="połączone z innym zadaniem"</formula>
    </cfRule>
  </conditionalFormatting>
  <conditionalFormatting sqref="O1821">
    <cfRule type="expression" dxfId="8314" priority="9286">
      <formula>$O1821="połączone z innym zadaniem"</formula>
    </cfRule>
  </conditionalFormatting>
  <conditionalFormatting sqref="O1821">
    <cfRule type="expression" dxfId="8313" priority="9285">
      <formula>$O1821="połączone z innym zadaniem"</formula>
    </cfRule>
  </conditionalFormatting>
  <conditionalFormatting sqref="O1821">
    <cfRule type="expression" dxfId="8312" priority="9282">
      <formula>$O1821="połączone z innym zadaniem"</formula>
    </cfRule>
  </conditionalFormatting>
  <conditionalFormatting sqref="O1821">
    <cfRule type="expression" dxfId="8311" priority="9281">
      <formula>$O1821="połączone z innym zadaniem"</formula>
    </cfRule>
  </conditionalFormatting>
  <conditionalFormatting sqref="O1821">
    <cfRule type="expression" dxfId="8310" priority="9280">
      <formula>$O1821="połączone z innym zadaniem"</formula>
    </cfRule>
  </conditionalFormatting>
  <conditionalFormatting sqref="O1821">
    <cfRule type="expression" dxfId="8309" priority="9279">
      <formula>$O1821="połączone z innym zadaniem"</formula>
    </cfRule>
  </conditionalFormatting>
  <conditionalFormatting sqref="O1821">
    <cfRule type="expression" dxfId="8308" priority="9278">
      <formula>$O1821="połączone z innym zadaniem"</formula>
    </cfRule>
  </conditionalFormatting>
  <conditionalFormatting sqref="O1821">
    <cfRule type="expression" dxfId="8307" priority="9277">
      <formula>$O1821="połączone z innym zadaniem"</formula>
    </cfRule>
  </conditionalFormatting>
  <conditionalFormatting sqref="O1821">
    <cfRule type="expression" dxfId="8306" priority="9276">
      <formula>$O1821="połączone z innym zadaniem"</formula>
    </cfRule>
  </conditionalFormatting>
  <conditionalFormatting sqref="O1821">
    <cfRule type="expression" dxfId="8305" priority="9275">
      <formula>$O1821="połączone z innym zadaniem"</formula>
    </cfRule>
  </conditionalFormatting>
  <conditionalFormatting sqref="O1821">
    <cfRule type="expression" dxfId="8304" priority="9274">
      <formula>$O1821="połączone z innym zadaniem"</formula>
    </cfRule>
  </conditionalFormatting>
  <conditionalFormatting sqref="O1821">
    <cfRule type="expression" dxfId="8303" priority="9273">
      <formula>$O1821="połączone z innym zadaniem"</formula>
    </cfRule>
  </conditionalFormatting>
  <conditionalFormatting sqref="O1821">
    <cfRule type="expression" dxfId="8302" priority="9272">
      <formula>$O1821="połączone z innym zadaniem"</formula>
    </cfRule>
  </conditionalFormatting>
  <conditionalFormatting sqref="O1821">
    <cfRule type="expression" dxfId="8301" priority="9271">
      <formula>$O1821="połączone z innym zadaniem"</formula>
    </cfRule>
  </conditionalFormatting>
  <conditionalFormatting sqref="O1821">
    <cfRule type="expression" dxfId="8300" priority="9270">
      <formula>$O1821="połączone z innym zadaniem"</formula>
    </cfRule>
  </conditionalFormatting>
  <conditionalFormatting sqref="O1821">
    <cfRule type="expression" dxfId="8299" priority="9269">
      <formula>$O1821="połączone z innym zadaniem"</formula>
    </cfRule>
  </conditionalFormatting>
  <conditionalFormatting sqref="O1822">
    <cfRule type="expression" dxfId="8298" priority="9268">
      <formula>$O1822="połączone z innym zadaniem"</formula>
    </cfRule>
  </conditionalFormatting>
  <conditionalFormatting sqref="O1822">
    <cfRule type="expression" dxfId="8297" priority="9267">
      <formula>$O1822="połączone z innym zadaniem"</formula>
    </cfRule>
  </conditionalFormatting>
  <conditionalFormatting sqref="O1822">
    <cfRule type="colorScale" priority="9266">
      <colorScale>
        <cfvo type="min" val="0"/>
        <cfvo type="percentile" val="50"/>
        <cfvo type="max" val="0"/>
        <color rgb="FFF8696B"/>
        <color rgb="FFFFEB84"/>
        <color rgb="FF63BE7B"/>
      </colorScale>
    </cfRule>
  </conditionalFormatting>
  <conditionalFormatting sqref="O1822">
    <cfRule type="colorScale" priority="9265">
      <colorScale>
        <cfvo type="min" val="0"/>
        <cfvo type="percentile" val="50"/>
        <cfvo type="max" val="0"/>
        <color rgb="FF63BE7B"/>
        <color rgb="FFFFEB84"/>
        <color rgb="FFF8696B"/>
      </colorScale>
    </cfRule>
  </conditionalFormatting>
  <conditionalFormatting sqref="O1822">
    <cfRule type="expression" dxfId="8296" priority="9264">
      <formula>$O1822="połączone z innym zadaniem"</formula>
    </cfRule>
  </conditionalFormatting>
  <conditionalFormatting sqref="O1822">
    <cfRule type="expression" dxfId="8295" priority="9263">
      <formula>$O1822="połączone z innym zadaniem"</formula>
    </cfRule>
  </conditionalFormatting>
  <conditionalFormatting sqref="O1822">
    <cfRule type="expression" dxfId="8294" priority="9262">
      <formula>$O1822="połączone z innym zadaniem"</formula>
    </cfRule>
  </conditionalFormatting>
  <conditionalFormatting sqref="O1822">
    <cfRule type="expression" dxfId="8293" priority="9261">
      <formula>$O1822="połączone z innym zadaniem"</formula>
    </cfRule>
  </conditionalFormatting>
  <conditionalFormatting sqref="O1822">
    <cfRule type="expression" dxfId="8292" priority="9260">
      <formula>$O1822="połączone z innym zadaniem"</formula>
    </cfRule>
  </conditionalFormatting>
  <conditionalFormatting sqref="O1822">
    <cfRule type="expression" dxfId="8291" priority="9259">
      <formula>$O1822="połączone z innym zadaniem"</formula>
    </cfRule>
  </conditionalFormatting>
  <conditionalFormatting sqref="O1822">
    <cfRule type="expression" dxfId="8290" priority="9258">
      <formula>$O1822="połączone z innym zadaniem"</formula>
    </cfRule>
  </conditionalFormatting>
  <conditionalFormatting sqref="O1822">
    <cfRule type="expression" dxfId="8289" priority="9257">
      <formula>$O1822="połączone z innym zadaniem"</formula>
    </cfRule>
  </conditionalFormatting>
  <conditionalFormatting sqref="O1822">
    <cfRule type="expression" dxfId="8288" priority="9256">
      <formula>$O1822="połączone z innym zadaniem"</formula>
    </cfRule>
  </conditionalFormatting>
  <conditionalFormatting sqref="O1822">
    <cfRule type="expression" dxfId="8287" priority="9255">
      <formula>$O1822="połączone z innym zadaniem"</formula>
    </cfRule>
  </conditionalFormatting>
  <conditionalFormatting sqref="O1822">
    <cfRule type="expression" dxfId="8286" priority="9252">
      <formula>$O1822="połączone z innym zadaniem"</formula>
    </cfRule>
  </conditionalFormatting>
  <conditionalFormatting sqref="O1822">
    <cfRule type="expression" dxfId="8285" priority="9251">
      <formula>$O1822="połączone z innym zadaniem"</formula>
    </cfRule>
  </conditionalFormatting>
  <conditionalFormatting sqref="O1822">
    <cfRule type="expression" dxfId="8284" priority="9250">
      <formula>$O1822="połączone z innym zadaniem"</formula>
    </cfRule>
  </conditionalFormatting>
  <conditionalFormatting sqref="O1822">
    <cfRule type="expression" dxfId="8283" priority="9249">
      <formula>$O1822="połączone z innym zadaniem"</formula>
    </cfRule>
  </conditionalFormatting>
  <conditionalFormatting sqref="O1822">
    <cfRule type="expression" dxfId="8282" priority="9248">
      <formula>$O1822="połączone z innym zadaniem"</formula>
    </cfRule>
  </conditionalFormatting>
  <conditionalFormatting sqref="O1822">
    <cfRule type="expression" dxfId="8281" priority="9247">
      <formula>$O1822="połączone z innym zadaniem"</formula>
    </cfRule>
  </conditionalFormatting>
  <conditionalFormatting sqref="O1822">
    <cfRule type="expression" dxfId="8280" priority="9246">
      <formula>$O1822="połączone z innym zadaniem"</formula>
    </cfRule>
  </conditionalFormatting>
  <conditionalFormatting sqref="O1822">
    <cfRule type="expression" dxfId="8279" priority="9245">
      <formula>$O1822="połączone z innym zadaniem"</formula>
    </cfRule>
  </conditionalFormatting>
  <conditionalFormatting sqref="O1822">
    <cfRule type="expression" dxfId="8278" priority="9244">
      <formula>$O1822="połączone z innym zadaniem"</formula>
    </cfRule>
  </conditionalFormatting>
  <conditionalFormatting sqref="O1822">
    <cfRule type="expression" dxfId="8277" priority="9243">
      <formula>$O1822="połączone z innym zadaniem"</formula>
    </cfRule>
  </conditionalFormatting>
  <conditionalFormatting sqref="O1822">
    <cfRule type="expression" dxfId="8276" priority="9242">
      <formula>$O1822="połączone z innym zadaniem"</formula>
    </cfRule>
  </conditionalFormatting>
  <conditionalFormatting sqref="O1822">
    <cfRule type="expression" dxfId="8275" priority="9241">
      <formula>$O1822="połączone z innym zadaniem"</formula>
    </cfRule>
  </conditionalFormatting>
  <conditionalFormatting sqref="O1822">
    <cfRule type="expression" dxfId="8274" priority="9240">
      <formula>$O1822="połączone z innym zadaniem"</formula>
    </cfRule>
  </conditionalFormatting>
  <conditionalFormatting sqref="O1822">
    <cfRule type="expression" dxfId="8273" priority="9239">
      <formula>$O1822="połączone z innym zadaniem"</formula>
    </cfRule>
  </conditionalFormatting>
  <conditionalFormatting sqref="O1822">
    <cfRule type="expression" dxfId="8272" priority="9238">
      <formula>$O1822="połączone z innym zadaniem"</formula>
    </cfRule>
  </conditionalFormatting>
  <conditionalFormatting sqref="O1822">
    <cfRule type="expression" dxfId="8271" priority="9235">
      <formula>$O1822="połączone z innym zadaniem"</formula>
    </cfRule>
  </conditionalFormatting>
  <conditionalFormatting sqref="O1822">
    <cfRule type="expression" dxfId="8270" priority="9234">
      <formula>$O1822="połączone z innym zadaniem"</formula>
    </cfRule>
  </conditionalFormatting>
  <conditionalFormatting sqref="O1822">
    <cfRule type="expression" dxfId="8269" priority="9233">
      <formula>$O1822="połączone z innym zadaniem"</formula>
    </cfRule>
  </conditionalFormatting>
  <conditionalFormatting sqref="O1822">
    <cfRule type="expression" dxfId="8268" priority="9232">
      <formula>$O1822="połączone z innym zadaniem"</formula>
    </cfRule>
  </conditionalFormatting>
  <conditionalFormatting sqref="O1822">
    <cfRule type="expression" dxfId="8267" priority="9231">
      <formula>$O1822="połączone z innym zadaniem"</formula>
    </cfRule>
  </conditionalFormatting>
  <conditionalFormatting sqref="O1822">
    <cfRule type="expression" dxfId="8266" priority="9230">
      <formula>$O1822="połączone z innym zadaniem"</formula>
    </cfRule>
  </conditionalFormatting>
  <conditionalFormatting sqref="O1822">
    <cfRule type="expression" dxfId="8265" priority="9229">
      <formula>$O1822="połączone z innym zadaniem"</formula>
    </cfRule>
  </conditionalFormatting>
  <conditionalFormatting sqref="O1822">
    <cfRule type="expression" dxfId="8264" priority="9228">
      <formula>$O1822="połączone z innym zadaniem"</formula>
    </cfRule>
  </conditionalFormatting>
  <conditionalFormatting sqref="O1822">
    <cfRule type="expression" dxfId="8263" priority="9227">
      <formula>$O1822="połączone z innym zadaniem"</formula>
    </cfRule>
  </conditionalFormatting>
  <conditionalFormatting sqref="O1822">
    <cfRule type="expression" dxfId="8262" priority="9226">
      <formula>$O1822="połączone z innym zadaniem"</formula>
    </cfRule>
  </conditionalFormatting>
  <conditionalFormatting sqref="O1822">
    <cfRule type="expression" dxfId="8261" priority="9225">
      <formula>$O1822="połączone z innym zadaniem"</formula>
    </cfRule>
  </conditionalFormatting>
  <conditionalFormatting sqref="O1822">
    <cfRule type="expression" dxfId="8260" priority="9224">
      <formula>$O1822="połączone z innym zadaniem"</formula>
    </cfRule>
  </conditionalFormatting>
  <conditionalFormatting sqref="O1822">
    <cfRule type="expression" dxfId="8259" priority="9223">
      <formula>$O1822="połączone z innym zadaniem"</formula>
    </cfRule>
  </conditionalFormatting>
  <conditionalFormatting sqref="O1822">
    <cfRule type="expression" dxfId="8258" priority="9222">
      <formula>$O1822="połączone z innym zadaniem"</formula>
    </cfRule>
  </conditionalFormatting>
  <conditionalFormatting sqref="O1823">
    <cfRule type="expression" dxfId="8257" priority="9221">
      <formula>$O1823="połączone z innym zadaniem"</formula>
    </cfRule>
  </conditionalFormatting>
  <conditionalFormatting sqref="O1823">
    <cfRule type="expression" dxfId="8256" priority="9220">
      <formula>$O1823="połączone z innym zadaniem"</formula>
    </cfRule>
  </conditionalFormatting>
  <conditionalFormatting sqref="O1823">
    <cfRule type="colorScale" priority="9219">
      <colorScale>
        <cfvo type="min" val="0"/>
        <cfvo type="percentile" val="50"/>
        <cfvo type="max" val="0"/>
        <color rgb="FFF8696B"/>
        <color rgb="FFFFEB84"/>
        <color rgb="FF63BE7B"/>
      </colorScale>
    </cfRule>
  </conditionalFormatting>
  <conditionalFormatting sqref="O1823">
    <cfRule type="colorScale" priority="9218">
      <colorScale>
        <cfvo type="min" val="0"/>
        <cfvo type="percentile" val="50"/>
        <cfvo type="max" val="0"/>
        <color rgb="FF63BE7B"/>
        <color rgb="FFFFEB84"/>
        <color rgb="FFF8696B"/>
      </colorScale>
    </cfRule>
  </conditionalFormatting>
  <conditionalFormatting sqref="O1823">
    <cfRule type="expression" dxfId="8255" priority="9217">
      <formula>$O1823="połączone z innym zadaniem"</formula>
    </cfRule>
  </conditionalFormatting>
  <conditionalFormatting sqref="O1823">
    <cfRule type="expression" dxfId="8254" priority="9216">
      <formula>$O1823="połączone z innym zadaniem"</formula>
    </cfRule>
  </conditionalFormatting>
  <conditionalFormatting sqref="O1823">
    <cfRule type="expression" dxfId="8253" priority="9215">
      <formula>$O1823="połączone z innym zadaniem"</formula>
    </cfRule>
  </conditionalFormatting>
  <conditionalFormatting sqref="O1823">
    <cfRule type="expression" dxfId="8252" priority="9214">
      <formula>$O1823="połączone z innym zadaniem"</formula>
    </cfRule>
  </conditionalFormatting>
  <conditionalFormatting sqref="O1823">
    <cfRule type="expression" dxfId="8251" priority="9213">
      <formula>$O1823="połączone z innym zadaniem"</formula>
    </cfRule>
  </conditionalFormatting>
  <conditionalFormatting sqref="O1823">
    <cfRule type="expression" dxfId="8250" priority="9212">
      <formula>$O1823="połączone z innym zadaniem"</formula>
    </cfRule>
  </conditionalFormatting>
  <conditionalFormatting sqref="O1823">
    <cfRule type="expression" dxfId="8249" priority="9211">
      <formula>$O1823="połączone z innym zadaniem"</formula>
    </cfRule>
  </conditionalFormatting>
  <conditionalFormatting sqref="O1823">
    <cfRule type="expression" dxfId="8248" priority="9210">
      <formula>$O1823="połączone z innym zadaniem"</formula>
    </cfRule>
  </conditionalFormatting>
  <conditionalFormatting sqref="O1823">
    <cfRule type="expression" dxfId="8247" priority="9209">
      <formula>$O1823="połączone z innym zadaniem"</formula>
    </cfRule>
  </conditionalFormatting>
  <conditionalFormatting sqref="O1823">
    <cfRule type="expression" dxfId="8246" priority="9208">
      <formula>$O1823="połączone z innym zadaniem"</formula>
    </cfRule>
  </conditionalFormatting>
  <conditionalFormatting sqref="O1823">
    <cfRule type="expression" dxfId="8245" priority="9205">
      <formula>$O1823="połączone z innym zadaniem"</formula>
    </cfRule>
  </conditionalFormatting>
  <conditionalFormatting sqref="O1823">
    <cfRule type="expression" dxfId="8244" priority="9204">
      <formula>$O1823="połączone z innym zadaniem"</formula>
    </cfRule>
  </conditionalFormatting>
  <conditionalFormatting sqref="O1823">
    <cfRule type="expression" dxfId="8243" priority="9203">
      <formula>$O1823="połączone z innym zadaniem"</formula>
    </cfRule>
  </conditionalFormatting>
  <conditionalFormatting sqref="O1823">
    <cfRule type="expression" dxfId="8242" priority="9202">
      <formula>$O1823="połączone z innym zadaniem"</formula>
    </cfRule>
  </conditionalFormatting>
  <conditionalFormatting sqref="O1823">
    <cfRule type="expression" dxfId="8241" priority="9201">
      <formula>$O1823="połączone z innym zadaniem"</formula>
    </cfRule>
  </conditionalFormatting>
  <conditionalFormatting sqref="O1823">
    <cfRule type="expression" dxfId="8240" priority="9200">
      <formula>$O1823="połączone z innym zadaniem"</formula>
    </cfRule>
  </conditionalFormatting>
  <conditionalFormatting sqref="O1823">
    <cfRule type="expression" dxfId="8239" priority="9199">
      <formula>$O1823="połączone z innym zadaniem"</formula>
    </cfRule>
  </conditionalFormatting>
  <conditionalFormatting sqref="O1823">
    <cfRule type="expression" dxfId="8238" priority="9198">
      <formula>$O1823="połączone z innym zadaniem"</formula>
    </cfRule>
  </conditionalFormatting>
  <conditionalFormatting sqref="O1823">
    <cfRule type="expression" dxfId="8237" priority="9197">
      <formula>$O1823="połączone z innym zadaniem"</formula>
    </cfRule>
  </conditionalFormatting>
  <conditionalFormatting sqref="O1823">
    <cfRule type="expression" dxfId="8236" priority="9196">
      <formula>$O1823="połączone z innym zadaniem"</formula>
    </cfRule>
  </conditionalFormatting>
  <conditionalFormatting sqref="O1823">
    <cfRule type="expression" dxfId="8235" priority="9195">
      <formula>$O1823="połączone z innym zadaniem"</formula>
    </cfRule>
  </conditionalFormatting>
  <conditionalFormatting sqref="O1823">
    <cfRule type="expression" dxfId="8234" priority="9194">
      <formula>$O1823="połączone z innym zadaniem"</formula>
    </cfRule>
  </conditionalFormatting>
  <conditionalFormatting sqref="O1823">
    <cfRule type="expression" dxfId="8233" priority="9193">
      <formula>$O1823="połączone z innym zadaniem"</formula>
    </cfRule>
  </conditionalFormatting>
  <conditionalFormatting sqref="O1823">
    <cfRule type="expression" dxfId="8232" priority="9192">
      <formula>$O1823="połączone z innym zadaniem"</formula>
    </cfRule>
  </conditionalFormatting>
  <conditionalFormatting sqref="O1823">
    <cfRule type="expression" dxfId="8231" priority="9191">
      <formula>$O1823="połączone z innym zadaniem"</formula>
    </cfRule>
  </conditionalFormatting>
  <conditionalFormatting sqref="O1823">
    <cfRule type="expression" dxfId="8230" priority="9188">
      <formula>$O1823="połączone z innym zadaniem"</formula>
    </cfRule>
  </conditionalFormatting>
  <conditionalFormatting sqref="O1823">
    <cfRule type="expression" dxfId="8229" priority="9187">
      <formula>$O1823="połączone z innym zadaniem"</formula>
    </cfRule>
  </conditionalFormatting>
  <conditionalFormatting sqref="O1823">
    <cfRule type="expression" dxfId="8228" priority="9186">
      <formula>$O1823="połączone z innym zadaniem"</formula>
    </cfRule>
  </conditionalFormatting>
  <conditionalFormatting sqref="O1823">
    <cfRule type="expression" dxfId="8227" priority="9185">
      <formula>$O1823="połączone z innym zadaniem"</formula>
    </cfRule>
  </conditionalFormatting>
  <conditionalFormatting sqref="O1823">
    <cfRule type="expression" dxfId="8226" priority="9184">
      <formula>$O1823="połączone z innym zadaniem"</formula>
    </cfRule>
  </conditionalFormatting>
  <conditionalFormatting sqref="O1823">
    <cfRule type="expression" dxfId="8225" priority="9183">
      <formula>$O1823="połączone z innym zadaniem"</formula>
    </cfRule>
  </conditionalFormatting>
  <conditionalFormatting sqref="O1823">
    <cfRule type="expression" dxfId="8224" priority="9182">
      <formula>$O1823="połączone z innym zadaniem"</formula>
    </cfRule>
  </conditionalFormatting>
  <conditionalFormatting sqref="O1823">
    <cfRule type="expression" dxfId="8223" priority="9181">
      <formula>$O1823="połączone z innym zadaniem"</formula>
    </cfRule>
  </conditionalFormatting>
  <conditionalFormatting sqref="O1823">
    <cfRule type="expression" dxfId="8222" priority="9180">
      <formula>$O1823="połączone z innym zadaniem"</formula>
    </cfRule>
  </conditionalFormatting>
  <conditionalFormatting sqref="O1823">
    <cfRule type="expression" dxfId="8221" priority="9179">
      <formula>$O1823="połączone z innym zadaniem"</formula>
    </cfRule>
  </conditionalFormatting>
  <conditionalFormatting sqref="O1823">
    <cfRule type="expression" dxfId="8220" priority="9178">
      <formula>$O1823="połączone z innym zadaniem"</formula>
    </cfRule>
  </conditionalFormatting>
  <conditionalFormatting sqref="O1823">
    <cfRule type="expression" dxfId="8219" priority="9177">
      <formula>$O1823="połączone z innym zadaniem"</formula>
    </cfRule>
  </conditionalFormatting>
  <conditionalFormatting sqref="O1823">
    <cfRule type="expression" dxfId="8218" priority="9176">
      <formula>$O1823="połączone z innym zadaniem"</formula>
    </cfRule>
  </conditionalFormatting>
  <conditionalFormatting sqref="O1823">
    <cfRule type="expression" dxfId="8217" priority="9175">
      <formula>$O1823="połączone z innym zadaniem"</formula>
    </cfRule>
  </conditionalFormatting>
  <conditionalFormatting sqref="O1824">
    <cfRule type="expression" dxfId="8216" priority="9174">
      <formula>$O1824="połączone z innym zadaniem"</formula>
    </cfRule>
  </conditionalFormatting>
  <conditionalFormatting sqref="O1824">
    <cfRule type="expression" dxfId="8215" priority="9173">
      <formula>$O1824="połączone z innym zadaniem"</formula>
    </cfRule>
  </conditionalFormatting>
  <conditionalFormatting sqref="O1824">
    <cfRule type="colorScale" priority="9172">
      <colorScale>
        <cfvo type="min" val="0"/>
        <cfvo type="percentile" val="50"/>
        <cfvo type="max" val="0"/>
        <color rgb="FFF8696B"/>
        <color rgb="FFFFEB84"/>
        <color rgb="FF63BE7B"/>
      </colorScale>
    </cfRule>
  </conditionalFormatting>
  <conditionalFormatting sqref="O1824">
    <cfRule type="colorScale" priority="9171">
      <colorScale>
        <cfvo type="min" val="0"/>
        <cfvo type="percentile" val="50"/>
        <cfvo type="max" val="0"/>
        <color rgb="FF63BE7B"/>
        <color rgb="FFFFEB84"/>
        <color rgb="FFF8696B"/>
      </colorScale>
    </cfRule>
  </conditionalFormatting>
  <conditionalFormatting sqref="O1824">
    <cfRule type="expression" dxfId="8214" priority="9170">
      <formula>$O1824="połączone z innym zadaniem"</formula>
    </cfRule>
  </conditionalFormatting>
  <conditionalFormatting sqref="O1824">
    <cfRule type="expression" dxfId="8213" priority="9169">
      <formula>$O1824="połączone z innym zadaniem"</formula>
    </cfRule>
  </conditionalFormatting>
  <conditionalFormatting sqref="O1824">
    <cfRule type="expression" dxfId="8212" priority="9168">
      <formula>$O1824="połączone z innym zadaniem"</formula>
    </cfRule>
  </conditionalFormatting>
  <conditionalFormatting sqref="O1824">
    <cfRule type="expression" dxfId="8211" priority="9167">
      <formula>$O1824="połączone z innym zadaniem"</formula>
    </cfRule>
  </conditionalFormatting>
  <conditionalFormatting sqref="O1824">
    <cfRule type="expression" dxfId="8210" priority="9166">
      <formula>$O1824="połączone z innym zadaniem"</formula>
    </cfRule>
  </conditionalFormatting>
  <conditionalFormatting sqref="O1824">
    <cfRule type="expression" dxfId="8209" priority="9165">
      <formula>$O1824="połączone z innym zadaniem"</formula>
    </cfRule>
  </conditionalFormatting>
  <conditionalFormatting sqref="O1824">
    <cfRule type="expression" dxfId="8208" priority="9164">
      <formula>$O1824="połączone z innym zadaniem"</formula>
    </cfRule>
  </conditionalFormatting>
  <conditionalFormatting sqref="O1824">
    <cfRule type="expression" dxfId="8207" priority="9163">
      <formula>$O1824="połączone z innym zadaniem"</formula>
    </cfRule>
  </conditionalFormatting>
  <conditionalFormatting sqref="O1824">
    <cfRule type="expression" dxfId="8206" priority="9162">
      <formula>$O1824="połączone z innym zadaniem"</formula>
    </cfRule>
  </conditionalFormatting>
  <conditionalFormatting sqref="O1824">
    <cfRule type="expression" dxfId="8205" priority="9161">
      <formula>$O1824="połączone z innym zadaniem"</formula>
    </cfRule>
  </conditionalFormatting>
  <conditionalFormatting sqref="O1824">
    <cfRule type="expression" dxfId="8204" priority="9158">
      <formula>$O1824="połączone z innym zadaniem"</formula>
    </cfRule>
  </conditionalFormatting>
  <conditionalFormatting sqref="O1824">
    <cfRule type="expression" dxfId="8203" priority="9157">
      <formula>$O1824="połączone z innym zadaniem"</formula>
    </cfRule>
  </conditionalFormatting>
  <conditionalFormatting sqref="O1824">
    <cfRule type="expression" dxfId="8202" priority="9156">
      <formula>$O1824="połączone z innym zadaniem"</formula>
    </cfRule>
  </conditionalFormatting>
  <conditionalFormatting sqref="O1824">
    <cfRule type="expression" dxfId="8201" priority="9155">
      <formula>$O1824="połączone z innym zadaniem"</formula>
    </cfRule>
  </conditionalFormatting>
  <conditionalFormatting sqref="O1824">
    <cfRule type="expression" dxfId="8200" priority="9154">
      <formula>$O1824="połączone z innym zadaniem"</formula>
    </cfRule>
  </conditionalFormatting>
  <conditionalFormatting sqref="O1824">
    <cfRule type="expression" dxfId="8199" priority="9153">
      <formula>$O1824="połączone z innym zadaniem"</formula>
    </cfRule>
  </conditionalFormatting>
  <conditionalFormatting sqref="O1824">
    <cfRule type="expression" dxfId="8198" priority="9152">
      <formula>$O1824="połączone z innym zadaniem"</formula>
    </cfRule>
  </conditionalFormatting>
  <conditionalFormatting sqref="O1824">
    <cfRule type="expression" dxfId="8197" priority="9151">
      <formula>$O1824="połączone z innym zadaniem"</formula>
    </cfRule>
  </conditionalFormatting>
  <conditionalFormatting sqref="O1824">
    <cfRule type="expression" dxfId="8196" priority="9150">
      <formula>$O1824="połączone z innym zadaniem"</formula>
    </cfRule>
  </conditionalFormatting>
  <conditionalFormatting sqref="O1824">
    <cfRule type="expression" dxfId="8195" priority="9149">
      <formula>$O1824="połączone z innym zadaniem"</formula>
    </cfRule>
  </conditionalFormatting>
  <conditionalFormatting sqref="O1824">
    <cfRule type="expression" dxfId="8194" priority="9148">
      <formula>$O1824="połączone z innym zadaniem"</formula>
    </cfRule>
  </conditionalFormatting>
  <conditionalFormatting sqref="O1824">
    <cfRule type="expression" dxfId="8193" priority="9147">
      <formula>$O1824="połączone z innym zadaniem"</formula>
    </cfRule>
  </conditionalFormatting>
  <conditionalFormatting sqref="O1824">
    <cfRule type="expression" dxfId="8192" priority="9146">
      <formula>$O1824="połączone z innym zadaniem"</formula>
    </cfRule>
  </conditionalFormatting>
  <conditionalFormatting sqref="O1824">
    <cfRule type="expression" dxfId="8191" priority="9145">
      <formula>$O1824="połączone z innym zadaniem"</formula>
    </cfRule>
  </conditionalFormatting>
  <conditionalFormatting sqref="O1824">
    <cfRule type="expression" dxfId="8190" priority="9144">
      <formula>$O1824="połączone z innym zadaniem"</formula>
    </cfRule>
  </conditionalFormatting>
  <conditionalFormatting sqref="O1824">
    <cfRule type="expression" dxfId="8189" priority="9141">
      <formula>$O1824="połączone z innym zadaniem"</formula>
    </cfRule>
  </conditionalFormatting>
  <conditionalFormatting sqref="O1824">
    <cfRule type="expression" dxfId="8188" priority="9140">
      <formula>$O1824="połączone z innym zadaniem"</formula>
    </cfRule>
  </conditionalFormatting>
  <conditionalFormatting sqref="O1824">
    <cfRule type="expression" dxfId="8187" priority="9139">
      <formula>$O1824="połączone z innym zadaniem"</formula>
    </cfRule>
  </conditionalFormatting>
  <conditionalFormatting sqref="O1824">
    <cfRule type="expression" dxfId="8186" priority="9138">
      <formula>$O1824="połączone z innym zadaniem"</formula>
    </cfRule>
  </conditionalFormatting>
  <conditionalFormatting sqref="O1824">
    <cfRule type="expression" dxfId="8185" priority="9137">
      <formula>$O1824="połączone z innym zadaniem"</formula>
    </cfRule>
  </conditionalFormatting>
  <conditionalFormatting sqref="O1824">
    <cfRule type="expression" dxfId="8184" priority="9136">
      <formula>$O1824="połączone z innym zadaniem"</formula>
    </cfRule>
  </conditionalFormatting>
  <conditionalFormatting sqref="O1824">
    <cfRule type="expression" dxfId="8183" priority="9135">
      <formula>$O1824="połączone z innym zadaniem"</formula>
    </cfRule>
  </conditionalFormatting>
  <conditionalFormatting sqref="O1824">
    <cfRule type="expression" dxfId="8182" priority="9134">
      <formula>$O1824="połączone z innym zadaniem"</formula>
    </cfRule>
  </conditionalFormatting>
  <conditionalFormatting sqref="O1824">
    <cfRule type="expression" dxfId="8181" priority="9133">
      <formula>$O1824="połączone z innym zadaniem"</formula>
    </cfRule>
  </conditionalFormatting>
  <conditionalFormatting sqref="O1824">
    <cfRule type="expression" dxfId="8180" priority="9132">
      <formula>$O1824="połączone z innym zadaniem"</formula>
    </cfRule>
  </conditionalFormatting>
  <conditionalFormatting sqref="O1824">
    <cfRule type="expression" dxfId="8179" priority="9131">
      <formula>$O1824="połączone z innym zadaniem"</formula>
    </cfRule>
  </conditionalFormatting>
  <conditionalFormatting sqref="O1824">
    <cfRule type="expression" dxfId="8178" priority="9130">
      <formula>$O1824="połączone z innym zadaniem"</formula>
    </cfRule>
  </conditionalFormatting>
  <conditionalFormatting sqref="O1824">
    <cfRule type="expression" dxfId="8177" priority="9129">
      <formula>$O1824="połączone z innym zadaniem"</formula>
    </cfRule>
  </conditionalFormatting>
  <conditionalFormatting sqref="O1824">
    <cfRule type="expression" dxfId="8176" priority="9128">
      <formula>$O1824="połączone z innym zadaniem"</formula>
    </cfRule>
  </conditionalFormatting>
  <conditionalFormatting sqref="O1824">
    <cfRule type="expression" dxfId="8175" priority="9127">
      <formula>$O1824="połączone z innym zadaniem"</formula>
    </cfRule>
  </conditionalFormatting>
  <conditionalFormatting sqref="O1824">
    <cfRule type="expression" dxfId="8174" priority="9124">
      <formula>$O1824="połączone z innym zadaniem"</formula>
    </cfRule>
  </conditionalFormatting>
  <conditionalFormatting sqref="O1824">
    <cfRule type="expression" dxfId="8173" priority="9123">
      <formula>$O1824="połączone z innym zadaniem"</formula>
    </cfRule>
  </conditionalFormatting>
  <conditionalFormatting sqref="O1824">
    <cfRule type="expression" dxfId="8172" priority="9122">
      <formula>$O1824="połączone z innym zadaniem"</formula>
    </cfRule>
  </conditionalFormatting>
  <conditionalFormatting sqref="O1824">
    <cfRule type="expression" dxfId="8171" priority="9121">
      <formula>$O1824="połączone z innym zadaniem"</formula>
    </cfRule>
  </conditionalFormatting>
  <conditionalFormatting sqref="O1824">
    <cfRule type="expression" dxfId="8170" priority="9120">
      <formula>$O1824="połączone z innym zadaniem"</formula>
    </cfRule>
  </conditionalFormatting>
  <conditionalFormatting sqref="O1824">
    <cfRule type="expression" dxfId="8169" priority="9119">
      <formula>$O1824="połączone z innym zadaniem"</formula>
    </cfRule>
  </conditionalFormatting>
  <conditionalFormatting sqref="O1824">
    <cfRule type="expression" dxfId="8168" priority="9118">
      <formula>$O1824="połączone z innym zadaniem"</formula>
    </cfRule>
  </conditionalFormatting>
  <conditionalFormatting sqref="O1824">
    <cfRule type="expression" dxfId="8167" priority="9117">
      <formula>$O1824="połączone z innym zadaniem"</formula>
    </cfRule>
  </conditionalFormatting>
  <conditionalFormatting sqref="O1824">
    <cfRule type="expression" dxfId="8166" priority="9116">
      <formula>$O1824="połączone z innym zadaniem"</formula>
    </cfRule>
  </conditionalFormatting>
  <conditionalFormatting sqref="O1824">
    <cfRule type="expression" dxfId="8165" priority="9115">
      <formula>$O1824="połączone z innym zadaniem"</formula>
    </cfRule>
  </conditionalFormatting>
  <conditionalFormatting sqref="O1824">
    <cfRule type="expression" dxfId="8164" priority="9114">
      <formula>$O1824="połączone z innym zadaniem"</formula>
    </cfRule>
  </conditionalFormatting>
  <conditionalFormatting sqref="O1824">
    <cfRule type="expression" dxfId="8163" priority="9113">
      <formula>$O1824="połączone z innym zadaniem"</formula>
    </cfRule>
  </conditionalFormatting>
  <conditionalFormatting sqref="O1824">
    <cfRule type="expression" dxfId="8162" priority="9112">
      <formula>$O1824="połączone z innym zadaniem"</formula>
    </cfRule>
  </conditionalFormatting>
  <conditionalFormatting sqref="O1824">
    <cfRule type="expression" dxfId="8161" priority="9111">
      <formula>$O1824="połączone z innym zadaniem"</formula>
    </cfRule>
  </conditionalFormatting>
  <conditionalFormatting sqref="O1825">
    <cfRule type="expression" dxfId="8160" priority="9110">
      <formula>$O1825="połączone z innym zadaniem"</formula>
    </cfRule>
  </conditionalFormatting>
  <conditionalFormatting sqref="O1825">
    <cfRule type="expression" dxfId="8159" priority="9109">
      <formula>$O1825="połączone z innym zadaniem"</formula>
    </cfRule>
  </conditionalFormatting>
  <conditionalFormatting sqref="O1825">
    <cfRule type="colorScale" priority="9108">
      <colorScale>
        <cfvo type="min" val="0"/>
        <cfvo type="percentile" val="50"/>
        <cfvo type="max" val="0"/>
        <color rgb="FFF8696B"/>
        <color rgb="FFFFEB84"/>
        <color rgb="FF63BE7B"/>
      </colorScale>
    </cfRule>
  </conditionalFormatting>
  <conditionalFormatting sqref="O1825">
    <cfRule type="colorScale" priority="9107">
      <colorScale>
        <cfvo type="min" val="0"/>
        <cfvo type="percentile" val="50"/>
        <cfvo type="max" val="0"/>
        <color rgb="FF63BE7B"/>
        <color rgb="FFFFEB84"/>
        <color rgb="FFF8696B"/>
      </colorScale>
    </cfRule>
  </conditionalFormatting>
  <conditionalFormatting sqref="O1825">
    <cfRule type="expression" dxfId="8158" priority="9106">
      <formula>$O1825="połączone z innym zadaniem"</formula>
    </cfRule>
  </conditionalFormatting>
  <conditionalFormatting sqref="O1825">
    <cfRule type="expression" dxfId="8157" priority="9105">
      <formula>$O1825="połączone z innym zadaniem"</formula>
    </cfRule>
  </conditionalFormatting>
  <conditionalFormatting sqref="O1825">
    <cfRule type="expression" dxfId="8156" priority="9104">
      <formula>$O1825="połączone z innym zadaniem"</formula>
    </cfRule>
  </conditionalFormatting>
  <conditionalFormatting sqref="O1825">
    <cfRule type="expression" dxfId="8155" priority="9103">
      <formula>$O1825="połączone z innym zadaniem"</formula>
    </cfRule>
  </conditionalFormatting>
  <conditionalFormatting sqref="O1825">
    <cfRule type="expression" dxfId="8154" priority="9102">
      <formula>$O1825="połączone z innym zadaniem"</formula>
    </cfRule>
  </conditionalFormatting>
  <conditionalFormatting sqref="O1825">
    <cfRule type="expression" dxfId="8153" priority="9101">
      <formula>$O1825="połączone z innym zadaniem"</formula>
    </cfRule>
  </conditionalFormatting>
  <conditionalFormatting sqref="O1825">
    <cfRule type="expression" dxfId="8152" priority="9100">
      <formula>$O1825="połączone z innym zadaniem"</formula>
    </cfRule>
  </conditionalFormatting>
  <conditionalFormatting sqref="O1825">
    <cfRule type="expression" dxfId="8151" priority="9099">
      <formula>$O1825="połączone z innym zadaniem"</formula>
    </cfRule>
  </conditionalFormatting>
  <conditionalFormatting sqref="O1825">
    <cfRule type="expression" dxfId="8150" priority="9098">
      <formula>$O1825="połączone z innym zadaniem"</formula>
    </cfRule>
  </conditionalFormatting>
  <conditionalFormatting sqref="O1825">
    <cfRule type="expression" dxfId="8149" priority="9097">
      <formula>$O1825="połączone z innym zadaniem"</formula>
    </cfRule>
  </conditionalFormatting>
  <conditionalFormatting sqref="O1825">
    <cfRule type="expression" dxfId="8148" priority="9094">
      <formula>$O1825="połączone z innym zadaniem"</formula>
    </cfRule>
  </conditionalFormatting>
  <conditionalFormatting sqref="O1825">
    <cfRule type="expression" dxfId="8147" priority="9093">
      <formula>$O1825="połączone z innym zadaniem"</formula>
    </cfRule>
  </conditionalFormatting>
  <conditionalFormatting sqref="O1825">
    <cfRule type="expression" dxfId="8146" priority="9092">
      <formula>$O1825="połączone z innym zadaniem"</formula>
    </cfRule>
  </conditionalFormatting>
  <conditionalFormatting sqref="O1825">
    <cfRule type="expression" dxfId="8145" priority="9091">
      <formula>$O1825="połączone z innym zadaniem"</formula>
    </cfRule>
  </conditionalFormatting>
  <conditionalFormatting sqref="O1825">
    <cfRule type="expression" dxfId="8144" priority="9090">
      <formula>$O1825="połączone z innym zadaniem"</formula>
    </cfRule>
  </conditionalFormatting>
  <conditionalFormatting sqref="O1825">
    <cfRule type="expression" dxfId="8143" priority="9089">
      <formula>$O1825="połączone z innym zadaniem"</formula>
    </cfRule>
  </conditionalFormatting>
  <conditionalFormatting sqref="O1825">
    <cfRule type="expression" dxfId="8142" priority="9088">
      <formula>$O1825="połączone z innym zadaniem"</formula>
    </cfRule>
  </conditionalFormatting>
  <conditionalFormatting sqref="O1825">
    <cfRule type="expression" dxfId="8141" priority="9087">
      <formula>$O1825="połączone z innym zadaniem"</formula>
    </cfRule>
  </conditionalFormatting>
  <conditionalFormatting sqref="O1825">
    <cfRule type="expression" dxfId="8140" priority="9086">
      <formula>$O1825="połączone z innym zadaniem"</formula>
    </cfRule>
  </conditionalFormatting>
  <conditionalFormatting sqref="O1825">
    <cfRule type="expression" dxfId="8139" priority="9085">
      <formula>$O1825="połączone z innym zadaniem"</formula>
    </cfRule>
  </conditionalFormatting>
  <conditionalFormatting sqref="O1825">
    <cfRule type="expression" dxfId="8138" priority="9084">
      <formula>$O1825="połączone z innym zadaniem"</formula>
    </cfRule>
  </conditionalFormatting>
  <conditionalFormatting sqref="O1825">
    <cfRule type="expression" dxfId="8137" priority="9083">
      <formula>$O1825="połączone z innym zadaniem"</formula>
    </cfRule>
  </conditionalFormatting>
  <conditionalFormatting sqref="O1825">
    <cfRule type="expression" dxfId="8136" priority="9082">
      <formula>$O1825="połączone z innym zadaniem"</formula>
    </cfRule>
  </conditionalFormatting>
  <conditionalFormatting sqref="O1825">
    <cfRule type="expression" dxfId="8135" priority="9081">
      <formula>$O1825="połączone z innym zadaniem"</formula>
    </cfRule>
  </conditionalFormatting>
  <conditionalFormatting sqref="O1825">
    <cfRule type="expression" dxfId="8134" priority="9080">
      <formula>$O1825="połączone z innym zadaniem"</formula>
    </cfRule>
  </conditionalFormatting>
  <conditionalFormatting sqref="O1825">
    <cfRule type="expression" dxfId="8133" priority="9077">
      <formula>$O1825="połączone z innym zadaniem"</formula>
    </cfRule>
  </conditionalFormatting>
  <conditionalFormatting sqref="O1825">
    <cfRule type="expression" dxfId="8132" priority="9076">
      <formula>$O1825="połączone z innym zadaniem"</formula>
    </cfRule>
  </conditionalFormatting>
  <conditionalFormatting sqref="O1825">
    <cfRule type="expression" dxfId="8131" priority="9075">
      <formula>$O1825="połączone z innym zadaniem"</formula>
    </cfRule>
  </conditionalFormatting>
  <conditionalFormatting sqref="O1825">
    <cfRule type="expression" dxfId="8130" priority="9074">
      <formula>$O1825="połączone z innym zadaniem"</formula>
    </cfRule>
  </conditionalFormatting>
  <conditionalFormatting sqref="O1825">
    <cfRule type="expression" dxfId="8129" priority="9073">
      <formula>$O1825="połączone z innym zadaniem"</formula>
    </cfRule>
  </conditionalFormatting>
  <conditionalFormatting sqref="O1825">
    <cfRule type="expression" dxfId="8128" priority="9072">
      <formula>$O1825="połączone z innym zadaniem"</formula>
    </cfRule>
  </conditionalFormatting>
  <conditionalFormatting sqref="O1825">
    <cfRule type="expression" dxfId="8127" priority="9071">
      <formula>$O1825="połączone z innym zadaniem"</formula>
    </cfRule>
  </conditionalFormatting>
  <conditionalFormatting sqref="O1825">
    <cfRule type="expression" dxfId="8126" priority="9070">
      <formula>$O1825="połączone z innym zadaniem"</formula>
    </cfRule>
  </conditionalFormatting>
  <conditionalFormatting sqref="O1825">
    <cfRule type="expression" dxfId="8125" priority="9069">
      <formula>$O1825="połączone z innym zadaniem"</formula>
    </cfRule>
  </conditionalFormatting>
  <conditionalFormatting sqref="O1825">
    <cfRule type="expression" dxfId="8124" priority="9068">
      <formula>$O1825="połączone z innym zadaniem"</formula>
    </cfRule>
  </conditionalFormatting>
  <conditionalFormatting sqref="O1825">
    <cfRule type="expression" dxfId="8123" priority="9067">
      <formula>$O1825="połączone z innym zadaniem"</formula>
    </cfRule>
  </conditionalFormatting>
  <conditionalFormatting sqref="O1825">
    <cfRule type="expression" dxfId="8122" priority="9066">
      <formula>$O1825="połączone z innym zadaniem"</formula>
    </cfRule>
  </conditionalFormatting>
  <conditionalFormatting sqref="O1825">
    <cfRule type="expression" dxfId="8121" priority="9065">
      <formula>$O1825="połączone z innym zadaniem"</formula>
    </cfRule>
  </conditionalFormatting>
  <conditionalFormatting sqref="O1825">
    <cfRule type="expression" dxfId="8120" priority="9064">
      <formula>$O1825="połączone z innym zadaniem"</formula>
    </cfRule>
  </conditionalFormatting>
  <conditionalFormatting sqref="O1826:O1827">
    <cfRule type="expression" dxfId="8119" priority="9063">
      <formula>$O1826="połączone z innym zadaniem"</formula>
    </cfRule>
  </conditionalFormatting>
  <conditionalFormatting sqref="O1826:O1827">
    <cfRule type="expression" dxfId="8118" priority="9062">
      <formula>$O1826="połączone z innym zadaniem"</formula>
    </cfRule>
  </conditionalFormatting>
  <conditionalFormatting sqref="O1826:O1827">
    <cfRule type="colorScale" priority="9061">
      <colorScale>
        <cfvo type="min" val="0"/>
        <cfvo type="percentile" val="50"/>
        <cfvo type="max" val="0"/>
        <color rgb="FFF8696B"/>
        <color rgb="FFFFEB84"/>
        <color rgb="FF63BE7B"/>
      </colorScale>
    </cfRule>
  </conditionalFormatting>
  <conditionalFormatting sqref="O1826:O1827">
    <cfRule type="colorScale" priority="9060">
      <colorScale>
        <cfvo type="min" val="0"/>
        <cfvo type="percentile" val="50"/>
        <cfvo type="max" val="0"/>
        <color rgb="FF63BE7B"/>
        <color rgb="FFFFEB84"/>
        <color rgb="FFF8696B"/>
      </colorScale>
    </cfRule>
  </conditionalFormatting>
  <conditionalFormatting sqref="O1826:O1827">
    <cfRule type="expression" dxfId="8117" priority="9059">
      <formula>$O1826="połączone z innym zadaniem"</formula>
    </cfRule>
  </conditionalFormatting>
  <conditionalFormatting sqref="O1826:O1827">
    <cfRule type="expression" dxfId="8116" priority="9058">
      <formula>$O1826="połączone z innym zadaniem"</formula>
    </cfRule>
  </conditionalFormatting>
  <conditionalFormatting sqref="O1826:O1827">
    <cfRule type="expression" dxfId="8115" priority="9057">
      <formula>$O1826="połączone z innym zadaniem"</formula>
    </cfRule>
  </conditionalFormatting>
  <conditionalFormatting sqref="O1826:O1827">
    <cfRule type="expression" dxfId="8114" priority="9056">
      <formula>$O1826="połączone z innym zadaniem"</formula>
    </cfRule>
  </conditionalFormatting>
  <conditionalFormatting sqref="O1826:O1827">
    <cfRule type="expression" dxfId="8113" priority="9055">
      <formula>$O1826="połączone z innym zadaniem"</formula>
    </cfRule>
  </conditionalFormatting>
  <conditionalFormatting sqref="O1826:O1827">
    <cfRule type="expression" dxfId="8112" priority="9054">
      <formula>$O1826="połączone z innym zadaniem"</formula>
    </cfRule>
  </conditionalFormatting>
  <conditionalFormatting sqref="O1826:O1827">
    <cfRule type="expression" dxfId="8111" priority="9053">
      <formula>$O1826="połączone z innym zadaniem"</formula>
    </cfRule>
  </conditionalFormatting>
  <conditionalFormatting sqref="O1826:O1827">
    <cfRule type="expression" dxfId="8110" priority="9052">
      <formula>$O1826="połączone z innym zadaniem"</formula>
    </cfRule>
  </conditionalFormatting>
  <conditionalFormatting sqref="O1826:O1827">
    <cfRule type="expression" dxfId="8109" priority="9051">
      <formula>$O1826="połączone z innym zadaniem"</formula>
    </cfRule>
  </conditionalFormatting>
  <conditionalFormatting sqref="O1826:O1827">
    <cfRule type="expression" dxfId="8108" priority="9050">
      <formula>$O1826="połączone z innym zadaniem"</formula>
    </cfRule>
  </conditionalFormatting>
  <conditionalFormatting sqref="O1826:O1827">
    <cfRule type="expression" dxfId="8107" priority="9047">
      <formula>$O1826="połączone z innym zadaniem"</formula>
    </cfRule>
  </conditionalFormatting>
  <conditionalFormatting sqref="O1826:O1827">
    <cfRule type="expression" dxfId="8106" priority="9046">
      <formula>$O1826="połączone z innym zadaniem"</formula>
    </cfRule>
  </conditionalFormatting>
  <conditionalFormatting sqref="O1826:O1827">
    <cfRule type="expression" dxfId="8105" priority="9045">
      <formula>$O1826="połączone z innym zadaniem"</formula>
    </cfRule>
  </conditionalFormatting>
  <conditionalFormatting sqref="O1826:O1827">
    <cfRule type="expression" dxfId="8104" priority="9044">
      <formula>$O1826="połączone z innym zadaniem"</formula>
    </cfRule>
  </conditionalFormatting>
  <conditionalFormatting sqref="O1826:O1827">
    <cfRule type="expression" dxfId="8103" priority="9043">
      <formula>$O1826="połączone z innym zadaniem"</formula>
    </cfRule>
  </conditionalFormatting>
  <conditionalFormatting sqref="O1826:O1827">
    <cfRule type="expression" dxfId="8102" priority="9042">
      <formula>$O1826="połączone z innym zadaniem"</formula>
    </cfRule>
  </conditionalFormatting>
  <conditionalFormatting sqref="O1826:O1827">
    <cfRule type="expression" dxfId="8101" priority="9041">
      <formula>$O1826="połączone z innym zadaniem"</formula>
    </cfRule>
  </conditionalFormatting>
  <conditionalFormatting sqref="O1826:O1827">
    <cfRule type="expression" dxfId="8100" priority="9040">
      <formula>$O1826="połączone z innym zadaniem"</formula>
    </cfRule>
  </conditionalFormatting>
  <conditionalFormatting sqref="O1826:O1827">
    <cfRule type="expression" dxfId="8099" priority="9039">
      <formula>$O1826="połączone z innym zadaniem"</formula>
    </cfRule>
  </conditionalFormatting>
  <conditionalFormatting sqref="O1826:O1827">
    <cfRule type="expression" dxfId="8098" priority="9038">
      <formula>$O1826="połączone z innym zadaniem"</formula>
    </cfRule>
  </conditionalFormatting>
  <conditionalFormatting sqref="O1826:O1827">
    <cfRule type="expression" dxfId="8097" priority="9037">
      <formula>$O1826="połączone z innym zadaniem"</formula>
    </cfRule>
  </conditionalFormatting>
  <conditionalFormatting sqref="O1826:O1827">
    <cfRule type="expression" dxfId="8096" priority="9036">
      <formula>$O1826="połączone z innym zadaniem"</formula>
    </cfRule>
  </conditionalFormatting>
  <conditionalFormatting sqref="O1826:O1827">
    <cfRule type="expression" dxfId="8095" priority="9035">
      <formula>$O1826="połączone z innym zadaniem"</formula>
    </cfRule>
  </conditionalFormatting>
  <conditionalFormatting sqref="O1826:O1827">
    <cfRule type="expression" dxfId="8094" priority="9034">
      <formula>$O1826="połączone z innym zadaniem"</formula>
    </cfRule>
  </conditionalFormatting>
  <conditionalFormatting sqref="O1826:O1827">
    <cfRule type="expression" dxfId="8093" priority="9033">
      <formula>$O1826="połączone z innym zadaniem"</formula>
    </cfRule>
  </conditionalFormatting>
  <conditionalFormatting sqref="O1826:O1827">
    <cfRule type="expression" dxfId="8092" priority="9030">
      <formula>$O1826="połączone z innym zadaniem"</formula>
    </cfRule>
  </conditionalFormatting>
  <conditionalFormatting sqref="O1826:O1827">
    <cfRule type="expression" dxfId="8091" priority="9029">
      <formula>$O1826="połączone z innym zadaniem"</formula>
    </cfRule>
  </conditionalFormatting>
  <conditionalFormatting sqref="O1826:O1827">
    <cfRule type="expression" dxfId="8090" priority="9028">
      <formula>$O1826="połączone z innym zadaniem"</formula>
    </cfRule>
  </conditionalFormatting>
  <conditionalFormatting sqref="O1826:O1827">
    <cfRule type="expression" dxfId="8089" priority="9027">
      <formula>$O1826="połączone z innym zadaniem"</formula>
    </cfRule>
  </conditionalFormatting>
  <conditionalFormatting sqref="O1826:O1827">
    <cfRule type="expression" dxfId="8088" priority="9026">
      <formula>$O1826="połączone z innym zadaniem"</formula>
    </cfRule>
  </conditionalFormatting>
  <conditionalFormatting sqref="O1826:O1827">
    <cfRule type="expression" dxfId="8087" priority="9025">
      <formula>$O1826="połączone z innym zadaniem"</formula>
    </cfRule>
  </conditionalFormatting>
  <conditionalFormatting sqref="O1826:O1827">
    <cfRule type="expression" dxfId="8086" priority="9024">
      <formula>$O1826="połączone z innym zadaniem"</formula>
    </cfRule>
  </conditionalFormatting>
  <conditionalFormatting sqref="O1826:O1827">
    <cfRule type="expression" dxfId="8085" priority="9023">
      <formula>$O1826="połączone z innym zadaniem"</formula>
    </cfRule>
  </conditionalFormatting>
  <conditionalFormatting sqref="O1826:O1827">
    <cfRule type="expression" dxfId="8084" priority="9022">
      <formula>$O1826="połączone z innym zadaniem"</formula>
    </cfRule>
  </conditionalFormatting>
  <conditionalFormatting sqref="O1826:O1827">
    <cfRule type="expression" dxfId="8083" priority="9021">
      <formula>$O1826="połączone z innym zadaniem"</formula>
    </cfRule>
  </conditionalFormatting>
  <conditionalFormatting sqref="O1826:O1827">
    <cfRule type="expression" dxfId="8082" priority="9020">
      <formula>$O1826="połączone z innym zadaniem"</formula>
    </cfRule>
  </conditionalFormatting>
  <conditionalFormatting sqref="O1826:O1827">
    <cfRule type="expression" dxfId="8081" priority="9019">
      <formula>$O1826="połączone z innym zadaniem"</formula>
    </cfRule>
  </conditionalFormatting>
  <conditionalFormatting sqref="O1826:O1827">
    <cfRule type="expression" dxfId="8080" priority="9018">
      <formula>$O1826="połączone z innym zadaniem"</formula>
    </cfRule>
  </conditionalFormatting>
  <conditionalFormatting sqref="O1826:O1827">
    <cfRule type="expression" dxfId="8079" priority="9017">
      <formula>$O1826="połączone z innym zadaniem"</formula>
    </cfRule>
  </conditionalFormatting>
  <conditionalFormatting sqref="O1826:O1827">
    <cfRule type="expression" dxfId="8078" priority="9016">
      <formula>$O1826="połączone z innym zadaniem"</formula>
    </cfRule>
  </conditionalFormatting>
  <conditionalFormatting sqref="O1826:O1827">
    <cfRule type="expression" dxfId="8077" priority="9013">
      <formula>$O1826="połączone z innym zadaniem"</formula>
    </cfRule>
  </conditionalFormatting>
  <conditionalFormatting sqref="O1826:O1827">
    <cfRule type="expression" dxfId="8076" priority="9012">
      <formula>$O1826="połączone z innym zadaniem"</formula>
    </cfRule>
  </conditionalFormatting>
  <conditionalFormatting sqref="O1826:O1827">
    <cfRule type="expression" dxfId="8075" priority="9011">
      <formula>$O1826="połączone z innym zadaniem"</formula>
    </cfRule>
  </conditionalFormatting>
  <conditionalFormatting sqref="O1826:O1827">
    <cfRule type="expression" dxfId="8074" priority="9010">
      <formula>$O1826="połączone z innym zadaniem"</formula>
    </cfRule>
  </conditionalFormatting>
  <conditionalFormatting sqref="O1826:O1827">
    <cfRule type="expression" dxfId="8073" priority="9009">
      <formula>$O1826="połączone z innym zadaniem"</formula>
    </cfRule>
  </conditionalFormatting>
  <conditionalFormatting sqref="O1826:O1827">
    <cfRule type="expression" dxfId="8072" priority="9008">
      <formula>$O1826="połączone z innym zadaniem"</formula>
    </cfRule>
  </conditionalFormatting>
  <conditionalFormatting sqref="O1826:O1827">
    <cfRule type="expression" dxfId="8071" priority="9007">
      <formula>$O1826="połączone z innym zadaniem"</formula>
    </cfRule>
  </conditionalFormatting>
  <conditionalFormatting sqref="O1826:O1827">
    <cfRule type="expression" dxfId="8070" priority="9006">
      <formula>$O1826="połączone z innym zadaniem"</formula>
    </cfRule>
  </conditionalFormatting>
  <conditionalFormatting sqref="O1826:O1827">
    <cfRule type="expression" dxfId="8069" priority="9005">
      <formula>$O1826="połączone z innym zadaniem"</formula>
    </cfRule>
  </conditionalFormatting>
  <conditionalFormatting sqref="O1826:O1827">
    <cfRule type="expression" dxfId="8068" priority="9004">
      <formula>$O1826="połączone z innym zadaniem"</formula>
    </cfRule>
  </conditionalFormatting>
  <conditionalFormatting sqref="O1826:O1827">
    <cfRule type="expression" dxfId="8067" priority="9003">
      <formula>$O1826="połączone z innym zadaniem"</formula>
    </cfRule>
  </conditionalFormatting>
  <conditionalFormatting sqref="O1826:O1827">
    <cfRule type="expression" dxfId="8066" priority="9002">
      <formula>$O1826="połączone z innym zadaniem"</formula>
    </cfRule>
  </conditionalFormatting>
  <conditionalFormatting sqref="O1826:O1827">
    <cfRule type="expression" dxfId="8065" priority="9001">
      <formula>$O1826="połączone z innym zadaniem"</formula>
    </cfRule>
  </conditionalFormatting>
  <conditionalFormatting sqref="O1826:O1827">
    <cfRule type="expression" dxfId="8064" priority="9000">
      <formula>$O1826="połączone z innym zadaniem"</formula>
    </cfRule>
  </conditionalFormatting>
  <conditionalFormatting sqref="O1827">
    <cfRule type="expression" dxfId="8063" priority="8999">
      <formula>$O1827="połączone z innym zadaniem"</formula>
    </cfRule>
  </conditionalFormatting>
  <conditionalFormatting sqref="O1827">
    <cfRule type="expression" dxfId="8062" priority="8998">
      <formula>$O1827="połączone z innym zadaniem"</formula>
    </cfRule>
  </conditionalFormatting>
  <conditionalFormatting sqref="O1827">
    <cfRule type="colorScale" priority="8997">
      <colorScale>
        <cfvo type="min" val="0"/>
        <cfvo type="percentile" val="50"/>
        <cfvo type="max" val="0"/>
        <color rgb="FFF8696B"/>
        <color rgb="FFFFEB84"/>
        <color rgb="FF63BE7B"/>
      </colorScale>
    </cfRule>
  </conditionalFormatting>
  <conditionalFormatting sqref="O1827">
    <cfRule type="colorScale" priority="8996">
      <colorScale>
        <cfvo type="min" val="0"/>
        <cfvo type="percentile" val="50"/>
        <cfvo type="max" val="0"/>
        <color rgb="FF63BE7B"/>
        <color rgb="FFFFEB84"/>
        <color rgb="FFF8696B"/>
      </colorScale>
    </cfRule>
  </conditionalFormatting>
  <conditionalFormatting sqref="O1827">
    <cfRule type="expression" dxfId="8061" priority="8995">
      <formula>$O1827="połączone z innym zadaniem"</formula>
    </cfRule>
  </conditionalFormatting>
  <conditionalFormatting sqref="O1827">
    <cfRule type="expression" dxfId="8060" priority="8994">
      <formula>$O1827="połączone z innym zadaniem"</formula>
    </cfRule>
  </conditionalFormatting>
  <conditionalFormatting sqref="O1827">
    <cfRule type="expression" dxfId="8059" priority="8993">
      <formula>$O1827="połączone z innym zadaniem"</formula>
    </cfRule>
  </conditionalFormatting>
  <conditionalFormatting sqref="O1827">
    <cfRule type="expression" dxfId="8058" priority="8992">
      <formula>$O1827="połączone z innym zadaniem"</formula>
    </cfRule>
  </conditionalFormatting>
  <conditionalFormatting sqref="O1827">
    <cfRule type="expression" dxfId="8057" priority="8991">
      <formula>$O1827="połączone z innym zadaniem"</formula>
    </cfRule>
  </conditionalFormatting>
  <conditionalFormatting sqref="O1827">
    <cfRule type="expression" dxfId="8056" priority="8990">
      <formula>$O1827="połączone z innym zadaniem"</formula>
    </cfRule>
  </conditionalFormatting>
  <conditionalFormatting sqref="O1827">
    <cfRule type="expression" dxfId="8055" priority="8989">
      <formula>$O1827="połączone z innym zadaniem"</formula>
    </cfRule>
  </conditionalFormatting>
  <conditionalFormatting sqref="O1827">
    <cfRule type="expression" dxfId="8054" priority="8988">
      <formula>$O1827="połączone z innym zadaniem"</formula>
    </cfRule>
  </conditionalFormatting>
  <conditionalFormatting sqref="O1827">
    <cfRule type="expression" dxfId="8053" priority="8987">
      <formula>$O1827="połączone z innym zadaniem"</formula>
    </cfRule>
  </conditionalFormatting>
  <conditionalFormatting sqref="O1827">
    <cfRule type="expression" dxfId="8052" priority="8986">
      <formula>$O1827="połączone z innym zadaniem"</formula>
    </cfRule>
  </conditionalFormatting>
  <conditionalFormatting sqref="O1827">
    <cfRule type="expression" dxfId="8051" priority="8983">
      <formula>$O1827="połączone z innym zadaniem"</formula>
    </cfRule>
  </conditionalFormatting>
  <conditionalFormatting sqref="O1827">
    <cfRule type="expression" dxfId="8050" priority="8982">
      <formula>$O1827="połączone z innym zadaniem"</formula>
    </cfRule>
  </conditionalFormatting>
  <conditionalFormatting sqref="O1827">
    <cfRule type="expression" dxfId="8049" priority="8981">
      <formula>$O1827="połączone z innym zadaniem"</formula>
    </cfRule>
  </conditionalFormatting>
  <conditionalFormatting sqref="O1827">
    <cfRule type="expression" dxfId="8048" priority="8980">
      <formula>$O1827="połączone z innym zadaniem"</formula>
    </cfRule>
  </conditionalFormatting>
  <conditionalFormatting sqref="O1827">
    <cfRule type="expression" dxfId="8047" priority="8979">
      <formula>$O1827="połączone z innym zadaniem"</formula>
    </cfRule>
  </conditionalFormatting>
  <conditionalFormatting sqref="O1827">
    <cfRule type="expression" dxfId="8046" priority="8978">
      <formula>$O1827="połączone z innym zadaniem"</formula>
    </cfRule>
  </conditionalFormatting>
  <conditionalFormatting sqref="O1827">
    <cfRule type="expression" dxfId="8045" priority="8977">
      <formula>$O1827="połączone z innym zadaniem"</formula>
    </cfRule>
  </conditionalFormatting>
  <conditionalFormatting sqref="O1827">
    <cfRule type="expression" dxfId="8044" priority="8976">
      <formula>$O1827="połączone z innym zadaniem"</formula>
    </cfRule>
  </conditionalFormatting>
  <conditionalFormatting sqref="O1827">
    <cfRule type="expression" dxfId="8043" priority="8975">
      <formula>$O1827="połączone z innym zadaniem"</formula>
    </cfRule>
  </conditionalFormatting>
  <conditionalFormatting sqref="O1827">
    <cfRule type="expression" dxfId="8042" priority="8974">
      <formula>$O1827="połączone z innym zadaniem"</formula>
    </cfRule>
  </conditionalFormatting>
  <conditionalFormatting sqref="O1827">
    <cfRule type="expression" dxfId="8041" priority="8973">
      <formula>$O1827="połączone z innym zadaniem"</formula>
    </cfRule>
  </conditionalFormatting>
  <conditionalFormatting sqref="O1827">
    <cfRule type="expression" dxfId="8040" priority="8972">
      <formula>$O1827="połączone z innym zadaniem"</formula>
    </cfRule>
  </conditionalFormatting>
  <conditionalFormatting sqref="O1827">
    <cfRule type="expression" dxfId="8039" priority="8971">
      <formula>$O1827="połączone z innym zadaniem"</formula>
    </cfRule>
  </conditionalFormatting>
  <conditionalFormatting sqref="O1827">
    <cfRule type="expression" dxfId="8038" priority="8970">
      <formula>$O1827="połączone z innym zadaniem"</formula>
    </cfRule>
  </conditionalFormatting>
  <conditionalFormatting sqref="O1827">
    <cfRule type="expression" dxfId="8037" priority="8969">
      <formula>$O1827="połączone z innym zadaniem"</formula>
    </cfRule>
  </conditionalFormatting>
  <conditionalFormatting sqref="O1827">
    <cfRule type="expression" dxfId="8036" priority="8966">
      <formula>$O1827="połączone z innym zadaniem"</formula>
    </cfRule>
  </conditionalFormatting>
  <conditionalFormatting sqref="O1827">
    <cfRule type="expression" dxfId="8035" priority="8965">
      <formula>$O1827="połączone z innym zadaniem"</formula>
    </cfRule>
  </conditionalFormatting>
  <conditionalFormatting sqref="O1827">
    <cfRule type="expression" dxfId="8034" priority="8964">
      <formula>$O1827="połączone z innym zadaniem"</formula>
    </cfRule>
  </conditionalFormatting>
  <conditionalFormatting sqref="O1827">
    <cfRule type="expression" dxfId="8033" priority="8963">
      <formula>$O1827="połączone z innym zadaniem"</formula>
    </cfRule>
  </conditionalFormatting>
  <conditionalFormatting sqref="O1827">
    <cfRule type="expression" dxfId="8032" priority="8962">
      <formula>$O1827="połączone z innym zadaniem"</formula>
    </cfRule>
  </conditionalFormatting>
  <conditionalFormatting sqref="O1827">
    <cfRule type="expression" dxfId="8031" priority="8961">
      <formula>$O1827="połączone z innym zadaniem"</formula>
    </cfRule>
  </conditionalFormatting>
  <conditionalFormatting sqref="O1827">
    <cfRule type="expression" dxfId="8030" priority="8960">
      <formula>$O1827="połączone z innym zadaniem"</formula>
    </cfRule>
  </conditionalFormatting>
  <conditionalFormatting sqref="O1827">
    <cfRule type="expression" dxfId="8029" priority="8959">
      <formula>$O1827="połączone z innym zadaniem"</formula>
    </cfRule>
  </conditionalFormatting>
  <conditionalFormatting sqref="O1827">
    <cfRule type="expression" dxfId="8028" priority="8958">
      <formula>$O1827="połączone z innym zadaniem"</formula>
    </cfRule>
  </conditionalFormatting>
  <conditionalFormatting sqref="O1827">
    <cfRule type="expression" dxfId="8027" priority="8957">
      <formula>$O1827="połączone z innym zadaniem"</formula>
    </cfRule>
  </conditionalFormatting>
  <conditionalFormatting sqref="O1827">
    <cfRule type="expression" dxfId="8026" priority="8956">
      <formula>$O1827="połączone z innym zadaniem"</formula>
    </cfRule>
  </conditionalFormatting>
  <conditionalFormatting sqref="O1827">
    <cfRule type="expression" dxfId="8025" priority="8955">
      <formula>$O1827="połączone z innym zadaniem"</formula>
    </cfRule>
  </conditionalFormatting>
  <conditionalFormatting sqref="O1827">
    <cfRule type="expression" dxfId="8024" priority="8954">
      <formula>$O1827="połączone z innym zadaniem"</formula>
    </cfRule>
  </conditionalFormatting>
  <conditionalFormatting sqref="O1827">
    <cfRule type="expression" dxfId="8023" priority="8953">
      <formula>$O1827="połączone z innym zadaniem"</formula>
    </cfRule>
  </conditionalFormatting>
  <conditionalFormatting sqref="O1828">
    <cfRule type="expression" dxfId="8022" priority="8952">
      <formula>$O1828="połączone z innym zadaniem"</formula>
    </cfRule>
  </conditionalFormatting>
  <conditionalFormatting sqref="O1828">
    <cfRule type="expression" dxfId="8021" priority="8951">
      <formula>$O1828="połączone z innym zadaniem"</formula>
    </cfRule>
  </conditionalFormatting>
  <conditionalFormatting sqref="O1828">
    <cfRule type="colorScale" priority="8950">
      <colorScale>
        <cfvo type="min" val="0"/>
        <cfvo type="percentile" val="50"/>
        <cfvo type="max" val="0"/>
        <color rgb="FFF8696B"/>
        <color rgb="FFFFEB84"/>
        <color rgb="FF63BE7B"/>
      </colorScale>
    </cfRule>
  </conditionalFormatting>
  <conditionalFormatting sqref="O1828">
    <cfRule type="colorScale" priority="8949">
      <colorScale>
        <cfvo type="min" val="0"/>
        <cfvo type="percentile" val="50"/>
        <cfvo type="max" val="0"/>
        <color rgb="FF63BE7B"/>
        <color rgb="FFFFEB84"/>
        <color rgb="FFF8696B"/>
      </colorScale>
    </cfRule>
  </conditionalFormatting>
  <conditionalFormatting sqref="O1828">
    <cfRule type="expression" dxfId="8020" priority="8948">
      <formula>$O1828="połączone z innym zadaniem"</formula>
    </cfRule>
  </conditionalFormatting>
  <conditionalFormatting sqref="O1828">
    <cfRule type="expression" dxfId="8019" priority="8947">
      <formula>$O1828="połączone z innym zadaniem"</formula>
    </cfRule>
  </conditionalFormatting>
  <conditionalFormatting sqref="O1828">
    <cfRule type="expression" dxfId="8018" priority="8946">
      <formula>$O1828="połączone z innym zadaniem"</formula>
    </cfRule>
  </conditionalFormatting>
  <conditionalFormatting sqref="O1828">
    <cfRule type="expression" dxfId="8017" priority="8945">
      <formula>$O1828="połączone z innym zadaniem"</formula>
    </cfRule>
  </conditionalFormatting>
  <conditionalFormatting sqref="O1828">
    <cfRule type="expression" dxfId="8016" priority="8944">
      <formula>$O1828="połączone z innym zadaniem"</formula>
    </cfRule>
  </conditionalFormatting>
  <conditionalFormatting sqref="O1828">
    <cfRule type="expression" dxfId="8015" priority="8943">
      <formula>$O1828="połączone z innym zadaniem"</formula>
    </cfRule>
  </conditionalFormatting>
  <conditionalFormatting sqref="O1828">
    <cfRule type="expression" dxfId="8014" priority="8942">
      <formula>$O1828="połączone z innym zadaniem"</formula>
    </cfRule>
  </conditionalFormatting>
  <conditionalFormatting sqref="O1828">
    <cfRule type="expression" dxfId="8013" priority="8941">
      <formula>$O1828="połączone z innym zadaniem"</formula>
    </cfRule>
  </conditionalFormatting>
  <conditionalFormatting sqref="O1828">
    <cfRule type="expression" dxfId="8012" priority="8940">
      <formula>$O1828="połączone z innym zadaniem"</formula>
    </cfRule>
  </conditionalFormatting>
  <conditionalFormatting sqref="O1828">
    <cfRule type="expression" dxfId="8011" priority="8939">
      <formula>$O1828="połączone z innym zadaniem"</formula>
    </cfRule>
  </conditionalFormatting>
  <conditionalFormatting sqref="O1828">
    <cfRule type="expression" dxfId="8010" priority="8936">
      <formula>$O1828="połączone z innym zadaniem"</formula>
    </cfRule>
  </conditionalFormatting>
  <conditionalFormatting sqref="O1828">
    <cfRule type="expression" dxfId="8009" priority="8935">
      <formula>$O1828="połączone z innym zadaniem"</formula>
    </cfRule>
  </conditionalFormatting>
  <conditionalFormatting sqref="O1828">
    <cfRule type="expression" dxfId="8008" priority="8934">
      <formula>$O1828="połączone z innym zadaniem"</formula>
    </cfRule>
  </conditionalFormatting>
  <conditionalFormatting sqref="O1828">
    <cfRule type="expression" dxfId="8007" priority="8933">
      <formula>$O1828="połączone z innym zadaniem"</formula>
    </cfRule>
  </conditionalFormatting>
  <conditionalFormatting sqref="O1828">
    <cfRule type="expression" dxfId="8006" priority="8932">
      <formula>$O1828="połączone z innym zadaniem"</formula>
    </cfRule>
  </conditionalFormatting>
  <conditionalFormatting sqref="O1828">
    <cfRule type="expression" dxfId="8005" priority="8931">
      <formula>$O1828="połączone z innym zadaniem"</formula>
    </cfRule>
  </conditionalFormatting>
  <conditionalFormatting sqref="O1828">
    <cfRule type="expression" dxfId="8004" priority="8930">
      <formula>$O1828="połączone z innym zadaniem"</formula>
    </cfRule>
  </conditionalFormatting>
  <conditionalFormatting sqref="O1828">
    <cfRule type="expression" dxfId="8003" priority="8929">
      <formula>$O1828="połączone z innym zadaniem"</formula>
    </cfRule>
  </conditionalFormatting>
  <conditionalFormatting sqref="O1828">
    <cfRule type="expression" dxfId="8002" priority="8928">
      <formula>$O1828="połączone z innym zadaniem"</formula>
    </cfRule>
  </conditionalFormatting>
  <conditionalFormatting sqref="O1828">
    <cfRule type="expression" dxfId="8001" priority="8927">
      <formula>$O1828="połączone z innym zadaniem"</formula>
    </cfRule>
  </conditionalFormatting>
  <conditionalFormatting sqref="O1828">
    <cfRule type="expression" dxfId="8000" priority="8926">
      <formula>$O1828="połączone z innym zadaniem"</formula>
    </cfRule>
  </conditionalFormatting>
  <conditionalFormatting sqref="O1828">
    <cfRule type="expression" dxfId="7999" priority="8925">
      <formula>$O1828="połączone z innym zadaniem"</formula>
    </cfRule>
  </conditionalFormatting>
  <conditionalFormatting sqref="O1828">
    <cfRule type="expression" dxfId="7998" priority="8924">
      <formula>$O1828="połączone z innym zadaniem"</formula>
    </cfRule>
  </conditionalFormatting>
  <conditionalFormatting sqref="O1828">
    <cfRule type="expression" dxfId="7997" priority="8923">
      <formula>$O1828="połączone z innym zadaniem"</formula>
    </cfRule>
  </conditionalFormatting>
  <conditionalFormatting sqref="O1828">
    <cfRule type="expression" dxfId="7996" priority="8922">
      <formula>$O1828="połączone z innym zadaniem"</formula>
    </cfRule>
  </conditionalFormatting>
  <conditionalFormatting sqref="O1828">
    <cfRule type="expression" dxfId="7995" priority="8918">
      <formula>$O1828="połączone z innym zadaniem"</formula>
    </cfRule>
  </conditionalFormatting>
  <conditionalFormatting sqref="O1828">
    <cfRule type="expression" dxfId="7994" priority="8917">
      <formula>$O1828="połączone z innym zadaniem"</formula>
    </cfRule>
  </conditionalFormatting>
  <conditionalFormatting sqref="O1828">
    <cfRule type="expression" dxfId="7993" priority="8916">
      <formula>$O1828="połączone z innym zadaniem"</formula>
    </cfRule>
  </conditionalFormatting>
  <conditionalFormatting sqref="O1828">
    <cfRule type="expression" dxfId="7992" priority="8915">
      <formula>$O1828="połączone z innym zadaniem"</formula>
    </cfRule>
  </conditionalFormatting>
  <conditionalFormatting sqref="O1828">
    <cfRule type="expression" dxfId="7991" priority="8914">
      <formula>$O1828="połączone z innym zadaniem"</formula>
    </cfRule>
  </conditionalFormatting>
  <conditionalFormatting sqref="O1828">
    <cfRule type="expression" dxfId="7990" priority="8913">
      <formula>$O1828="połączone z innym zadaniem"</formula>
    </cfRule>
  </conditionalFormatting>
  <conditionalFormatting sqref="O1828">
    <cfRule type="expression" dxfId="7989" priority="8912">
      <formula>$O1828="połączone z innym zadaniem"</formula>
    </cfRule>
  </conditionalFormatting>
  <conditionalFormatting sqref="O1828">
    <cfRule type="expression" dxfId="7988" priority="8911">
      <formula>$O1828="połączone z innym zadaniem"</formula>
    </cfRule>
  </conditionalFormatting>
  <conditionalFormatting sqref="O1828">
    <cfRule type="expression" dxfId="7987" priority="8910">
      <formula>$O1828="połączone z innym zadaniem"</formula>
    </cfRule>
  </conditionalFormatting>
  <conditionalFormatting sqref="O1828">
    <cfRule type="expression" dxfId="7986" priority="8909">
      <formula>$O1828="połączone z innym zadaniem"</formula>
    </cfRule>
  </conditionalFormatting>
  <conditionalFormatting sqref="O1828">
    <cfRule type="expression" dxfId="7985" priority="8908">
      <formula>$O1828="połączone z innym zadaniem"</formula>
    </cfRule>
  </conditionalFormatting>
  <conditionalFormatting sqref="O1828">
    <cfRule type="expression" dxfId="7984" priority="8907">
      <formula>$O1828="połączone z innym zadaniem"</formula>
    </cfRule>
  </conditionalFormatting>
  <conditionalFormatting sqref="O1828">
    <cfRule type="expression" dxfId="7983" priority="8906">
      <formula>$O1828="połączone z innym zadaniem"</formula>
    </cfRule>
  </conditionalFormatting>
  <conditionalFormatting sqref="O1828">
    <cfRule type="expression" dxfId="7982" priority="8905">
      <formula>$O1828="połączone z innym zadaniem"</formula>
    </cfRule>
  </conditionalFormatting>
  <conditionalFormatting sqref="O1828">
    <cfRule type="expression" dxfId="7981" priority="8904">
      <formula>$O1828="połączone z innym zadaniem"</formula>
    </cfRule>
  </conditionalFormatting>
  <conditionalFormatting sqref="O1828">
    <cfRule type="expression" dxfId="7980" priority="8901">
      <formula>$O1828="połączone z innym zadaniem"</formula>
    </cfRule>
  </conditionalFormatting>
  <conditionalFormatting sqref="O1828">
    <cfRule type="expression" dxfId="7979" priority="8900">
      <formula>$O1828="połączone z innym zadaniem"</formula>
    </cfRule>
  </conditionalFormatting>
  <conditionalFormatting sqref="O1828">
    <cfRule type="expression" dxfId="7978" priority="8899">
      <formula>$O1828="połączone z innym zadaniem"</formula>
    </cfRule>
  </conditionalFormatting>
  <conditionalFormatting sqref="O1828">
    <cfRule type="expression" dxfId="7977" priority="8898">
      <formula>$O1828="połączone z innym zadaniem"</formula>
    </cfRule>
  </conditionalFormatting>
  <conditionalFormatting sqref="O1828">
    <cfRule type="expression" dxfId="7976" priority="8897">
      <formula>$O1828="połączone z innym zadaniem"</formula>
    </cfRule>
  </conditionalFormatting>
  <conditionalFormatting sqref="O1828">
    <cfRule type="expression" dxfId="7975" priority="8896">
      <formula>$O1828="połączone z innym zadaniem"</formula>
    </cfRule>
  </conditionalFormatting>
  <conditionalFormatting sqref="O1828">
    <cfRule type="expression" dxfId="7974" priority="8895">
      <formula>$O1828="połączone z innym zadaniem"</formula>
    </cfRule>
  </conditionalFormatting>
  <conditionalFormatting sqref="O1828">
    <cfRule type="expression" dxfId="7973" priority="8894">
      <formula>$O1828="połączone z innym zadaniem"</formula>
    </cfRule>
  </conditionalFormatting>
  <conditionalFormatting sqref="O1828">
    <cfRule type="expression" dxfId="7972" priority="8893">
      <formula>$O1828="połączone z innym zadaniem"</formula>
    </cfRule>
  </conditionalFormatting>
  <conditionalFormatting sqref="O1828">
    <cfRule type="expression" dxfId="7971" priority="8892">
      <formula>$O1828="połączone z innym zadaniem"</formula>
    </cfRule>
  </conditionalFormatting>
  <conditionalFormatting sqref="O1828">
    <cfRule type="expression" dxfId="7970" priority="8891">
      <formula>$O1828="połączone z innym zadaniem"</formula>
    </cfRule>
  </conditionalFormatting>
  <conditionalFormatting sqref="O1828">
    <cfRule type="expression" dxfId="7969" priority="8890">
      <formula>$O1828="połączone z innym zadaniem"</formula>
    </cfRule>
  </conditionalFormatting>
  <conditionalFormatting sqref="O1828">
    <cfRule type="expression" dxfId="7968" priority="8889">
      <formula>$O1828="połączone z innym zadaniem"</formula>
    </cfRule>
  </conditionalFormatting>
  <conditionalFormatting sqref="O1828">
    <cfRule type="expression" dxfId="7967" priority="8888">
      <formula>$O1828="połączone z innym zadaniem"</formula>
    </cfRule>
  </conditionalFormatting>
  <conditionalFormatting sqref="O1829">
    <cfRule type="expression" dxfId="7966" priority="8887">
      <formula>$O1829="połączone z innym zadaniem"</formula>
    </cfRule>
  </conditionalFormatting>
  <conditionalFormatting sqref="O1829">
    <cfRule type="expression" dxfId="7965" priority="8886">
      <formula>$O1829="połączone z innym zadaniem"</formula>
    </cfRule>
  </conditionalFormatting>
  <conditionalFormatting sqref="O1829">
    <cfRule type="colorScale" priority="8885">
      <colorScale>
        <cfvo type="min" val="0"/>
        <cfvo type="percentile" val="50"/>
        <cfvo type="max" val="0"/>
        <color rgb="FFF8696B"/>
        <color rgb="FFFFEB84"/>
        <color rgb="FF63BE7B"/>
      </colorScale>
    </cfRule>
  </conditionalFormatting>
  <conditionalFormatting sqref="O1829">
    <cfRule type="colorScale" priority="8884">
      <colorScale>
        <cfvo type="min" val="0"/>
        <cfvo type="percentile" val="50"/>
        <cfvo type="max" val="0"/>
        <color rgb="FF63BE7B"/>
        <color rgb="FFFFEB84"/>
        <color rgb="FFF8696B"/>
      </colorScale>
    </cfRule>
  </conditionalFormatting>
  <conditionalFormatting sqref="O1829">
    <cfRule type="expression" dxfId="7964" priority="8883">
      <formula>$O1829="połączone z innym zadaniem"</formula>
    </cfRule>
  </conditionalFormatting>
  <conditionalFormatting sqref="O1829">
    <cfRule type="expression" dxfId="7963" priority="8882">
      <formula>$O1829="połączone z innym zadaniem"</formula>
    </cfRule>
  </conditionalFormatting>
  <conditionalFormatting sqref="O1829">
    <cfRule type="expression" dxfId="7962" priority="8881">
      <formula>$O1829="połączone z innym zadaniem"</formula>
    </cfRule>
  </conditionalFormatting>
  <conditionalFormatting sqref="O1829">
    <cfRule type="expression" dxfId="7961" priority="8880">
      <formula>$O1829="połączone z innym zadaniem"</formula>
    </cfRule>
  </conditionalFormatting>
  <conditionalFormatting sqref="O1829">
    <cfRule type="expression" dxfId="7960" priority="8879">
      <formula>$O1829="połączone z innym zadaniem"</formula>
    </cfRule>
  </conditionalFormatting>
  <conditionalFormatting sqref="O1829">
    <cfRule type="expression" dxfId="7959" priority="8878">
      <formula>$O1829="połączone z innym zadaniem"</formula>
    </cfRule>
  </conditionalFormatting>
  <conditionalFormatting sqref="O1829">
    <cfRule type="expression" dxfId="7958" priority="8877">
      <formula>$O1829="połączone z innym zadaniem"</formula>
    </cfRule>
  </conditionalFormatting>
  <conditionalFormatting sqref="O1829">
    <cfRule type="expression" dxfId="7957" priority="8876">
      <formula>$O1829="połączone z innym zadaniem"</formula>
    </cfRule>
  </conditionalFormatting>
  <conditionalFormatting sqref="O1829">
    <cfRule type="expression" dxfId="7956" priority="8875">
      <formula>$O1829="połączone z innym zadaniem"</formula>
    </cfRule>
  </conditionalFormatting>
  <conditionalFormatting sqref="O1829">
    <cfRule type="expression" dxfId="7955" priority="8874">
      <formula>$O1829="połączone z innym zadaniem"</formula>
    </cfRule>
  </conditionalFormatting>
  <conditionalFormatting sqref="O1829">
    <cfRule type="expression" dxfId="7954" priority="8871">
      <formula>$O1829="połączone z innym zadaniem"</formula>
    </cfRule>
  </conditionalFormatting>
  <conditionalFormatting sqref="O1829">
    <cfRule type="expression" dxfId="7953" priority="8870">
      <formula>$O1829="połączone z innym zadaniem"</formula>
    </cfRule>
  </conditionalFormatting>
  <conditionalFormatting sqref="O1829">
    <cfRule type="expression" dxfId="7952" priority="8869">
      <formula>$O1829="połączone z innym zadaniem"</formula>
    </cfRule>
  </conditionalFormatting>
  <conditionalFormatting sqref="O1829">
    <cfRule type="expression" dxfId="7951" priority="8868">
      <formula>$O1829="połączone z innym zadaniem"</formula>
    </cfRule>
  </conditionalFormatting>
  <conditionalFormatting sqref="O1829">
    <cfRule type="expression" dxfId="7950" priority="8867">
      <formula>$O1829="połączone z innym zadaniem"</formula>
    </cfRule>
  </conditionalFormatting>
  <conditionalFormatting sqref="O1829">
    <cfRule type="expression" dxfId="7949" priority="8866">
      <formula>$O1829="połączone z innym zadaniem"</formula>
    </cfRule>
  </conditionalFormatting>
  <conditionalFormatting sqref="O1829">
    <cfRule type="expression" dxfId="7948" priority="8865">
      <formula>$O1829="połączone z innym zadaniem"</formula>
    </cfRule>
  </conditionalFormatting>
  <conditionalFormatting sqref="O1829">
    <cfRule type="expression" dxfId="7947" priority="8864">
      <formula>$O1829="połączone z innym zadaniem"</formula>
    </cfRule>
  </conditionalFormatting>
  <conditionalFormatting sqref="O1829">
    <cfRule type="expression" dxfId="7946" priority="8863">
      <formula>$O1829="połączone z innym zadaniem"</formula>
    </cfRule>
  </conditionalFormatting>
  <conditionalFormatting sqref="O1829">
    <cfRule type="expression" dxfId="7945" priority="8862">
      <formula>$O1829="połączone z innym zadaniem"</formula>
    </cfRule>
  </conditionalFormatting>
  <conditionalFormatting sqref="O1829">
    <cfRule type="expression" dxfId="7944" priority="8861">
      <formula>$O1829="połączone z innym zadaniem"</formula>
    </cfRule>
  </conditionalFormatting>
  <conditionalFormatting sqref="O1829">
    <cfRule type="expression" dxfId="7943" priority="8860">
      <formula>$O1829="połączone z innym zadaniem"</formula>
    </cfRule>
  </conditionalFormatting>
  <conditionalFormatting sqref="O1829">
    <cfRule type="expression" dxfId="7942" priority="8859">
      <formula>$O1829="połączone z innym zadaniem"</formula>
    </cfRule>
  </conditionalFormatting>
  <conditionalFormatting sqref="O1829">
    <cfRule type="expression" dxfId="7941" priority="8858">
      <formula>$O1829="połączone z innym zadaniem"</formula>
    </cfRule>
  </conditionalFormatting>
  <conditionalFormatting sqref="O1829">
    <cfRule type="expression" dxfId="7940" priority="8857">
      <formula>$O1829="połączone z innym zadaniem"</formula>
    </cfRule>
  </conditionalFormatting>
  <conditionalFormatting sqref="O1829">
    <cfRule type="expression" dxfId="7939" priority="8854">
      <formula>$O1829="połączone z innym zadaniem"</formula>
    </cfRule>
  </conditionalFormatting>
  <conditionalFormatting sqref="O1829">
    <cfRule type="expression" dxfId="7938" priority="8853">
      <formula>$O1829="połączone z innym zadaniem"</formula>
    </cfRule>
  </conditionalFormatting>
  <conditionalFormatting sqref="O1829">
    <cfRule type="expression" dxfId="7937" priority="8852">
      <formula>$O1829="połączone z innym zadaniem"</formula>
    </cfRule>
  </conditionalFormatting>
  <conditionalFormatting sqref="O1829">
    <cfRule type="expression" dxfId="7936" priority="8851">
      <formula>$O1829="połączone z innym zadaniem"</formula>
    </cfRule>
  </conditionalFormatting>
  <conditionalFormatting sqref="O1829">
    <cfRule type="expression" dxfId="7935" priority="8850">
      <formula>$O1829="połączone z innym zadaniem"</formula>
    </cfRule>
  </conditionalFormatting>
  <conditionalFormatting sqref="O1829">
    <cfRule type="expression" dxfId="7934" priority="8849">
      <formula>$O1829="połączone z innym zadaniem"</formula>
    </cfRule>
  </conditionalFormatting>
  <conditionalFormatting sqref="O1829">
    <cfRule type="expression" dxfId="7933" priority="8848">
      <formula>$O1829="połączone z innym zadaniem"</formula>
    </cfRule>
  </conditionalFormatting>
  <conditionalFormatting sqref="O1829">
    <cfRule type="expression" dxfId="7932" priority="8847">
      <formula>$O1829="połączone z innym zadaniem"</formula>
    </cfRule>
  </conditionalFormatting>
  <conditionalFormatting sqref="O1829">
    <cfRule type="expression" dxfId="7931" priority="8846">
      <formula>$O1829="połączone z innym zadaniem"</formula>
    </cfRule>
  </conditionalFormatting>
  <conditionalFormatting sqref="O1829">
    <cfRule type="expression" dxfId="7930" priority="8845">
      <formula>$O1829="połączone z innym zadaniem"</formula>
    </cfRule>
  </conditionalFormatting>
  <conditionalFormatting sqref="O1829">
    <cfRule type="expression" dxfId="7929" priority="8844">
      <formula>$O1829="połączone z innym zadaniem"</formula>
    </cfRule>
  </conditionalFormatting>
  <conditionalFormatting sqref="O1829">
    <cfRule type="expression" dxfId="7928" priority="8843">
      <formula>$O1829="połączone z innym zadaniem"</formula>
    </cfRule>
  </conditionalFormatting>
  <conditionalFormatting sqref="O1829">
    <cfRule type="expression" dxfId="7927" priority="8842">
      <formula>$O1829="połączone z innym zadaniem"</formula>
    </cfRule>
  </conditionalFormatting>
  <conditionalFormatting sqref="O1829">
    <cfRule type="expression" dxfId="7926" priority="8841">
      <formula>$O1829="połączone z innym zadaniem"</formula>
    </cfRule>
  </conditionalFormatting>
  <conditionalFormatting sqref="O1829">
    <cfRule type="expression" dxfId="7925" priority="8840">
      <formula>$O1829="połączone z innym zadaniem"</formula>
    </cfRule>
  </conditionalFormatting>
  <conditionalFormatting sqref="O1829">
    <cfRule type="expression" dxfId="7924" priority="8837">
      <formula>$O1829="połączone z innym zadaniem"</formula>
    </cfRule>
  </conditionalFormatting>
  <conditionalFormatting sqref="O1829">
    <cfRule type="expression" dxfId="7923" priority="8836">
      <formula>$O1829="połączone z innym zadaniem"</formula>
    </cfRule>
  </conditionalFormatting>
  <conditionalFormatting sqref="O1829">
    <cfRule type="expression" dxfId="7922" priority="8835">
      <formula>$O1829="połączone z innym zadaniem"</formula>
    </cfRule>
  </conditionalFormatting>
  <conditionalFormatting sqref="O1829">
    <cfRule type="expression" dxfId="7921" priority="8834">
      <formula>$O1829="połączone z innym zadaniem"</formula>
    </cfRule>
  </conditionalFormatting>
  <conditionalFormatting sqref="O1829">
    <cfRule type="expression" dxfId="7920" priority="8833">
      <formula>$O1829="połączone z innym zadaniem"</formula>
    </cfRule>
  </conditionalFormatting>
  <conditionalFormatting sqref="O1829">
    <cfRule type="expression" dxfId="7919" priority="8832">
      <formula>$O1829="połączone z innym zadaniem"</formula>
    </cfRule>
  </conditionalFormatting>
  <conditionalFormatting sqref="O1829">
    <cfRule type="expression" dxfId="7918" priority="8831">
      <formula>$O1829="połączone z innym zadaniem"</formula>
    </cfRule>
  </conditionalFormatting>
  <conditionalFormatting sqref="O1829">
    <cfRule type="expression" dxfId="7917" priority="8830">
      <formula>$O1829="połączone z innym zadaniem"</formula>
    </cfRule>
  </conditionalFormatting>
  <conditionalFormatting sqref="O1829">
    <cfRule type="expression" dxfId="7916" priority="8829">
      <formula>$O1829="połączone z innym zadaniem"</formula>
    </cfRule>
  </conditionalFormatting>
  <conditionalFormatting sqref="O1829">
    <cfRule type="expression" dxfId="7915" priority="8828">
      <formula>$O1829="połączone z innym zadaniem"</formula>
    </cfRule>
  </conditionalFormatting>
  <conditionalFormatting sqref="O1829">
    <cfRule type="expression" dxfId="7914" priority="8827">
      <formula>$O1829="połączone z innym zadaniem"</formula>
    </cfRule>
  </conditionalFormatting>
  <conditionalFormatting sqref="O1829">
    <cfRule type="expression" dxfId="7913" priority="8826">
      <formula>$O1829="połączone z innym zadaniem"</formula>
    </cfRule>
  </conditionalFormatting>
  <conditionalFormatting sqref="O1829">
    <cfRule type="expression" dxfId="7912" priority="8825">
      <formula>$O1829="połączone z innym zadaniem"</formula>
    </cfRule>
  </conditionalFormatting>
  <conditionalFormatting sqref="O1829">
    <cfRule type="expression" dxfId="7911" priority="8824">
      <formula>$O1829="połączone z innym zadaniem"</formula>
    </cfRule>
  </conditionalFormatting>
  <conditionalFormatting sqref="O1830:O2106">
    <cfRule type="expression" dxfId="7910" priority="8823">
      <formula>$O1830="połączone z innym zadaniem"</formula>
    </cfRule>
  </conditionalFormatting>
  <conditionalFormatting sqref="O1830:O2106">
    <cfRule type="expression" dxfId="7909" priority="8822">
      <formula>$O1830="połączone z innym zadaniem"</formula>
    </cfRule>
  </conditionalFormatting>
  <conditionalFormatting sqref="O1830:O2106">
    <cfRule type="colorScale" priority="8821">
      <colorScale>
        <cfvo type="min" val="0"/>
        <cfvo type="percentile" val="50"/>
        <cfvo type="max" val="0"/>
        <color rgb="FFF8696B"/>
        <color rgb="FFFFEB84"/>
        <color rgb="FF63BE7B"/>
      </colorScale>
    </cfRule>
  </conditionalFormatting>
  <conditionalFormatting sqref="O1830:O2106">
    <cfRule type="colorScale" priority="8820">
      <colorScale>
        <cfvo type="min" val="0"/>
        <cfvo type="percentile" val="50"/>
        <cfvo type="max" val="0"/>
        <color rgb="FF63BE7B"/>
        <color rgb="FFFFEB84"/>
        <color rgb="FFF8696B"/>
      </colorScale>
    </cfRule>
  </conditionalFormatting>
  <conditionalFormatting sqref="O1830:O2106">
    <cfRule type="expression" dxfId="7908" priority="8819">
      <formula>$O1830="połączone z innym zadaniem"</formula>
    </cfRule>
  </conditionalFormatting>
  <conditionalFormatting sqref="O1830:O2106">
    <cfRule type="expression" dxfId="7907" priority="8818">
      <formula>$O1830="połączone z innym zadaniem"</formula>
    </cfRule>
  </conditionalFormatting>
  <conditionalFormatting sqref="O1830:O2106">
    <cfRule type="expression" dxfId="7906" priority="8817">
      <formula>$O1830="połączone z innym zadaniem"</formula>
    </cfRule>
  </conditionalFormatting>
  <conditionalFormatting sqref="O1830:O2106">
    <cfRule type="expression" dxfId="7905" priority="8816">
      <formula>$O1830="połączone z innym zadaniem"</formula>
    </cfRule>
  </conditionalFormatting>
  <conditionalFormatting sqref="O1830:O2106">
    <cfRule type="expression" dxfId="7904" priority="8815">
      <formula>$O1830="połączone z innym zadaniem"</formula>
    </cfRule>
  </conditionalFormatting>
  <conditionalFormatting sqref="O1830:O2106">
    <cfRule type="expression" dxfId="7903" priority="8814">
      <formula>$O1830="połączone z innym zadaniem"</formula>
    </cfRule>
  </conditionalFormatting>
  <conditionalFormatting sqref="O1830:O2106">
    <cfRule type="expression" dxfId="7902" priority="8813">
      <formula>$O1830="połączone z innym zadaniem"</formula>
    </cfRule>
  </conditionalFormatting>
  <conditionalFormatting sqref="O1830:O2106">
    <cfRule type="expression" dxfId="7901" priority="8812">
      <formula>$O1830="połączone z innym zadaniem"</formula>
    </cfRule>
  </conditionalFormatting>
  <conditionalFormatting sqref="O1830:O2106">
    <cfRule type="expression" dxfId="7900" priority="8811">
      <formula>$O1830="połączone z innym zadaniem"</formula>
    </cfRule>
  </conditionalFormatting>
  <conditionalFormatting sqref="O1830:O2106">
    <cfRule type="expression" dxfId="7899" priority="8810">
      <formula>$O1830="połączone z innym zadaniem"</formula>
    </cfRule>
  </conditionalFormatting>
  <conditionalFormatting sqref="O1830:O2106">
    <cfRule type="expression" dxfId="7898" priority="8807">
      <formula>$O1830="połączone z innym zadaniem"</formula>
    </cfRule>
  </conditionalFormatting>
  <conditionalFormatting sqref="O1830:O2106">
    <cfRule type="expression" dxfId="7897" priority="8806">
      <formula>$O1830="połączone z innym zadaniem"</formula>
    </cfRule>
  </conditionalFormatting>
  <conditionalFormatting sqref="O1830:O2106">
    <cfRule type="expression" dxfId="7896" priority="8805">
      <formula>$O1830="połączone z innym zadaniem"</formula>
    </cfRule>
  </conditionalFormatting>
  <conditionalFormatting sqref="O1830:O2106">
    <cfRule type="expression" dxfId="7895" priority="8804">
      <formula>$O1830="połączone z innym zadaniem"</formula>
    </cfRule>
  </conditionalFormatting>
  <conditionalFormatting sqref="O1830:O2106">
    <cfRule type="expression" dxfId="7894" priority="8803">
      <formula>$O1830="połączone z innym zadaniem"</formula>
    </cfRule>
  </conditionalFormatting>
  <conditionalFormatting sqref="O1830:O2106">
    <cfRule type="expression" dxfId="7893" priority="8802">
      <formula>$O1830="połączone z innym zadaniem"</formula>
    </cfRule>
  </conditionalFormatting>
  <conditionalFormatting sqref="O1830:O2106">
    <cfRule type="expression" dxfId="7892" priority="8801">
      <formula>$O1830="połączone z innym zadaniem"</formula>
    </cfRule>
  </conditionalFormatting>
  <conditionalFormatting sqref="O1830:O2106">
    <cfRule type="expression" dxfId="7891" priority="8800">
      <formula>$O1830="połączone z innym zadaniem"</formula>
    </cfRule>
  </conditionalFormatting>
  <conditionalFormatting sqref="O1830:O2106">
    <cfRule type="expression" dxfId="7890" priority="8799">
      <formula>$O1830="połączone z innym zadaniem"</formula>
    </cfRule>
  </conditionalFormatting>
  <conditionalFormatting sqref="O1830:O2106">
    <cfRule type="expression" dxfId="7889" priority="8798">
      <formula>$O1830="połączone z innym zadaniem"</formula>
    </cfRule>
  </conditionalFormatting>
  <conditionalFormatting sqref="O1830:O2106">
    <cfRule type="expression" dxfId="7888" priority="8797">
      <formula>$O1830="połączone z innym zadaniem"</formula>
    </cfRule>
  </conditionalFormatting>
  <conditionalFormatting sqref="O1830:O2106">
    <cfRule type="expression" dxfId="7887" priority="8796">
      <formula>$O1830="połączone z innym zadaniem"</formula>
    </cfRule>
  </conditionalFormatting>
  <conditionalFormatting sqref="O1830:O2106">
    <cfRule type="expression" dxfId="7886" priority="8795">
      <formula>$O1830="połączone z innym zadaniem"</formula>
    </cfRule>
  </conditionalFormatting>
  <conditionalFormatting sqref="O1830:O2106">
    <cfRule type="expression" dxfId="7885" priority="8794">
      <formula>$O1830="połączone z innym zadaniem"</formula>
    </cfRule>
  </conditionalFormatting>
  <conditionalFormatting sqref="O1830:O2106">
    <cfRule type="expression" dxfId="7884" priority="8793">
      <formula>$O1830="połączone z innym zadaniem"</formula>
    </cfRule>
  </conditionalFormatting>
  <conditionalFormatting sqref="O1830:O2106">
    <cfRule type="expression" dxfId="7883" priority="8790">
      <formula>$O1830="połączone z innym zadaniem"</formula>
    </cfRule>
  </conditionalFormatting>
  <conditionalFormatting sqref="O1830:O2106">
    <cfRule type="expression" dxfId="7882" priority="8789">
      <formula>$O1830="połączone z innym zadaniem"</formula>
    </cfRule>
  </conditionalFormatting>
  <conditionalFormatting sqref="O1830:O2106">
    <cfRule type="expression" dxfId="7881" priority="8788">
      <formula>$O1830="połączone z innym zadaniem"</formula>
    </cfRule>
  </conditionalFormatting>
  <conditionalFormatting sqref="O1830:O2106">
    <cfRule type="expression" dxfId="7880" priority="8787">
      <formula>$O1830="połączone z innym zadaniem"</formula>
    </cfRule>
  </conditionalFormatting>
  <conditionalFormatting sqref="O1830:O2106">
    <cfRule type="expression" dxfId="7879" priority="8786">
      <formula>$O1830="połączone z innym zadaniem"</formula>
    </cfRule>
  </conditionalFormatting>
  <conditionalFormatting sqref="O1830:O2106">
    <cfRule type="expression" dxfId="7878" priority="8785">
      <formula>$O1830="połączone z innym zadaniem"</formula>
    </cfRule>
  </conditionalFormatting>
  <conditionalFormatting sqref="O1830:O2106">
    <cfRule type="expression" dxfId="7877" priority="8784">
      <formula>$O1830="połączone z innym zadaniem"</formula>
    </cfRule>
  </conditionalFormatting>
  <conditionalFormatting sqref="O1830:O2106">
    <cfRule type="expression" dxfId="7876" priority="8783">
      <formula>$O1830="połączone z innym zadaniem"</formula>
    </cfRule>
  </conditionalFormatting>
  <conditionalFormatting sqref="O1830:O2106">
    <cfRule type="expression" dxfId="7875" priority="8782">
      <formula>$O1830="połączone z innym zadaniem"</formula>
    </cfRule>
  </conditionalFormatting>
  <conditionalFormatting sqref="O1830:O2106">
    <cfRule type="expression" dxfId="7874" priority="8781">
      <formula>$O1830="połączone z innym zadaniem"</formula>
    </cfRule>
  </conditionalFormatting>
  <conditionalFormatting sqref="O1830:O2106">
    <cfRule type="expression" dxfId="7873" priority="8780">
      <formula>$O1830="połączone z innym zadaniem"</formula>
    </cfRule>
  </conditionalFormatting>
  <conditionalFormatting sqref="O1830:O2106">
    <cfRule type="expression" dxfId="7872" priority="8779">
      <formula>$O1830="połączone z innym zadaniem"</formula>
    </cfRule>
  </conditionalFormatting>
  <conditionalFormatting sqref="O1830:O2106">
    <cfRule type="expression" dxfId="7871" priority="8778">
      <formula>$O1830="połączone z innym zadaniem"</formula>
    </cfRule>
  </conditionalFormatting>
  <conditionalFormatting sqref="O1830:O2106">
    <cfRule type="expression" dxfId="7870" priority="8777">
      <formula>$O1830="połączone z innym zadaniem"</formula>
    </cfRule>
  </conditionalFormatting>
  <conditionalFormatting sqref="O1832">
    <cfRule type="expression" dxfId="7869" priority="8776">
      <formula>$O1832="połączone z innym zadaniem"</formula>
    </cfRule>
  </conditionalFormatting>
  <conditionalFormatting sqref="O1832">
    <cfRule type="expression" dxfId="7868" priority="8775">
      <formula>$O1832="połączone z innym zadaniem"</formula>
    </cfRule>
  </conditionalFormatting>
  <conditionalFormatting sqref="O1832">
    <cfRule type="colorScale" priority="8774">
      <colorScale>
        <cfvo type="min" val="0"/>
        <cfvo type="percentile" val="50"/>
        <cfvo type="max" val="0"/>
        <color rgb="FFF8696B"/>
        <color rgb="FFFFEB84"/>
        <color rgb="FF63BE7B"/>
      </colorScale>
    </cfRule>
  </conditionalFormatting>
  <conditionalFormatting sqref="O1832">
    <cfRule type="colorScale" priority="8773">
      <colorScale>
        <cfvo type="min" val="0"/>
        <cfvo type="percentile" val="50"/>
        <cfvo type="max" val="0"/>
        <color rgb="FF63BE7B"/>
        <color rgb="FFFFEB84"/>
        <color rgb="FFF8696B"/>
      </colorScale>
    </cfRule>
  </conditionalFormatting>
  <conditionalFormatting sqref="O1832">
    <cfRule type="expression" dxfId="7867" priority="8772">
      <formula>$O1832="połączone z innym zadaniem"</formula>
    </cfRule>
  </conditionalFormatting>
  <conditionalFormatting sqref="O1832">
    <cfRule type="expression" dxfId="7866" priority="8771">
      <formula>$O1832="połączone z innym zadaniem"</formula>
    </cfRule>
  </conditionalFormatting>
  <conditionalFormatting sqref="O1832">
    <cfRule type="expression" dxfId="7865" priority="8770">
      <formula>$O1832="połączone z innym zadaniem"</formula>
    </cfRule>
  </conditionalFormatting>
  <conditionalFormatting sqref="O1832">
    <cfRule type="expression" dxfId="7864" priority="8769">
      <formula>$O1832="połączone z innym zadaniem"</formula>
    </cfRule>
  </conditionalFormatting>
  <conditionalFormatting sqref="O1832">
    <cfRule type="expression" dxfId="7863" priority="8768">
      <formula>$O1832="połączone z innym zadaniem"</formula>
    </cfRule>
  </conditionalFormatting>
  <conditionalFormatting sqref="O1832">
    <cfRule type="expression" dxfId="7862" priority="8767">
      <formula>$O1832="połączone z innym zadaniem"</formula>
    </cfRule>
  </conditionalFormatting>
  <conditionalFormatting sqref="O1832">
    <cfRule type="expression" dxfId="7861" priority="8766">
      <formula>$O1832="połączone z innym zadaniem"</formula>
    </cfRule>
  </conditionalFormatting>
  <conditionalFormatting sqref="O1832">
    <cfRule type="expression" dxfId="7860" priority="8765">
      <formula>$O1832="połączone z innym zadaniem"</formula>
    </cfRule>
  </conditionalFormatting>
  <conditionalFormatting sqref="O1832">
    <cfRule type="expression" dxfId="7859" priority="8764">
      <formula>$O1832="połączone z innym zadaniem"</formula>
    </cfRule>
  </conditionalFormatting>
  <conditionalFormatting sqref="O1832">
    <cfRule type="expression" dxfId="7858" priority="8763">
      <formula>$O1832="połączone z innym zadaniem"</formula>
    </cfRule>
  </conditionalFormatting>
  <conditionalFormatting sqref="O1832">
    <cfRule type="expression" dxfId="7857" priority="8760">
      <formula>$O1832="połączone z innym zadaniem"</formula>
    </cfRule>
  </conditionalFormatting>
  <conditionalFormatting sqref="O1832">
    <cfRule type="expression" dxfId="7856" priority="8759">
      <formula>$O1832="połączone z innym zadaniem"</formula>
    </cfRule>
  </conditionalFormatting>
  <conditionalFormatting sqref="O1832">
    <cfRule type="expression" dxfId="7855" priority="8758">
      <formula>$O1832="połączone z innym zadaniem"</formula>
    </cfRule>
  </conditionalFormatting>
  <conditionalFormatting sqref="O1832">
    <cfRule type="expression" dxfId="7854" priority="8757">
      <formula>$O1832="połączone z innym zadaniem"</formula>
    </cfRule>
  </conditionalFormatting>
  <conditionalFormatting sqref="O1832">
    <cfRule type="expression" dxfId="7853" priority="8756">
      <formula>$O1832="połączone z innym zadaniem"</formula>
    </cfRule>
  </conditionalFormatting>
  <conditionalFormatting sqref="O1832">
    <cfRule type="expression" dxfId="7852" priority="8755">
      <formula>$O1832="połączone z innym zadaniem"</formula>
    </cfRule>
  </conditionalFormatting>
  <conditionalFormatting sqref="O1832">
    <cfRule type="expression" dxfId="7851" priority="8754">
      <formula>$O1832="połączone z innym zadaniem"</formula>
    </cfRule>
  </conditionalFormatting>
  <conditionalFormatting sqref="O1832">
    <cfRule type="expression" dxfId="7850" priority="8753">
      <formula>$O1832="połączone z innym zadaniem"</formula>
    </cfRule>
  </conditionalFormatting>
  <conditionalFormatting sqref="O1832">
    <cfRule type="expression" dxfId="7849" priority="8752">
      <formula>$O1832="połączone z innym zadaniem"</formula>
    </cfRule>
  </conditionalFormatting>
  <conditionalFormatting sqref="O1832">
    <cfRule type="expression" dxfId="7848" priority="8751">
      <formula>$O1832="połączone z innym zadaniem"</formula>
    </cfRule>
  </conditionalFormatting>
  <conditionalFormatting sqref="O1832">
    <cfRule type="expression" dxfId="7847" priority="8750">
      <formula>$O1832="połączone z innym zadaniem"</formula>
    </cfRule>
  </conditionalFormatting>
  <conditionalFormatting sqref="O1832">
    <cfRule type="expression" dxfId="7846" priority="8749">
      <formula>$O1832="połączone z innym zadaniem"</formula>
    </cfRule>
  </conditionalFormatting>
  <conditionalFormatting sqref="O1832">
    <cfRule type="expression" dxfId="7845" priority="8748">
      <formula>$O1832="połączone z innym zadaniem"</formula>
    </cfRule>
  </conditionalFormatting>
  <conditionalFormatting sqref="O1832">
    <cfRule type="expression" dxfId="7844" priority="8747">
      <formula>$O1832="połączone z innym zadaniem"</formula>
    </cfRule>
  </conditionalFormatting>
  <conditionalFormatting sqref="O1832">
    <cfRule type="expression" dxfId="7843" priority="8746">
      <formula>$O1832="połączone z innym zadaniem"</formula>
    </cfRule>
  </conditionalFormatting>
  <conditionalFormatting sqref="O1832">
    <cfRule type="expression" dxfId="7842" priority="8743">
      <formula>$O1832="połączone z innym zadaniem"</formula>
    </cfRule>
  </conditionalFormatting>
  <conditionalFormatting sqref="O1832">
    <cfRule type="expression" dxfId="7841" priority="8742">
      <formula>$O1832="połączone z innym zadaniem"</formula>
    </cfRule>
  </conditionalFormatting>
  <conditionalFormatting sqref="O1832">
    <cfRule type="expression" dxfId="7840" priority="8741">
      <formula>$O1832="połączone z innym zadaniem"</formula>
    </cfRule>
  </conditionalFormatting>
  <conditionalFormatting sqref="O1832">
    <cfRule type="expression" dxfId="7839" priority="8740">
      <formula>$O1832="połączone z innym zadaniem"</formula>
    </cfRule>
  </conditionalFormatting>
  <conditionalFormatting sqref="O1832">
    <cfRule type="expression" dxfId="7838" priority="8739">
      <formula>$O1832="połączone z innym zadaniem"</formula>
    </cfRule>
  </conditionalFormatting>
  <conditionalFormatting sqref="O1832">
    <cfRule type="expression" dxfId="7837" priority="8738">
      <formula>$O1832="połączone z innym zadaniem"</formula>
    </cfRule>
  </conditionalFormatting>
  <conditionalFormatting sqref="O1832">
    <cfRule type="expression" dxfId="7836" priority="8737">
      <formula>$O1832="połączone z innym zadaniem"</formula>
    </cfRule>
  </conditionalFormatting>
  <conditionalFormatting sqref="O1832">
    <cfRule type="expression" dxfId="7835" priority="8736">
      <formula>$O1832="połączone z innym zadaniem"</formula>
    </cfRule>
  </conditionalFormatting>
  <conditionalFormatting sqref="O1832">
    <cfRule type="expression" dxfId="7834" priority="8735">
      <formula>$O1832="połączone z innym zadaniem"</formula>
    </cfRule>
  </conditionalFormatting>
  <conditionalFormatting sqref="O1832">
    <cfRule type="expression" dxfId="7833" priority="8734">
      <formula>$O1832="połączone z innym zadaniem"</formula>
    </cfRule>
  </conditionalFormatting>
  <conditionalFormatting sqref="O1832">
    <cfRule type="expression" dxfId="7832" priority="8733">
      <formula>$O1832="połączone z innym zadaniem"</formula>
    </cfRule>
  </conditionalFormatting>
  <conditionalFormatting sqref="O1832">
    <cfRule type="expression" dxfId="7831" priority="8732">
      <formula>$O1832="połączone z innym zadaniem"</formula>
    </cfRule>
  </conditionalFormatting>
  <conditionalFormatting sqref="O1832">
    <cfRule type="expression" dxfId="7830" priority="8731">
      <formula>$O1832="połączone z innym zadaniem"</formula>
    </cfRule>
  </conditionalFormatting>
  <conditionalFormatting sqref="O1832">
    <cfRule type="expression" dxfId="7829" priority="8730">
      <formula>$O1832="połączone z innym zadaniem"</formula>
    </cfRule>
  </conditionalFormatting>
  <conditionalFormatting sqref="O1831">
    <cfRule type="expression" dxfId="7828" priority="8729">
      <formula>$O1831="połączone z innym zadaniem"</formula>
    </cfRule>
  </conditionalFormatting>
  <conditionalFormatting sqref="O1831">
    <cfRule type="expression" dxfId="7827" priority="8728">
      <formula>$O1831="połączone z innym zadaniem"</formula>
    </cfRule>
  </conditionalFormatting>
  <conditionalFormatting sqref="O1831">
    <cfRule type="colorScale" priority="8727">
      <colorScale>
        <cfvo type="min" val="0"/>
        <cfvo type="percentile" val="50"/>
        <cfvo type="max" val="0"/>
        <color rgb="FFF8696B"/>
        <color rgb="FFFFEB84"/>
        <color rgb="FF63BE7B"/>
      </colorScale>
    </cfRule>
  </conditionalFormatting>
  <conditionalFormatting sqref="O1831">
    <cfRule type="colorScale" priority="8726">
      <colorScale>
        <cfvo type="min" val="0"/>
        <cfvo type="percentile" val="50"/>
        <cfvo type="max" val="0"/>
        <color rgb="FF63BE7B"/>
        <color rgb="FFFFEB84"/>
        <color rgb="FFF8696B"/>
      </colorScale>
    </cfRule>
  </conditionalFormatting>
  <conditionalFormatting sqref="O1831">
    <cfRule type="expression" dxfId="7826" priority="8725">
      <formula>$O1831="połączone z innym zadaniem"</formula>
    </cfRule>
  </conditionalFormatting>
  <conditionalFormatting sqref="O1831">
    <cfRule type="expression" dxfId="7825" priority="8724">
      <formula>$O1831="połączone z innym zadaniem"</formula>
    </cfRule>
  </conditionalFormatting>
  <conditionalFormatting sqref="O1831">
    <cfRule type="expression" dxfId="7824" priority="8723">
      <formula>$O1831="połączone z innym zadaniem"</formula>
    </cfRule>
  </conditionalFormatting>
  <conditionalFormatting sqref="O1831">
    <cfRule type="expression" dxfId="7823" priority="8722">
      <formula>$O1831="połączone z innym zadaniem"</formula>
    </cfRule>
  </conditionalFormatting>
  <conditionalFormatting sqref="O1831">
    <cfRule type="expression" dxfId="7822" priority="8721">
      <formula>$O1831="połączone z innym zadaniem"</formula>
    </cfRule>
  </conditionalFormatting>
  <conditionalFormatting sqref="O1831">
    <cfRule type="expression" dxfId="7821" priority="8720">
      <formula>$O1831="połączone z innym zadaniem"</formula>
    </cfRule>
  </conditionalFormatting>
  <conditionalFormatting sqref="O1831">
    <cfRule type="expression" dxfId="7820" priority="8719">
      <formula>$O1831="połączone z innym zadaniem"</formula>
    </cfRule>
  </conditionalFormatting>
  <conditionalFormatting sqref="O1831">
    <cfRule type="expression" dxfId="7819" priority="8718">
      <formula>$O1831="połączone z innym zadaniem"</formula>
    </cfRule>
  </conditionalFormatting>
  <conditionalFormatting sqref="O1831">
    <cfRule type="expression" dxfId="7818" priority="8717">
      <formula>$O1831="połączone z innym zadaniem"</formula>
    </cfRule>
  </conditionalFormatting>
  <conditionalFormatting sqref="O1831">
    <cfRule type="expression" dxfId="7817" priority="8716">
      <formula>$O1831="połączone z innym zadaniem"</formula>
    </cfRule>
  </conditionalFormatting>
  <conditionalFormatting sqref="O1831">
    <cfRule type="expression" dxfId="7816" priority="8713">
      <formula>$O1831="połączone z innym zadaniem"</formula>
    </cfRule>
  </conditionalFormatting>
  <conditionalFormatting sqref="O1831">
    <cfRule type="expression" dxfId="7815" priority="8712">
      <formula>$O1831="połączone z innym zadaniem"</formula>
    </cfRule>
  </conditionalFormatting>
  <conditionalFormatting sqref="O1831">
    <cfRule type="expression" dxfId="7814" priority="8711">
      <formula>$O1831="połączone z innym zadaniem"</formula>
    </cfRule>
  </conditionalFormatting>
  <conditionalFormatting sqref="O1831">
    <cfRule type="expression" dxfId="7813" priority="8710">
      <formula>$O1831="połączone z innym zadaniem"</formula>
    </cfRule>
  </conditionalFormatting>
  <conditionalFormatting sqref="O1831">
    <cfRule type="expression" dxfId="7812" priority="8709">
      <formula>$O1831="połączone z innym zadaniem"</formula>
    </cfRule>
  </conditionalFormatting>
  <conditionalFormatting sqref="O1831">
    <cfRule type="expression" dxfId="7811" priority="8708">
      <formula>$O1831="połączone z innym zadaniem"</formula>
    </cfRule>
  </conditionalFormatting>
  <conditionalFormatting sqref="O1831">
    <cfRule type="expression" dxfId="7810" priority="8707">
      <formula>$O1831="połączone z innym zadaniem"</formula>
    </cfRule>
  </conditionalFormatting>
  <conditionalFormatting sqref="O1831">
    <cfRule type="expression" dxfId="7809" priority="8706">
      <formula>$O1831="połączone z innym zadaniem"</formula>
    </cfRule>
  </conditionalFormatting>
  <conditionalFormatting sqref="O1831">
    <cfRule type="expression" dxfId="7808" priority="8705">
      <formula>$O1831="połączone z innym zadaniem"</formula>
    </cfRule>
  </conditionalFormatting>
  <conditionalFormatting sqref="O1831">
    <cfRule type="expression" dxfId="7807" priority="8704">
      <formula>$O1831="połączone z innym zadaniem"</formula>
    </cfRule>
  </conditionalFormatting>
  <conditionalFormatting sqref="O1831">
    <cfRule type="expression" dxfId="7806" priority="8703">
      <formula>$O1831="połączone z innym zadaniem"</formula>
    </cfRule>
  </conditionalFormatting>
  <conditionalFormatting sqref="O1831">
    <cfRule type="expression" dxfId="7805" priority="8702">
      <formula>$O1831="połączone z innym zadaniem"</formula>
    </cfRule>
  </conditionalFormatting>
  <conditionalFormatting sqref="O1831">
    <cfRule type="expression" dxfId="7804" priority="8701">
      <formula>$O1831="połączone z innym zadaniem"</formula>
    </cfRule>
  </conditionalFormatting>
  <conditionalFormatting sqref="O1831">
    <cfRule type="expression" dxfId="7803" priority="8700">
      <formula>$O1831="połączone z innym zadaniem"</formula>
    </cfRule>
  </conditionalFormatting>
  <conditionalFormatting sqref="O1831">
    <cfRule type="expression" dxfId="7802" priority="8699">
      <formula>$O1831="połączone z innym zadaniem"</formula>
    </cfRule>
  </conditionalFormatting>
  <conditionalFormatting sqref="O1831">
    <cfRule type="expression" dxfId="7801" priority="8696">
      <formula>$O1831="połączone z innym zadaniem"</formula>
    </cfRule>
  </conditionalFormatting>
  <conditionalFormatting sqref="O1831">
    <cfRule type="expression" dxfId="7800" priority="8695">
      <formula>$O1831="połączone z innym zadaniem"</formula>
    </cfRule>
  </conditionalFormatting>
  <conditionalFormatting sqref="O1831">
    <cfRule type="expression" dxfId="7799" priority="8694">
      <formula>$O1831="połączone z innym zadaniem"</formula>
    </cfRule>
  </conditionalFormatting>
  <conditionalFormatting sqref="O1831">
    <cfRule type="expression" dxfId="7798" priority="8693">
      <formula>$O1831="połączone z innym zadaniem"</formula>
    </cfRule>
  </conditionalFormatting>
  <conditionalFormatting sqref="O1831">
    <cfRule type="expression" dxfId="7797" priority="8692">
      <formula>$O1831="połączone z innym zadaniem"</formula>
    </cfRule>
  </conditionalFormatting>
  <conditionalFormatting sqref="O1831">
    <cfRule type="expression" dxfId="7796" priority="8691">
      <formula>$O1831="połączone z innym zadaniem"</formula>
    </cfRule>
  </conditionalFormatting>
  <conditionalFormatting sqref="O1831">
    <cfRule type="expression" dxfId="7795" priority="8690">
      <formula>$O1831="połączone z innym zadaniem"</formula>
    </cfRule>
  </conditionalFormatting>
  <conditionalFormatting sqref="O1831">
    <cfRule type="expression" dxfId="7794" priority="8689">
      <formula>$O1831="połączone z innym zadaniem"</formula>
    </cfRule>
  </conditionalFormatting>
  <conditionalFormatting sqref="O1831">
    <cfRule type="expression" dxfId="7793" priority="8688">
      <formula>$O1831="połączone z innym zadaniem"</formula>
    </cfRule>
  </conditionalFormatting>
  <conditionalFormatting sqref="O1831">
    <cfRule type="expression" dxfId="7792" priority="8687">
      <formula>$O1831="połączone z innym zadaniem"</formula>
    </cfRule>
  </conditionalFormatting>
  <conditionalFormatting sqref="O1831">
    <cfRule type="expression" dxfId="7791" priority="8686">
      <formula>$O1831="połączone z innym zadaniem"</formula>
    </cfRule>
  </conditionalFormatting>
  <conditionalFormatting sqref="O1831">
    <cfRule type="expression" dxfId="7790" priority="8685">
      <formula>$O1831="połączone z innym zadaniem"</formula>
    </cfRule>
  </conditionalFormatting>
  <conditionalFormatting sqref="O1831">
    <cfRule type="expression" dxfId="7789" priority="8684">
      <formula>$O1831="połączone z innym zadaniem"</formula>
    </cfRule>
  </conditionalFormatting>
  <conditionalFormatting sqref="O1831">
    <cfRule type="expression" dxfId="7788" priority="8683">
      <formula>$O1831="połączone z innym zadaniem"</formula>
    </cfRule>
  </conditionalFormatting>
  <conditionalFormatting sqref="O1831">
    <cfRule type="expression" dxfId="7787" priority="8682">
      <formula>$O1831="połączone z innym zadaniem"</formula>
    </cfRule>
  </conditionalFormatting>
  <conditionalFormatting sqref="O1831">
    <cfRule type="expression" dxfId="7786" priority="8679">
      <formula>$O1831="połączone z innym zadaniem"</formula>
    </cfRule>
  </conditionalFormatting>
  <conditionalFormatting sqref="O1831">
    <cfRule type="expression" dxfId="7785" priority="8678">
      <formula>$O1831="połączone z innym zadaniem"</formula>
    </cfRule>
  </conditionalFormatting>
  <conditionalFormatting sqref="O1831">
    <cfRule type="expression" dxfId="7784" priority="8677">
      <formula>$O1831="połączone z innym zadaniem"</formula>
    </cfRule>
  </conditionalFormatting>
  <conditionalFormatting sqref="O1831">
    <cfRule type="expression" dxfId="7783" priority="8676">
      <formula>$O1831="połączone z innym zadaniem"</formula>
    </cfRule>
  </conditionalFormatting>
  <conditionalFormatting sqref="O1831">
    <cfRule type="expression" dxfId="7782" priority="8675">
      <formula>$O1831="połączone z innym zadaniem"</formula>
    </cfRule>
  </conditionalFormatting>
  <conditionalFormatting sqref="O1831">
    <cfRule type="expression" dxfId="7781" priority="8674">
      <formula>$O1831="połączone z innym zadaniem"</formula>
    </cfRule>
  </conditionalFormatting>
  <conditionalFormatting sqref="O1831">
    <cfRule type="expression" dxfId="7780" priority="8673">
      <formula>$O1831="połączone z innym zadaniem"</formula>
    </cfRule>
  </conditionalFormatting>
  <conditionalFormatting sqref="O1831">
    <cfRule type="expression" dxfId="7779" priority="8672">
      <formula>$O1831="połączone z innym zadaniem"</formula>
    </cfRule>
  </conditionalFormatting>
  <conditionalFormatting sqref="O1831">
    <cfRule type="expression" dxfId="7778" priority="8671">
      <formula>$O1831="połączone z innym zadaniem"</formula>
    </cfRule>
  </conditionalFormatting>
  <conditionalFormatting sqref="O1831">
    <cfRule type="expression" dxfId="7777" priority="8670">
      <formula>$O1831="połączone z innym zadaniem"</formula>
    </cfRule>
  </conditionalFormatting>
  <conditionalFormatting sqref="O1831">
    <cfRule type="expression" dxfId="7776" priority="8669">
      <formula>$O1831="połączone z innym zadaniem"</formula>
    </cfRule>
  </conditionalFormatting>
  <conditionalFormatting sqref="O1831">
    <cfRule type="expression" dxfId="7775" priority="8668">
      <formula>$O1831="połączone z innym zadaniem"</formula>
    </cfRule>
  </conditionalFormatting>
  <conditionalFormatting sqref="O1831">
    <cfRule type="expression" dxfId="7774" priority="8667">
      <formula>$O1831="połączone z innym zadaniem"</formula>
    </cfRule>
  </conditionalFormatting>
  <conditionalFormatting sqref="O1831">
    <cfRule type="expression" dxfId="7773" priority="8666">
      <formula>$O1831="połączone z innym zadaniem"</formula>
    </cfRule>
  </conditionalFormatting>
  <conditionalFormatting sqref="O1831">
    <cfRule type="expression" dxfId="7772" priority="8665">
      <formula>$O1831="połączone z innym zadaniem"</formula>
    </cfRule>
  </conditionalFormatting>
  <conditionalFormatting sqref="O1831">
    <cfRule type="expression" dxfId="7771" priority="8662">
      <formula>$O1831="połączone z innym zadaniem"</formula>
    </cfRule>
  </conditionalFormatting>
  <conditionalFormatting sqref="O1831">
    <cfRule type="expression" dxfId="7770" priority="8661">
      <formula>$O1831="połączone z innym zadaniem"</formula>
    </cfRule>
  </conditionalFormatting>
  <conditionalFormatting sqref="O1831">
    <cfRule type="expression" dxfId="7769" priority="8660">
      <formula>$O1831="połączone z innym zadaniem"</formula>
    </cfRule>
  </conditionalFormatting>
  <conditionalFormatting sqref="O1831">
    <cfRule type="expression" dxfId="7768" priority="8659">
      <formula>$O1831="połączone z innym zadaniem"</formula>
    </cfRule>
  </conditionalFormatting>
  <conditionalFormatting sqref="O1831">
    <cfRule type="expression" dxfId="7767" priority="8658">
      <formula>$O1831="połączone z innym zadaniem"</formula>
    </cfRule>
  </conditionalFormatting>
  <conditionalFormatting sqref="O1831">
    <cfRule type="expression" dxfId="7766" priority="8657">
      <formula>$O1831="połączone z innym zadaniem"</formula>
    </cfRule>
  </conditionalFormatting>
  <conditionalFormatting sqref="O1831">
    <cfRule type="expression" dxfId="7765" priority="8656">
      <formula>$O1831="połączone z innym zadaniem"</formula>
    </cfRule>
  </conditionalFormatting>
  <conditionalFormatting sqref="O1831">
    <cfRule type="expression" dxfId="7764" priority="8655">
      <formula>$O1831="połączone z innym zadaniem"</formula>
    </cfRule>
  </conditionalFormatting>
  <conditionalFormatting sqref="O1831">
    <cfRule type="expression" dxfId="7763" priority="8654">
      <formula>$O1831="połączone z innym zadaniem"</formula>
    </cfRule>
  </conditionalFormatting>
  <conditionalFormatting sqref="O1831">
    <cfRule type="expression" dxfId="7762" priority="8653">
      <formula>$O1831="połączone z innym zadaniem"</formula>
    </cfRule>
  </conditionalFormatting>
  <conditionalFormatting sqref="O1831">
    <cfRule type="expression" dxfId="7761" priority="8652">
      <formula>$O1831="połączone z innym zadaniem"</formula>
    </cfRule>
  </conditionalFormatting>
  <conditionalFormatting sqref="O1831">
    <cfRule type="expression" dxfId="7760" priority="8651">
      <formula>$O1831="połączone z innym zadaniem"</formula>
    </cfRule>
  </conditionalFormatting>
  <conditionalFormatting sqref="O1831">
    <cfRule type="expression" dxfId="7759" priority="8650">
      <formula>$O1831="połączone z innym zadaniem"</formula>
    </cfRule>
  </conditionalFormatting>
  <conditionalFormatting sqref="O1831">
    <cfRule type="expression" dxfId="7758" priority="8649">
      <formula>$O1831="połączone z innym zadaniem"</formula>
    </cfRule>
  </conditionalFormatting>
  <conditionalFormatting sqref="O1833">
    <cfRule type="expression" dxfId="7757" priority="8648">
      <formula>$O1833="połączone z innym zadaniem"</formula>
    </cfRule>
  </conditionalFormatting>
  <conditionalFormatting sqref="O1833">
    <cfRule type="expression" dxfId="7756" priority="8647">
      <formula>$O1833="połączone z innym zadaniem"</formula>
    </cfRule>
  </conditionalFormatting>
  <conditionalFormatting sqref="O1833">
    <cfRule type="colorScale" priority="8646">
      <colorScale>
        <cfvo type="min" val="0"/>
        <cfvo type="percentile" val="50"/>
        <cfvo type="max" val="0"/>
        <color rgb="FFF8696B"/>
        <color rgb="FFFFEB84"/>
        <color rgb="FF63BE7B"/>
      </colorScale>
    </cfRule>
  </conditionalFormatting>
  <conditionalFormatting sqref="O1833">
    <cfRule type="colorScale" priority="8645">
      <colorScale>
        <cfvo type="min" val="0"/>
        <cfvo type="percentile" val="50"/>
        <cfvo type="max" val="0"/>
        <color rgb="FF63BE7B"/>
        <color rgb="FFFFEB84"/>
        <color rgb="FFF8696B"/>
      </colorScale>
    </cfRule>
  </conditionalFormatting>
  <conditionalFormatting sqref="O1833">
    <cfRule type="expression" dxfId="7755" priority="8644">
      <formula>$O1833="połączone z innym zadaniem"</formula>
    </cfRule>
  </conditionalFormatting>
  <conditionalFormatting sqref="O1833">
    <cfRule type="expression" dxfId="7754" priority="8643">
      <formula>$O1833="połączone z innym zadaniem"</formula>
    </cfRule>
  </conditionalFormatting>
  <conditionalFormatting sqref="O1833">
    <cfRule type="expression" dxfId="7753" priority="8642">
      <formula>$O1833="połączone z innym zadaniem"</formula>
    </cfRule>
  </conditionalFormatting>
  <conditionalFormatting sqref="O1833">
    <cfRule type="expression" dxfId="7752" priority="8641">
      <formula>$O1833="połączone z innym zadaniem"</formula>
    </cfRule>
  </conditionalFormatting>
  <conditionalFormatting sqref="O1833">
    <cfRule type="expression" dxfId="7751" priority="8640">
      <formula>$O1833="połączone z innym zadaniem"</formula>
    </cfRule>
  </conditionalFormatting>
  <conditionalFormatting sqref="O1833">
    <cfRule type="expression" dxfId="7750" priority="8639">
      <formula>$O1833="połączone z innym zadaniem"</formula>
    </cfRule>
  </conditionalFormatting>
  <conditionalFormatting sqref="O1833">
    <cfRule type="expression" dxfId="7749" priority="8638">
      <formula>$O1833="połączone z innym zadaniem"</formula>
    </cfRule>
  </conditionalFormatting>
  <conditionalFormatting sqref="O1833">
    <cfRule type="expression" dxfId="7748" priority="8637">
      <formula>$O1833="połączone z innym zadaniem"</formula>
    </cfRule>
  </conditionalFormatting>
  <conditionalFormatting sqref="O1833">
    <cfRule type="expression" dxfId="7747" priority="8636">
      <formula>$O1833="połączone z innym zadaniem"</formula>
    </cfRule>
  </conditionalFormatting>
  <conditionalFormatting sqref="O1833">
    <cfRule type="expression" dxfId="7746" priority="8635">
      <formula>$O1833="połączone z innym zadaniem"</formula>
    </cfRule>
  </conditionalFormatting>
  <conditionalFormatting sqref="O1833">
    <cfRule type="expression" dxfId="7745" priority="8632">
      <formula>$O1833="połączone z innym zadaniem"</formula>
    </cfRule>
  </conditionalFormatting>
  <conditionalFormatting sqref="O1833">
    <cfRule type="expression" dxfId="7744" priority="8631">
      <formula>$O1833="połączone z innym zadaniem"</formula>
    </cfRule>
  </conditionalFormatting>
  <conditionalFormatting sqref="O1833">
    <cfRule type="expression" dxfId="7743" priority="8630">
      <formula>$O1833="połączone z innym zadaniem"</formula>
    </cfRule>
  </conditionalFormatting>
  <conditionalFormatting sqref="O1833">
    <cfRule type="expression" dxfId="7742" priority="8629">
      <formula>$O1833="połączone z innym zadaniem"</formula>
    </cfRule>
  </conditionalFormatting>
  <conditionalFormatting sqref="O1833">
    <cfRule type="expression" dxfId="7741" priority="8628">
      <formula>$O1833="połączone z innym zadaniem"</formula>
    </cfRule>
  </conditionalFormatting>
  <conditionalFormatting sqref="O1833">
    <cfRule type="expression" dxfId="7740" priority="8627">
      <formula>$O1833="połączone z innym zadaniem"</formula>
    </cfRule>
  </conditionalFormatting>
  <conditionalFormatting sqref="O1833">
    <cfRule type="expression" dxfId="7739" priority="8626">
      <formula>$O1833="połączone z innym zadaniem"</formula>
    </cfRule>
  </conditionalFormatting>
  <conditionalFormatting sqref="O1833">
    <cfRule type="expression" dxfId="7738" priority="8625">
      <formula>$O1833="połączone z innym zadaniem"</formula>
    </cfRule>
  </conditionalFormatting>
  <conditionalFormatting sqref="O1833">
    <cfRule type="expression" dxfId="7737" priority="8624">
      <formula>$O1833="połączone z innym zadaniem"</formula>
    </cfRule>
  </conditionalFormatting>
  <conditionalFormatting sqref="O1833">
    <cfRule type="expression" dxfId="7736" priority="8623">
      <formula>$O1833="połączone z innym zadaniem"</formula>
    </cfRule>
  </conditionalFormatting>
  <conditionalFormatting sqref="O1833">
    <cfRule type="expression" dxfId="7735" priority="8622">
      <formula>$O1833="połączone z innym zadaniem"</formula>
    </cfRule>
  </conditionalFormatting>
  <conditionalFormatting sqref="O1833">
    <cfRule type="expression" dxfId="7734" priority="8621">
      <formula>$O1833="połączone z innym zadaniem"</formula>
    </cfRule>
  </conditionalFormatting>
  <conditionalFormatting sqref="O1833">
    <cfRule type="expression" dxfId="7733" priority="8620">
      <formula>$O1833="połączone z innym zadaniem"</formula>
    </cfRule>
  </conditionalFormatting>
  <conditionalFormatting sqref="O1833">
    <cfRule type="expression" dxfId="7732" priority="8619">
      <formula>$O1833="połączone z innym zadaniem"</formula>
    </cfRule>
  </conditionalFormatting>
  <conditionalFormatting sqref="O1833">
    <cfRule type="expression" dxfId="7731" priority="8618">
      <formula>$O1833="połączone z innym zadaniem"</formula>
    </cfRule>
  </conditionalFormatting>
  <conditionalFormatting sqref="O1833">
    <cfRule type="expression" dxfId="7730" priority="8615">
      <formula>$O1833="połączone z innym zadaniem"</formula>
    </cfRule>
  </conditionalFormatting>
  <conditionalFormatting sqref="O1833">
    <cfRule type="expression" dxfId="7729" priority="8614">
      <formula>$O1833="połączone z innym zadaniem"</formula>
    </cfRule>
  </conditionalFormatting>
  <conditionalFormatting sqref="O1833">
    <cfRule type="expression" dxfId="7728" priority="8613">
      <formula>$O1833="połączone z innym zadaniem"</formula>
    </cfRule>
  </conditionalFormatting>
  <conditionalFormatting sqref="O1833">
    <cfRule type="expression" dxfId="7727" priority="8612">
      <formula>$O1833="połączone z innym zadaniem"</formula>
    </cfRule>
  </conditionalFormatting>
  <conditionalFormatting sqref="O1833">
    <cfRule type="expression" dxfId="7726" priority="8611">
      <formula>$O1833="połączone z innym zadaniem"</formula>
    </cfRule>
  </conditionalFormatting>
  <conditionalFormatting sqref="O1833">
    <cfRule type="expression" dxfId="7725" priority="8610">
      <formula>$O1833="połączone z innym zadaniem"</formula>
    </cfRule>
  </conditionalFormatting>
  <conditionalFormatting sqref="O1833">
    <cfRule type="expression" dxfId="7724" priority="8609">
      <formula>$O1833="połączone z innym zadaniem"</formula>
    </cfRule>
  </conditionalFormatting>
  <conditionalFormatting sqref="O1833">
    <cfRule type="expression" dxfId="7723" priority="8608">
      <formula>$O1833="połączone z innym zadaniem"</formula>
    </cfRule>
  </conditionalFormatting>
  <conditionalFormatting sqref="O1833">
    <cfRule type="expression" dxfId="7722" priority="8607">
      <formula>$O1833="połączone z innym zadaniem"</formula>
    </cfRule>
  </conditionalFormatting>
  <conditionalFormatting sqref="O1833">
    <cfRule type="expression" dxfId="7721" priority="8606">
      <formula>$O1833="połączone z innym zadaniem"</formula>
    </cfRule>
  </conditionalFormatting>
  <conditionalFormatting sqref="O1833">
    <cfRule type="expression" dxfId="7720" priority="8605">
      <formula>$O1833="połączone z innym zadaniem"</formula>
    </cfRule>
  </conditionalFormatting>
  <conditionalFormatting sqref="O1833">
    <cfRule type="expression" dxfId="7719" priority="8604">
      <formula>$O1833="połączone z innym zadaniem"</formula>
    </cfRule>
  </conditionalFormatting>
  <conditionalFormatting sqref="O1833">
    <cfRule type="expression" dxfId="7718" priority="8603">
      <formula>$O1833="połączone z innym zadaniem"</formula>
    </cfRule>
  </conditionalFormatting>
  <conditionalFormatting sqref="O1833">
    <cfRule type="expression" dxfId="7717" priority="8602">
      <formula>$O1833="połączone z innym zadaniem"</formula>
    </cfRule>
  </conditionalFormatting>
  <conditionalFormatting sqref="O1834">
    <cfRule type="expression" dxfId="7716" priority="8601">
      <formula>$O1834="połączone z innym zadaniem"</formula>
    </cfRule>
  </conditionalFormatting>
  <conditionalFormatting sqref="O1834">
    <cfRule type="expression" dxfId="7715" priority="8600">
      <formula>$O1834="połączone z innym zadaniem"</formula>
    </cfRule>
  </conditionalFormatting>
  <conditionalFormatting sqref="O1834">
    <cfRule type="colorScale" priority="8599">
      <colorScale>
        <cfvo type="min" val="0"/>
        <cfvo type="percentile" val="50"/>
        <cfvo type="max" val="0"/>
        <color rgb="FFF8696B"/>
        <color rgb="FFFFEB84"/>
        <color rgb="FF63BE7B"/>
      </colorScale>
    </cfRule>
  </conditionalFormatting>
  <conditionalFormatting sqref="O1834">
    <cfRule type="colorScale" priority="8598">
      <colorScale>
        <cfvo type="min" val="0"/>
        <cfvo type="percentile" val="50"/>
        <cfvo type="max" val="0"/>
        <color rgb="FF63BE7B"/>
        <color rgb="FFFFEB84"/>
        <color rgb="FFF8696B"/>
      </colorScale>
    </cfRule>
  </conditionalFormatting>
  <conditionalFormatting sqref="O1834">
    <cfRule type="expression" dxfId="7714" priority="8597">
      <formula>$O1834="połączone z innym zadaniem"</formula>
    </cfRule>
  </conditionalFormatting>
  <conditionalFormatting sqref="O1834">
    <cfRule type="expression" dxfId="7713" priority="8596">
      <formula>$O1834="połączone z innym zadaniem"</formula>
    </cfRule>
  </conditionalFormatting>
  <conditionalFormatting sqref="O1834">
    <cfRule type="expression" dxfId="7712" priority="8595">
      <formula>$O1834="połączone z innym zadaniem"</formula>
    </cfRule>
  </conditionalFormatting>
  <conditionalFormatting sqref="O1834">
    <cfRule type="expression" dxfId="7711" priority="8594">
      <formula>$O1834="połączone z innym zadaniem"</formula>
    </cfRule>
  </conditionalFormatting>
  <conditionalFormatting sqref="O1834">
    <cfRule type="expression" dxfId="7710" priority="8593">
      <formula>$O1834="połączone z innym zadaniem"</formula>
    </cfRule>
  </conditionalFormatting>
  <conditionalFormatting sqref="O1834">
    <cfRule type="expression" dxfId="7709" priority="8592">
      <formula>$O1834="połączone z innym zadaniem"</formula>
    </cfRule>
  </conditionalFormatting>
  <conditionalFormatting sqref="O1834">
    <cfRule type="expression" dxfId="7708" priority="8591">
      <formula>$O1834="połączone z innym zadaniem"</formula>
    </cfRule>
  </conditionalFormatting>
  <conditionalFormatting sqref="O1834">
    <cfRule type="expression" dxfId="7707" priority="8590">
      <formula>$O1834="połączone z innym zadaniem"</formula>
    </cfRule>
  </conditionalFormatting>
  <conditionalFormatting sqref="O1834">
    <cfRule type="expression" dxfId="7706" priority="8589">
      <formula>$O1834="połączone z innym zadaniem"</formula>
    </cfRule>
  </conditionalFormatting>
  <conditionalFormatting sqref="O1834">
    <cfRule type="expression" dxfId="7705" priority="8588">
      <formula>$O1834="połączone z innym zadaniem"</formula>
    </cfRule>
  </conditionalFormatting>
  <conditionalFormatting sqref="O1834">
    <cfRule type="expression" dxfId="7704" priority="8585">
      <formula>$O1834="połączone z innym zadaniem"</formula>
    </cfRule>
  </conditionalFormatting>
  <conditionalFormatting sqref="O1834">
    <cfRule type="expression" dxfId="7703" priority="8584">
      <formula>$O1834="połączone z innym zadaniem"</formula>
    </cfRule>
  </conditionalFormatting>
  <conditionalFormatting sqref="O1834">
    <cfRule type="expression" dxfId="7702" priority="8583">
      <formula>$O1834="połączone z innym zadaniem"</formula>
    </cfRule>
  </conditionalFormatting>
  <conditionalFormatting sqref="O1834">
    <cfRule type="expression" dxfId="7701" priority="8582">
      <formula>$O1834="połączone z innym zadaniem"</formula>
    </cfRule>
  </conditionalFormatting>
  <conditionalFormatting sqref="O1834">
    <cfRule type="expression" dxfId="7700" priority="8581">
      <formula>$O1834="połączone z innym zadaniem"</formula>
    </cfRule>
  </conditionalFormatting>
  <conditionalFormatting sqref="O1834">
    <cfRule type="expression" dxfId="7699" priority="8580">
      <formula>$O1834="połączone z innym zadaniem"</formula>
    </cfRule>
  </conditionalFormatting>
  <conditionalFormatting sqref="O1834">
    <cfRule type="expression" dxfId="7698" priority="8579">
      <formula>$O1834="połączone z innym zadaniem"</formula>
    </cfRule>
  </conditionalFormatting>
  <conditionalFormatting sqref="O1834">
    <cfRule type="expression" dxfId="7697" priority="8578">
      <formula>$O1834="połączone z innym zadaniem"</formula>
    </cfRule>
  </conditionalFormatting>
  <conditionalFormatting sqref="O1834">
    <cfRule type="expression" dxfId="7696" priority="8577">
      <formula>$O1834="połączone z innym zadaniem"</formula>
    </cfRule>
  </conditionalFormatting>
  <conditionalFormatting sqref="O1834">
    <cfRule type="expression" dxfId="7695" priority="8576">
      <formula>$O1834="połączone z innym zadaniem"</formula>
    </cfRule>
  </conditionalFormatting>
  <conditionalFormatting sqref="O1834">
    <cfRule type="expression" dxfId="7694" priority="8575">
      <formula>$O1834="połączone z innym zadaniem"</formula>
    </cfRule>
  </conditionalFormatting>
  <conditionalFormatting sqref="O1834">
    <cfRule type="expression" dxfId="7693" priority="8574">
      <formula>$O1834="połączone z innym zadaniem"</formula>
    </cfRule>
  </conditionalFormatting>
  <conditionalFormatting sqref="O1834">
    <cfRule type="expression" dxfId="7692" priority="8573">
      <formula>$O1834="połączone z innym zadaniem"</formula>
    </cfRule>
  </conditionalFormatting>
  <conditionalFormatting sqref="O1834">
    <cfRule type="expression" dxfId="7691" priority="8572">
      <formula>$O1834="połączone z innym zadaniem"</formula>
    </cfRule>
  </conditionalFormatting>
  <conditionalFormatting sqref="O1834">
    <cfRule type="expression" dxfId="7690" priority="8571">
      <formula>$O1834="połączone z innym zadaniem"</formula>
    </cfRule>
  </conditionalFormatting>
  <conditionalFormatting sqref="O1834">
    <cfRule type="expression" dxfId="7689" priority="8568">
      <formula>$O1834="połączone z innym zadaniem"</formula>
    </cfRule>
  </conditionalFormatting>
  <conditionalFormatting sqref="O1834">
    <cfRule type="expression" dxfId="7688" priority="8567">
      <formula>$O1834="połączone z innym zadaniem"</formula>
    </cfRule>
  </conditionalFormatting>
  <conditionalFormatting sqref="O1834">
    <cfRule type="expression" dxfId="7687" priority="8566">
      <formula>$O1834="połączone z innym zadaniem"</formula>
    </cfRule>
  </conditionalFormatting>
  <conditionalFormatting sqref="O1834">
    <cfRule type="expression" dxfId="7686" priority="8565">
      <formula>$O1834="połączone z innym zadaniem"</formula>
    </cfRule>
  </conditionalFormatting>
  <conditionalFormatting sqref="O1834">
    <cfRule type="expression" dxfId="7685" priority="8564">
      <formula>$O1834="połączone z innym zadaniem"</formula>
    </cfRule>
  </conditionalFormatting>
  <conditionalFormatting sqref="O1834">
    <cfRule type="expression" dxfId="7684" priority="8563">
      <formula>$O1834="połączone z innym zadaniem"</formula>
    </cfRule>
  </conditionalFormatting>
  <conditionalFormatting sqref="O1834">
    <cfRule type="expression" dxfId="7683" priority="8562">
      <formula>$O1834="połączone z innym zadaniem"</formula>
    </cfRule>
  </conditionalFormatting>
  <conditionalFormatting sqref="O1834">
    <cfRule type="expression" dxfId="7682" priority="8561">
      <formula>$O1834="połączone z innym zadaniem"</formula>
    </cfRule>
  </conditionalFormatting>
  <conditionalFormatting sqref="O1834">
    <cfRule type="expression" dxfId="7681" priority="8560">
      <formula>$O1834="połączone z innym zadaniem"</formula>
    </cfRule>
  </conditionalFormatting>
  <conditionalFormatting sqref="O1834">
    <cfRule type="expression" dxfId="7680" priority="8559">
      <formula>$O1834="połączone z innym zadaniem"</formula>
    </cfRule>
  </conditionalFormatting>
  <conditionalFormatting sqref="O1834">
    <cfRule type="expression" dxfId="7679" priority="8558">
      <formula>$O1834="połączone z innym zadaniem"</formula>
    </cfRule>
  </conditionalFormatting>
  <conditionalFormatting sqref="O1834">
    <cfRule type="expression" dxfId="7678" priority="8557">
      <formula>$O1834="połączone z innym zadaniem"</formula>
    </cfRule>
  </conditionalFormatting>
  <conditionalFormatting sqref="O1834">
    <cfRule type="expression" dxfId="7677" priority="8556">
      <formula>$O1834="połączone z innym zadaniem"</formula>
    </cfRule>
  </conditionalFormatting>
  <conditionalFormatting sqref="O1834">
    <cfRule type="expression" dxfId="7676" priority="8555">
      <formula>$O1834="połączone z innym zadaniem"</formula>
    </cfRule>
  </conditionalFormatting>
  <conditionalFormatting sqref="O1835">
    <cfRule type="expression" dxfId="7675" priority="8554">
      <formula>$O1835="połączone z innym zadaniem"</formula>
    </cfRule>
  </conditionalFormatting>
  <conditionalFormatting sqref="O1835">
    <cfRule type="expression" dxfId="7674" priority="8553">
      <formula>$O1835="połączone z innym zadaniem"</formula>
    </cfRule>
  </conditionalFormatting>
  <conditionalFormatting sqref="O1835">
    <cfRule type="colorScale" priority="8552">
      <colorScale>
        <cfvo type="min" val="0"/>
        <cfvo type="percentile" val="50"/>
        <cfvo type="max" val="0"/>
        <color rgb="FFF8696B"/>
        <color rgb="FFFFEB84"/>
        <color rgb="FF63BE7B"/>
      </colorScale>
    </cfRule>
  </conditionalFormatting>
  <conditionalFormatting sqref="O1835">
    <cfRule type="colorScale" priority="8551">
      <colorScale>
        <cfvo type="min" val="0"/>
        <cfvo type="percentile" val="50"/>
        <cfvo type="max" val="0"/>
        <color rgb="FF63BE7B"/>
        <color rgb="FFFFEB84"/>
        <color rgb="FFF8696B"/>
      </colorScale>
    </cfRule>
  </conditionalFormatting>
  <conditionalFormatting sqref="O1835">
    <cfRule type="expression" dxfId="7673" priority="8550">
      <formula>$O1835="połączone z innym zadaniem"</formula>
    </cfRule>
  </conditionalFormatting>
  <conditionalFormatting sqref="O1835">
    <cfRule type="expression" dxfId="7672" priority="8549">
      <formula>$O1835="połączone z innym zadaniem"</formula>
    </cfRule>
  </conditionalFormatting>
  <conditionalFormatting sqref="O1835">
    <cfRule type="expression" dxfId="7671" priority="8548">
      <formula>$O1835="połączone z innym zadaniem"</formula>
    </cfRule>
  </conditionalFormatting>
  <conditionalFormatting sqref="O1835">
    <cfRule type="expression" dxfId="7670" priority="8547">
      <formula>$O1835="połączone z innym zadaniem"</formula>
    </cfRule>
  </conditionalFormatting>
  <conditionalFormatting sqref="O1835">
    <cfRule type="expression" dxfId="7669" priority="8546">
      <formula>$O1835="połączone z innym zadaniem"</formula>
    </cfRule>
  </conditionalFormatting>
  <conditionalFormatting sqref="O1835">
    <cfRule type="expression" dxfId="7668" priority="8545">
      <formula>$O1835="połączone z innym zadaniem"</formula>
    </cfRule>
  </conditionalFormatting>
  <conditionalFormatting sqref="O1835">
    <cfRule type="expression" dxfId="7667" priority="8544">
      <formula>$O1835="połączone z innym zadaniem"</formula>
    </cfRule>
  </conditionalFormatting>
  <conditionalFormatting sqref="O1835">
    <cfRule type="expression" dxfId="7666" priority="8543">
      <formula>$O1835="połączone z innym zadaniem"</formula>
    </cfRule>
  </conditionalFormatting>
  <conditionalFormatting sqref="O1835">
    <cfRule type="expression" dxfId="7665" priority="8542">
      <formula>$O1835="połączone z innym zadaniem"</formula>
    </cfRule>
  </conditionalFormatting>
  <conditionalFormatting sqref="O1835">
    <cfRule type="expression" dxfId="7664" priority="8541">
      <formula>$O1835="połączone z innym zadaniem"</formula>
    </cfRule>
  </conditionalFormatting>
  <conditionalFormatting sqref="O1835">
    <cfRule type="expression" dxfId="7663" priority="8538">
      <formula>$O1835="połączone z innym zadaniem"</formula>
    </cfRule>
  </conditionalFormatting>
  <conditionalFormatting sqref="O1835">
    <cfRule type="expression" dxfId="7662" priority="8537">
      <formula>$O1835="połączone z innym zadaniem"</formula>
    </cfRule>
  </conditionalFormatting>
  <conditionalFormatting sqref="O1835">
    <cfRule type="expression" dxfId="7661" priority="8536">
      <formula>$O1835="połączone z innym zadaniem"</formula>
    </cfRule>
  </conditionalFormatting>
  <conditionalFormatting sqref="O1835">
    <cfRule type="expression" dxfId="7660" priority="8535">
      <formula>$O1835="połączone z innym zadaniem"</formula>
    </cfRule>
  </conditionalFormatting>
  <conditionalFormatting sqref="O1835">
    <cfRule type="expression" dxfId="7659" priority="8534">
      <formula>$O1835="połączone z innym zadaniem"</formula>
    </cfRule>
  </conditionalFormatting>
  <conditionalFormatting sqref="O1835">
    <cfRule type="expression" dxfId="7658" priority="8533">
      <formula>$O1835="połączone z innym zadaniem"</formula>
    </cfRule>
  </conditionalFormatting>
  <conditionalFormatting sqref="O1835">
    <cfRule type="expression" dxfId="7657" priority="8532">
      <formula>$O1835="połączone z innym zadaniem"</formula>
    </cfRule>
  </conditionalFormatting>
  <conditionalFormatting sqref="O1835">
    <cfRule type="expression" dxfId="7656" priority="8531">
      <formula>$O1835="połączone z innym zadaniem"</formula>
    </cfRule>
  </conditionalFormatting>
  <conditionalFormatting sqref="O1835">
    <cfRule type="expression" dxfId="7655" priority="8530">
      <formula>$O1835="połączone z innym zadaniem"</formula>
    </cfRule>
  </conditionalFormatting>
  <conditionalFormatting sqref="O1835">
    <cfRule type="expression" dxfId="7654" priority="8529">
      <formula>$O1835="połączone z innym zadaniem"</formula>
    </cfRule>
  </conditionalFormatting>
  <conditionalFormatting sqref="O1835">
    <cfRule type="expression" dxfId="7653" priority="8528">
      <formula>$O1835="połączone z innym zadaniem"</formula>
    </cfRule>
  </conditionalFormatting>
  <conditionalFormatting sqref="O1835">
    <cfRule type="expression" dxfId="7652" priority="8527">
      <formula>$O1835="połączone z innym zadaniem"</formula>
    </cfRule>
  </conditionalFormatting>
  <conditionalFormatting sqref="O1835">
    <cfRule type="expression" dxfId="7651" priority="8526">
      <formula>$O1835="połączone z innym zadaniem"</formula>
    </cfRule>
  </conditionalFormatting>
  <conditionalFormatting sqref="O1835">
    <cfRule type="expression" dxfId="7650" priority="8525">
      <formula>$O1835="połączone z innym zadaniem"</formula>
    </cfRule>
  </conditionalFormatting>
  <conditionalFormatting sqref="O1835">
    <cfRule type="expression" dxfId="7649" priority="8524">
      <formula>$O1835="połączone z innym zadaniem"</formula>
    </cfRule>
  </conditionalFormatting>
  <conditionalFormatting sqref="O1835">
    <cfRule type="expression" dxfId="7648" priority="8521">
      <formula>$O1835="połączone z innym zadaniem"</formula>
    </cfRule>
  </conditionalFormatting>
  <conditionalFormatting sqref="O1835">
    <cfRule type="expression" dxfId="7647" priority="8520">
      <formula>$O1835="połączone z innym zadaniem"</formula>
    </cfRule>
  </conditionalFormatting>
  <conditionalFormatting sqref="O1835">
    <cfRule type="expression" dxfId="7646" priority="8519">
      <formula>$O1835="połączone z innym zadaniem"</formula>
    </cfRule>
  </conditionalFormatting>
  <conditionalFormatting sqref="O1835">
    <cfRule type="expression" dxfId="7645" priority="8518">
      <formula>$O1835="połączone z innym zadaniem"</formula>
    </cfRule>
  </conditionalFormatting>
  <conditionalFormatting sqref="O1835">
    <cfRule type="expression" dxfId="7644" priority="8517">
      <formula>$O1835="połączone z innym zadaniem"</formula>
    </cfRule>
  </conditionalFormatting>
  <conditionalFormatting sqref="O1835">
    <cfRule type="expression" dxfId="7643" priority="8516">
      <formula>$O1835="połączone z innym zadaniem"</formula>
    </cfRule>
  </conditionalFormatting>
  <conditionalFormatting sqref="O1835">
    <cfRule type="expression" dxfId="7642" priority="8515">
      <formula>$O1835="połączone z innym zadaniem"</formula>
    </cfRule>
  </conditionalFormatting>
  <conditionalFormatting sqref="O1835">
    <cfRule type="expression" dxfId="7641" priority="8514">
      <formula>$O1835="połączone z innym zadaniem"</formula>
    </cfRule>
  </conditionalFormatting>
  <conditionalFormatting sqref="O1835">
    <cfRule type="expression" dxfId="7640" priority="8513">
      <formula>$O1835="połączone z innym zadaniem"</formula>
    </cfRule>
  </conditionalFormatting>
  <conditionalFormatting sqref="O1835">
    <cfRule type="expression" dxfId="7639" priority="8512">
      <formula>$O1835="połączone z innym zadaniem"</formula>
    </cfRule>
  </conditionalFormatting>
  <conditionalFormatting sqref="O1835">
    <cfRule type="expression" dxfId="7638" priority="8511">
      <formula>$O1835="połączone z innym zadaniem"</formula>
    </cfRule>
  </conditionalFormatting>
  <conditionalFormatting sqref="O1835">
    <cfRule type="expression" dxfId="7637" priority="8510">
      <formula>$O1835="połączone z innym zadaniem"</formula>
    </cfRule>
  </conditionalFormatting>
  <conditionalFormatting sqref="O1835">
    <cfRule type="expression" dxfId="7636" priority="8509">
      <formula>$O1835="połączone z innym zadaniem"</formula>
    </cfRule>
  </conditionalFormatting>
  <conditionalFormatting sqref="O1835">
    <cfRule type="expression" dxfId="7635" priority="8508">
      <formula>$O1835="połączone z innym zadaniem"</formula>
    </cfRule>
  </conditionalFormatting>
  <conditionalFormatting sqref="O1835">
    <cfRule type="expression" dxfId="7634" priority="8507">
      <formula>$O1835="połączone z innym zadaniem"</formula>
    </cfRule>
  </conditionalFormatting>
  <conditionalFormatting sqref="O1835">
    <cfRule type="expression" dxfId="7633" priority="8504">
      <formula>$O1835="połączone z innym zadaniem"</formula>
    </cfRule>
  </conditionalFormatting>
  <conditionalFormatting sqref="O1835">
    <cfRule type="expression" dxfId="7632" priority="8503">
      <formula>$O1835="połączone z innym zadaniem"</formula>
    </cfRule>
  </conditionalFormatting>
  <conditionalFormatting sqref="O1835">
    <cfRule type="expression" dxfId="7631" priority="8502">
      <formula>$O1835="połączone z innym zadaniem"</formula>
    </cfRule>
  </conditionalFormatting>
  <conditionalFormatting sqref="O1835">
    <cfRule type="expression" dxfId="7630" priority="8501">
      <formula>$O1835="połączone z innym zadaniem"</formula>
    </cfRule>
  </conditionalFormatting>
  <conditionalFormatting sqref="O1835">
    <cfRule type="expression" dxfId="7629" priority="8500">
      <formula>$O1835="połączone z innym zadaniem"</formula>
    </cfRule>
  </conditionalFormatting>
  <conditionalFormatting sqref="O1835">
    <cfRule type="expression" dxfId="7628" priority="8499">
      <formula>$O1835="połączone z innym zadaniem"</formula>
    </cfRule>
  </conditionalFormatting>
  <conditionalFormatting sqref="O1835">
    <cfRule type="expression" dxfId="7627" priority="8498">
      <formula>$O1835="połączone z innym zadaniem"</formula>
    </cfRule>
  </conditionalFormatting>
  <conditionalFormatting sqref="O1835">
    <cfRule type="expression" dxfId="7626" priority="8497">
      <formula>$O1835="połączone z innym zadaniem"</formula>
    </cfRule>
  </conditionalFormatting>
  <conditionalFormatting sqref="O1835">
    <cfRule type="expression" dxfId="7625" priority="8496">
      <formula>$O1835="połączone z innym zadaniem"</formula>
    </cfRule>
  </conditionalFormatting>
  <conditionalFormatting sqref="O1835">
    <cfRule type="expression" dxfId="7624" priority="8495">
      <formula>$O1835="połączone z innym zadaniem"</formula>
    </cfRule>
  </conditionalFormatting>
  <conditionalFormatting sqref="O1835">
    <cfRule type="expression" dxfId="7623" priority="8494">
      <formula>$O1835="połączone z innym zadaniem"</formula>
    </cfRule>
  </conditionalFormatting>
  <conditionalFormatting sqref="O1835">
    <cfRule type="expression" dxfId="7622" priority="8493">
      <formula>$O1835="połączone z innym zadaniem"</formula>
    </cfRule>
  </conditionalFormatting>
  <conditionalFormatting sqref="O1835">
    <cfRule type="expression" dxfId="7621" priority="8492">
      <formula>$O1835="połączone z innym zadaniem"</formula>
    </cfRule>
  </conditionalFormatting>
  <conditionalFormatting sqref="O1835">
    <cfRule type="expression" dxfId="7620" priority="8491">
      <formula>$O1835="połączone z innym zadaniem"</formula>
    </cfRule>
  </conditionalFormatting>
  <conditionalFormatting sqref="O1835">
    <cfRule type="expression" dxfId="7619" priority="8490">
      <formula>$O1835="połączone z innym zadaniem"</formula>
    </cfRule>
  </conditionalFormatting>
  <conditionalFormatting sqref="O1835">
    <cfRule type="expression" dxfId="7618" priority="8487">
      <formula>$O1835="połączone z innym zadaniem"</formula>
    </cfRule>
  </conditionalFormatting>
  <conditionalFormatting sqref="O1835">
    <cfRule type="expression" dxfId="7617" priority="8486">
      <formula>$O1835="połączone z innym zadaniem"</formula>
    </cfRule>
  </conditionalFormatting>
  <conditionalFormatting sqref="O1835">
    <cfRule type="expression" dxfId="7616" priority="8485">
      <formula>$O1835="połączone z innym zadaniem"</formula>
    </cfRule>
  </conditionalFormatting>
  <conditionalFormatting sqref="O1835">
    <cfRule type="expression" dxfId="7615" priority="8484">
      <formula>$O1835="połączone z innym zadaniem"</formula>
    </cfRule>
  </conditionalFormatting>
  <conditionalFormatting sqref="O1835">
    <cfRule type="expression" dxfId="7614" priority="8483">
      <formula>$O1835="połączone z innym zadaniem"</formula>
    </cfRule>
  </conditionalFormatting>
  <conditionalFormatting sqref="O1835">
    <cfRule type="expression" dxfId="7613" priority="8482">
      <formula>$O1835="połączone z innym zadaniem"</formula>
    </cfRule>
  </conditionalFormatting>
  <conditionalFormatting sqref="O1835">
    <cfRule type="expression" dxfId="7612" priority="8481">
      <formula>$O1835="połączone z innym zadaniem"</formula>
    </cfRule>
  </conditionalFormatting>
  <conditionalFormatting sqref="O1835">
    <cfRule type="expression" dxfId="7611" priority="8480">
      <formula>$O1835="połączone z innym zadaniem"</formula>
    </cfRule>
  </conditionalFormatting>
  <conditionalFormatting sqref="O1835">
    <cfRule type="expression" dxfId="7610" priority="8479">
      <formula>$O1835="połączone z innym zadaniem"</formula>
    </cfRule>
  </conditionalFormatting>
  <conditionalFormatting sqref="O1835">
    <cfRule type="expression" dxfId="7609" priority="8478">
      <formula>$O1835="połączone z innym zadaniem"</formula>
    </cfRule>
  </conditionalFormatting>
  <conditionalFormatting sqref="O1835">
    <cfRule type="expression" dxfId="7608" priority="8477">
      <formula>$O1835="połączone z innym zadaniem"</formula>
    </cfRule>
  </conditionalFormatting>
  <conditionalFormatting sqref="O1835">
    <cfRule type="expression" dxfId="7607" priority="8476">
      <formula>$O1835="połączone z innym zadaniem"</formula>
    </cfRule>
  </conditionalFormatting>
  <conditionalFormatting sqref="O1835">
    <cfRule type="expression" dxfId="7606" priority="8475">
      <formula>$O1835="połączone z innym zadaniem"</formula>
    </cfRule>
  </conditionalFormatting>
  <conditionalFormatting sqref="O1835">
    <cfRule type="expression" dxfId="7605" priority="8474">
      <formula>$O1835="połączone z innym zadaniem"</formula>
    </cfRule>
  </conditionalFormatting>
  <conditionalFormatting sqref="O1836">
    <cfRule type="expression" dxfId="7604" priority="8473">
      <formula>$O1836="połączone z innym zadaniem"</formula>
    </cfRule>
  </conditionalFormatting>
  <conditionalFormatting sqref="O1836">
    <cfRule type="expression" dxfId="7603" priority="8472">
      <formula>$O1836="połączone z innym zadaniem"</formula>
    </cfRule>
  </conditionalFormatting>
  <conditionalFormatting sqref="O1836">
    <cfRule type="colorScale" priority="8471">
      <colorScale>
        <cfvo type="min" val="0"/>
        <cfvo type="percentile" val="50"/>
        <cfvo type="max" val="0"/>
        <color rgb="FFF8696B"/>
        <color rgb="FFFFEB84"/>
        <color rgb="FF63BE7B"/>
      </colorScale>
    </cfRule>
  </conditionalFormatting>
  <conditionalFormatting sqref="O1836">
    <cfRule type="colorScale" priority="8470">
      <colorScale>
        <cfvo type="min" val="0"/>
        <cfvo type="percentile" val="50"/>
        <cfvo type="max" val="0"/>
        <color rgb="FF63BE7B"/>
        <color rgb="FFFFEB84"/>
        <color rgb="FFF8696B"/>
      </colorScale>
    </cfRule>
  </conditionalFormatting>
  <conditionalFormatting sqref="O1836">
    <cfRule type="expression" dxfId="7602" priority="8469">
      <formula>$O1836="połączone z innym zadaniem"</formula>
    </cfRule>
  </conditionalFormatting>
  <conditionalFormatting sqref="O1836">
    <cfRule type="expression" dxfId="7601" priority="8468">
      <formula>$O1836="połączone z innym zadaniem"</formula>
    </cfRule>
  </conditionalFormatting>
  <conditionalFormatting sqref="O1836">
    <cfRule type="expression" dxfId="7600" priority="8467">
      <formula>$O1836="połączone z innym zadaniem"</formula>
    </cfRule>
  </conditionalFormatting>
  <conditionalFormatting sqref="O1836">
    <cfRule type="expression" dxfId="7599" priority="8466">
      <formula>$O1836="połączone z innym zadaniem"</formula>
    </cfRule>
  </conditionalFormatting>
  <conditionalFormatting sqref="O1836">
    <cfRule type="expression" dxfId="7598" priority="8465">
      <formula>$O1836="połączone z innym zadaniem"</formula>
    </cfRule>
  </conditionalFormatting>
  <conditionalFormatting sqref="O1836">
    <cfRule type="expression" dxfId="7597" priority="8464">
      <formula>$O1836="połączone z innym zadaniem"</formula>
    </cfRule>
  </conditionalFormatting>
  <conditionalFormatting sqref="O1836">
    <cfRule type="expression" dxfId="7596" priority="8463">
      <formula>$O1836="połączone z innym zadaniem"</formula>
    </cfRule>
  </conditionalFormatting>
  <conditionalFormatting sqref="O1836">
    <cfRule type="expression" dxfId="7595" priority="8462">
      <formula>$O1836="połączone z innym zadaniem"</formula>
    </cfRule>
  </conditionalFormatting>
  <conditionalFormatting sqref="O1836">
    <cfRule type="expression" dxfId="7594" priority="8461">
      <formula>$O1836="połączone z innym zadaniem"</formula>
    </cfRule>
  </conditionalFormatting>
  <conditionalFormatting sqref="O1836">
    <cfRule type="expression" dxfId="7593" priority="8460">
      <formula>$O1836="połączone z innym zadaniem"</formula>
    </cfRule>
  </conditionalFormatting>
  <conditionalFormatting sqref="O1836">
    <cfRule type="expression" dxfId="7592" priority="8457">
      <formula>$O1836="połączone z innym zadaniem"</formula>
    </cfRule>
  </conditionalFormatting>
  <conditionalFormatting sqref="O1836">
    <cfRule type="expression" dxfId="7591" priority="8456">
      <formula>$O1836="połączone z innym zadaniem"</formula>
    </cfRule>
  </conditionalFormatting>
  <conditionalFormatting sqref="O1836">
    <cfRule type="expression" dxfId="7590" priority="8455">
      <formula>$O1836="połączone z innym zadaniem"</formula>
    </cfRule>
  </conditionalFormatting>
  <conditionalFormatting sqref="O1836">
    <cfRule type="expression" dxfId="7589" priority="8454">
      <formula>$O1836="połączone z innym zadaniem"</formula>
    </cfRule>
  </conditionalFormatting>
  <conditionalFormatting sqref="O1836">
    <cfRule type="expression" dxfId="7588" priority="8453">
      <formula>$O1836="połączone z innym zadaniem"</formula>
    </cfRule>
  </conditionalFormatting>
  <conditionalFormatting sqref="O1836">
    <cfRule type="expression" dxfId="7587" priority="8452">
      <formula>$O1836="połączone z innym zadaniem"</formula>
    </cfRule>
  </conditionalFormatting>
  <conditionalFormatting sqref="O1836">
    <cfRule type="expression" dxfId="7586" priority="8451">
      <formula>$O1836="połączone z innym zadaniem"</formula>
    </cfRule>
  </conditionalFormatting>
  <conditionalFormatting sqref="O1836">
    <cfRule type="expression" dxfId="7585" priority="8450">
      <formula>$O1836="połączone z innym zadaniem"</formula>
    </cfRule>
  </conditionalFormatting>
  <conditionalFormatting sqref="O1836">
    <cfRule type="expression" dxfId="7584" priority="8449">
      <formula>$O1836="połączone z innym zadaniem"</formula>
    </cfRule>
  </conditionalFormatting>
  <conditionalFormatting sqref="O1836">
    <cfRule type="expression" dxfId="7583" priority="8448">
      <formula>$O1836="połączone z innym zadaniem"</formula>
    </cfRule>
  </conditionalFormatting>
  <conditionalFormatting sqref="O1836">
    <cfRule type="expression" dxfId="7582" priority="8447">
      <formula>$O1836="połączone z innym zadaniem"</formula>
    </cfRule>
  </conditionalFormatting>
  <conditionalFormatting sqref="O1836">
    <cfRule type="expression" dxfId="7581" priority="8446">
      <formula>$O1836="połączone z innym zadaniem"</formula>
    </cfRule>
  </conditionalFormatting>
  <conditionalFormatting sqref="O1836">
    <cfRule type="expression" dxfId="7580" priority="8445">
      <formula>$O1836="połączone z innym zadaniem"</formula>
    </cfRule>
  </conditionalFormatting>
  <conditionalFormatting sqref="O1836">
    <cfRule type="expression" dxfId="7579" priority="8444">
      <formula>$O1836="połączone z innym zadaniem"</formula>
    </cfRule>
  </conditionalFormatting>
  <conditionalFormatting sqref="O1836">
    <cfRule type="expression" dxfId="7578" priority="8443">
      <formula>$O1836="połączone z innym zadaniem"</formula>
    </cfRule>
  </conditionalFormatting>
  <conditionalFormatting sqref="O1836">
    <cfRule type="expression" dxfId="7577" priority="8440">
      <formula>$O1836="połączone z innym zadaniem"</formula>
    </cfRule>
  </conditionalFormatting>
  <conditionalFormatting sqref="O1836">
    <cfRule type="expression" dxfId="7576" priority="8439">
      <formula>$O1836="połączone z innym zadaniem"</formula>
    </cfRule>
  </conditionalFormatting>
  <conditionalFormatting sqref="O1836">
    <cfRule type="expression" dxfId="7575" priority="8438">
      <formula>$O1836="połączone z innym zadaniem"</formula>
    </cfRule>
  </conditionalFormatting>
  <conditionalFormatting sqref="O1836">
    <cfRule type="expression" dxfId="7574" priority="8437">
      <formula>$O1836="połączone z innym zadaniem"</formula>
    </cfRule>
  </conditionalFormatting>
  <conditionalFormatting sqref="O1836">
    <cfRule type="expression" dxfId="7573" priority="8436">
      <formula>$O1836="połączone z innym zadaniem"</formula>
    </cfRule>
  </conditionalFormatting>
  <conditionalFormatting sqref="O1836">
    <cfRule type="expression" dxfId="7572" priority="8435">
      <formula>$O1836="połączone z innym zadaniem"</formula>
    </cfRule>
  </conditionalFormatting>
  <conditionalFormatting sqref="O1836">
    <cfRule type="expression" dxfId="7571" priority="8434">
      <formula>$O1836="połączone z innym zadaniem"</formula>
    </cfRule>
  </conditionalFormatting>
  <conditionalFormatting sqref="O1836">
    <cfRule type="expression" dxfId="7570" priority="8433">
      <formula>$O1836="połączone z innym zadaniem"</formula>
    </cfRule>
  </conditionalFormatting>
  <conditionalFormatting sqref="O1836">
    <cfRule type="expression" dxfId="7569" priority="8432">
      <formula>$O1836="połączone z innym zadaniem"</formula>
    </cfRule>
  </conditionalFormatting>
  <conditionalFormatting sqref="O1836">
    <cfRule type="expression" dxfId="7568" priority="8431">
      <formula>$O1836="połączone z innym zadaniem"</formula>
    </cfRule>
  </conditionalFormatting>
  <conditionalFormatting sqref="O1836">
    <cfRule type="expression" dxfId="7567" priority="8430">
      <formula>$O1836="połączone z innym zadaniem"</formula>
    </cfRule>
  </conditionalFormatting>
  <conditionalFormatting sqref="O1836">
    <cfRule type="expression" dxfId="7566" priority="8429">
      <formula>$O1836="połączone z innym zadaniem"</formula>
    </cfRule>
  </conditionalFormatting>
  <conditionalFormatting sqref="O1836">
    <cfRule type="expression" dxfId="7565" priority="8428">
      <formula>$O1836="połączone z innym zadaniem"</formula>
    </cfRule>
  </conditionalFormatting>
  <conditionalFormatting sqref="O1836">
    <cfRule type="expression" dxfId="7564" priority="8427">
      <formula>$O1836="połączone z innym zadaniem"</formula>
    </cfRule>
  </conditionalFormatting>
  <conditionalFormatting sqref="O1837">
    <cfRule type="expression" dxfId="7563" priority="8426">
      <formula>$O1837="połączone z innym zadaniem"</formula>
    </cfRule>
  </conditionalFormatting>
  <conditionalFormatting sqref="O1837">
    <cfRule type="expression" dxfId="7562" priority="8425">
      <formula>$O1837="połączone z innym zadaniem"</formula>
    </cfRule>
  </conditionalFormatting>
  <conditionalFormatting sqref="O1837">
    <cfRule type="colorScale" priority="8424">
      <colorScale>
        <cfvo type="min" val="0"/>
        <cfvo type="percentile" val="50"/>
        <cfvo type="max" val="0"/>
        <color rgb="FFF8696B"/>
        <color rgb="FFFFEB84"/>
        <color rgb="FF63BE7B"/>
      </colorScale>
    </cfRule>
  </conditionalFormatting>
  <conditionalFormatting sqref="O1837">
    <cfRule type="colorScale" priority="8423">
      <colorScale>
        <cfvo type="min" val="0"/>
        <cfvo type="percentile" val="50"/>
        <cfvo type="max" val="0"/>
        <color rgb="FF63BE7B"/>
        <color rgb="FFFFEB84"/>
        <color rgb="FFF8696B"/>
      </colorScale>
    </cfRule>
  </conditionalFormatting>
  <conditionalFormatting sqref="O1837">
    <cfRule type="expression" dxfId="7561" priority="8422">
      <formula>$O1837="połączone z innym zadaniem"</formula>
    </cfRule>
  </conditionalFormatting>
  <conditionalFormatting sqref="O1837">
    <cfRule type="expression" dxfId="7560" priority="8421">
      <formula>$O1837="połączone z innym zadaniem"</formula>
    </cfRule>
  </conditionalFormatting>
  <conditionalFormatting sqref="O1837">
    <cfRule type="expression" dxfId="7559" priority="8420">
      <formula>$O1837="połączone z innym zadaniem"</formula>
    </cfRule>
  </conditionalFormatting>
  <conditionalFormatting sqref="O1837">
    <cfRule type="expression" dxfId="7558" priority="8419">
      <formula>$O1837="połączone z innym zadaniem"</formula>
    </cfRule>
  </conditionalFormatting>
  <conditionalFormatting sqref="O1837">
    <cfRule type="expression" dxfId="7557" priority="8418">
      <formula>$O1837="połączone z innym zadaniem"</formula>
    </cfRule>
  </conditionalFormatting>
  <conditionalFormatting sqref="O1837">
    <cfRule type="expression" dxfId="7556" priority="8417">
      <formula>$O1837="połączone z innym zadaniem"</formula>
    </cfRule>
  </conditionalFormatting>
  <conditionalFormatting sqref="O1837">
    <cfRule type="expression" dxfId="7555" priority="8416">
      <formula>$O1837="połączone z innym zadaniem"</formula>
    </cfRule>
  </conditionalFormatting>
  <conditionalFormatting sqref="O1837">
    <cfRule type="expression" dxfId="7554" priority="8415">
      <formula>$O1837="połączone z innym zadaniem"</formula>
    </cfRule>
  </conditionalFormatting>
  <conditionalFormatting sqref="O1837">
    <cfRule type="expression" dxfId="7553" priority="8414">
      <formula>$O1837="połączone z innym zadaniem"</formula>
    </cfRule>
  </conditionalFormatting>
  <conditionalFormatting sqref="O1837">
    <cfRule type="expression" dxfId="7552" priority="8413">
      <formula>$O1837="połączone z innym zadaniem"</formula>
    </cfRule>
  </conditionalFormatting>
  <conditionalFormatting sqref="O1837">
    <cfRule type="expression" dxfId="7551" priority="8410">
      <formula>$O1837="połączone z innym zadaniem"</formula>
    </cfRule>
  </conditionalFormatting>
  <conditionalFormatting sqref="O1837">
    <cfRule type="expression" dxfId="7550" priority="8409">
      <formula>$O1837="połączone z innym zadaniem"</formula>
    </cfRule>
  </conditionalFormatting>
  <conditionalFormatting sqref="O1837">
    <cfRule type="expression" dxfId="7549" priority="8408">
      <formula>$O1837="połączone z innym zadaniem"</formula>
    </cfRule>
  </conditionalFormatting>
  <conditionalFormatting sqref="O1837">
    <cfRule type="expression" dxfId="7548" priority="8407">
      <formula>$O1837="połączone z innym zadaniem"</formula>
    </cfRule>
  </conditionalFormatting>
  <conditionalFormatting sqref="O1837">
    <cfRule type="expression" dxfId="7547" priority="8406">
      <formula>$O1837="połączone z innym zadaniem"</formula>
    </cfRule>
  </conditionalFormatting>
  <conditionalFormatting sqref="O1837">
    <cfRule type="expression" dxfId="7546" priority="8405">
      <formula>$O1837="połączone z innym zadaniem"</formula>
    </cfRule>
  </conditionalFormatting>
  <conditionalFormatting sqref="O1837">
    <cfRule type="expression" dxfId="7545" priority="8404">
      <formula>$O1837="połączone z innym zadaniem"</formula>
    </cfRule>
  </conditionalFormatting>
  <conditionalFormatting sqref="O1837">
    <cfRule type="expression" dxfId="7544" priority="8403">
      <formula>$O1837="połączone z innym zadaniem"</formula>
    </cfRule>
  </conditionalFormatting>
  <conditionalFormatting sqref="O1837">
    <cfRule type="expression" dxfId="7543" priority="8402">
      <formula>$O1837="połączone z innym zadaniem"</formula>
    </cfRule>
  </conditionalFormatting>
  <conditionalFormatting sqref="O1837">
    <cfRule type="expression" dxfId="7542" priority="8401">
      <formula>$O1837="połączone z innym zadaniem"</formula>
    </cfRule>
  </conditionalFormatting>
  <conditionalFormatting sqref="O1837">
    <cfRule type="expression" dxfId="7541" priority="8400">
      <formula>$O1837="połączone z innym zadaniem"</formula>
    </cfRule>
  </conditionalFormatting>
  <conditionalFormatting sqref="O1837">
    <cfRule type="expression" dxfId="7540" priority="8399">
      <formula>$O1837="połączone z innym zadaniem"</formula>
    </cfRule>
  </conditionalFormatting>
  <conditionalFormatting sqref="O1837">
    <cfRule type="expression" dxfId="7539" priority="8398">
      <formula>$O1837="połączone z innym zadaniem"</formula>
    </cfRule>
  </conditionalFormatting>
  <conditionalFormatting sqref="O1837">
    <cfRule type="expression" dxfId="7538" priority="8397">
      <formula>$O1837="połączone z innym zadaniem"</formula>
    </cfRule>
  </conditionalFormatting>
  <conditionalFormatting sqref="O1837">
    <cfRule type="expression" dxfId="7537" priority="8396">
      <formula>$O1837="połączone z innym zadaniem"</formula>
    </cfRule>
  </conditionalFormatting>
  <conditionalFormatting sqref="O1837">
    <cfRule type="expression" dxfId="7536" priority="8393">
      <formula>$O1837="połączone z innym zadaniem"</formula>
    </cfRule>
  </conditionalFormatting>
  <conditionalFormatting sqref="O1837">
    <cfRule type="expression" dxfId="7535" priority="8392">
      <formula>$O1837="połączone z innym zadaniem"</formula>
    </cfRule>
  </conditionalFormatting>
  <conditionalFormatting sqref="O1837">
    <cfRule type="expression" dxfId="7534" priority="8391">
      <formula>$O1837="połączone z innym zadaniem"</formula>
    </cfRule>
  </conditionalFormatting>
  <conditionalFormatting sqref="O1837">
    <cfRule type="expression" dxfId="7533" priority="8390">
      <formula>$O1837="połączone z innym zadaniem"</formula>
    </cfRule>
  </conditionalFormatting>
  <conditionalFormatting sqref="O1837">
    <cfRule type="expression" dxfId="7532" priority="8389">
      <formula>$O1837="połączone z innym zadaniem"</formula>
    </cfRule>
  </conditionalFormatting>
  <conditionalFormatting sqref="O1837">
    <cfRule type="expression" dxfId="7531" priority="8388">
      <formula>$O1837="połączone z innym zadaniem"</formula>
    </cfRule>
  </conditionalFormatting>
  <conditionalFormatting sqref="O1837">
    <cfRule type="expression" dxfId="7530" priority="8387">
      <formula>$O1837="połączone z innym zadaniem"</formula>
    </cfRule>
  </conditionalFormatting>
  <conditionalFormatting sqref="O1837">
    <cfRule type="expression" dxfId="7529" priority="8386">
      <formula>$O1837="połączone z innym zadaniem"</formula>
    </cfRule>
  </conditionalFormatting>
  <conditionalFormatting sqref="O1837">
    <cfRule type="expression" dxfId="7528" priority="8385">
      <formula>$O1837="połączone z innym zadaniem"</formula>
    </cfRule>
  </conditionalFormatting>
  <conditionalFormatting sqref="O1837">
    <cfRule type="expression" dxfId="7527" priority="8384">
      <formula>$O1837="połączone z innym zadaniem"</formula>
    </cfRule>
  </conditionalFormatting>
  <conditionalFormatting sqref="O1837">
    <cfRule type="expression" dxfId="7526" priority="8383">
      <formula>$O1837="połączone z innym zadaniem"</formula>
    </cfRule>
  </conditionalFormatting>
  <conditionalFormatting sqref="O1837">
    <cfRule type="expression" dxfId="7525" priority="8382">
      <formula>$O1837="połączone z innym zadaniem"</formula>
    </cfRule>
  </conditionalFormatting>
  <conditionalFormatting sqref="O1837">
    <cfRule type="expression" dxfId="7524" priority="8381">
      <formula>$O1837="połączone z innym zadaniem"</formula>
    </cfRule>
  </conditionalFormatting>
  <conditionalFormatting sqref="O1837">
    <cfRule type="expression" dxfId="7523" priority="8380">
      <formula>$O1837="połączone z innym zadaniem"</formula>
    </cfRule>
  </conditionalFormatting>
  <conditionalFormatting sqref="O1837">
    <cfRule type="expression" dxfId="7522" priority="8379">
      <formula>$O1837="połączone z innym zadaniem"</formula>
    </cfRule>
  </conditionalFormatting>
  <conditionalFormatting sqref="O1837">
    <cfRule type="expression" dxfId="7521" priority="8376">
      <formula>$O1837="połączone z innym zadaniem"</formula>
    </cfRule>
  </conditionalFormatting>
  <conditionalFormatting sqref="O1837">
    <cfRule type="expression" dxfId="7520" priority="8375">
      <formula>$O1837="połączone z innym zadaniem"</formula>
    </cfRule>
  </conditionalFormatting>
  <conditionalFormatting sqref="O1837">
    <cfRule type="expression" dxfId="7519" priority="8374">
      <formula>$O1837="połączone z innym zadaniem"</formula>
    </cfRule>
  </conditionalFormatting>
  <conditionalFormatting sqref="O1837">
    <cfRule type="expression" dxfId="7518" priority="8373">
      <formula>$O1837="połączone z innym zadaniem"</formula>
    </cfRule>
  </conditionalFormatting>
  <conditionalFormatting sqref="O1837">
    <cfRule type="expression" dxfId="7517" priority="8372">
      <formula>$O1837="połączone z innym zadaniem"</formula>
    </cfRule>
  </conditionalFormatting>
  <conditionalFormatting sqref="O1837">
    <cfRule type="expression" dxfId="7516" priority="8371">
      <formula>$O1837="połączone z innym zadaniem"</formula>
    </cfRule>
  </conditionalFormatting>
  <conditionalFormatting sqref="O1837">
    <cfRule type="expression" dxfId="7515" priority="8370">
      <formula>$O1837="połączone z innym zadaniem"</formula>
    </cfRule>
  </conditionalFormatting>
  <conditionalFormatting sqref="O1837">
    <cfRule type="expression" dxfId="7514" priority="8369">
      <formula>$O1837="połączone z innym zadaniem"</formula>
    </cfRule>
  </conditionalFormatting>
  <conditionalFormatting sqref="O1837">
    <cfRule type="expression" dxfId="7513" priority="8368">
      <formula>$O1837="połączone z innym zadaniem"</formula>
    </cfRule>
  </conditionalFormatting>
  <conditionalFormatting sqref="O1837">
    <cfRule type="expression" dxfId="7512" priority="8367">
      <formula>$O1837="połączone z innym zadaniem"</formula>
    </cfRule>
  </conditionalFormatting>
  <conditionalFormatting sqref="O1837">
    <cfRule type="expression" dxfId="7511" priority="8366">
      <formula>$O1837="połączone z innym zadaniem"</formula>
    </cfRule>
  </conditionalFormatting>
  <conditionalFormatting sqref="O1837">
    <cfRule type="expression" dxfId="7510" priority="8365">
      <formula>$O1837="połączone z innym zadaniem"</formula>
    </cfRule>
  </conditionalFormatting>
  <conditionalFormatting sqref="O1837">
    <cfRule type="expression" dxfId="7509" priority="8364">
      <formula>$O1837="połączone z innym zadaniem"</formula>
    </cfRule>
  </conditionalFormatting>
  <conditionalFormatting sqref="O1837">
    <cfRule type="expression" dxfId="7508" priority="8363">
      <formula>$O1837="połączone z innym zadaniem"</formula>
    </cfRule>
  </conditionalFormatting>
  <conditionalFormatting sqref="O1837">
    <cfRule type="expression" dxfId="7507" priority="8362">
      <formula>$O1837="połączone z innym zadaniem"</formula>
    </cfRule>
  </conditionalFormatting>
  <conditionalFormatting sqref="O1837">
    <cfRule type="expression" dxfId="7506" priority="8359">
      <formula>$O1837="połączone z innym zadaniem"</formula>
    </cfRule>
  </conditionalFormatting>
  <conditionalFormatting sqref="O1837">
    <cfRule type="expression" dxfId="7505" priority="8358">
      <formula>$O1837="połączone z innym zadaniem"</formula>
    </cfRule>
  </conditionalFormatting>
  <conditionalFormatting sqref="O1837">
    <cfRule type="expression" dxfId="7504" priority="8357">
      <formula>$O1837="połączone z innym zadaniem"</formula>
    </cfRule>
  </conditionalFormatting>
  <conditionalFormatting sqref="O1837">
    <cfRule type="expression" dxfId="7503" priority="8356">
      <formula>$O1837="połączone z innym zadaniem"</formula>
    </cfRule>
  </conditionalFormatting>
  <conditionalFormatting sqref="O1837">
    <cfRule type="expression" dxfId="7502" priority="8355">
      <formula>$O1837="połączone z innym zadaniem"</formula>
    </cfRule>
  </conditionalFormatting>
  <conditionalFormatting sqref="O1837">
    <cfRule type="expression" dxfId="7501" priority="8354">
      <formula>$O1837="połączone z innym zadaniem"</formula>
    </cfRule>
  </conditionalFormatting>
  <conditionalFormatting sqref="O1837">
    <cfRule type="expression" dxfId="7500" priority="8353">
      <formula>$O1837="połączone z innym zadaniem"</formula>
    </cfRule>
  </conditionalFormatting>
  <conditionalFormatting sqref="O1837">
    <cfRule type="expression" dxfId="7499" priority="8352">
      <formula>$O1837="połączone z innym zadaniem"</formula>
    </cfRule>
  </conditionalFormatting>
  <conditionalFormatting sqref="O1837">
    <cfRule type="expression" dxfId="7498" priority="8351">
      <formula>$O1837="połączone z innym zadaniem"</formula>
    </cfRule>
  </conditionalFormatting>
  <conditionalFormatting sqref="O1837">
    <cfRule type="expression" dxfId="7497" priority="8350">
      <formula>$O1837="połączone z innym zadaniem"</formula>
    </cfRule>
  </conditionalFormatting>
  <conditionalFormatting sqref="O1837">
    <cfRule type="expression" dxfId="7496" priority="8349">
      <formula>$O1837="połączone z innym zadaniem"</formula>
    </cfRule>
  </conditionalFormatting>
  <conditionalFormatting sqref="O1837">
    <cfRule type="expression" dxfId="7495" priority="8348">
      <formula>$O1837="połączone z innym zadaniem"</formula>
    </cfRule>
  </conditionalFormatting>
  <conditionalFormatting sqref="O1837">
    <cfRule type="expression" dxfId="7494" priority="8347">
      <formula>$O1837="połączone z innym zadaniem"</formula>
    </cfRule>
  </conditionalFormatting>
  <conditionalFormatting sqref="O1837">
    <cfRule type="expression" dxfId="7493" priority="8346">
      <formula>$O1837="połączone z innym zadaniem"</formula>
    </cfRule>
  </conditionalFormatting>
  <conditionalFormatting sqref="O1838">
    <cfRule type="expression" dxfId="7492" priority="8345">
      <formula>$O1838="połączone z innym zadaniem"</formula>
    </cfRule>
  </conditionalFormatting>
  <conditionalFormatting sqref="O1838">
    <cfRule type="expression" dxfId="7491" priority="8344">
      <formula>$O1838="połączone z innym zadaniem"</formula>
    </cfRule>
  </conditionalFormatting>
  <conditionalFormatting sqref="O1838">
    <cfRule type="colorScale" priority="8343">
      <colorScale>
        <cfvo type="min" val="0"/>
        <cfvo type="percentile" val="50"/>
        <cfvo type="max" val="0"/>
        <color rgb="FFF8696B"/>
        <color rgb="FFFFEB84"/>
        <color rgb="FF63BE7B"/>
      </colorScale>
    </cfRule>
  </conditionalFormatting>
  <conditionalFormatting sqref="O1838">
    <cfRule type="colorScale" priority="8342">
      <colorScale>
        <cfvo type="min" val="0"/>
        <cfvo type="percentile" val="50"/>
        <cfvo type="max" val="0"/>
        <color rgb="FF63BE7B"/>
        <color rgb="FFFFEB84"/>
        <color rgb="FFF8696B"/>
      </colorScale>
    </cfRule>
  </conditionalFormatting>
  <conditionalFormatting sqref="O1838">
    <cfRule type="expression" dxfId="7490" priority="8341">
      <formula>$O1838="połączone z innym zadaniem"</formula>
    </cfRule>
  </conditionalFormatting>
  <conditionalFormatting sqref="O1838">
    <cfRule type="expression" dxfId="7489" priority="8340">
      <formula>$O1838="połączone z innym zadaniem"</formula>
    </cfRule>
  </conditionalFormatting>
  <conditionalFormatting sqref="O1838">
    <cfRule type="expression" dxfId="7488" priority="8339">
      <formula>$O1838="połączone z innym zadaniem"</formula>
    </cfRule>
  </conditionalFormatting>
  <conditionalFormatting sqref="O1838">
    <cfRule type="expression" dxfId="7487" priority="8338">
      <formula>$O1838="połączone z innym zadaniem"</formula>
    </cfRule>
  </conditionalFormatting>
  <conditionalFormatting sqref="O1838">
    <cfRule type="expression" dxfId="7486" priority="8337">
      <formula>$O1838="połączone z innym zadaniem"</formula>
    </cfRule>
  </conditionalFormatting>
  <conditionalFormatting sqref="O1838">
    <cfRule type="expression" dxfId="7485" priority="8336">
      <formula>$O1838="połączone z innym zadaniem"</formula>
    </cfRule>
  </conditionalFormatting>
  <conditionalFormatting sqref="O1838">
    <cfRule type="expression" dxfId="7484" priority="8335">
      <formula>$O1838="połączone z innym zadaniem"</formula>
    </cfRule>
  </conditionalFormatting>
  <conditionalFormatting sqref="O1838">
    <cfRule type="expression" dxfId="7483" priority="8334">
      <formula>$O1838="połączone z innym zadaniem"</formula>
    </cfRule>
  </conditionalFormatting>
  <conditionalFormatting sqref="O1838">
    <cfRule type="expression" dxfId="7482" priority="8333">
      <formula>$O1838="połączone z innym zadaniem"</formula>
    </cfRule>
  </conditionalFormatting>
  <conditionalFormatting sqref="O1838">
    <cfRule type="expression" dxfId="7481" priority="8332">
      <formula>$O1838="połączone z innym zadaniem"</formula>
    </cfRule>
  </conditionalFormatting>
  <conditionalFormatting sqref="O1838">
    <cfRule type="expression" dxfId="7480" priority="8329">
      <formula>$O1838="połączone z innym zadaniem"</formula>
    </cfRule>
  </conditionalFormatting>
  <conditionalFormatting sqref="O1838">
    <cfRule type="expression" dxfId="7479" priority="8328">
      <formula>$O1838="połączone z innym zadaniem"</formula>
    </cfRule>
  </conditionalFormatting>
  <conditionalFormatting sqref="O1838">
    <cfRule type="expression" dxfId="7478" priority="8327">
      <formula>$O1838="połączone z innym zadaniem"</formula>
    </cfRule>
  </conditionalFormatting>
  <conditionalFormatting sqref="O1838">
    <cfRule type="expression" dxfId="7477" priority="8326">
      <formula>$O1838="połączone z innym zadaniem"</formula>
    </cfRule>
  </conditionalFormatting>
  <conditionalFormatting sqref="O1838">
    <cfRule type="expression" dxfId="7476" priority="8325">
      <formula>$O1838="połączone z innym zadaniem"</formula>
    </cfRule>
  </conditionalFormatting>
  <conditionalFormatting sqref="O1838">
    <cfRule type="expression" dxfId="7475" priority="8324">
      <formula>$O1838="połączone z innym zadaniem"</formula>
    </cfRule>
  </conditionalFormatting>
  <conditionalFormatting sqref="O1838">
    <cfRule type="expression" dxfId="7474" priority="8323">
      <formula>$O1838="połączone z innym zadaniem"</formula>
    </cfRule>
  </conditionalFormatting>
  <conditionalFormatting sqref="O1838">
    <cfRule type="expression" dxfId="7473" priority="8322">
      <formula>$O1838="połączone z innym zadaniem"</formula>
    </cfRule>
  </conditionalFormatting>
  <conditionalFormatting sqref="O1838">
    <cfRule type="expression" dxfId="7472" priority="8321">
      <formula>$O1838="połączone z innym zadaniem"</formula>
    </cfRule>
  </conditionalFormatting>
  <conditionalFormatting sqref="O1838">
    <cfRule type="expression" dxfId="7471" priority="8320">
      <formula>$O1838="połączone z innym zadaniem"</formula>
    </cfRule>
  </conditionalFormatting>
  <conditionalFormatting sqref="O1838">
    <cfRule type="expression" dxfId="7470" priority="8319">
      <formula>$O1838="połączone z innym zadaniem"</formula>
    </cfRule>
  </conditionalFormatting>
  <conditionalFormatting sqref="O1838">
    <cfRule type="expression" dxfId="7469" priority="8318">
      <formula>$O1838="połączone z innym zadaniem"</formula>
    </cfRule>
  </conditionalFormatting>
  <conditionalFormatting sqref="O1838">
    <cfRule type="expression" dxfId="7468" priority="8317">
      <formula>$O1838="połączone z innym zadaniem"</formula>
    </cfRule>
  </conditionalFormatting>
  <conditionalFormatting sqref="O1838">
    <cfRule type="expression" dxfId="7467" priority="8316">
      <formula>$O1838="połączone z innym zadaniem"</formula>
    </cfRule>
  </conditionalFormatting>
  <conditionalFormatting sqref="O1838">
    <cfRule type="expression" dxfId="7466" priority="8315">
      <formula>$O1838="połączone z innym zadaniem"</formula>
    </cfRule>
  </conditionalFormatting>
  <conditionalFormatting sqref="O1838">
    <cfRule type="expression" dxfId="7465" priority="8312">
      <formula>$O1838="połączone z innym zadaniem"</formula>
    </cfRule>
  </conditionalFormatting>
  <conditionalFormatting sqref="O1838">
    <cfRule type="expression" dxfId="7464" priority="8311">
      <formula>$O1838="połączone z innym zadaniem"</formula>
    </cfRule>
  </conditionalFormatting>
  <conditionalFormatting sqref="O1838">
    <cfRule type="expression" dxfId="7463" priority="8310">
      <formula>$O1838="połączone z innym zadaniem"</formula>
    </cfRule>
  </conditionalFormatting>
  <conditionalFormatting sqref="O1838">
    <cfRule type="expression" dxfId="7462" priority="8309">
      <formula>$O1838="połączone z innym zadaniem"</formula>
    </cfRule>
  </conditionalFormatting>
  <conditionalFormatting sqref="O1838">
    <cfRule type="expression" dxfId="7461" priority="8308">
      <formula>$O1838="połączone z innym zadaniem"</formula>
    </cfRule>
  </conditionalFormatting>
  <conditionalFormatting sqref="O1838">
    <cfRule type="expression" dxfId="7460" priority="8307">
      <formula>$O1838="połączone z innym zadaniem"</formula>
    </cfRule>
  </conditionalFormatting>
  <conditionalFormatting sqref="O1838">
    <cfRule type="expression" dxfId="7459" priority="8306">
      <formula>$O1838="połączone z innym zadaniem"</formula>
    </cfRule>
  </conditionalFormatting>
  <conditionalFormatting sqref="O1838">
    <cfRule type="expression" dxfId="7458" priority="8305">
      <formula>$O1838="połączone z innym zadaniem"</formula>
    </cfRule>
  </conditionalFormatting>
  <conditionalFormatting sqref="O1838">
    <cfRule type="expression" dxfId="7457" priority="8304">
      <formula>$O1838="połączone z innym zadaniem"</formula>
    </cfRule>
  </conditionalFormatting>
  <conditionalFormatting sqref="O1838">
    <cfRule type="expression" dxfId="7456" priority="8303">
      <formula>$O1838="połączone z innym zadaniem"</formula>
    </cfRule>
  </conditionalFormatting>
  <conditionalFormatting sqref="O1838">
    <cfRule type="expression" dxfId="7455" priority="8302">
      <formula>$O1838="połączone z innym zadaniem"</formula>
    </cfRule>
  </conditionalFormatting>
  <conditionalFormatting sqref="O1838">
    <cfRule type="expression" dxfId="7454" priority="8301">
      <formula>$O1838="połączone z innym zadaniem"</formula>
    </cfRule>
  </conditionalFormatting>
  <conditionalFormatting sqref="O1838">
    <cfRule type="expression" dxfId="7453" priority="8300">
      <formula>$O1838="połączone z innym zadaniem"</formula>
    </cfRule>
  </conditionalFormatting>
  <conditionalFormatting sqref="O1838">
    <cfRule type="expression" dxfId="7452" priority="8299">
      <formula>$O1838="połączone z innym zadaniem"</formula>
    </cfRule>
  </conditionalFormatting>
  <conditionalFormatting sqref="O1839">
    <cfRule type="expression" dxfId="7451" priority="8298">
      <formula>$O1839="połączone z innym zadaniem"</formula>
    </cfRule>
  </conditionalFormatting>
  <conditionalFormatting sqref="O1839">
    <cfRule type="expression" dxfId="7450" priority="8297">
      <formula>$O1839="połączone z innym zadaniem"</formula>
    </cfRule>
  </conditionalFormatting>
  <conditionalFormatting sqref="O1839">
    <cfRule type="colorScale" priority="8296">
      <colorScale>
        <cfvo type="min" val="0"/>
        <cfvo type="percentile" val="50"/>
        <cfvo type="max" val="0"/>
        <color rgb="FFF8696B"/>
        <color rgb="FFFFEB84"/>
        <color rgb="FF63BE7B"/>
      </colorScale>
    </cfRule>
  </conditionalFormatting>
  <conditionalFormatting sqref="O1839">
    <cfRule type="colorScale" priority="8295">
      <colorScale>
        <cfvo type="min" val="0"/>
        <cfvo type="percentile" val="50"/>
        <cfvo type="max" val="0"/>
        <color rgb="FF63BE7B"/>
        <color rgb="FFFFEB84"/>
        <color rgb="FFF8696B"/>
      </colorScale>
    </cfRule>
  </conditionalFormatting>
  <conditionalFormatting sqref="O1839">
    <cfRule type="expression" dxfId="7449" priority="8294">
      <formula>$O1839="połączone z innym zadaniem"</formula>
    </cfRule>
  </conditionalFormatting>
  <conditionalFormatting sqref="O1839">
    <cfRule type="expression" dxfId="7448" priority="8293">
      <formula>$O1839="połączone z innym zadaniem"</formula>
    </cfRule>
  </conditionalFormatting>
  <conditionalFormatting sqref="O1839">
    <cfRule type="expression" dxfId="7447" priority="8292">
      <formula>$O1839="połączone z innym zadaniem"</formula>
    </cfRule>
  </conditionalFormatting>
  <conditionalFormatting sqref="O1839">
    <cfRule type="expression" dxfId="7446" priority="8291">
      <formula>$O1839="połączone z innym zadaniem"</formula>
    </cfRule>
  </conditionalFormatting>
  <conditionalFormatting sqref="O1839">
    <cfRule type="expression" dxfId="7445" priority="8290">
      <formula>$O1839="połączone z innym zadaniem"</formula>
    </cfRule>
  </conditionalFormatting>
  <conditionalFormatting sqref="O1839">
    <cfRule type="expression" dxfId="7444" priority="8289">
      <formula>$O1839="połączone z innym zadaniem"</formula>
    </cfRule>
  </conditionalFormatting>
  <conditionalFormatting sqref="O1839">
    <cfRule type="expression" dxfId="7443" priority="8288">
      <formula>$O1839="połączone z innym zadaniem"</formula>
    </cfRule>
  </conditionalFormatting>
  <conditionalFormatting sqref="O1839">
    <cfRule type="expression" dxfId="7442" priority="8287">
      <formula>$O1839="połączone z innym zadaniem"</formula>
    </cfRule>
  </conditionalFormatting>
  <conditionalFormatting sqref="O1839">
    <cfRule type="expression" dxfId="7441" priority="8286">
      <formula>$O1839="połączone z innym zadaniem"</formula>
    </cfRule>
  </conditionalFormatting>
  <conditionalFormatting sqref="O1839">
    <cfRule type="expression" dxfId="7440" priority="8285">
      <formula>$O1839="połączone z innym zadaniem"</formula>
    </cfRule>
  </conditionalFormatting>
  <conditionalFormatting sqref="O1839">
    <cfRule type="expression" dxfId="7439" priority="8282">
      <formula>$O1839="połączone z innym zadaniem"</formula>
    </cfRule>
  </conditionalFormatting>
  <conditionalFormatting sqref="O1839">
    <cfRule type="expression" dxfId="7438" priority="8281">
      <formula>$O1839="połączone z innym zadaniem"</formula>
    </cfRule>
  </conditionalFormatting>
  <conditionalFormatting sqref="O1839">
    <cfRule type="expression" dxfId="7437" priority="8280">
      <formula>$O1839="połączone z innym zadaniem"</formula>
    </cfRule>
  </conditionalFormatting>
  <conditionalFormatting sqref="O1839">
    <cfRule type="expression" dxfId="7436" priority="8279">
      <formula>$O1839="połączone z innym zadaniem"</formula>
    </cfRule>
  </conditionalFormatting>
  <conditionalFormatting sqref="O1839">
    <cfRule type="expression" dxfId="7435" priority="8278">
      <formula>$O1839="połączone z innym zadaniem"</formula>
    </cfRule>
  </conditionalFormatting>
  <conditionalFormatting sqref="O1839">
    <cfRule type="expression" dxfId="7434" priority="8277">
      <formula>$O1839="połączone z innym zadaniem"</formula>
    </cfRule>
  </conditionalFormatting>
  <conditionalFormatting sqref="O1839">
    <cfRule type="expression" dxfId="7433" priority="8276">
      <formula>$O1839="połączone z innym zadaniem"</formula>
    </cfRule>
  </conditionalFormatting>
  <conditionalFormatting sqref="O1839">
    <cfRule type="expression" dxfId="7432" priority="8275">
      <formula>$O1839="połączone z innym zadaniem"</formula>
    </cfRule>
  </conditionalFormatting>
  <conditionalFormatting sqref="O1839">
    <cfRule type="expression" dxfId="7431" priority="8274">
      <formula>$O1839="połączone z innym zadaniem"</formula>
    </cfRule>
  </conditionalFormatting>
  <conditionalFormatting sqref="O1839">
    <cfRule type="expression" dxfId="7430" priority="8273">
      <formula>$O1839="połączone z innym zadaniem"</formula>
    </cfRule>
  </conditionalFormatting>
  <conditionalFormatting sqref="O1839">
    <cfRule type="expression" dxfId="7429" priority="8272">
      <formula>$O1839="połączone z innym zadaniem"</formula>
    </cfRule>
  </conditionalFormatting>
  <conditionalFormatting sqref="O1839">
    <cfRule type="expression" dxfId="7428" priority="8271">
      <formula>$O1839="połączone z innym zadaniem"</formula>
    </cfRule>
  </conditionalFormatting>
  <conditionalFormatting sqref="O1839">
    <cfRule type="expression" dxfId="7427" priority="8270">
      <formula>$O1839="połączone z innym zadaniem"</formula>
    </cfRule>
  </conditionalFormatting>
  <conditionalFormatting sqref="O1839">
    <cfRule type="expression" dxfId="7426" priority="8269">
      <formula>$O1839="połączone z innym zadaniem"</formula>
    </cfRule>
  </conditionalFormatting>
  <conditionalFormatting sqref="O1839">
    <cfRule type="expression" dxfId="7425" priority="8268">
      <formula>$O1839="połączone z innym zadaniem"</formula>
    </cfRule>
  </conditionalFormatting>
  <conditionalFormatting sqref="O1839">
    <cfRule type="expression" dxfId="7424" priority="8265">
      <formula>$O1839="połączone z innym zadaniem"</formula>
    </cfRule>
  </conditionalFormatting>
  <conditionalFormatting sqref="O1839">
    <cfRule type="expression" dxfId="7423" priority="8264">
      <formula>$O1839="połączone z innym zadaniem"</formula>
    </cfRule>
  </conditionalFormatting>
  <conditionalFormatting sqref="O1839">
    <cfRule type="expression" dxfId="7422" priority="8263">
      <formula>$O1839="połączone z innym zadaniem"</formula>
    </cfRule>
  </conditionalFormatting>
  <conditionalFormatting sqref="O1839">
    <cfRule type="expression" dxfId="7421" priority="8262">
      <formula>$O1839="połączone z innym zadaniem"</formula>
    </cfRule>
  </conditionalFormatting>
  <conditionalFormatting sqref="O1839">
    <cfRule type="expression" dxfId="7420" priority="8261">
      <formula>$O1839="połączone z innym zadaniem"</formula>
    </cfRule>
  </conditionalFormatting>
  <conditionalFormatting sqref="O1839">
    <cfRule type="expression" dxfId="7419" priority="8260">
      <formula>$O1839="połączone z innym zadaniem"</formula>
    </cfRule>
  </conditionalFormatting>
  <conditionalFormatting sqref="O1839">
    <cfRule type="expression" dxfId="7418" priority="8259">
      <formula>$O1839="połączone z innym zadaniem"</formula>
    </cfRule>
  </conditionalFormatting>
  <conditionalFormatting sqref="O1839">
    <cfRule type="expression" dxfId="7417" priority="8258">
      <formula>$O1839="połączone z innym zadaniem"</formula>
    </cfRule>
  </conditionalFormatting>
  <conditionalFormatting sqref="O1839">
    <cfRule type="expression" dxfId="7416" priority="8257">
      <formula>$O1839="połączone z innym zadaniem"</formula>
    </cfRule>
  </conditionalFormatting>
  <conditionalFormatting sqref="O1839">
    <cfRule type="expression" dxfId="7415" priority="8256">
      <formula>$O1839="połączone z innym zadaniem"</formula>
    </cfRule>
  </conditionalFormatting>
  <conditionalFormatting sqref="O1839">
    <cfRule type="expression" dxfId="7414" priority="8255">
      <formula>$O1839="połączone z innym zadaniem"</formula>
    </cfRule>
  </conditionalFormatting>
  <conditionalFormatting sqref="O1839">
    <cfRule type="expression" dxfId="7413" priority="8254">
      <formula>$O1839="połączone z innym zadaniem"</formula>
    </cfRule>
  </conditionalFormatting>
  <conditionalFormatting sqref="O1839">
    <cfRule type="expression" dxfId="7412" priority="8253">
      <formula>$O1839="połączone z innym zadaniem"</formula>
    </cfRule>
  </conditionalFormatting>
  <conditionalFormatting sqref="O1839">
    <cfRule type="expression" dxfId="7411" priority="8252">
      <formula>$O1839="połączone z innym zadaniem"</formula>
    </cfRule>
  </conditionalFormatting>
  <conditionalFormatting sqref="O1840">
    <cfRule type="expression" dxfId="7410" priority="8251">
      <formula>$O1840="połączone z innym zadaniem"</formula>
    </cfRule>
  </conditionalFormatting>
  <conditionalFormatting sqref="O1840">
    <cfRule type="expression" dxfId="7409" priority="8250">
      <formula>$O1840="połączone z innym zadaniem"</formula>
    </cfRule>
  </conditionalFormatting>
  <conditionalFormatting sqref="O1840">
    <cfRule type="colorScale" priority="8249">
      <colorScale>
        <cfvo type="min" val="0"/>
        <cfvo type="percentile" val="50"/>
        <cfvo type="max" val="0"/>
        <color rgb="FFF8696B"/>
        <color rgb="FFFFEB84"/>
        <color rgb="FF63BE7B"/>
      </colorScale>
    </cfRule>
  </conditionalFormatting>
  <conditionalFormatting sqref="O1840">
    <cfRule type="colorScale" priority="8248">
      <colorScale>
        <cfvo type="min" val="0"/>
        <cfvo type="percentile" val="50"/>
        <cfvo type="max" val="0"/>
        <color rgb="FF63BE7B"/>
        <color rgb="FFFFEB84"/>
        <color rgb="FFF8696B"/>
      </colorScale>
    </cfRule>
  </conditionalFormatting>
  <conditionalFormatting sqref="O1840">
    <cfRule type="expression" dxfId="7408" priority="8247">
      <formula>$O1840="połączone z innym zadaniem"</formula>
    </cfRule>
  </conditionalFormatting>
  <conditionalFormatting sqref="O1840">
    <cfRule type="expression" dxfId="7407" priority="8246">
      <formula>$O1840="połączone z innym zadaniem"</formula>
    </cfRule>
  </conditionalFormatting>
  <conditionalFormatting sqref="O1840">
    <cfRule type="expression" dxfId="7406" priority="8245">
      <formula>$O1840="połączone z innym zadaniem"</formula>
    </cfRule>
  </conditionalFormatting>
  <conditionalFormatting sqref="O1840">
    <cfRule type="expression" dxfId="7405" priority="8244">
      <formula>$O1840="połączone z innym zadaniem"</formula>
    </cfRule>
  </conditionalFormatting>
  <conditionalFormatting sqref="O1840">
    <cfRule type="expression" dxfId="7404" priority="8243">
      <formula>$O1840="połączone z innym zadaniem"</formula>
    </cfRule>
  </conditionalFormatting>
  <conditionalFormatting sqref="O1840">
    <cfRule type="expression" dxfId="7403" priority="8242">
      <formula>$O1840="połączone z innym zadaniem"</formula>
    </cfRule>
  </conditionalFormatting>
  <conditionalFormatting sqref="O1840">
    <cfRule type="expression" dxfId="7402" priority="8241">
      <formula>$O1840="połączone z innym zadaniem"</formula>
    </cfRule>
  </conditionalFormatting>
  <conditionalFormatting sqref="O1840">
    <cfRule type="expression" dxfId="7401" priority="8240">
      <formula>$O1840="połączone z innym zadaniem"</formula>
    </cfRule>
  </conditionalFormatting>
  <conditionalFormatting sqref="O1840">
    <cfRule type="expression" dxfId="7400" priority="8239">
      <formula>$O1840="połączone z innym zadaniem"</formula>
    </cfRule>
  </conditionalFormatting>
  <conditionalFormatting sqref="O1840">
    <cfRule type="expression" dxfId="7399" priority="8238">
      <formula>$O1840="połączone z innym zadaniem"</formula>
    </cfRule>
  </conditionalFormatting>
  <conditionalFormatting sqref="O1840">
    <cfRule type="expression" dxfId="7398" priority="8235">
      <formula>$O1840="połączone z innym zadaniem"</formula>
    </cfRule>
  </conditionalFormatting>
  <conditionalFormatting sqref="O1840">
    <cfRule type="expression" dxfId="7397" priority="8234">
      <formula>$O1840="połączone z innym zadaniem"</formula>
    </cfRule>
  </conditionalFormatting>
  <conditionalFormatting sqref="O1840">
    <cfRule type="expression" dxfId="7396" priority="8233">
      <formula>$O1840="połączone z innym zadaniem"</formula>
    </cfRule>
  </conditionalFormatting>
  <conditionalFormatting sqref="O1840">
    <cfRule type="expression" dxfId="7395" priority="8232">
      <formula>$O1840="połączone z innym zadaniem"</formula>
    </cfRule>
  </conditionalFormatting>
  <conditionalFormatting sqref="O1840">
    <cfRule type="expression" dxfId="7394" priority="8231">
      <formula>$O1840="połączone z innym zadaniem"</formula>
    </cfRule>
  </conditionalFormatting>
  <conditionalFormatting sqref="O1840">
    <cfRule type="expression" dxfId="7393" priority="8230">
      <formula>$O1840="połączone z innym zadaniem"</formula>
    </cfRule>
  </conditionalFormatting>
  <conditionalFormatting sqref="O1840">
    <cfRule type="expression" dxfId="7392" priority="8229">
      <formula>$O1840="połączone z innym zadaniem"</formula>
    </cfRule>
  </conditionalFormatting>
  <conditionalFormatting sqref="O1840">
    <cfRule type="expression" dxfId="7391" priority="8228">
      <formula>$O1840="połączone z innym zadaniem"</formula>
    </cfRule>
  </conditionalFormatting>
  <conditionalFormatting sqref="O1840">
    <cfRule type="expression" dxfId="7390" priority="8227">
      <formula>$O1840="połączone z innym zadaniem"</formula>
    </cfRule>
  </conditionalFormatting>
  <conditionalFormatting sqref="O1840">
    <cfRule type="expression" dxfId="7389" priority="8226">
      <formula>$O1840="połączone z innym zadaniem"</formula>
    </cfRule>
  </conditionalFormatting>
  <conditionalFormatting sqref="O1840">
    <cfRule type="expression" dxfId="7388" priority="8225">
      <formula>$O1840="połączone z innym zadaniem"</formula>
    </cfRule>
  </conditionalFormatting>
  <conditionalFormatting sqref="O1840">
    <cfRule type="expression" dxfId="7387" priority="8224">
      <formula>$O1840="połączone z innym zadaniem"</formula>
    </cfRule>
  </conditionalFormatting>
  <conditionalFormatting sqref="O1840">
    <cfRule type="expression" dxfId="7386" priority="8223">
      <formula>$O1840="połączone z innym zadaniem"</formula>
    </cfRule>
  </conditionalFormatting>
  <conditionalFormatting sqref="O1840">
    <cfRule type="expression" dxfId="7385" priority="8222">
      <formula>$O1840="połączone z innym zadaniem"</formula>
    </cfRule>
  </conditionalFormatting>
  <conditionalFormatting sqref="O1840">
    <cfRule type="expression" dxfId="7384" priority="8221">
      <formula>$O1840="połączone z innym zadaniem"</formula>
    </cfRule>
  </conditionalFormatting>
  <conditionalFormatting sqref="O1840">
    <cfRule type="expression" dxfId="7383" priority="8218">
      <formula>$O1840="połączone z innym zadaniem"</formula>
    </cfRule>
  </conditionalFormatting>
  <conditionalFormatting sqref="O1840">
    <cfRule type="expression" dxfId="7382" priority="8217">
      <formula>$O1840="połączone z innym zadaniem"</formula>
    </cfRule>
  </conditionalFormatting>
  <conditionalFormatting sqref="O1840">
    <cfRule type="expression" dxfId="7381" priority="8216">
      <formula>$O1840="połączone z innym zadaniem"</formula>
    </cfRule>
  </conditionalFormatting>
  <conditionalFormatting sqref="O1840">
    <cfRule type="expression" dxfId="7380" priority="8215">
      <formula>$O1840="połączone z innym zadaniem"</formula>
    </cfRule>
  </conditionalFormatting>
  <conditionalFormatting sqref="O1840">
    <cfRule type="expression" dxfId="7379" priority="8214">
      <formula>$O1840="połączone z innym zadaniem"</formula>
    </cfRule>
  </conditionalFormatting>
  <conditionalFormatting sqref="O1840">
    <cfRule type="expression" dxfId="7378" priority="8213">
      <formula>$O1840="połączone z innym zadaniem"</formula>
    </cfRule>
  </conditionalFormatting>
  <conditionalFormatting sqref="O1840">
    <cfRule type="expression" dxfId="7377" priority="8212">
      <formula>$O1840="połączone z innym zadaniem"</formula>
    </cfRule>
  </conditionalFormatting>
  <conditionalFormatting sqref="O1840">
    <cfRule type="expression" dxfId="7376" priority="8211">
      <formula>$O1840="połączone z innym zadaniem"</formula>
    </cfRule>
  </conditionalFormatting>
  <conditionalFormatting sqref="O1840">
    <cfRule type="expression" dxfId="7375" priority="8210">
      <formula>$O1840="połączone z innym zadaniem"</formula>
    </cfRule>
  </conditionalFormatting>
  <conditionalFormatting sqref="O1840">
    <cfRule type="expression" dxfId="7374" priority="8209">
      <formula>$O1840="połączone z innym zadaniem"</formula>
    </cfRule>
  </conditionalFormatting>
  <conditionalFormatting sqref="O1840">
    <cfRule type="expression" dxfId="7373" priority="8208">
      <formula>$O1840="połączone z innym zadaniem"</formula>
    </cfRule>
  </conditionalFormatting>
  <conditionalFormatting sqref="O1840">
    <cfRule type="expression" dxfId="7372" priority="8207">
      <formula>$O1840="połączone z innym zadaniem"</formula>
    </cfRule>
  </conditionalFormatting>
  <conditionalFormatting sqref="O1840">
    <cfRule type="expression" dxfId="7371" priority="8206">
      <formula>$O1840="połączone z innym zadaniem"</formula>
    </cfRule>
  </conditionalFormatting>
  <conditionalFormatting sqref="O1840">
    <cfRule type="expression" dxfId="7370" priority="8205">
      <formula>$O1840="połączone z innym zadaniem"</formula>
    </cfRule>
  </conditionalFormatting>
  <conditionalFormatting sqref="O1840">
    <cfRule type="expression" dxfId="7369" priority="8204">
      <formula>$O1840="połączone z innym zadaniem"</formula>
    </cfRule>
  </conditionalFormatting>
  <conditionalFormatting sqref="O1840">
    <cfRule type="expression" dxfId="7368" priority="8201">
      <formula>$O1840="połączone z innym zadaniem"</formula>
    </cfRule>
  </conditionalFormatting>
  <conditionalFormatting sqref="O1840">
    <cfRule type="expression" dxfId="7367" priority="8200">
      <formula>$O1840="połączone z innym zadaniem"</formula>
    </cfRule>
  </conditionalFormatting>
  <conditionalFormatting sqref="O1840">
    <cfRule type="expression" dxfId="7366" priority="8199">
      <formula>$O1840="połączone z innym zadaniem"</formula>
    </cfRule>
  </conditionalFormatting>
  <conditionalFormatting sqref="O1840">
    <cfRule type="expression" dxfId="7365" priority="8198">
      <formula>$O1840="połączone z innym zadaniem"</formula>
    </cfRule>
  </conditionalFormatting>
  <conditionalFormatting sqref="O1840">
    <cfRule type="expression" dxfId="7364" priority="8197">
      <formula>$O1840="połączone z innym zadaniem"</formula>
    </cfRule>
  </conditionalFormatting>
  <conditionalFormatting sqref="O1840">
    <cfRule type="expression" dxfId="7363" priority="8196">
      <formula>$O1840="połączone z innym zadaniem"</formula>
    </cfRule>
  </conditionalFormatting>
  <conditionalFormatting sqref="O1840">
    <cfRule type="expression" dxfId="7362" priority="8195">
      <formula>$O1840="połączone z innym zadaniem"</formula>
    </cfRule>
  </conditionalFormatting>
  <conditionalFormatting sqref="O1840">
    <cfRule type="expression" dxfId="7361" priority="8194">
      <formula>$O1840="połączone z innym zadaniem"</formula>
    </cfRule>
  </conditionalFormatting>
  <conditionalFormatting sqref="O1840">
    <cfRule type="expression" dxfId="7360" priority="8193">
      <formula>$O1840="połączone z innym zadaniem"</formula>
    </cfRule>
  </conditionalFormatting>
  <conditionalFormatting sqref="O1840">
    <cfRule type="expression" dxfId="7359" priority="8192">
      <formula>$O1840="połączone z innym zadaniem"</formula>
    </cfRule>
  </conditionalFormatting>
  <conditionalFormatting sqref="O1840">
    <cfRule type="expression" dxfId="7358" priority="8191">
      <formula>$O1840="połączone z innym zadaniem"</formula>
    </cfRule>
  </conditionalFormatting>
  <conditionalFormatting sqref="O1840">
    <cfRule type="expression" dxfId="7357" priority="8190">
      <formula>$O1840="połączone z innym zadaniem"</formula>
    </cfRule>
  </conditionalFormatting>
  <conditionalFormatting sqref="O1840">
    <cfRule type="expression" dxfId="7356" priority="8189">
      <formula>$O1840="połączone z innym zadaniem"</formula>
    </cfRule>
  </conditionalFormatting>
  <conditionalFormatting sqref="O1840">
    <cfRule type="expression" dxfId="7355" priority="8188">
      <formula>$O1840="połączone z innym zadaniem"</formula>
    </cfRule>
  </conditionalFormatting>
  <conditionalFormatting sqref="O1840">
    <cfRule type="expression" dxfId="7354" priority="8187">
      <formula>$O1840="połączone z innym zadaniem"</formula>
    </cfRule>
  </conditionalFormatting>
  <conditionalFormatting sqref="O1840">
    <cfRule type="expression" dxfId="7353" priority="8184">
      <formula>$O1840="połączone z innym zadaniem"</formula>
    </cfRule>
  </conditionalFormatting>
  <conditionalFormatting sqref="O1840">
    <cfRule type="expression" dxfId="7352" priority="8183">
      <formula>$O1840="połączone z innym zadaniem"</formula>
    </cfRule>
  </conditionalFormatting>
  <conditionalFormatting sqref="O1840">
    <cfRule type="expression" dxfId="7351" priority="8182">
      <formula>$O1840="połączone z innym zadaniem"</formula>
    </cfRule>
  </conditionalFormatting>
  <conditionalFormatting sqref="O1840">
    <cfRule type="expression" dxfId="7350" priority="8181">
      <formula>$O1840="połączone z innym zadaniem"</formula>
    </cfRule>
  </conditionalFormatting>
  <conditionalFormatting sqref="O1840">
    <cfRule type="expression" dxfId="7349" priority="8180">
      <formula>$O1840="połączone z innym zadaniem"</formula>
    </cfRule>
  </conditionalFormatting>
  <conditionalFormatting sqref="O1840">
    <cfRule type="expression" dxfId="7348" priority="8179">
      <formula>$O1840="połączone z innym zadaniem"</formula>
    </cfRule>
  </conditionalFormatting>
  <conditionalFormatting sqref="O1840">
    <cfRule type="expression" dxfId="7347" priority="8178">
      <formula>$O1840="połączone z innym zadaniem"</formula>
    </cfRule>
  </conditionalFormatting>
  <conditionalFormatting sqref="O1840">
    <cfRule type="expression" dxfId="7346" priority="8177">
      <formula>$O1840="połączone z innym zadaniem"</formula>
    </cfRule>
  </conditionalFormatting>
  <conditionalFormatting sqref="O1840">
    <cfRule type="expression" dxfId="7345" priority="8176">
      <formula>$O1840="połączone z innym zadaniem"</formula>
    </cfRule>
  </conditionalFormatting>
  <conditionalFormatting sqref="O1840">
    <cfRule type="expression" dxfId="7344" priority="8175">
      <formula>$O1840="połączone z innym zadaniem"</formula>
    </cfRule>
  </conditionalFormatting>
  <conditionalFormatting sqref="O1840">
    <cfRule type="expression" dxfId="7343" priority="8174">
      <formula>$O1840="połączone z innym zadaniem"</formula>
    </cfRule>
  </conditionalFormatting>
  <conditionalFormatting sqref="O1840">
    <cfRule type="expression" dxfId="7342" priority="8173">
      <formula>$O1840="połączone z innym zadaniem"</formula>
    </cfRule>
  </conditionalFormatting>
  <conditionalFormatting sqref="O1840">
    <cfRule type="expression" dxfId="7341" priority="8172">
      <formula>$O1840="połączone z innym zadaniem"</formula>
    </cfRule>
  </conditionalFormatting>
  <conditionalFormatting sqref="O1840">
    <cfRule type="expression" dxfId="7340" priority="8171">
      <formula>$O1840="połączone z innym zadaniem"</formula>
    </cfRule>
  </conditionalFormatting>
  <conditionalFormatting sqref="O1841:O1843">
    <cfRule type="expression" dxfId="7339" priority="8170">
      <formula>$O1841="połączone z innym zadaniem"</formula>
    </cfRule>
  </conditionalFormatting>
  <conditionalFormatting sqref="O1841:O1843">
    <cfRule type="expression" dxfId="7338" priority="8169">
      <formula>$O1841="połączone z innym zadaniem"</formula>
    </cfRule>
  </conditionalFormatting>
  <conditionalFormatting sqref="O1841:O1843">
    <cfRule type="colorScale" priority="8168">
      <colorScale>
        <cfvo type="min" val="0"/>
        <cfvo type="percentile" val="50"/>
        <cfvo type="max" val="0"/>
        <color rgb="FFF8696B"/>
        <color rgb="FFFFEB84"/>
        <color rgb="FF63BE7B"/>
      </colorScale>
    </cfRule>
  </conditionalFormatting>
  <conditionalFormatting sqref="O1841:O1843">
    <cfRule type="colorScale" priority="8167">
      <colorScale>
        <cfvo type="min" val="0"/>
        <cfvo type="percentile" val="50"/>
        <cfvo type="max" val="0"/>
        <color rgb="FF63BE7B"/>
        <color rgb="FFFFEB84"/>
        <color rgb="FFF8696B"/>
      </colorScale>
    </cfRule>
  </conditionalFormatting>
  <conditionalFormatting sqref="O1841:O1843">
    <cfRule type="expression" dxfId="7337" priority="8166">
      <formula>$O1841="połączone z innym zadaniem"</formula>
    </cfRule>
  </conditionalFormatting>
  <conditionalFormatting sqref="O1841:O1843">
    <cfRule type="expression" dxfId="7336" priority="8165">
      <formula>$O1841="połączone z innym zadaniem"</formula>
    </cfRule>
  </conditionalFormatting>
  <conditionalFormatting sqref="O1841:O1843">
    <cfRule type="expression" dxfId="7335" priority="8164">
      <formula>$O1841="połączone z innym zadaniem"</formula>
    </cfRule>
  </conditionalFormatting>
  <conditionalFormatting sqref="O1841:O1843">
    <cfRule type="expression" dxfId="7334" priority="8163">
      <formula>$O1841="połączone z innym zadaniem"</formula>
    </cfRule>
  </conditionalFormatting>
  <conditionalFormatting sqref="O1841:O1843">
    <cfRule type="expression" dxfId="7333" priority="8162">
      <formula>$O1841="połączone z innym zadaniem"</formula>
    </cfRule>
  </conditionalFormatting>
  <conditionalFormatting sqref="O1841:O1843">
    <cfRule type="expression" dxfId="7332" priority="8161">
      <formula>$O1841="połączone z innym zadaniem"</formula>
    </cfRule>
  </conditionalFormatting>
  <conditionalFormatting sqref="O1841:O1843">
    <cfRule type="expression" dxfId="7331" priority="8160">
      <formula>$O1841="połączone z innym zadaniem"</formula>
    </cfRule>
  </conditionalFormatting>
  <conditionalFormatting sqref="O1841:O1843">
    <cfRule type="expression" dxfId="7330" priority="8159">
      <formula>$O1841="połączone z innym zadaniem"</formula>
    </cfRule>
  </conditionalFormatting>
  <conditionalFormatting sqref="O1841:O1843">
    <cfRule type="expression" dxfId="7329" priority="8158">
      <formula>$O1841="połączone z innym zadaniem"</formula>
    </cfRule>
  </conditionalFormatting>
  <conditionalFormatting sqref="O1841:O1843">
    <cfRule type="expression" dxfId="7328" priority="8157">
      <formula>$O1841="połączone z innym zadaniem"</formula>
    </cfRule>
  </conditionalFormatting>
  <conditionalFormatting sqref="O1841:O1843">
    <cfRule type="expression" dxfId="7327" priority="8154">
      <formula>$O1841="połączone z innym zadaniem"</formula>
    </cfRule>
  </conditionalFormatting>
  <conditionalFormatting sqref="O1841:O1843">
    <cfRule type="expression" dxfId="7326" priority="8153">
      <formula>$O1841="połączone z innym zadaniem"</formula>
    </cfRule>
  </conditionalFormatting>
  <conditionalFormatting sqref="O1841:O1843">
    <cfRule type="expression" dxfId="7325" priority="8152">
      <formula>$O1841="połączone z innym zadaniem"</formula>
    </cfRule>
  </conditionalFormatting>
  <conditionalFormatting sqref="O1841:O1843">
    <cfRule type="expression" dxfId="7324" priority="8151">
      <formula>$O1841="połączone z innym zadaniem"</formula>
    </cfRule>
  </conditionalFormatting>
  <conditionalFormatting sqref="O1841:O1843">
    <cfRule type="expression" dxfId="7323" priority="8150">
      <formula>$O1841="połączone z innym zadaniem"</formula>
    </cfRule>
  </conditionalFormatting>
  <conditionalFormatting sqref="O1841:O1843">
    <cfRule type="expression" dxfId="7322" priority="8149">
      <formula>$O1841="połączone z innym zadaniem"</formula>
    </cfRule>
  </conditionalFormatting>
  <conditionalFormatting sqref="O1841:O1843">
    <cfRule type="expression" dxfId="7321" priority="8148">
      <formula>$O1841="połączone z innym zadaniem"</formula>
    </cfRule>
  </conditionalFormatting>
  <conditionalFormatting sqref="O1841:O1843">
    <cfRule type="expression" dxfId="7320" priority="8147">
      <formula>$O1841="połączone z innym zadaniem"</formula>
    </cfRule>
  </conditionalFormatting>
  <conditionalFormatting sqref="O1841:O1843">
    <cfRule type="expression" dxfId="7319" priority="8146">
      <formula>$O1841="połączone z innym zadaniem"</formula>
    </cfRule>
  </conditionalFormatting>
  <conditionalFormatting sqref="O1841:O1843">
    <cfRule type="expression" dxfId="7318" priority="8145">
      <formula>$O1841="połączone z innym zadaniem"</formula>
    </cfRule>
  </conditionalFormatting>
  <conditionalFormatting sqref="O1841:O1843">
    <cfRule type="expression" dxfId="7317" priority="8144">
      <formula>$O1841="połączone z innym zadaniem"</formula>
    </cfRule>
  </conditionalFormatting>
  <conditionalFormatting sqref="O1841:O1843">
    <cfRule type="expression" dxfId="7316" priority="8143">
      <formula>$O1841="połączone z innym zadaniem"</formula>
    </cfRule>
  </conditionalFormatting>
  <conditionalFormatting sqref="O1841:O1843">
    <cfRule type="expression" dxfId="7315" priority="8142">
      <formula>$O1841="połączone z innym zadaniem"</formula>
    </cfRule>
  </conditionalFormatting>
  <conditionalFormatting sqref="O1841:O1843">
    <cfRule type="expression" dxfId="7314" priority="8141">
      <formula>$O1841="połączone z innym zadaniem"</formula>
    </cfRule>
  </conditionalFormatting>
  <conditionalFormatting sqref="O1841:O1843">
    <cfRule type="expression" dxfId="7313" priority="8140">
      <formula>$O1841="połączone z innym zadaniem"</formula>
    </cfRule>
  </conditionalFormatting>
  <conditionalFormatting sqref="O1841:O1843">
    <cfRule type="expression" dxfId="7312" priority="8137">
      <formula>$O1841="połączone z innym zadaniem"</formula>
    </cfRule>
  </conditionalFormatting>
  <conditionalFormatting sqref="O1841:O1843">
    <cfRule type="expression" dxfId="7311" priority="8136">
      <formula>$O1841="połączone z innym zadaniem"</formula>
    </cfRule>
  </conditionalFormatting>
  <conditionalFormatting sqref="O1841:O1843">
    <cfRule type="expression" dxfId="7310" priority="8135">
      <formula>$O1841="połączone z innym zadaniem"</formula>
    </cfRule>
  </conditionalFormatting>
  <conditionalFormatting sqref="O1841:O1843">
    <cfRule type="expression" dxfId="7309" priority="8134">
      <formula>$O1841="połączone z innym zadaniem"</formula>
    </cfRule>
  </conditionalFormatting>
  <conditionalFormatting sqref="O1841:O1843">
    <cfRule type="expression" dxfId="7308" priority="8133">
      <formula>$O1841="połączone z innym zadaniem"</formula>
    </cfRule>
  </conditionalFormatting>
  <conditionalFormatting sqref="O1841:O1843">
    <cfRule type="expression" dxfId="7307" priority="8132">
      <formula>$O1841="połączone z innym zadaniem"</formula>
    </cfRule>
  </conditionalFormatting>
  <conditionalFormatting sqref="O1841:O1843">
    <cfRule type="expression" dxfId="7306" priority="8131">
      <formula>$O1841="połączone z innym zadaniem"</formula>
    </cfRule>
  </conditionalFormatting>
  <conditionalFormatting sqref="O1841:O1843">
    <cfRule type="expression" dxfId="7305" priority="8130">
      <formula>$O1841="połączone z innym zadaniem"</formula>
    </cfRule>
  </conditionalFormatting>
  <conditionalFormatting sqref="O1841:O1843">
    <cfRule type="expression" dxfId="7304" priority="8129">
      <formula>$O1841="połączone z innym zadaniem"</formula>
    </cfRule>
  </conditionalFormatting>
  <conditionalFormatting sqref="O1841:O1843">
    <cfRule type="expression" dxfId="7303" priority="8128">
      <formula>$O1841="połączone z innym zadaniem"</formula>
    </cfRule>
  </conditionalFormatting>
  <conditionalFormatting sqref="O1841:O1843">
    <cfRule type="expression" dxfId="7302" priority="8127">
      <formula>$O1841="połączone z innym zadaniem"</formula>
    </cfRule>
  </conditionalFormatting>
  <conditionalFormatting sqref="O1841:O1843">
    <cfRule type="expression" dxfId="7301" priority="8126">
      <formula>$O1841="połączone z innym zadaniem"</formula>
    </cfRule>
  </conditionalFormatting>
  <conditionalFormatting sqref="O1841:O1843">
    <cfRule type="expression" dxfId="7300" priority="8125">
      <formula>$O1841="połączone z innym zadaniem"</formula>
    </cfRule>
  </conditionalFormatting>
  <conditionalFormatting sqref="O1841:O1843">
    <cfRule type="expression" dxfId="7299" priority="8124">
      <formula>$O1841="połączone z innym zadaniem"</formula>
    </cfRule>
  </conditionalFormatting>
  <conditionalFormatting sqref="O1842">
    <cfRule type="expression" dxfId="7298" priority="8123">
      <formula>$O1842="połączone z innym zadaniem"</formula>
    </cfRule>
  </conditionalFormatting>
  <conditionalFormatting sqref="O1842">
    <cfRule type="expression" dxfId="7297" priority="8122">
      <formula>$O1842="połączone z innym zadaniem"</formula>
    </cfRule>
  </conditionalFormatting>
  <conditionalFormatting sqref="O1842">
    <cfRule type="colorScale" priority="8121">
      <colorScale>
        <cfvo type="min" val="0"/>
        <cfvo type="percentile" val="50"/>
        <cfvo type="max" val="0"/>
        <color rgb="FFF8696B"/>
        <color rgb="FFFFEB84"/>
        <color rgb="FF63BE7B"/>
      </colorScale>
    </cfRule>
  </conditionalFormatting>
  <conditionalFormatting sqref="O1842">
    <cfRule type="colorScale" priority="8120">
      <colorScale>
        <cfvo type="min" val="0"/>
        <cfvo type="percentile" val="50"/>
        <cfvo type="max" val="0"/>
        <color rgb="FF63BE7B"/>
        <color rgb="FFFFEB84"/>
        <color rgb="FFF8696B"/>
      </colorScale>
    </cfRule>
  </conditionalFormatting>
  <conditionalFormatting sqref="O1842">
    <cfRule type="expression" dxfId="7296" priority="8119">
      <formula>$O1842="połączone z innym zadaniem"</formula>
    </cfRule>
  </conditionalFormatting>
  <conditionalFormatting sqref="O1842">
    <cfRule type="expression" dxfId="7295" priority="8118">
      <formula>$O1842="połączone z innym zadaniem"</formula>
    </cfRule>
  </conditionalFormatting>
  <conditionalFormatting sqref="O1842">
    <cfRule type="expression" dxfId="7294" priority="8117">
      <formula>$O1842="połączone z innym zadaniem"</formula>
    </cfRule>
  </conditionalFormatting>
  <conditionalFormatting sqref="O1842">
    <cfRule type="expression" dxfId="7293" priority="8116">
      <formula>$O1842="połączone z innym zadaniem"</formula>
    </cfRule>
  </conditionalFormatting>
  <conditionalFormatting sqref="O1842">
    <cfRule type="expression" dxfId="7292" priority="8115">
      <formula>$O1842="połączone z innym zadaniem"</formula>
    </cfRule>
  </conditionalFormatting>
  <conditionalFormatting sqref="O1842">
    <cfRule type="expression" dxfId="7291" priority="8114">
      <formula>$O1842="połączone z innym zadaniem"</formula>
    </cfRule>
  </conditionalFormatting>
  <conditionalFormatting sqref="O1842">
    <cfRule type="expression" dxfId="7290" priority="8113">
      <formula>$O1842="połączone z innym zadaniem"</formula>
    </cfRule>
  </conditionalFormatting>
  <conditionalFormatting sqref="O1842">
    <cfRule type="expression" dxfId="7289" priority="8112">
      <formula>$O1842="połączone z innym zadaniem"</formula>
    </cfRule>
  </conditionalFormatting>
  <conditionalFormatting sqref="O1842">
    <cfRule type="expression" dxfId="7288" priority="8111">
      <formula>$O1842="połączone z innym zadaniem"</formula>
    </cfRule>
  </conditionalFormatting>
  <conditionalFormatting sqref="O1842">
    <cfRule type="expression" dxfId="7287" priority="8110">
      <formula>$O1842="połączone z innym zadaniem"</formula>
    </cfRule>
  </conditionalFormatting>
  <conditionalFormatting sqref="O1842">
    <cfRule type="expression" dxfId="7286" priority="8107">
      <formula>$O1842="połączone z innym zadaniem"</formula>
    </cfRule>
  </conditionalFormatting>
  <conditionalFormatting sqref="O1842">
    <cfRule type="expression" dxfId="7285" priority="8106">
      <formula>$O1842="połączone z innym zadaniem"</formula>
    </cfRule>
  </conditionalFormatting>
  <conditionalFormatting sqref="O1842">
    <cfRule type="expression" dxfId="7284" priority="8105">
      <formula>$O1842="połączone z innym zadaniem"</formula>
    </cfRule>
  </conditionalFormatting>
  <conditionalFormatting sqref="O1842">
    <cfRule type="expression" dxfId="7283" priority="8104">
      <formula>$O1842="połączone z innym zadaniem"</formula>
    </cfRule>
  </conditionalFormatting>
  <conditionalFormatting sqref="O1842">
    <cfRule type="expression" dxfId="7282" priority="8103">
      <formula>$O1842="połączone z innym zadaniem"</formula>
    </cfRule>
  </conditionalFormatting>
  <conditionalFormatting sqref="O1842">
    <cfRule type="expression" dxfId="7281" priority="8102">
      <formula>$O1842="połączone z innym zadaniem"</formula>
    </cfRule>
  </conditionalFormatting>
  <conditionalFormatting sqref="O1842">
    <cfRule type="expression" dxfId="7280" priority="8101">
      <formula>$O1842="połączone z innym zadaniem"</formula>
    </cfRule>
  </conditionalFormatting>
  <conditionalFormatting sqref="O1842">
    <cfRule type="expression" dxfId="7279" priority="8100">
      <formula>$O1842="połączone z innym zadaniem"</formula>
    </cfRule>
  </conditionalFormatting>
  <conditionalFormatting sqref="O1842">
    <cfRule type="expression" dxfId="7278" priority="8099">
      <formula>$O1842="połączone z innym zadaniem"</formula>
    </cfRule>
  </conditionalFormatting>
  <conditionalFormatting sqref="O1842">
    <cfRule type="expression" dxfId="7277" priority="8098">
      <formula>$O1842="połączone z innym zadaniem"</formula>
    </cfRule>
  </conditionalFormatting>
  <conditionalFormatting sqref="O1842">
    <cfRule type="expression" dxfId="7276" priority="8097">
      <formula>$O1842="połączone z innym zadaniem"</formula>
    </cfRule>
  </conditionalFormatting>
  <conditionalFormatting sqref="O1842">
    <cfRule type="expression" dxfId="7275" priority="8096">
      <formula>$O1842="połączone z innym zadaniem"</formula>
    </cfRule>
  </conditionalFormatting>
  <conditionalFormatting sqref="O1842">
    <cfRule type="expression" dxfId="7274" priority="8095">
      <formula>$O1842="połączone z innym zadaniem"</formula>
    </cfRule>
  </conditionalFormatting>
  <conditionalFormatting sqref="O1842">
    <cfRule type="expression" dxfId="7273" priority="8094">
      <formula>$O1842="połączone z innym zadaniem"</formula>
    </cfRule>
  </conditionalFormatting>
  <conditionalFormatting sqref="O1842">
    <cfRule type="expression" dxfId="7272" priority="8093">
      <formula>$O1842="połączone z innym zadaniem"</formula>
    </cfRule>
  </conditionalFormatting>
  <conditionalFormatting sqref="O1842">
    <cfRule type="expression" dxfId="7271" priority="8090">
      <formula>$O1842="połączone z innym zadaniem"</formula>
    </cfRule>
  </conditionalFormatting>
  <conditionalFormatting sqref="O1842">
    <cfRule type="expression" dxfId="7270" priority="8089">
      <formula>$O1842="połączone z innym zadaniem"</formula>
    </cfRule>
  </conditionalFormatting>
  <conditionalFormatting sqref="O1842">
    <cfRule type="expression" dxfId="7269" priority="8088">
      <formula>$O1842="połączone z innym zadaniem"</formula>
    </cfRule>
  </conditionalFormatting>
  <conditionalFormatting sqref="O1842">
    <cfRule type="expression" dxfId="7268" priority="8087">
      <formula>$O1842="połączone z innym zadaniem"</formula>
    </cfRule>
  </conditionalFormatting>
  <conditionalFormatting sqref="O1842">
    <cfRule type="expression" dxfId="7267" priority="8086">
      <formula>$O1842="połączone z innym zadaniem"</formula>
    </cfRule>
  </conditionalFormatting>
  <conditionalFormatting sqref="O1842">
    <cfRule type="expression" dxfId="7266" priority="8085">
      <formula>$O1842="połączone z innym zadaniem"</formula>
    </cfRule>
  </conditionalFormatting>
  <conditionalFormatting sqref="O1842">
    <cfRule type="expression" dxfId="7265" priority="8084">
      <formula>$O1842="połączone z innym zadaniem"</formula>
    </cfRule>
  </conditionalFormatting>
  <conditionalFormatting sqref="O1842">
    <cfRule type="expression" dxfId="7264" priority="8083">
      <formula>$O1842="połączone z innym zadaniem"</formula>
    </cfRule>
  </conditionalFormatting>
  <conditionalFormatting sqref="O1842">
    <cfRule type="expression" dxfId="7263" priority="8082">
      <formula>$O1842="połączone z innym zadaniem"</formula>
    </cfRule>
  </conditionalFormatting>
  <conditionalFormatting sqref="O1842">
    <cfRule type="expression" dxfId="7262" priority="8081">
      <formula>$O1842="połączone z innym zadaniem"</formula>
    </cfRule>
  </conditionalFormatting>
  <conditionalFormatting sqref="O1842">
    <cfRule type="expression" dxfId="7261" priority="8080">
      <formula>$O1842="połączone z innym zadaniem"</formula>
    </cfRule>
  </conditionalFormatting>
  <conditionalFormatting sqref="O1842">
    <cfRule type="expression" dxfId="7260" priority="8079">
      <formula>$O1842="połączone z innym zadaniem"</formula>
    </cfRule>
  </conditionalFormatting>
  <conditionalFormatting sqref="O1842">
    <cfRule type="expression" dxfId="7259" priority="8078">
      <formula>$O1842="połączone z innym zadaniem"</formula>
    </cfRule>
  </conditionalFormatting>
  <conditionalFormatting sqref="O1842">
    <cfRule type="expression" dxfId="7258" priority="8077">
      <formula>$O1842="połączone z innym zadaniem"</formula>
    </cfRule>
  </conditionalFormatting>
  <conditionalFormatting sqref="O1843">
    <cfRule type="expression" dxfId="7257" priority="8076">
      <formula>$O1843="połączone z innym zadaniem"</formula>
    </cfRule>
  </conditionalFormatting>
  <conditionalFormatting sqref="O1843">
    <cfRule type="expression" dxfId="7256" priority="8075">
      <formula>$O1843="połączone z innym zadaniem"</formula>
    </cfRule>
  </conditionalFormatting>
  <conditionalFormatting sqref="O1843">
    <cfRule type="colorScale" priority="8074">
      <colorScale>
        <cfvo type="min" val="0"/>
        <cfvo type="percentile" val="50"/>
        <cfvo type="max" val="0"/>
        <color rgb="FFF8696B"/>
        <color rgb="FFFFEB84"/>
        <color rgb="FF63BE7B"/>
      </colorScale>
    </cfRule>
  </conditionalFormatting>
  <conditionalFormatting sqref="O1843">
    <cfRule type="colorScale" priority="8073">
      <colorScale>
        <cfvo type="min" val="0"/>
        <cfvo type="percentile" val="50"/>
        <cfvo type="max" val="0"/>
        <color rgb="FF63BE7B"/>
        <color rgb="FFFFEB84"/>
        <color rgb="FFF8696B"/>
      </colorScale>
    </cfRule>
  </conditionalFormatting>
  <conditionalFormatting sqref="O1843">
    <cfRule type="expression" dxfId="7255" priority="8072">
      <formula>$O1843="połączone z innym zadaniem"</formula>
    </cfRule>
  </conditionalFormatting>
  <conditionalFormatting sqref="O1843">
    <cfRule type="expression" dxfId="7254" priority="8071">
      <formula>$O1843="połączone z innym zadaniem"</formula>
    </cfRule>
  </conditionalFormatting>
  <conditionalFormatting sqref="O1843">
    <cfRule type="expression" dxfId="7253" priority="8070">
      <formula>$O1843="połączone z innym zadaniem"</formula>
    </cfRule>
  </conditionalFormatting>
  <conditionalFormatting sqref="O1843">
    <cfRule type="expression" dxfId="7252" priority="8069">
      <formula>$O1843="połączone z innym zadaniem"</formula>
    </cfRule>
  </conditionalFormatting>
  <conditionalFormatting sqref="O1843">
    <cfRule type="expression" dxfId="7251" priority="8068">
      <formula>$O1843="połączone z innym zadaniem"</formula>
    </cfRule>
  </conditionalFormatting>
  <conditionalFormatting sqref="O1843">
    <cfRule type="expression" dxfId="7250" priority="8067">
      <formula>$O1843="połączone z innym zadaniem"</formula>
    </cfRule>
  </conditionalFormatting>
  <conditionalFormatting sqref="O1843">
    <cfRule type="expression" dxfId="7249" priority="8066">
      <formula>$O1843="połączone z innym zadaniem"</formula>
    </cfRule>
  </conditionalFormatting>
  <conditionalFormatting sqref="O1843">
    <cfRule type="expression" dxfId="7248" priority="8065">
      <formula>$O1843="połączone z innym zadaniem"</formula>
    </cfRule>
  </conditionalFormatting>
  <conditionalFormatting sqref="O1843">
    <cfRule type="expression" dxfId="7247" priority="8064">
      <formula>$O1843="połączone z innym zadaniem"</formula>
    </cfRule>
  </conditionalFormatting>
  <conditionalFormatting sqref="O1843">
    <cfRule type="expression" dxfId="7246" priority="8063">
      <formula>$O1843="połączone z innym zadaniem"</formula>
    </cfRule>
  </conditionalFormatting>
  <conditionalFormatting sqref="O1843">
    <cfRule type="expression" dxfId="7245" priority="8060">
      <formula>$O1843="połączone z innym zadaniem"</formula>
    </cfRule>
  </conditionalFormatting>
  <conditionalFormatting sqref="O1843">
    <cfRule type="expression" dxfId="7244" priority="8059">
      <formula>$O1843="połączone z innym zadaniem"</formula>
    </cfRule>
  </conditionalFormatting>
  <conditionalFormatting sqref="O1843">
    <cfRule type="expression" dxfId="7243" priority="8058">
      <formula>$O1843="połączone z innym zadaniem"</formula>
    </cfRule>
  </conditionalFormatting>
  <conditionalFormatting sqref="O1843">
    <cfRule type="expression" dxfId="7242" priority="8057">
      <formula>$O1843="połączone z innym zadaniem"</formula>
    </cfRule>
  </conditionalFormatting>
  <conditionalFormatting sqref="O1843">
    <cfRule type="expression" dxfId="7241" priority="8056">
      <formula>$O1843="połączone z innym zadaniem"</formula>
    </cfRule>
  </conditionalFormatting>
  <conditionalFormatting sqref="O1843">
    <cfRule type="expression" dxfId="7240" priority="8055">
      <formula>$O1843="połączone z innym zadaniem"</formula>
    </cfRule>
  </conditionalFormatting>
  <conditionalFormatting sqref="O1843">
    <cfRule type="expression" dxfId="7239" priority="8054">
      <formula>$O1843="połączone z innym zadaniem"</formula>
    </cfRule>
  </conditionalFormatting>
  <conditionalFormatting sqref="O1843">
    <cfRule type="expression" dxfId="7238" priority="8053">
      <formula>$O1843="połączone z innym zadaniem"</formula>
    </cfRule>
  </conditionalFormatting>
  <conditionalFormatting sqref="O1843">
    <cfRule type="expression" dxfId="7237" priority="8052">
      <formula>$O1843="połączone z innym zadaniem"</formula>
    </cfRule>
  </conditionalFormatting>
  <conditionalFormatting sqref="O1843">
    <cfRule type="expression" dxfId="7236" priority="8051">
      <formula>$O1843="połączone z innym zadaniem"</formula>
    </cfRule>
  </conditionalFormatting>
  <conditionalFormatting sqref="O1843">
    <cfRule type="expression" dxfId="7235" priority="8050">
      <formula>$O1843="połączone z innym zadaniem"</formula>
    </cfRule>
  </conditionalFormatting>
  <conditionalFormatting sqref="O1843">
    <cfRule type="expression" dxfId="7234" priority="8049">
      <formula>$O1843="połączone z innym zadaniem"</formula>
    </cfRule>
  </conditionalFormatting>
  <conditionalFormatting sqref="O1843">
    <cfRule type="expression" dxfId="7233" priority="8048">
      <formula>$O1843="połączone z innym zadaniem"</formula>
    </cfRule>
  </conditionalFormatting>
  <conditionalFormatting sqref="O1843">
    <cfRule type="expression" dxfId="7232" priority="8047">
      <formula>$O1843="połączone z innym zadaniem"</formula>
    </cfRule>
  </conditionalFormatting>
  <conditionalFormatting sqref="O1843">
    <cfRule type="expression" dxfId="7231" priority="8046">
      <formula>$O1843="połączone z innym zadaniem"</formula>
    </cfRule>
  </conditionalFormatting>
  <conditionalFormatting sqref="O1843">
    <cfRule type="expression" dxfId="7230" priority="8043">
      <formula>$O1843="połączone z innym zadaniem"</formula>
    </cfRule>
  </conditionalFormatting>
  <conditionalFormatting sqref="O1843">
    <cfRule type="expression" dxfId="7229" priority="8042">
      <formula>$O1843="połączone z innym zadaniem"</formula>
    </cfRule>
  </conditionalFormatting>
  <conditionalFormatting sqref="O1843">
    <cfRule type="expression" dxfId="7228" priority="8041">
      <formula>$O1843="połączone z innym zadaniem"</formula>
    </cfRule>
  </conditionalFormatting>
  <conditionalFormatting sqref="O1843">
    <cfRule type="expression" dxfId="7227" priority="8040">
      <formula>$O1843="połączone z innym zadaniem"</formula>
    </cfRule>
  </conditionalFormatting>
  <conditionalFormatting sqref="O1843">
    <cfRule type="expression" dxfId="7226" priority="8039">
      <formula>$O1843="połączone z innym zadaniem"</formula>
    </cfRule>
  </conditionalFormatting>
  <conditionalFormatting sqref="O1843">
    <cfRule type="expression" dxfId="7225" priority="8038">
      <formula>$O1843="połączone z innym zadaniem"</formula>
    </cfRule>
  </conditionalFormatting>
  <conditionalFormatting sqref="O1843">
    <cfRule type="expression" dxfId="7224" priority="8037">
      <formula>$O1843="połączone z innym zadaniem"</formula>
    </cfRule>
  </conditionalFormatting>
  <conditionalFormatting sqref="O1843">
    <cfRule type="expression" dxfId="7223" priority="8036">
      <formula>$O1843="połączone z innym zadaniem"</formula>
    </cfRule>
  </conditionalFormatting>
  <conditionalFormatting sqref="O1843">
    <cfRule type="expression" dxfId="7222" priority="8035">
      <formula>$O1843="połączone z innym zadaniem"</formula>
    </cfRule>
  </conditionalFormatting>
  <conditionalFormatting sqref="O1843">
    <cfRule type="expression" dxfId="7221" priority="8034">
      <formula>$O1843="połączone z innym zadaniem"</formula>
    </cfRule>
  </conditionalFormatting>
  <conditionalFormatting sqref="O1843">
    <cfRule type="expression" dxfId="7220" priority="8033">
      <formula>$O1843="połączone z innym zadaniem"</formula>
    </cfRule>
  </conditionalFormatting>
  <conditionalFormatting sqref="O1843">
    <cfRule type="expression" dxfId="7219" priority="8032">
      <formula>$O1843="połączone z innym zadaniem"</formula>
    </cfRule>
  </conditionalFormatting>
  <conditionalFormatting sqref="O1843">
    <cfRule type="expression" dxfId="7218" priority="8031">
      <formula>$O1843="połączone z innym zadaniem"</formula>
    </cfRule>
  </conditionalFormatting>
  <conditionalFormatting sqref="O1843">
    <cfRule type="expression" dxfId="7217" priority="8030">
      <formula>$O1843="połączone z innym zadaniem"</formula>
    </cfRule>
  </conditionalFormatting>
  <conditionalFormatting sqref="O1844">
    <cfRule type="expression" dxfId="7216" priority="8029">
      <formula>$O1844="połączone z innym zadaniem"</formula>
    </cfRule>
  </conditionalFormatting>
  <conditionalFormatting sqref="O1844">
    <cfRule type="expression" dxfId="7215" priority="8028">
      <formula>$O1844="połączone z innym zadaniem"</formula>
    </cfRule>
  </conditionalFormatting>
  <conditionalFormatting sqref="O1844">
    <cfRule type="colorScale" priority="8027">
      <colorScale>
        <cfvo type="min" val="0"/>
        <cfvo type="percentile" val="50"/>
        <cfvo type="max" val="0"/>
        <color rgb="FFF8696B"/>
        <color rgb="FFFFEB84"/>
        <color rgb="FF63BE7B"/>
      </colorScale>
    </cfRule>
  </conditionalFormatting>
  <conditionalFormatting sqref="O1844">
    <cfRule type="colorScale" priority="8026">
      <colorScale>
        <cfvo type="min" val="0"/>
        <cfvo type="percentile" val="50"/>
        <cfvo type="max" val="0"/>
        <color rgb="FF63BE7B"/>
        <color rgb="FFFFEB84"/>
        <color rgb="FFF8696B"/>
      </colorScale>
    </cfRule>
  </conditionalFormatting>
  <conditionalFormatting sqref="O1844">
    <cfRule type="expression" dxfId="7214" priority="8025">
      <formula>$O1844="połączone z innym zadaniem"</formula>
    </cfRule>
  </conditionalFormatting>
  <conditionalFormatting sqref="O1844">
    <cfRule type="expression" dxfId="7213" priority="8024">
      <formula>$O1844="połączone z innym zadaniem"</formula>
    </cfRule>
  </conditionalFormatting>
  <conditionalFormatting sqref="O1844">
    <cfRule type="expression" dxfId="7212" priority="8023">
      <formula>$O1844="połączone z innym zadaniem"</formula>
    </cfRule>
  </conditionalFormatting>
  <conditionalFormatting sqref="O1844">
    <cfRule type="expression" dxfId="7211" priority="8022">
      <formula>$O1844="połączone z innym zadaniem"</formula>
    </cfRule>
  </conditionalFormatting>
  <conditionalFormatting sqref="O1844">
    <cfRule type="expression" dxfId="7210" priority="8021">
      <formula>$O1844="połączone z innym zadaniem"</formula>
    </cfRule>
  </conditionalFormatting>
  <conditionalFormatting sqref="O1844">
    <cfRule type="expression" dxfId="7209" priority="8020">
      <formula>$O1844="połączone z innym zadaniem"</formula>
    </cfRule>
  </conditionalFormatting>
  <conditionalFormatting sqref="O1844">
    <cfRule type="expression" dxfId="7208" priority="8019">
      <formula>$O1844="połączone z innym zadaniem"</formula>
    </cfRule>
  </conditionalFormatting>
  <conditionalFormatting sqref="O1844">
    <cfRule type="expression" dxfId="7207" priority="8018">
      <formula>$O1844="połączone z innym zadaniem"</formula>
    </cfRule>
  </conditionalFormatting>
  <conditionalFormatting sqref="O1844">
    <cfRule type="expression" dxfId="7206" priority="8017">
      <formula>$O1844="połączone z innym zadaniem"</formula>
    </cfRule>
  </conditionalFormatting>
  <conditionalFormatting sqref="O1844">
    <cfRule type="expression" dxfId="7205" priority="8016">
      <formula>$O1844="połączone z innym zadaniem"</formula>
    </cfRule>
  </conditionalFormatting>
  <conditionalFormatting sqref="O1844">
    <cfRule type="expression" dxfId="7204" priority="8013">
      <formula>$O1844="połączone z innym zadaniem"</formula>
    </cfRule>
  </conditionalFormatting>
  <conditionalFormatting sqref="O1844">
    <cfRule type="expression" dxfId="7203" priority="8012">
      <formula>$O1844="połączone z innym zadaniem"</formula>
    </cfRule>
  </conditionalFormatting>
  <conditionalFormatting sqref="O1844">
    <cfRule type="expression" dxfId="7202" priority="8011">
      <formula>$O1844="połączone z innym zadaniem"</formula>
    </cfRule>
  </conditionalFormatting>
  <conditionalFormatting sqref="O1844">
    <cfRule type="expression" dxfId="7201" priority="8010">
      <formula>$O1844="połączone z innym zadaniem"</formula>
    </cfRule>
  </conditionalFormatting>
  <conditionalFormatting sqref="O1844">
    <cfRule type="expression" dxfId="7200" priority="8009">
      <formula>$O1844="połączone z innym zadaniem"</formula>
    </cfRule>
  </conditionalFormatting>
  <conditionalFormatting sqref="O1844">
    <cfRule type="expression" dxfId="7199" priority="8008">
      <formula>$O1844="połączone z innym zadaniem"</formula>
    </cfRule>
  </conditionalFormatting>
  <conditionalFormatting sqref="O1844">
    <cfRule type="expression" dxfId="7198" priority="8007">
      <formula>$O1844="połączone z innym zadaniem"</formula>
    </cfRule>
  </conditionalFormatting>
  <conditionalFormatting sqref="O1844">
    <cfRule type="expression" dxfId="7197" priority="8006">
      <formula>$O1844="połączone z innym zadaniem"</formula>
    </cfRule>
  </conditionalFormatting>
  <conditionalFormatting sqref="O1844">
    <cfRule type="expression" dxfId="7196" priority="8005">
      <formula>$O1844="połączone z innym zadaniem"</formula>
    </cfRule>
  </conditionalFormatting>
  <conditionalFormatting sqref="O1844">
    <cfRule type="expression" dxfId="7195" priority="8004">
      <formula>$O1844="połączone z innym zadaniem"</formula>
    </cfRule>
  </conditionalFormatting>
  <conditionalFormatting sqref="O1844">
    <cfRule type="expression" dxfId="7194" priority="8003">
      <formula>$O1844="połączone z innym zadaniem"</formula>
    </cfRule>
  </conditionalFormatting>
  <conditionalFormatting sqref="O1844">
    <cfRule type="expression" dxfId="7193" priority="8002">
      <formula>$O1844="połączone z innym zadaniem"</formula>
    </cfRule>
  </conditionalFormatting>
  <conditionalFormatting sqref="O1844">
    <cfRule type="expression" dxfId="7192" priority="8001">
      <formula>$O1844="połączone z innym zadaniem"</formula>
    </cfRule>
  </conditionalFormatting>
  <conditionalFormatting sqref="O1844">
    <cfRule type="expression" dxfId="7191" priority="8000">
      <formula>$O1844="połączone z innym zadaniem"</formula>
    </cfRule>
  </conditionalFormatting>
  <conditionalFormatting sqref="O1844">
    <cfRule type="expression" dxfId="7190" priority="7999">
      <formula>$O1844="połączone z innym zadaniem"</formula>
    </cfRule>
  </conditionalFormatting>
  <conditionalFormatting sqref="O1844">
    <cfRule type="expression" dxfId="7189" priority="7996">
      <formula>$O1844="połączone z innym zadaniem"</formula>
    </cfRule>
  </conditionalFormatting>
  <conditionalFormatting sqref="O1844">
    <cfRule type="expression" dxfId="7188" priority="7995">
      <formula>$O1844="połączone z innym zadaniem"</formula>
    </cfRule>
  </conditionalFormatting>
  <conditionalFormatting sqref="O1844">
    <cfRule type="expression" dxfId="7187" priority="7994">
      <formula>$O1844="połączone z innym zadaniem"</formula>
    </cfRule>
  </conditionalFormatting>
  <conditionalFormatting sqref="O1844">
    <cfRule type="expression" dxfId="7186" priority="7993">
      <formula>$O1844="połączone z innym zadaniem"</formula>
    </cfRule>
  </conditionalFormatting>
  <conditionalFormatting sqref="O1844">
    <cfRule type="expression" dxfId="7185" priority="7992">
      <formula>$O1844="połączone z innym zadaniem"</formula>
    </cfRule>
  </conditionalFormatting>
  <conditionalFormatting sqref="O1844">
    <cfRule type="expression" dxfId="7184" priority="7991">
      <formula>$O1844="połączone z innym zadaniem"</formula>
    </cfRule>
  </conditionalFormatting>
  <conditionalFormatting sqref="O1844">
    <cfRule type="expression" dxfId="7183" priority="7990">
      <formula>$O1844="połączone z innym zadaniem"</formula>
    </cfRule>
  </conditionalFormatting>
  <conditionalFormatting sqref="O1844">
    <cfRule type="expression" dxfId="7182" priority="7989">
      <formula>$O1844="połączone z innym zadaniem"</formula>
    </cfRule>
  </conditionalFormatting>
  <conditionalFormatting sqref="O1844">
    <cfRule type="expression" dxfId="7181" priority="7988">
      <formula>$O1844="połączone z innym zadaniem"</formula>
    </cfRule>
  </conditionalFormatting>
  <conditionalFormatting sqref="O1844">
    <cfRule type="expression" dxfId="7180" priority="7987">
      <formula>$O1844="połączone z innym zadaniem"</formula>
    </cfRule>
  </conditionalFormatting>
  <conditionalFormatting sqref="O1844">
    <cfRule type="expression" dxfId="7179" priority="7986">
      <formula>$O1844="połączone z innym zadaniem"</formula>
    </cfRule>
  </conditionalFormatting>
  <conditionalFormatting sqref="O1844">
    <cfRule type="expression" dxfId="7178" priority="7985">
      <formula>$O1844="połączone z innym zadaniem"</formula>
    </cfRule>
  </conditionalFormatting>
  <conditionalFormatting sqref="O1844">
    <cfRule type="expression" dxfId="7177" priority="7984">
      <formula>$O1844="połączone z innym zadaniem"</formula>
    </cfRule>
  </conditionalFormatting>
  <conditionalFormatting sqref="O1844">
    <cfRule type="expression" dxfId="7176" priority="7983">
      <formula>$O1844="połączone z innym zadaniem"</formula>
    </cfRule>
  </conditionalFormatting>
  <conditionalFormatting sqref="O1845">
    <cfRule type="expression" dxfId="7175" priority="7982">
      <formula>$O1845="połączone z innym zadaniem"</formula>
    </cfRule>
  </conditionalFormatting>
  <conditionalFormatting sqref="O1845">
    <cfRule type="expression" dxfId="7174" priority="7981">
      <formula>$O1845="połączone z innym zadaniem"</formula>
    </cfRule>
  </conditionalFormatting>
  <conditionalFormatting sqref="O1845">
    <cfRule type="colorScale" priority="7980">
      <colorScale>
        <cfvo type="min" val="0"/>
        <cfvo type="percentile" val="50"/>
        <cfvo type="max" val="0"/>
        <color rgb="FFF8696B"/>
        <color rgb="FFFFEB84"/>
        <color rgb="FF63BE7B"/>
      </colorScale>
    </cfRule>
  </conditionalFormatting>
  <conditionalFormatting sqref="O1845">
    <cfRule type="colorScale" priority="7979">
      <colorScale>
        <cfvo type="min" val="0"/>
        <cfvo type="percentile" val="50"/>
        <cfvo type="max" val="0"/>
        <color rgb="FF63BE7B"/>
        <color rgb="FFFFEB84"/>
        <color rgb="FFF8696B"/>
      </colorScale>
    </cfRule>
  </conditionalFormatting>
  <conditionalFormatting sqref="O1845">
    <cfRule type="expression" dxfId="7173" priority="7978">
      <formula>$O1845="połączone z innym zadaniem"</formula>
    </cfRule>
  </conditionalFormatting>
  <conditionalFormatting sqref="O1845">
    <cfRule type="expression" dxfId="7172" priority="7977">
      <formula>$O1845="połączone z innym zadaniem"</formula>
    </cfRule>
  </conditionalFormatting>
  <conditionalFormatting sqref="O1845">
    <cfRule type="expression" dxfId="7171" priority="7976">
      <formula>$O1845="połączone z innym zadaniem"</formula>
    </cfRule>
  </conditionalFormatting>
  <conditionalFormatting sqref="O1845">
    <cfRule type="expression" dxfId="7170" priority="7975">
      <formula>$O1845="połączone z innym zadaniem"</formula>
    </cfRule>
  </conditionalFormatting>
  <conditionalFormatting sqref="O1845">
    <cfRule type="expression" dxfId="7169" priority="7974">
      <formula>$O1845="połączone z innym zadaniem"</formula>
    </cfRule>
  </conditionalFormatting>
  <conditionalFormatting sqref="O1845">
    <cfRule type="expression" dxfId="7168" priority="7973">
      <formula>$O1845="połączone z innym zadaniem"</formula>
    </cfRule>
  </conditionalFormatting>
  <conditionalFormatting sqref="O1845">
    <cfRule type="expression" dxfId="7167" priority="7972">
      <formula>$O1845="połączone z innym zadaniem"</formula>
    </cfRule>
  </conditionalFormatting>
  <conditionalFormatting sqref="O1845">
    <cfRule type="expression" dxfId="7166" priority="7971">
      <formula>$O1845="połączone z innym zadaniem"</formula>
    </cfRule>
  </conditionalFormatting>
  <conditionalFormatting sqref="O1845">
    <cfRule type="expression" dxfId="7165" priority="7970">
      <formula>$O1845="połączone z innym zadaniem"</formula>
    </cfRule>
  </conditionalFormatting>
  <conditionalFormatting sqref="O1845">
    <cfRule type="expression" dxfId="7164" priority="7969">
      <formula>$O1845="połączone z innym zadaniem"</formula>
    </cfRule>
  </conditionalFormatting>
  <conditionalFormatting sqref="O1845">
    <cfRule type="expression" dxfId="7163" priority="7966">
      <formula>$O1845="połączone z innym zadaniem"</formula>
    </cfRule>
  </conditionalFormatting>
  <conditionalFormatting sqref="O1845">
    <cfRule type="expression" dxfId="7162" priority="7965">
      <formula>$O1845="połączone z innym zadaniem"</formula>
    </cfRule>
  </conditionalFormatting>
  <conditionalFormatting sqref="O1845">
    <cfRule type="expression" dxfId="7161" priority="7964">
      <formula>$O1845="połączone z innym zadaniem"</formula>
    </cfRule>
  </conditionalFormatting>
  <conditionalFormatting sqref="O1845">
    <cfRule type="expression" dxfId="7160" priority="7963">
      <formula>$O1845="połączone z innym zadaniem"</formula>
    </cfRule>
  </conditionalFormatting>
  <conditionalFormatting sqref="O1845">
    <cfRule type="expression" dxfId="7159" priority="7962">
      <formula>$O1845="połączone z innym zadaniem"</formula>
    </cfRule>
  </conditionalFormatting>
  <conditionalFormatting sqref="O1845">
    <cfRule type="expression" dxfId="7158" priority="7961">
      <formula>$O1845="połączone z innym zadaniem"</formula>
    </cfRule>
  </conditionalFormatting>
  <conditionalFormatting sqref="O1845">
    <cfRule type="expression" dxfId="7157" priority="7960">
      <formula>$O1845="połączone z innym zadaniem"</formula>
    </cfRule>
  </conditionalFormatting>
  <conditionalFormatting sqref="O1845">
    <cfRule type="expression" dxfId="7156" priority="7959">
      <formula>$O1845="połączone z innym zadaniem"</formula>
    </cfRule>
  </conditionalFormatting>
  <conditionalFormatting sqref="O1845">
    <cfRule type="expression" dxfId="7155" priority="7958">
      <formula>$O1845="połączone z innym zadaniem"</formula>
    </cfRule>
  </conditionalFormatting>
  <conditionalFormatting sqref="O1845">
    <cfRule type="expression" dxfId="7154" priority="7957">
      <formula>$O1845="połączone z innym zadaniem"</formula>
    </cfRule>
  </conditionalFormatting>
  <conditionalFormatting sqref="O1845">
    <cfRule type="expression" dxfId="7153" priority="7956">
      <formula>$O1845="połączone z innym zadaniem"</formula>
    </cfRule>
  </conditionalFormatting>
  <conditionalFormatting sqref="O1845">
    <cfRule type="expression" dxfId="7152" priority="7955">
      <formula>$O1845="połączone z innym zadaniem"</formula>
    </cfRule>
  </conditionalFormatting>
  <conditionalFormatting sqref="O1845">
    <cfRule type="expression" dxfId="7151" priority="7954">
      <formula>$O1845="połączone z innym zadaniem"</formula>
    </cfRule>
  </conditionalFormatting>
  <conditionalFormatting sqref="O1845">
    <cfRule type="expression" dxfId="7150" priority="7953">
      <formula>$O1845="połączone z innym zadaniem"</formula>
    </cfRule>
  </conditionalFormatting>
  <conditionalFormatting sqref="O1845">
    <cfRule type="expression" dxfId="7149" priority="7952">
      <formula>$O1845="połączone z innym zadaniem"</formula>
    </cfRule>
  </conditionalFormatting>
  <conditionalFormatting sqref="O1845">
    <cfRule type="expression" dxfId="7148" priority="7949">
      <formula>$O1845="połączone z innym zadaniem"</formula>
    </cfRule>
  </conditionalFormatting>
  <conditionalFormatting sqref="O1845">
    <cfRule type="expression" dxfId="7147" priority="7948">
      <formula>$O1845="połączone z innym zadaniem"</formula>
    </cfRule>
  </conditionalFormatting>
  <conditionalFormatting sqref="O1845">
    <cfRule type="expression" dxfId="7146" priority="7947">
      <formula>$O1845="połączone z innym zadaniem"</formula>
    </cfRule>
  </conditionalFormatting>
  <conditionalFormatting sqref="O1845">
    <cfRule type="expression" dxfId="7145" priority="7946">
      <formula>$O1845="połączone z innym zadaniem"</formula>
    </cfRule>
  </conditionalFormatting>
  <conditionalFormatting sqref="O1845">
    <cfRule type="expression" dxfId="7144" priority="7945">
      <formula>$O1845="połączone z innym zadaniem"</formula>
    </cfRule>
  </conditionalFormatting>
  <conditionalFormatting sqref="O1845">
    <cfRule type="expression" dxfId="7143" priority="7944">
      <formula>$O1845="połączone z innym zadaniem"</formula>
    </cfRule>
  </conditionalFormatting>
  <conditionalFormatting sqref="O1845">
    <cfRule type="expression" dxfId="7142" priority="7943">
      <formula>$O1845="połączone z innym zadaniem"</formula>
    </cfRule>
  </conditionalFormatting>
  <conditionalFormatting sqref="O1845">
    <cfRule type="expression" dxfId="7141" priority="7942">
      <formula>$O1845="połączone z innym zadaniem"</formula>
    </cfRule>
  </conditionalFormatting>
  <conditionalFormatting sqref="O1845">
    <cfRule type="expression" dxfId="7140" priority="7941">
      <formula>$O1845="połączone z innym zadaniem"</formula>
    </cfRule>
  </conditionalFormatting>
  <conditionalFormatting sqref="O1845">
    <cfRule type="expression" dxfId="7139" priority="7940">
      <formula>$O1845="połączone z innym zadaniem"</formula>
    </cfRule>
  </conditionalFormatting>
  <conditionalFormatting sqref="O1845">
    <cfRule type="expression" dxfId="7138" priority="7939">
      <formula>$O1845="połączone z innym zadaniem"</formula>
    </cfRule>
  </conditionalFormatting>
  <conditionalFormatting sqref="O1845">
    <cfRule type="expression" dxfId="7137" priority="7938">
      <formula>$O1845="połączone z innym zadaniem"</formula>
    </cfRule>
  </conditionalFormatting>
  <conditionalFormatting sqref="O1845">
    <cfRule type="expression" dxfId="7136" priority="7937">
      <formula>$O1845="połączone z innym zadaniem"</formula>
    </cfRule>
  </conditionalFormatting>
  <conditionalFormatting sqref="O1845">
    <cfRule type="expression" dxfId="7135" priority="7936">
      <formula>$O1845="połączone z innym zadaniem"</formula>
    </cfRule>
  </conditionalFormatting>
  <conditionalFormatting sqref="O1846">
    <cfRule type="expression" dxfId="7134" priority="7935">
      <formula>$O1846="połączone z innym zadaniem"</formula>
    </cfRule>
  </conditionalFormatting>
  <conditionalFormatting sqref="O1846">
    <cfRule type="expression" dxfId="7133" priority="7934">
      <formula>$O1846="połączone z innym zadaniem"</formula>
    </cfRule>
  </conditionalFormatting>
  <conditionalFormatting sqref="O1846">
    <cfRule type="colorScale" priority="7933">
      <colorScale>
        <cfvo type="min" val="0"/>
        <cfvo type="percentile" val="50"/>
        <cfvo type="max" val="0"/>
        <color rgb="FFF8696B"/>
        <color rgb="FFFFEB84"/>
        <color rgb="FF63BE7B"/>
      </colorScale>
    </cfRule>
  </conditionalFormatting>
  <conditionalFormatting sqref="O1846">
    <cfRule type="colorScale" priority="7932">
      <colorScale>
        <cfvo type="min" val="0"/>
        <cfvo type="percentile" val="50"/>
        <cfvo type="max" val="0"/>
        <color rgb="FF63BE7B"/>
        <color rgb="FFFFEB84"/>
        <color rgb="FFF8696B"/>
      </colorScale>
    </cfRule>
  </conditionalFormatting>
  <conditionalFormatting sqref="O1846">
    <cfRule type="expression" dxfId="7132" priority="7931">
      <formula>$O1846="połączone z innym zadaniem"</formula>
    </cfRule>
  </conditionalFormatting>
  <conditionalFormatting sqref="O1846">
    <cfRule type="expression" dxfId="7131" priority="7930">
      <formula>$O1846="połączone z innym zadaniem"</formula>
    </cfRule>
  </conditionalFormatting>
  <conditionalFormatting sqref="O1846">
    <cfRule type="expression" dxfId="7130" priority="7929">
      <formula>$O1846="połączone z innym zadaniem"</formula>
    </cfRule>
  </conditionalFormatting>
  <conditionalFormatting sqref="O1846">
    <cfRule type="expression" dxfId="7129" priority="7928">
      <formula>$O1846="połączone z innym zadaniem"</formula>
    </cfRule>
  </conditionalFormatting>
  <conditionalFormatting sqref="O1846">
    <cfRule type="expression" dxfId="7128" priority="7927">
      <formula>$O1846="połączone z innym zadaniem"</formula>
    </cfRule>
  </conditionalFormatting>
  <conditionalFormatting sqref="O1846">
    <cfRule type="expression" dxfId="7127" priority="7926">
      <formula>$O1846="połączone z innym zadaniem"</formula>
    </cfRule>
  </conditionalFormatting>
  <conditionalFormatting sqref="O1846">
    <cfRule type="expression" dxfId="7126" priority="7925">
      <formula>$O1846="połączone z innym zadaniem"</formula>
    </cfRule>
  </conditionalFormatting>
  <conditionalFormatting sqref="O1846">
    <cfRule type="expression" dxfId="7125" priority="7924">
      <formula>$O1846="połączone z innym zadaniem"</formula>
    </cfRule>
  </conditionalFormatting>
  <conditionalFormatting sqref="O1846">
    <cfRule type="expression" dxfId="7124" priority="7923">
      <formula>$O1846="połączone z innym zadaniem"</formula>
    </cfRule>
  </conditionalFormatting>
  <conditionalFormatting sqref="O1846">
    <cfRule type="expression" dxfId="7123" priority="7922">
      <formula>$O1846="połączone z innym zadaniem"</formula>
    </cfRule>
  </conditionalFormatting>
  <conditionalFormatting sqref="O1846">
    <cfRule type="expression" dxfId="7122" priority="7919">
      <formula>$O1846="połączone z innym zadaniem"</formula>
    </cfRule>
  </conditionalFormatting>
  <conditionalFormatting sqref="O1846">
    <cfRule type="expression" dxfId="7121" priority="7918">
      <formula>$O1846="połączone z innym zadaniem"</formula>
    </cfRule>
  </conditionalFormatting>
  <conditionalFormatting sqref="O1846">
    <cfRule type="expression" dxfId="7120" priority="7917">
      <formula>$O1846="połączone z innym zadaniem"</formula>
    </cfRule>
  </conditionalFormatting>
  <conditionalFormatting sqref="O1846">
    <cfRule type="expression" dxfId="7119" priority="7916">
      <formula>$O1846="połączone z innym zadaniem"</formula>
    </cfRule>
  </conditionalFormatting>
  <conditionalFormatting sqref="O1846">
    <cfRule type="expression" dxfId="7118" priority="7915">
      <formula>$O1846="połączone z innym zadaniem"</formula>
    </cfRule>
  </conditionalFormatting>
  <conditionalFormatting sqref="O1846">
    <cfRule type="expression" dxfId="7117" priority="7914">
      <formula>$O1846="połączone z innym zadaniem"</formula>
    </cfRule>
  </conditionalFormatting>
  <conditionalFormatting sqref="O1846">
    <cfRule type="expression" dxfId="7116" priority="7913">
      <formula>$O1846="połączone z innym zadaniem"</formula>
    </cfRule>
  </conditionalFormatting>
  <conditionalFormatting sqref="O1846">
    <cfRule type="expression" dxfId="7115" priority="7912">
      <formula>$O1846="połączone z innym zadaniem"</formula>
    </cfRule>
  </conditionalFormatting>
  <conditionalFormatting sqref="O1846">
    <cfRule type="expression" dxfId="7114" priority="7911">
      <formula>$O1846="połączone z innym zadaniem"</formula>
    </cfRule>
  </conditionalFormatting>
  <conditionalFormatting sqref="O1846">
    <cfRule type="expression" dxfId="7113" priority="7910">
      <formula>$O1846="połączone z innym zadaniem"</formula>
    </cfRule>
  </conditionalFormatting>
  <conditionalFormatting sqref="O1846">
    <cfRule type="expression" dxfId="7112" priority="7909">
      <formula>$O1846="połączone z innym zadaniem"</formula>
    </cfRule>
  </conditionalFormatting>
  <conditionalFormatting sqref="O1846">
    <cfRule type="expression" dxfId="7111" priority="7908">
      <formula>$O1846="połączone z innym zadaniem"</formula>
    </cfRule>
  </conditionalFormatting>
  <conditionalFormatting sqref="O1846">
    <cfRule type="expression" dxfId="7110" priority="7907">
      <formula>$O1846="połączone z innym zadaniem"</formula>
    </cfRule>
  </conditionalFormatting>
  <conditionalFormatting sqref="O1846">
    <cfRule type="expression" dxfId="7109" priority="7906">
      <formula>$O1846="połączone z innym zadaniem"</formula>
    </cfRule>
  </conditionalFormatting>
  <conditionalFormatting sqref="O1846">
    <cfRule type="expression" dxfId="7108" priority="7905">
      <formula>$O1846="połączone z innym zadaniem"</formula>
    </cfRule>
  </conditionalFormatting>
  <conditionalFormatting sqref="O1846">
    <cfRule type="expression" dxfId="7107" priority="7902">
      <formula>$O1846="połączone z innym zadaniem"</formula>
    </cfRule>
  </conditionalFormatting>
  <conditionalFormatting sqref="O1846">
    <cfRule type="expression" dxfId="7106" priority="7901">
      <formula>$O1846="połączone z innym zadaniem"</formula>
    </cfRule>
  </conditionalFormatting>
  <conditionalFormatting sqref="O1846">
    <cfRule type="expression" dxfId="7105" priority="7900">
      <formula>$O1846="połączone z innym zadaniem"</formula>
    </cfRule>
  </conditionalFormatting>
  <conditionalFormatting sqref="O1846">
    <cfRule type="expression" dxfId="7104" priority="7899">
      <formula>$O1846="połączone z innym zadaniem"</formula>
    </cfRule>
  </conditionalFormatting>
  <conditionalFormatting sqref="O1846">
    <cfRule type="expression" dxfId="7103" priority="7898">
      <formula>$O1846="połączone z innym zadaniem"</formula>
    </cfRule>
  </conditionalFormatting>
  <conditionalFormatting sqref="O1846">
    <cfRule type="expression" dxfId="7102" priority="7897">
      <formula>$O1846="połączone z innym zadaniem"</formula>
    </cfRule>
  </conditionalFormatting>
  <conditionalFormatting sqref="O1846">
    <cfRule type="expression" dxfId="7101" priority="7896">
      <formula>$O1846="połączone z innym zadaniem"</formula>
    </cfRule>
  </conditionalFormatting>
  <conditionalFormatting sqref="O1846">
    <cfRule type="expression" dxfId="7100" priority="7895">
      <formula>$O1846="połączone z innym zadaniem"</formula>
    </cfRule>
  </conditionalFormatting>
  <conditionalFormatting sqref="O1846">
    <cfRule type="expression" dxfId="7099" priority="7894">
      <formula>$O1846="połączone z innym zadaniem"</formula>
    </cfRule>
  </conditionalFormatting>
  <conditionalFormatting sqref="O1846">
    <cfRule type="expression" dxfId="7098" priority="7893">
      <formula>$O1846="połączone z innym zadaniem"</formula>
    </cfRule>
  </conditionalFormatting>
  <conditionalFormatting sqref="O1846">
    <cfRule type="expression" dxfId="7097" priority="7892">
      <formula>$O1846="połączone z innym zadaniem"</formula>
    </cfRule>
  </conditionalFormatting>
  <conditionalFormatting sqref="O1846">
    <cfRule type="expression" dxfId="7096" priority="7891">
      <formula>$O1846="połączone z innym zadaniem"</formula>
    </cfRule>
  </conditionalFormatting>
  <conditionalFormatting sqref="O1846">
    <cfRule type="expression" dxfId="7095" priority="7890">
      <formula>$O1846="połączone z innym zadaniem"</formula>
    </cfRule>
  </conditionalFormatting>
  <conditionalFormatting sqref="O1846">
    <cfRule type="expression" dxfId="7094" priority="7889">
      <formula>$O1846="połączone z innym zadaniem"</formula>
    </cfRule>
  </conditionalFormatting>
  <conditionalFormatting sqref="O1847">
    <cfRule type="expression" dxfId="7093" priority="7888">
      <formula>$O1847="połączone z innym zadaniem"</formula>
    </cfRule>
  </conditionalFormatting>
  <conditionalFormatting sqref="O1847">
    <cfRule type="expression" dxfId="7092" priority="7887">
      <formula>$O1847="połączone z innym zadaniem"</formula>
    </cfRule>
  </conditionalFormatting>
  <conditionalFormatting sqref="O1847">
    <cfRule type="colorScale" priority="7886">
      <colorScale>
        <cfvo type="min" val="0"/>
        <cfvo type="percentile" val="50"/>
        <cfvo type="max" val="0"/>
        <color rgb="FFF8696B"/>
        <color rgb="FFFFEB84"/>
        <color rgb="FF63BE7B"/>
      </colorScale>
    </cfRule>
  </conditionalFormatting>
  <conditionalFormatting sqref="O1847">
    <cfRule type="colorScale" priority="7885">
      <colorScale>
        <cfvo type="min" val="0"/>
        <cfvo type="percentile" val="50"/>
        <cfvo type="max" val="0"/>
        <color rgb="FF63BE7B"/>
        <color rgb="FFFFEB84"/>
        <color rgb="FFF8696B"/>
      </colorScale>
    </cfRule>
  </conditionalFormatting>
  <conditionalFormatting sqref="O1847">
    <cfRule type="expression" dxfId="7091" priority="7884">
      <formula>$O1847="połączone z innym zadaniem"</formula>
    </cfRule>
  </conditionalFormatting>
  <conditionalFormatting sqref="O1847">
    <cfRule type="expression" dxfId="7090" priority="7883">
      <formula>$O1847="połączone z innym zadaniem"</formula>
    </cfRule>
  </conditionalFormatting>
  <conditionalFormatting sqref="O1847">
    <cfRule type="expression" dxfId="7089" priority="7882">
      <formula>$O1847="połączone z innym zadaniem"</formula>
    </cfRule>
  </conditionalFormatting>
  <conditionalFormatting sqref="O1847">
    <cfRule type="expression" dxfId="7088" priority="7881">
      <formula>$O1847="połączone z innym zadaniem"</formula>
    </cfRule>
  </conditionalFormatting>
  <conditionalFormatting sqref="O1847">
    <cfRule type="expression" dxfId="7087" priority="7880">
      <formula>$O1847="połączone z innym zadaniem"</formula>
    </cfRule>
  </conditionalFormatting>
  <conditionalFormatting sqref="O1847">
    <cfRule type="expression" dxfId="7086" priority="7879">
      <formula>$O1847="połączone z innym zadaniem"</formula>
    </cfRule>
  </conditionalFormatting>
  <conditionalFormatting sqref="O1847">
    <cfRule type="expression" dxfId="7085" priority="7878">
      <formula>$O1847="połączone z innym zadaniem"</formula>
    </cfRule>
  </conditionalFormatting>
  <conditionalFormatting sqref="O1847">
    <cfRule type="expression" dxfId="7084" priority="7877">
      <formula>$O1847="połączone z innym zadaniem"</formula>
    </cfRule>
  </conditionalFormatting>
  <conditionalFormatting sqref="O1847">
    <cfRule type="expression" dxfId="7083" priority="7876">
      <formula>$O1847="połączone z innym zadaniem"</formula>
    </cfRule>
  </conditionalFormatting>
  <conditionalFormatting sqref="O1847">
    <cfRule type="expression" dxfId="7082" priority="7875">
      <formula>$O1847="połączone z innym zadaniem"</formula>
    </cfRule>
  </conditionalFormatting>
  <conditionalFormatting sqref="O1847">
    <cfRule type="expression" dxfId="7081" priority="7872">
      <formula>$O1847="połączone z innym zadaniem"</formula>
    </cfRule>
  </conditionalFormatting>
  <conditionalFormatting sqref="O1847">
    <cfRule type="expression" dxfId="7080" priority="7871">
      <formula>$O1847="połączone z innym zadaniem"</formula>
    </cfRule>
  </conditionalFormatting>
  <conditionalFormatting sqref="O1847">
    <cfRule type="expression" dxfId="7079" priority="7870">
      <formula>$O1847="połączone z innym zadaniem"</formula>
    </cfRule>
  </conditionalFormatting>
  <conditionalFormatting sqref="O1847">
    <cfRule type="expression" dxfId="7078" priority="7869">
      <formula>$O1847="połączone z innym zadaniem"</formula>
    </cfRule>
  </conditionalFormatting>
  <conditionalFormatting sqref="O1847">
    <cfRule type="expression" dxfId="7077" priority="7868">
      <formula>$O1847="połączone z innym zadaniem"</formula>
    </cfRule>
  </conditionalFormatting>
  <conditionalFormatting sqref="O1847">
    <cfRule type="expression" dxfId="7076" priority="7867">
      <formula>$O1847="połączone z innym zadaniem"</formula>
    </cfRule>
  </conditionalFormatting>
  <conditionalFormatting sqref="O1847">
    <cfRule type="expression" dxfId="7075" priority="7866">
      <formula>$O1847="połączone z innym zadaniem"</formula>
    </cfRule>
  </conditionalFormatting>
  <conditionalFormatting sqref="O1847">
    <cfRule type="expression" dxfId="7074" priority="7865">
      <formula>$O1847="połączone z innym zadaniem"</formula>
    </cfRule>
  </conditionalFormatting>
  <conditionalFormatting sqref="O1847">
    <cfRule type="expression" dxfId="7073" priority="7864">
      <formula>$O1847="połączone z innym zadaniem"</formula>
    </cfRule>
  </conditionalFormatting>
  <conditionalFormatting sqref="O1847">
    <cfRule type="expression" dxfId="7072" priority="7863">
      <formula>$O1847="połączone z innym zadaniem"</formula>
    </cfRule>
  </conditionalFormatting>
  <conditionalFormatting sqref="O1847">
    <cfRule type="expression" dxfId="7071" priority="7862">
      <formula>$O1847="połączone z innym zadaniem"</formula>
    </cfRule>
  </conditionalFormatting>
  <conditionalFormatting sqref="O1847">
    <cfRule type="expression" dxfId="7070" priority="7861">
      <formula>$O1847="połączone z innym zadaniem"</formula>
    </cfRule>
  </conditionalFormatting>
  <conditionalFormatting sqref="O1847">
    <cfRule type="expression" dxfId="7069" priority="7860">
      <formula>$O1847="połączone z innym zadaniem"</formula>
    </cfRule>
  </conditionalFormatting>
  <conditionalFormatting sqref="O1847">
    <cfRule type="expression" dxfId="7068" priority="7859">
      <formula>$O1847="połączone z innym zadaniem"</formula>
    </cfRule>
  </conditionalFormatting>
  <conditionalFormatting sqref="O1847">
    <cfRule type="expression" dxfId="7067" priority="7858">
      <formula>$O1847="połączone z innym zadaniem"</formula>
    </cfRule>
  </conditionalFormatting>
  <conditionalFormatting sqref="O1847">
    <cfRule type="expression" dxfId="7066" priority="7855">
      <formula>$O1847="połączone z innym zadaniem"</formula>
    </cfRule>
  </conditionalFormatting>
  <conditionalFormatting sqref="O1847">
    <cfRule type="expression" dxfId="7065" priority="7854">
      <formula>$O1847="połączone z innym zadaniem"</formula>
    </cfRule>
  </conditionalFormatting>
  <conditionalFormatting sqref="O1847">
    <cfRule type="expression" dxfId="7064" priority="7853">
      <formula>$O1847="połączone z innym zadaniem"</formula>
    </cfRule>
  </conditionalFormatting>
  <conditionalFormatting sqref="O1847">
    <cfRule type="expression" dxfId="7063" priority="7852">
      <formula>$O1847="połączone z innym zadaniem"</formula>
    </cfRule>
  </conditionalFormatting>
  <conditionalFormatting sqref="O1847">
    <cfRule type="expression" dxfId="7062" priority="7851">
      <formula>$O1847="połączone z innym zadaniem"</formula>
    </cfRule>
  </conditionalFormatting>
  <conditionalFormatting sqref="O1847">
    <cfRule type="expression" dxfId="7061" priority="7850">
      <formula>$O1847="połączone z innym zadaniem"</formula>
    </cfRule>
  </conditionalFormatting>
  <conditionalFormatting sqref="O1847">
    <cfRule type="expression" dxfId="7060" priority="7849">
      <formula>$O1847="połączone z innym zadaniem"</formula>
    </cfRule>
  </conditionalFormatting>
  <conditionalFormatting sqref="O1847">
    <cfRule type="expression" dxfId="7059" priority="7848">
      <formula>$O1847="połączone z innym zadaniem"</formula>
    </cfRule>
  </conditionalFormatting>
  <conditionalFormatting sqref="O1847">
    <cfRule type="expression" dxfId="7058" priority="7847">
      <formula>$O1847="połączone z innym zadaniem"</formula>
    </cfRule>
  </conditionalFormatting>
  <conditionalFormatting sqref="O1847">
    <cfRule type="expression" dxfId="7057" priority="7846">
      <formula>$O1847="połączone z innym zadaniem"</formula>
    </cfRule>
  </conditionalFormatting>
  <conditionalFormatting sqref="O1847">
    <cfRule type="expression" dxfId="7056" priority="7845">
      <formula>$O1847="połączone z innym zadaniem"</formula>
    </cfRule>
  </conditionalFormatting>
  <conditionalFormatting sqref="O1847">
    <cfRule type="expression" dxfId="7055" priority="7844">
      <formula>$O1847="połączone z innym zadaniem"</formula>
    </cfRule>
  </conditionalFormatting>
  <conditionalFormatting sqref="O1847">
    <cfRule type="expression" dxfId="7054" priority="7843">
      <formula>$O1847="połączone z innym zadaniem"</formula>
    </cfRule>
  </conditionalFormatting>
  <conditionalFormatting sqref="O1847">
    <cfRule type="expression" dxfId="7053" priority="7842">
      <formula>$O1847="połączone z innym zadaniem"</formula>
    </cfRule>
  </conditionalFormatting>
  <conditionalFormatting sqref="O1848">
    <cfRule type="expression" dxfId="7052" priority="7841">
      <formula>$O1848="połączone z innym zadaniem"</formula>
    </cfRule>
  </conditionalFormatting>
  <conditionalFormatting sqref="O1848">
    <cfRule type="expression" dxfId="7051" priority="7840">
      <formula>$O1848="połączone z innym zadaniem"</formula>
    </cfRule>
  </conditionalFormatting>
  <conditionalFormatting sqref="O1848">
    <cfRule type="colorScale" priority="7839">
      <colorScale>
        <cfvo type="min" val="0"/>
        <cfvo type="percentile" val="50"/>
        <cfvo type="max" val="0"/>
        <color rgb="FFF8696B"/>
        <color rgb="FFFFEB84"/>
        <color rgb="FF63BE7B"/>
      </colorScale>
    </cfRule>
  </conditionalFormatting>
  <conditionalFormatting sqref="O1848">
    <cfRule type="colorScale" priority="7838">
      <colorScale>
        <cfvo type="min" val="0"/>
        <cfvo type="percentile" val="50"/>
        <cfvo type="max" val="0"/>
        <color rgb="FF63BE7B"/>
        <color rgb="FFFFEB84"/>
        <color rgb="FFF8696B"/>
      </colorScale>
    </cfRule>
  </conditionalFormatting>
  <conditionalFormatting sqref="O1848">
    <cfRule type="expression" dxfId="7050" priority="7837">
      <formula>$O1848="połączone z innym zadaniem"</formula>
    </cfRule>
  </conditionalFormatting>
  <conditionalFormatting sqref="O1848">
    <cfRule type="expression" dxfId="7049" priority="7836">
      <formula>$O1848="połączone z innym zadaniem"</formula>
    </cfRule>
  </conditionalFormatting>
  <conditionalFormatting sqref="O1848">
    <cfRule type="expression" dxfId="7048" priority="7835">
      <formula>$O1848="połączone z innym zadaniem"</formula>
    </cfRule>
  </conditionalFormatting>
  <conditionalFormatting sqref="O1848">
    <cfRule type="expression" dxfId="7047" priority="7834">
      <formula>$O1848="połączone z innym zadaniem"</formula>
    </cfRule>
  </conditionalFormatting>
  <conditionalFormatting sqref="O1848">
    <cfRule type="expression" dxfId="7046" priority="7833">
      <formula>$O1848="połączone z innym zadaniem"</formula>
    </cfRule>
  </conditionalFormatting>
  <conditionalFormatting sqref="O1848">
    <cfRule type="expression" dxfId="7045" priority="7832">
      <formula>$O1848="połączone z innym zadaniem"</formula>
    </cfRule>
  </conditionalFormatting>
  <conditionalFormatting sqref="O1848">
    <cfRule type="expression" dxfId="7044" priority="7831">
      <formula>$O1848="połączone z innym zadaniem"</formula>
    </cfRule>
  </conditionalFormatting>
  <conditionalFormatting sqref="O1848">
    <cfRule type="expression" dxfId="7043" priority="7830">
      <formula>$O1848="połączone z innym zadaniem"</formula>
    </cfRule>
  </conditionalFormatting>
  <conditionalFormatting sqref="O1848">
    <cfRule type="expression" dxfId="7042" priority="7829">
      <formula>$O1848="połączone z innym zadaniem"</formula>
    </cfRule>
  </conditionalFormatting>
  <conditionalFormatting sqref="O1848">
    <cfRule type="expression" dxfId="7041" priority="7828">
      <formula>$O1848="połączone z innym zadaniem"</formula>
    </cfRule>
  </conditionalFormatting>
  <conditionalFormatting sqref="O1848">
    <cfRule type="expression" dxfId="7040" priority="7825">
      <formula>$O1848="połączone z innym zadaniem"</formula>
    </cfRule>
  </conditionalFormatting>
  <conditionalFormatting sqref="O1848">
    <cfRule type="expression" dxfId="7039" priority="7824">
      <formula>$O1848="połączone z innym zadaniem"</formula>
    </cfRule>
  </conditionalFormatting>
  <conditionalFormatting sqref="O1848">
    <cfRule type="expression" dxfId="7038" priority="7823">
      <formula>$O1848="połączone z innym zadaniem"</formula>
    </cfRule>
  </conditionalFormatting>
  <conditionalFormatting sqref="O1848">
    <cfRule type="expression" dxfId="7037" priority="7822">
      <formula>$O1848="połączone z innym zadaniem"</formula>
    </cfRule>
  </conditionalFormatting>
  <conditionalFormatting sqref="O1848">
    <cfRule type="expression" dxfId="7036" priority="7821">
      <formula>$O1848="połączone z innym zadaniem"</formula>
    </cfRule>
  </conditionalFormatting>
  <conditionalFormatting sqref="O1848">
    <cfRule type="expression" dxfId="7035" priority="7820">
      <formula>$O1848="połączone z innym zadaniem"</formula>
    </cfRule>
  </conditionalFormatting>
  <conditionalFormatting sqref="O1848">
    <cfRule type="expression" dxfId="7034" priority="7819">
      <formula>$O1848="połączone z innym zadaniem"</formula>
    </cfRule>
  </conditionalFormatting>
  <conditionalFormatting sqref="O1848">
    <cfRule type="expression" dxfId="7033" priority="7818">
      <formula>$O1848="połączone z innym zadaniem"</formula>
    </cfRule>
  </conditionalFormatting>
  <conditionalFormatting sqref="O1848">
    <cfRule type="expression" dxfId="7032" priority="7817">
      <formula>$O1848="połączone z innym zadaniem"</formula>
    </cfRule>
  </conditionalFormatting>
  <conditionalFormatting sqref="O1848">
    <cfRule type="expression" dxfId="7031" priority="7816">
      <formula>$O1848="połączone z innym zadaniem"</formula>
    </cfRule>
  </conditionalFormatting>
  <conditionalFormatting sqref="O1848">
    <cfRule type="expression" dxfId="7030" priority="7815">
      <formula>$O1848="połączone z innym zadaniem"</formula>
    </cfRule>
  </conditionalFormatting>
  <conditionalFormatting sqref="O1848">
    <cfRule type="expression" dxfId="7029" priority="7814">
      <formula>$O1848="połączone z innym zadaniem"</formula>
    </cfRule>
  </conditionalFormatting>
  <conditionalFormatting sqref="O1848">
    <cfRule type="expression" dxfId="7028" priority="7813">
      <formula>$O1848="połączone z innym zadaniem"</formula>
    </cfRule>
  </conditionalFormatting>
  <conditionalFormatting sqref="O1848">
    <cfRule type="expression" dxfId="7027" priority="7812">
      <formula>$O1848="połączone z innym zadaniem"</formula>
    </cfRule>
  </conditionalFormatting>
  <conditionalFormatting sqref="O1848">
    <cfRule type="expression" dxfId="7026" priority="7811">
      <formula>$O1848="połączone z innym zadaniem"</formula>
    </cfRule>
  </conditionalFormatting>
  <conditionalFormatting sqref="O1848">
    <cfRule type="expression" dxfId="7025" priority="7808">
      <formula>$O1848="połączone z innym zadaniem"</formula>
    </cfRule>
  </conditionalFormatting>
  <conditionalFormatting sqref="O1848">
    <cfRule type="expression" dxfId="7024" priority="7807">
      <formula>$O1848="połączone z innym zadaniem"</formula>
    </cfRule>
  </conditionalFormatting>
  <conditionalFormatting sqref="O1848">
    <cfRule type="expression" dxfId="7023" priority="7806">
      <formula>$O1848="połączone z innym zadaniem"</formula>
    </cfRule>
  </conditionalFormatting>
  <conditionalFormatting sqref="O1848">
    <cfRule type="expression" dxfId="7022" priority="7805">
      <formula>$O1848="połączone z innym zadaniem"</formula>
    </cfRule>
  </conditionalFormatting>
  <conditionalFormatting sqref="O1848">
    <cfRule type="expression" dxfId="7021" priority="7804">
      <formula>$O1848="połączone z innym zadaniem"</formula>
    </cfRule>
  </conditionalFormatting>
  <conditionalFormatting sqref="O1848">
    <cfRule type="expression" dxfId="7020" priority="7803">
      <formula>$O1848="połączone z innym zadaniem"</formula>
    </cfRule>
  </conditionalFormatting>
  <conditionalFormatting sqref="O1848">
    <cfRule type="expression" dxfId="7019" priority="7802">
      <formula>$O1848="połączone z innym zadaniem"</formula>
    </cfRule>
  </conditionalFormatting>
  <conditionalFormatting sqref="O1848">
    <cfRule type="expression" dxfId="7018" priority="7801">
      <formula>$O1848="połączone z innym zadaniem"</formula>
    </cfRule>
  </conditionalFormatting>
  <conditionalFormatting sqref="O1848">
    <cfRule type="expression" dxfId="7017" priority="7800">
      <formula>$O1848="połączone z innym zadaniem"</formula>
    </cfRule>
  </conditionalFormatting>
  <conditionalFormatting sqref="O1848">
    <cfRule type="expression" dxfId="7016" priority="7799">
      <formula>$O1848="połączone z innym zadaniem"</formula>
    </cfRule>
  </conditionalFormatting>
  <conditionalFormatting sqref="O1848">
    <cfRule type="expression" dxfId="7015" priority="7798">
      <formula>$O1848="połączone z innym zadaniem"</formula>
    </cfRule>
  </conditionalFormatting>
  <conditionalFormatting sqref="O1848">
    <cfRule type="expression" dxfId="7014" priority="7797">
      <formula>$O1848="połączone z innym zadaniem"</formula>
    </cfRule>
  </conditionalFormatting>
  <conditionalFormatting sqref="O1848">
    <cfRule type="expression" dxfId="7013" priority="7796">
      <formula>$O1848="połączone z innym zadaniem"</formula>
    </cfRule>
  </conditionalFormatting>
  <conditionalFormatting sqref="O1848">
    <cfRule type="expression" dxfId="7012" priority="7795">
      <formula>$O1848="połączone z innym zadaniem"</formula>
    </cfRule>
  </conditionalFormatting>
  <conditionalFormatting sqref="O1849">
    <cfRule type="expression" dxfId="7011" priority="7794">
      <formula>$O1849="połączone z innym zadaniem"</formula>
    </cfRule>
  </conditionalFormatting>
  <conditionalFormatting sqref="O1849">
    <cfRule type="expression" dxfId="7010" priority="7793">
      <formula>$O1849="połączone z innym zadaniem"</formula>
    </cfRule>
  </conditionalFormatting>
  <conditionalFormatting sqref="O1849">
    <cfRule type="colorScale" priority="7792">
      <colorScale>
        <cfvo type="min" val="0"/>
        <cfvo type="percentile" val="50"/>
        <cfvo type="max" val="0"/>
        <color rgb="FFF8696B"/>
        <color rgb="FFFFEB84"/>
        <color rgb="FF63BE7B"/>
      </colorScale>
    </cfRule>
  </conditionalFormatting>
  <conditionalFormatting sqref="O1849">
    <cfRule type="colorScale" priority="7791">
      <colorScale>
        <cfvo type="min" val="0"/>
        <cfvo type="percentile" val="50"/>
        <cfvo type="max" val="0"/>
        <color rgb="FF63BE7B"/>
        <color rgb="FFFFEB84"/>
        <color rgb="FFF8696B"/>
      </colorScale>
    </cfRule>
  </conditionalFormatting>
  <conditionalFormatting sqref="O1849">
    <cfRule type="expression" dxfId="7009" priority="7790">
      <formula>$O1849="połączone z innym zadaniem"</formula>
    </cfRule>
  </conditionalFormatting>
  <conditionalFormatting sqref="O1849">
    <cfRule type="expression" dxfId="7008" priority="7789">
      <formula>$O1849="połączone z innym zadaniem"</formula>
    </cfRule>
  </conditionalFormatting>
  <conditionalFormatting sqref="O1849">
    <cfRule type="expression" dxfId="7007" priority="7788">
      <formula>$O1849="połączone z innym zadaniem"</formula>
    </cfRule>
  </conditionalFormatting>
  <conditionalFormatting sqref="O1849">
    <cfRule type="expression" dxfId="7006" priority="7787">
      <formula>$O1849="połączone z innym zadaniem"</formula>
    </cfRule>
  </conditionalFormatting>
  <conditionalFormatting sqref="O1849">
    <cfRule type="expression" dxfId="7005" priority="7786">
      <formula>$O1849="połączone z innym zadaniem"</formula>
    </cfRule>
  </conditionalFormatting>
  <conditionalFormatting sqref="O1849">
    <cfRule type="expression" dxfId="7004" priority="7785">
      <formula>$O1849="połączone z innym zadaniem"</formula>
    </cfRule>
  </conditionalFormatting>
  <conditionalFormatting sqref="O1849">
    <cfRule type="expression" dxfId="7003" priority="7784">
      <formula>$O1849="połączone z innym zadaniem"</formula>
    </cfRule>
  </conditionalFormatting>
  <conditionalFormatting sqref="O1849">
    <cfRule type="expression" dxfId="7002" priority="7783">
      <formula>$O1849="połączone z innym zadaniem"</formula>
    </cfRule>
  </conditionalFormatting>
  <conditionalFormatting sqref="O1849">
    <cfRule type="expression" dxfId="7001" priority="7782">
      <formula>$O1849="połączone z innym zadaniem"</formula>
    </cfRule>
  </conditionalFormatting>
  <conditionalFormatting sqref="O1849">
    <cfRule type="expression" dxfId="7000" priority="7781">
      <formula>$O1849="połączone z innym zadaniem"</formula>
    </cfRule>
  </conditionalFormatting>
  <conditionalFormatting sqref="O1849">
    <cfRule type="expression" dxfId="6999" priority="7778">
      <formula>$O1849="połączone z innym zadaniem"</formula>
    </cfRule>
  </conditionalFormatting>
  <conditionalFormatting sqref="O1849">
    <cfRule type="expression" dxfId="6998" priority="7777">
      <formula>$O1849="połączone z innym zadaniem"</formula>
    </cfRule>
  </conditionalFormatting>
  <conditionalFormatting sqref="O1849">
    <cfRule type="expression" dxfId="6997" priority="7776">
      <formula>$O1849="połączone z innym zadaniem"</formula>
    </cfRule>
  </conditionalFormatting>
  <conditionalFormatting sqref="O1849">
    <cfRule type="expression" dxfId="6996" priority="7775">
      <formula>$O1849="połączone z innym zadaniem"</formula>
    </cfRule>
  </conditionalFormatting>
  <conditionalFormatting sqref="O1849">
    <cfRule type="expression" dxfId="6995" priority="7774">
      <formula>$O1849="połączone z innym zadaniem"</formula>
    </cfRule>
  </conditionalFormatting>
  <conditionalFormatting sqref="O1849">
    <cfRule type="expression" dxfId="6994" priority="7773">
      <formula>$O1849="połączone z innym zadaniem"</formula>
    </cfRule>
  </conditionalFormatting>
  <conditionalFormatting sqref="O1849">
    <cfRule type="expression" dxfId="6993" priority="7772">
      <formula>$O1849="połączone z innym zadaniem"</formula>
    </cfRule>
  </conditionalFormatting>
  <conditionalFormatting sqref="O1849">
    <cfRule type="expression" dxfId="6992" priority="7771">
      <formula>$O1849="połączone z innym zadaniem"</formula>
    </cfRule>
  </conditionalFormatting>
  <conditionalFormatting sqref="O1849">
    <cfRule type="expression" dxfId="6991" priority="7770">
      <formula>$O1849="połączone z innym zadaniem"</formula>
    </cfRule>
  </conditionalFormatting>
  <conditionalFormatting sqref="O1849">
    <cfRule type="expression" dxfId="6990" priority="7769">
      <formula>$O1849="połączone z innym zadaniem"</formula>
    </cfRule>
  </conditionalFormatting>
  <conditionalFormatting sqref="O1849">
    <cfRule type="expression" dxfId="6989" priority="7768">
      <formula>$O1849="połączone z innym zadaniem"</formula>
    </cfRule>
  </conditionalFormatting>
  <conditionalFormatting sqref="O1849">
    <cfRule type="expression" dxfId="6988" priority="7767">
      <formula>$O1849="połączone z innym zadaniem"</formula>
    </cfRule>
  </conditionalFormatting>
  <conditionalFormatting sqref="O1849">
    <cfRule type="expression" dxfId="6987" priority="7766">
      <formula>$O1849="połączone z innym zadaniem"</formula>
    </cfRule>
  </conditionalFormatting>
  <conditionalFormatting sqref="O1849">
    <cfRule type="expression" dxfId="6986" priority="7765">
      <formula>$O1849="połączone z innym zadaniem"</formula>
    </cfRule>
  </conditionalFormatting>
  <conditionalFormatting sqref="O1849">
    <cfRule type="expression" dxfId="6985" priority="7764">
      <formula>$O1849="połączone z innym zadaniem"</formula>
    </cfRule>
  </conditionalFormatting>
  <conditionalFormatting sqref="O1849">
    <cfRule type="expression" dxfId="6984" priority="7761">
      <formula>$O1849="połączone z innym zadaniem"</formula>
    </cfRule>
  </conditionalFormatting>
  <conditionalFormatting sqref="O1849">
    <cfRule type="expression" dxfId="6983" priority="7760">
      <formula>$O1849="połączone z innym zadaniem"</formula>
    </cfRule>
  </conditionalFormatting>
  <conditionalFormatting sqref="O1849">
    <cfRule type="expression" dxfId="6982" priority="7759">
      <formula>$O1849="połączone z innym zadaniem"</formula>
    </cfRule>
  </conditionalFormatting>
  <conditionalFormatting sqref="O1849">
    <cfRule type="expression" dxfId="6981" priority="7758">
      <formula>$O1849="połączone z innym zadaniem"</formula>
    </cfRule>
  </conditionalFormatting>
  <conditionalFormatting sqref="O1849">
    <cfRule type="expression" dxfId="6980" priority="7757">
      <formula>$O1849="połączone z innym zadaniem"</formula>
    </cfRule>
  </conditionalFormatting>
  <conditionalFormatting sqref="O1849">
    <cfRule type="expression" dxfId="6979" priority="7756">
      <formula>$O1849="połączone z innym zadaniem"</formula>
    </cfRule>
  </conditionalFormatting>
  <conditionalFormatting sqref="O1849">
    <cfRule type="expression" dxfId="6978" priority="7755">
      <formula>$O1849="połączone z innym zadaniem"</formula>
    </cfRule>
  </conditionalFormatting>
  <conditionalFormatting sqref="O1849">
    <cfRule type="expression" dxfId="6977" priority="7754">
      <formula>$O1849="połączone z innym zadaniem"</formula>
    </cfRule>
  </conditionalFormatting>
  <conditionalFormatting sqref="O1849">
    <cfRule type="expression" dxfId="6976" priority="7753">
      <formula>$O1849="połączone z innym zadaniem"</formula>
    </cfRule>
  </conditionalFormatting>
  <conditionalFormatting sqref="O1849">
    <cfRule type="expression" dxfId="6975" priority="7752">
      <formula>$O1849="połączone z innym zadaniem"</formula>
    </cfRule>
  </conditionalFormatting>
  <conditionalFormatting sqref="O1849">
    <cfRule type="expression" dxfId="6974" priority="7751">
      <formula>$O1849="połączone z innym zadaniem"</formula>
    </cfRule>
  </conditionalFormatting>
  <conditionalFormatting sqref="O1849">
    <cfRule type="expression" dxfId="6973" priority="7750">
      <formula>$O1849="połączone z innym zadaniem"</formula>
    </cfRule>
  </conditionalFormatting>
  <conditionalFormatting sqref="O1849">
    <cfRule type="expression" dxfId="6972" priority="7749">
      <formula>$O1849="połączone z innym zadaniem"</formula>
    </cfRule>
  </conditionalFormatting>
  <conditionalFormatting sqref="O1849">
    <cfRule type="expression" dxfId="6971" priority="7748">
      <formula>$O1849="połączone z innym zadaniem"</formula>
    </cfRule>
  </conditionalFormatting>
  <conditionalFormatting sqref="O1850">
    <cfRule type="expression" dxfId="6970" priority="7747">
      <formula>$O1850="połączone z innym zadaniem"</formula>
    </cfRule>
  </conditionalFormatting>
  <conditionalFormatting sqref="O1850">
    <cfRule type="expression" dxfId="6969" priority="7746">
      <formula>$O1850="połączone z innym zadaniem"</formula>
    </cfRule>
  </conditionalFormatting>
  <conditionalFormatting sqref="O1850">
    <cfRule type="colorScale" priority="7745">
      <colorScale>
        <cfvo type="min" val="0"/>
        <cfvo type="percentile" val="50"/>
        <cfvo type="max" val="0"/>
        <color rgb="FFF8696B"/>
        <color rgb="FFFFEB84"/>
        <color rgb="FF63BE7B"/>
      </colorScale>
    </cfRule>
  </conditionalFormatting>
  <conditionalFormatting sqref="O1850">
    <cfRule type="colorScale" priority="7744">
      <colorScale>
        <cfvo type="min" val="0"/>
        <cfvo type="percentile" val="50"/>
        <cfvo type="max" val="0"/>
        <color rgb="FF63BE7B"/>
        <color rgb="FFFFEB84"/>
        <color rgb="FFF8696B"/>
      </colorScale>
    </cfRule>
  </conditionalFormatting>
  <conditionalFormatting sqref="O1850">
    <cfRule type="expression" dxfId="6968" priority="7743">
      <formula>$O1850="połączone z innym zadaniem"</formula>
    </cfRule>
  </conditionalFormatting>
  <conditionalFormatting sqref="O1850">
    <cfRule type="expression" dxfId="6967" priority="7742">
      <formula>$O1850="połączone z innym zadaniem"</formula>
    </cfRule>
  </conditionalFormatting>
  <conditionalFormatting sqref="O1850">
    <cfRule type="expression" dxfId="6966" priority="7741">
      <formula>$O1850="połączone z innym zadaniem"</formula>
    </cfRule>
  </conditionalFormatting>
  <conditionalFormatting sqref="O1850">
    <cfRule type="expression" dxfId="6965" priority="7740">
      <formula>$O1850="połączone z innym zadaniem"</formula>
    </cfRule>
  </conditionalFormatting>
  <conditionalFormatting sqref="O1850">
    <cfRule type="expression" dxfId="6964" priority="7739">
      <formula>$O1850="połączone z innym zadaniem"</formula>
    </cfRule>
  </conditionalFormatting>
  <conditionalFormatting sqref="O1850">
    <cfRule type="expression" dxfId="6963" priority="7738">
      <formula>$O1850="połączone z innym zadaniem"</formula>
    </cfRule>
  </conditionalFormatting>
  <conditionalFormatting sqref="O1850">
    <cfRule type="expression" dxfId="6962" priority="7737">
      <formula>$O1850="połączone z innym zadaniem"</formula>
    </cfRule>
  </conditionalFormatting>
  <conditionalFormatting sqref="O1850">
    <cfRule type="expression" dxfId="6961" priority="7736">
      <formula>$O1850="połączone z innym zadaniem"</formula>
    </cfRule>
  </conditionalFormatting>
  <conditionalFormatting sqref="O1850">
    <cfRule type="expression" dxfId="6960" priority="7735">
      <formula>$O1850="połączone z innym zadaniem"</formula>
    </cfRule>
  </conditionalFormatting>
  <conditionalFormatting sqref="O1850">
    <cfRule type="expression" dxfId="6959" priority="7734">
      <formula>$O1850="połączone z innym zadaniem"</formula>
    </cfRule>
  </conditionalFormatting>
  <conditionalFormatting sqref="O1850">
    <cfRule type="expression" dxfId="6958" priority="7731">
      <formula>$O1850="połączone z innym zadaniem"</formula>
    </cfRule>
  </conditionalFormatting>
  <conditionalFormatting sqref="O1850">
    <cfRule type="expression" dxfId="6957" priority="7730">
      <formula>$O1850="połączone z innym zadaniem"</formula>
    </cfRule>
  </conditionalFormatting>
  <conditionalFormatting sqref="O1850">
    <cfRule type="expression" dxfId="6956" priority="7729">
      <formula>$O1850="połączone z innym zadaniem"</formula>
    </cfRule>
  </conditionalFormatting>
  <conditionalFormatting sqref="O1850">
    <cfRule type="expression" dxfId="6955" priority="7728">
      <formula>$O1850="połączone z innym zadaniem"</formula>
    </cfRule>
  </conditionalFormatting>
  <conditionalFormatting sqref="O1850">
    <cfRule type="expression" dxfId="6954" priority="7727">
      <formula>$O1850="połączone z innym zadaniem"</formula>
    </cfRule>
  </conditionalFormatting>
  <conditionalFormatting sqref="O1850">
    <cfRule type="expression" dxfId="6953" priority="7726">
      <formula>$O1850="połączone z innym zadaniem"</formula>
    </cfRule>
  </conditionalFormatting>
  <conditionalFormatting sqref="O1850">
    <cfRule type="expression" dxfId="6952" priority="7725">
      <formula>$O1850="połączone z innym zadaniem"</formula>
    </cfRule>
  </conditionalFormatting>
  <conditionalFormatting sqref="O1850">
    <cfRule type="expression" dxfId="6951" priority="7724">
      <formula>$O1850="połączone z innym zadaniem"</formula>
    </cfRule>
  </conditionalFormatting>
  <conditionalFormatting sqref="O1850">
    <cfRule type="expression" dxfId="6950" priority="7723">
      <formula>$O1850="połączone z innym zadaniem"</formula>
    </cfRule>
  </conditionalFormatting>
  <conditionalFormatting sqref="O1850">
    <cfRule type="expression" dxfId="6949" priority="7722">
      <formula>$O1850="połączone z innym zadaniem"</formula>
    </cfRule>
  </conditionalFormatting>
  <conditionalFormatting sqref="O1850">
    <cfRule type="expression" dxfId="6948" priority="7721">
      <formula>$O1850="połączone z innym zadaniem"</formula>
    </cfRule>
  </conditionalFormatting>
  <conditionalFormatting sqref="O1850">
    <cfRule type="expression" dxfId="6947" priority="7720">
      <formula>$O1850="połączone z innym zadaniem"</formula>
    </cfRule>
  </conditionalFormatting>
  <conditionalFormatting sqref="O1850">
    <cfRule type="expression" dxfId="6946" priority="7719">
      <formula>$O1850="połączone z innym zadaniem"</formula>
    </cfRule>
  </conditionalFormatting>
  <conditionalFormatting sqref="O1850">
    <cfRule type="expression" dxfId="6945" priority="7718">
      <formula>$O1850="połączone z innym zadaniem"</formula>
    </cfRule>
  </conditionalFormatting>
  <conditionalFormatting sqref="O1850">
    <cfRule type="expression" dxfId="6944" priority="7717">
      <formula>$O1850="połączone z innym zadaniem"</formula>
    </cfRule>
  </conditionalFormatting>
  <conditionalFormatting sqref="O1850">
    <cfRule type="expression" dxfId="6943" priority="7714">
      <formula>$O1850="połączone z innym zadaniem"</formula>
    </cfRule>
  </conditionalFormatting>
  <conditionalFormatting sqref="O1850">
    <cfRule type="expression" dxfId="6942" priority="7713">
      <formula>$O1850="połączone z innym zadaniem"</formula>
    </cfRule>
  </conditionalFormatting>
  <conditionalFormatting sqref="O1850">
    <cfRule type="expression" dxfId="6941" priority="7712">
      <formula>$O1850="połączone z innym zadaniem"</formula>
    </cfRule>
  </conditionalFormatting>
  <conditionalFormatting sqref="O1850">
    <cfRule type="expression" dxfId="6940" priority="7711">
      <formula>$O1850="połączone z innym zadaniem"</formula>
    </cfRule>
  </conditionalFormatting>
  <conditionalFormatting sqref="O1850">
    <cfRule type="expression" dxfId="6939" priority="7710">
      <formula>$O1850="połączone z innym zadaniem"</formula>
    </cfRule>
  </conditionalFormatting>
  <conditionalFormatting sqref="O1850">
    <cfRule type="expression" dxfId="6938" priority="7709">
      <formula>$O1850="połączone z innym zadaniem"</formula>
    </cfRule>
  </conditionalFormatting>
  <conditionalFormatting sqref="O1850">
    <cfRule type="expression" dxfId="6937" priority="7708">
      <formula>$O1850="połączone z innym zadaniem"</formula>
    </cfRule>
  </conditionalFormatting>
  <conditionalFormatting sqref="O1850">
    <cfRule type="expression" dxfId="6936" priority="7707">
      <formula>$O1850="połączone z innym zadaniem"</formula>
    </cfRule>
  </conditionalFormatting>
  <conditionalFormatting sqref="O1850">
    <cfRule type="expression" dxfId="6935" priority="7706">
      <formula>$O1850="połączone z innym zadaniem"</formula>
    </cfRule>
  </conditionalFormatting>
  <conditionalFormatting sqref="O1850">
    <cfRule type="expression" dxfId="6934" priority="7705">
      <formula>$O1850="połączone z innym zadaniem"</formula>
    </cfRule>
  </conditionalFormatting>
  <conditionalFormatting sqref="O1850">
    <cfRule type="expression" dxfId="6933" priority="7704">
      <formula>$O1850="połączone z innym zadaniem"</formula>
    </cfRule>
  </conditionalFormatting>
  <conditionalFormatting sqref="O1850">
    <cfRule type="expression" dxfId="6932" priority="7703">
      <formula>$O1850="połączone z innym zadaniem"</formula>
    </cfRule>
  </conditionalFormatting>
  <conditionalFormatting sqref="O1850">
    <cfRule type="expression" dxfId="6931" priority="7702">
      <formula>$O1850="połączone z innym zadaniem"</formula>
    </cfRule>
  </conditionalFormatting>
  <conditionalFormatting sqref="O1850">
    <cfRule type="expression" dxfId="6930" priority="7701">
      <formula>$O1850="połączone z innym zadaniem"</formula>
    </cfRule>
  </conditionalFormatting>
  <conditionalFormatting sqref="O1850">
    <cfRule type="expression" dxfId="6929" priority="7700">
      <formula>$O1850="połączone z innym zadaniem"</formula>
    </cfRule>
  </conditionalFormatting>
  <conditionalFormatting sqref="O1850">
    <cfRule type="expression" dxfId="6928" priority="7697">
      <formula>$O1850="połączone z innym zadaniem"</formula>
    </cfRule>
  </conditionalFormatting>
  <conditionalFormatting sqref="O1850">
    <cfRule type="expression" dxfId="6927" priority="7696">
      <formula>$O1850="połączone z innym zadaniem"</formula>
    </cfRule>
  </conditionalFormatting>
  <conditionalFormatting sqref="O1850">
    <cfRule type="expression" dxfId="6926" priority="7695">
      <formula>$O1850="połączone z innym zadaniem"</formula>
    </cfRule>
  </conditionalFormatting>
  <conditionalFormatting sqref="O1850">
    <cfRule type="expression" dxfId="6925" priority="7694">
      <formula>$O1850="połączone z innym zadaniem"</formula>
    </cfRule>
  </conditionalFormatting>
  <conditionalFormatting sqref="O1850">
    <cfRule type="expression" dxfId="6924" priority="7693">
      <formula>$O1850="połączone z innym zadaniem"</formula>
    </cfRule>
  </conditionalFormatting>
  <conditionalFormatting sqref="O1850">
    <cfRule type="expression" dxfId="6923" priority="7692">
      <formula>$O1850="połączone z innym zadaniem"</formula>
    </cfRule>
  </conditionalFormatting>
  <conditionalFormatting sqref="O1850">
    <cfRule type="expression" dxfId="6922" priority="7691">
      <formula>$O1850="połączone z innym zadaniem"</formula>
    </cfRule>
  </conditionalFormatting>
  <conditionalFormatting sqref="O1850">
    <cfRule type="expression" dxfId="6921" priority="7690">
      <formula>$O1850="połączone z innym zadaniem"</formula>
    </cfRule>
  </conditionalFormatting>
  <conditionalFormatting sqref="O1850">
    <cfRule type="expression" dxfId="6920" priority="7689">
      <formula>$O1850="połączone z innym zadaniem"</formula>
    </cfRule>
  </conditionalFormatting>
  <conditionalFormatting sqref="O1850">
    <cfRule type="expression" dxfId="6919" priority="7688">
      <formula>$O1850="połączone z innym zadaniem"</formula>
    </cfRule>
  </conditionalFormatting>
  <conditionalFormatting sqref="O1850">
    <cfRule type="expression" dxfId="6918" priority="7687">
      <formula>$O1850="połączone z innym zadaniem"</formula>
    </cfRule>
  </conditionalFormatting>
  <conditionalFormatting sqref="O1850">
    <cfRule type="expression" dxfId="6917" priority="7686">
      <formula>$O1850="połączone z innym zadaniem"</formula>
    </cfRule>
  </conditionalFormatting>
  <conditionalFormatting sqref="O1850">
    <cfRule type="expression" dxfId="6916" priority="7685">
      <formula>$O1850="połączone z innym zadaniem"</formula>
    </cfRule>
  </conditionalFormatting>
  <conditionalFormatting sqref="O1850">
    <cfRule type="expression" dxfId="6915" priority="7684">
      <formula>$O1850="połączone z innym zadaniem"</formula>
    </cfRule>
  </conditionalFormatting>
  <conditionalFormatting sqref="O1850">
    <cfRule type="expression" dxfId="6914" priority="7683">
      <formula>$O1850="połączone z innym zadaniem"</formula>
    </cfRule>
  </conditionalFormatting>
  <conditionalFormatting sqref="O1850">
    <cfRule type="expression" dxfId="6913" priority="7682">
      <formula>$O1850="połączone z innym zadaniem"</formula>
    </cfRule>
  </conditionalFormatting>
  <conditionalFormatting sqref="O1850">
    <cfRule type="expression" dxfId="6912" priority="7681">
      <formula>$O1850="połączone z innym zadaniem"</formula>
    </cfRule>
  </conditionalFormatting>
  <conditionalFormatting sqref="O1850">
    <cfRule type="expression" dxfId="6911" priority="7680">
      <formula>$O1850="połączone z innym zadaniem"</formula>
    </cfRule>
  </conditionalFormatting>
  <conditionalFormatting sqref="O1850">
    <cfRule type="expression" dxfId="6910" priority="7679">
      <formula>$O1850="połączone z innym zadaniem"</formula>
    </cfRule>
  </conditionalFormatting>
  <conditionalFormatting sqref="O1850">
    <cfRule type="expression" dxfId="6909" priority="7678">
      <formula>$O1850="połączone z innym zadaniem"</formula>
    </cfRule>
  </conditionalFormatting>
  <conditionalFormatting sqref="O1850">
    <cfRule type="expression" dxfId="6908" priority="7677">
      <formula>$O1850="połączone z innym zadaniem"</formula>
    </cfRule>
  </conditionalFormatting>
  <conditionalFormatting sqref="O1850">
    <cfRule type="expression" dxfId="6907" priority="7676">
      <formula>$O1850="połączone z innym zadaniem"</formula>
    </cfRule>
  </conditionalFormatting>
  <conditionalFormatting sqref="O1850">
    <cfRule type="expression" dxfId="6906" priority="7675">
      <formula>$O1850="połączone z innym zadaniem"</formula>
    </cfRule>
  </conditionalFormatting>
  <conditionalFormatting sqref="O1850">
    <cfRule type="expression" dxfId="6905" priority="7674">
      <formula>$O1850="połączone z innym zadaniem"</formula>
    </cfRule>
  </conditionalFormatting>
  <conditionalFormatting sqref="O1850">
    <cfRule type="expression" dxfId="6904" priority="7673">
      <formula>$O1850="połączone z innym zadaniem"</formula>
    </cfRule>
  </conditionalFormatting>
  <conditionalFormatting sqref="O1850">
    <cfRule type="expression" dxfId="6903" priority="7672">
      <formula>$O1850="połączone z innym zadaniem"</formula>
    </cfRule>
  </conditionalFormatting>
  <conditionalFormatting sqref="O1850">
    <cfRule type="expression" dxfId="6902" priority="7671">
      <formula>$O1850="połączone z innym zadaniem"</formula>
    </cfRule>
  </conditionalFormatting>
  <conditionalFormatting sqref="O1850">
    <cfRule type="expression" dxfId="6901" priority="7670">
      <formula>$O1850="połączone z innym zadaniem"</formula>
    </cfRule>
  </conditionalFormatting>
  <conditionalFormatting sqref="O1850">
    <cfRule type="expression" dxfId="6900" priority="7669">
      <formula>$O1850="połączone z innym zadaniem"</formula>
    </cfRule>
  </conditionalFormatting>
  <conditionalFormatting sqref="O1851">
    <cfRule type="expression" dxfId="6899" priority="7668">
      <formula>$O1851="połączone z innym zadaniem"</formula>
    </cfRule>
  </conditionalFormatting>
  <conditionalFormatting sqref="O1851">
    <cfRule type="expression" dxfId="6898" priority="7667">
      <formula>$O1851="połączone z innym zadaniem"</formula>
    </cfRule>
  </conditionalFormatting>
  <conditionalFormatting sqref="O1851">
    <cfRule type="colorScale" priority="7666">
      <colorScale>
        <cfvo type="min" val="0"/>
        <cfvo type="percentile" val="50"/>
        <cfvo type="max" val="0"/>
        <color rgb="FFF8696B"/>
        <color rgb="FFFFEB84"/>
        <color rgb="FF63BE7B"/>
      </colorScale>
    </cfRule>
  </conditionalFormatting>
  <conditionalFormatting sqref="O1851">
    <cfRule type="colorScale" priority="7665">
      <colorScale>
        <cfvo type="min" val="0"/>
        <cfvo type="percentile" val="50"/>
        <cfvo type="max" val="0"/>
        <color rgb="FF63BE7B"/>
        <color rgb="FFFFEB84"/>
        <color rgb="FFF8696B"/>
      </colorScale>
    </cfRule>
  </conditionalFormatting>
  <conditionalFormatting sqref="O1851">
    <cfRule type="expression" dxfId="6897" priority="7664">
      <formula>$O1851="połączone z innym zadaniem"</formula>
    </cfRule>
  </conditionalFormatting>
  <conditionalFormatting sqref="O1851">
    <cfRule type="expression" dxfId="6896" priority="7663">
      <formula>$O1851="połączone z innym zadaniem"</formula>
    </cfRule>
  </conditionalFormatting>
  <conditionalFormatting sqref="O1851">
    <cfRule type="expression" dxfId="6895" priority="7662">
      <formula>$O1851="połączone z innym zadaniem"</formula>
    </cfRule>
  </conditionalFormatting>
  <conditionalFormatting sqref="O1851">
    <cfRule type="expression" dxfId="6894" priority="7661">
      <formula>$O1851="połączone z innym zadaniem"</formula>
    </cfRule>
  </conditionalFormatting>
  <conditionalFormatting sqref="O1851">
    <cfRule type="expression" dxfId="6893" priority="7660">
      <formula>$O1851="połączone z innym zadaniem"</formula>
    </cfRule>
  </conditionalFormatting>
  <conditionalFormatting sqref="O1851">
    <cfRule type="expression" dxfId="6892" priority="7659">
      <formula>$O1851="połączone z innym zadaniem"</formula>
    </cfRule>
  </conditionalFormatting>
  <conditionalFormatting sqref="O1851">
    <cfRule type="expression" dxfId="6891" priority="7658">
      <formula>$O1851="połączone z innym zadaniem"</formula>
    </cfRule>
  </conditionalFormatting>
  <conditionalFormatting sqref="O1851">
    <cfRule type="expression" dxfId="6890" priority="7657">
      <formula>$O1851="połączone z innym zadaniem"</formula>
    </cfRule>
  </conditionalFormatting>
  <conditionalFormatting sqref="O1851">
    <cfRule type="expression" dxfId="6889" priority="7656">
      <formula>$O1851="połączone z innym zadaniem"</formula>
    </cfRule>
  </conditionalFormatting>
  <conditionalFormatting sqref="O1851">
    <cfRule type="expression" dxfId="6888" priority="7655">
      <formula>$O1851="połączone z innym zadaniem"</formula>
    </cfRule>
  </conditionalFormatting>
  <conditionalFormatting sqref="O1851">
    <cfRule type="expression" dxfId="6887" priority="7652">
      <formula>$O1851="połączone z innym zadaniem"</formula>
    </cfRule>
  </conditionalFormatting>
  <conditionalFormatting sqref="O1851">
    <cfRule type="expression" dxfId="6886" priority="7651">
      <formula>$O1851="połączone z innym zadaniem"</formula>
    </cfRule>
  </conditionalFormatting>
  <conditionalFormatting sqref="O1851">
    <cfRule type="expression" dxfId="6885" priority="7650">
      <formula>$O1851="połączone z innym zadaniem"</formula>
    </cfRule>
  </conditionalFormatting>
  <conditionalFormatting sqref="O1851">
    <cfRule type="expression" dxfId="6884" priority="7649">
      <formula>$O1851="połączone z innym zadaniem"</formula>
    </cfRule>
  </conditionalFormatting>
  <conditionalFormatting sqref="O1851">
    <cfRule type="expression" dxfId="6883" priority="7648">
      <formula>$O1851="połączone z innym zadaniem"</formula>
    </cfRule>
  </conditionalFormatting>
  <conditionalFormatting sqref="O1851">
    <cfRule type="expression" dxfId="6882" priority="7647">
      <formula>$O1851="połączone z innym zadaniem"</formula>
    </cfRule>
  </conditionalFormatting>
  <conditionalFormatting sqref="O1851">
    <cfRule type="expression" dxfId="6881" priority="7646">
      <formula>$O1851="połączone z innym zadaniem"</formula>
    </cfRule>
  </conditionalFormatting>
  <conditionalFormatting sqref="O1851">
    <cfRule type="expression" dxfId="6880" priority="7645">
      <formula>$O1851="połączone z innym zadaniem"</formula>
    </cfRule>
  </conditionalFormatting>
  <conditionalFormatting sqref="O1851">
    <cfRule type="expression" dxfId="6879" priority="7644">
      <formula>$O1851="połączone z innym zadaniem"</formula>
    </cfRule>
  </conditionalFormatting>
  <conditionalFormatting sqref="O1851">
    <cfRule type="expression" dxfId="6878" priority="7643">
      <formula>$O1851="połączone z innym zadaniem"</formula>
    </cfRule>
  </conditionalFormatting>
  <conditionalFormatting sqref="O1851">
    <cfRule type="expression" dxfId="6877" priority="7642">
      <formula>$O1851="połączone z innym zadaniem"</formula>
    </cfRule>
  </conditionalFormatting>
  <conditionalFormatting sqref="O1851">
    <cfRule type="expression" dxfId="6876" priority="7641">
      <formula>$O1851="połączone z innym zadaniem"</formula>
    </cfRule>
  </conditionalFormatting>
  <conditionalFormatting sqref="O1851">
    <cfRule type="expression" dxfId="6875" priority="7640">
      <formula>$O1851="połączone z innym zadaniem"</formula>
    </cfRule>
  </conditionalFormatting>
  <conditionalFormatting sqref="O1851">
    <cfRule type="expression" dxfId="6874" priority="7639">
      <formula>$O1851="połączone z innym zadaniem"</formula>
    </cfRule>
  </conditionalFormatting>
  <conditionalFormatting sqref="O1851">
    <cfRule type="expression" dxfId="6873" priority="7638">
      <formula>$O1851="połączone z innym zadaniem"</formula>
    </cfRule>
  </conditionalFormatting>
  <conditionalFormatting sqref="O1851">
    <cfRule type="expression" dxfId="6872" priority="7635">
      <formula>$O1851="połączone z innym zadaniem"</formula>
    </cfRule>
  </conditionalFormatting>
  <conditionalFormatting sqref="O1851">
    <cfRule type="expression" dxfId="6871" priority="7634">
      <formula>$O1851="połączone z innym zadaniem"</formula>
    </cfRule>
  </conditionalFormatting>
  <conditionalFormatting sqref="O1851">
    <cfRule type="expression" dxfId="6870" priority="7633">
      <formula>$O1851="połączone z innym zadaniem"</formula>
    </cfRule>
  </conditionalFormatting>
  <conditionalFormatting sqref="O1851">
    <cfRule type="expression" dxfId="6869" priority="7632">
      <formula>$O1851="połączone z innym zadaniem"</formula>
    </cfRule>
  </conditionalFormatting>
  <conditionalFormatting sqref="O1851">
    <cfRule type="expression" dxfId="6868" priority="7631">
      <formula>$O1851="połączone z innym zadaniem"</formula>
    </cfRule>
  </conditionalFormatting>
  <conditionalFormatting sqref="O1851">
    <cfRule type="expression" dxfId="6867" priority="7630">
      <formula>$O1851="połączone z innym zadaniem"</formula>
    </cfRule>
  </conditionalFormatting>
  <conditionalFormatting sqref="O1851">
    <cfRule type="expression" dxfId="6866" priority="7629">
      <formula>$O1851="połączone z innym zadaniem"</formula>
    </cfRule>
  </conditionalFormatting>
  <conditionalFormatting sqref="O1851">
    <cfRule type="expression" dxfId="6865" priority="7628">
      <formula>$O1851="połączone z innym zadaniem"</formula>
    </cfRule>
  </conditionalFormatting>
  <conditionalFormatting sqref="O1851">
    <cfRule type="expression" dxfId="6864" priority="7627">
      <formula>$O1851="połączone z innym zadaniem"</formula>
    </cfRule>
  </conditionalFormatting>
  <conditionalFormatting sqref="O1851">
    <cfRule type="expression" dxfId="6863" priority="7626">
      <formula>$O1851="połączone z innym zadaniem"</formula>
    </cfRule>
  </conditionalFormatting>
  <conditionalFormatting sqref="O1851">
    <cfRule type="expression" dxfId="6862" priority="7625">
      <formula>$O1851="połączone z innym zadaniem"</formula>
    </cfRule>
  </conditionalFormatting>
  <conditionalFormatting sqref="O1851">
    <cfRule type="expression" dxfId="6861" priority="7624">
      <formula>$O1851="połączone z innym zadaniem"</formula>
    </cfRule>
  </conditionalFormatting>
  <conditionalFormatting sqref="O1851">
    <cfRule type="expression" dxfId="6860" priority="7623">
      <formula>$O1851="połączone z innym zadaniem"</formula>
    </cfRule>
  </conditionalFormatting>
  <conditionalFormatting sqref="O1851">
    <cfRule type="expression" dxfId="6859" priority="7622">
      <formula>$O1851="połączone z innym zadaniem"</formula>
    </cfRule>
  </conditionalFormatting>
  <conditionalFormatting sqref="O1851">
    <cfRule type="expression" dxfId="6858" priority="7621">
      <formula>$O1851="połączone z innym zadaniem"</formula>
    </cfRule>
  </conditionalFormatting>
  <conditionalFormatting sqref="O1851">
    <cfRule type="expression" dxfId="6857" priority="7618">
      <formula>$O1851="połączone z innym zadaniem"</formula>
    </cfRule>
  </conditionalFormatting>
  <conditionalFormatting sqref="O1851">
    <cfRule type="expression" dxfId="6856" priority="7617">
      <formula>$O1851="połączone z innym zadaniem"</formula>
    </cfRule>
  </conditionalFormatting>
  <conditionalFormatting sqref="O1851">
    <cfRule type="expression" dxfId="6855" priority="7616">
      <formula>$O1851="połączone z innym zadaniem"</formula>
    </cfRule>
  </conditionalFormatting>
  <conditionalFormatting sqref="O1851">
    <cfRule type="expression" dxfId="6854" priority="7615">
      <formula>$O1851="połączone z innym zadaniem"</formula>
    </cfRule>
  </conditionalFormatting>
  <conditionalFormatting sqref="O1851">
    <cfRule type="expression" dxfId="6853" priority="7614">
      <formula>$O1851="połączone z innym zadaniem"</formula>
    </cfRule>
  </conditionalFormatting>
  <conditionalFormatting sqref="O1851">
    <cfRule type="expression" dxfId="6852" priority="7613">
      <formula>$O1851="połączone z innym zadaniem"</formula>
    </cfRule>
  </conditionalFormatting>
  <conditionalFormatting sqref="O1851">
    <cfRule type="expression" dxfId="6851" priority="7612">
      <formula>$O1851="połączone z innym zadaniem"</formula>
    </cfRule>
  </conditionalFormatting>
  <conditionalFormatting sqref="O1851">
    <cfRule type="expression" dxfId="6850" priority="7611">
      <formula>$O1851="połączone z innym zadaniem"</formula>
    </cfRule>
  </conditionalFormatting>
  <conditionalFormatting sqref="O1851">
    <cfRule type="expression" dxfId="6849" priority="7610">
      <formula>$O1851="połączone z innym zadaniem"</formula>
    </cfRule>
  </conditionalFormatting>
  <conditionalFormatting sqref="O1851">
    <cfRule type="expression" dxfId="6848" priority="7609">
      <formula>$O1851="połączone z innym zadaniem"</formula>
    </cfRule>
  </conditionalFormatting>
  <conditionalFormatting sqref="O1851">
    <cfRule type="expression" dxfId="6847" priority="7608">
      <formula>$O1851="połączone z innym zadaniem"</formula>
    </cfRule>
  </conditionalFormatting>
  <conditionalFormatting sqref="O1851">
    <cfRule type="expression" dxfId="6846" priority="7607">
      <formula>$O1851="połączone z innym zadaniem"</formula>
    </cfRule>
  </conditionalFormatting>
  <conditionalFormatting sqref="O1851">
    <cfRule type="expression" dxfId="6845" priority="7606">
      <formula>$O1851="połączone z innym zadaniem"</formula>
    </cfRule>
  </conditionalFormatting>
  <conditionalFormatting sqref="O1851">
    <cfRule type="expression" dxfId="6844" priority="7605">
      <formula>$O1851="połączone z innym zadaniem"</formula>
    </cfRule>
  </conditionalFormatting>
  <conditionalFormatting sqref="O1851">
    <cfRule type="expression" dxfId="6843" priority="7604">
      <formula>$O1851="połączone z innym zadaniem"</formula>
    </cfRule>
  </conditionalFormatting>
  <conditionalFormatting sqref="O1851">
    <cfRule type="expression" dxfId="6842" priority="7603">
      <formula>$O1851="połączone z innym zadaniem"</formula>
    </cfRule>
  </conditionalFormatting>
  <conditionalFormatting sqref="O1851">
    <cfRule type="expression" dxfId="6841" priority="7602">
      <formula>$O1851="połączone z innym zadaniem"</formula>
    </cfRule>
  </conditionalFormatting>
  <conditionalFormatting sqref="O1851">
    <cfRule type="expression" dxfId="6840" priority="7601">
      <formula>$O1851="połączone z innym zadaniem"</formula>
    </cfRule>
  </conditionalFormatting>
  <conditionalFormatting sqref="O1851">
    <cfRule type="expression" dxfId="6839" priority="7600">
      <formula>$O1851="połączone z innym zadaniem"</formula>
    </cfRule>
  </conditionalFormatting>
  <conditionalFormatting sqref="O1851">
    <cfRule type="expression" dxfId="6838" priority="7599">
      <formula>$O1851="połączone z innym zadaniem"</formula>
    </cfRule>
  </conditionalFormatting>
  <conditionalFormatting sqref="O1851">
    <cfRule type="expression" dxfId="6837" priority="7598">
      <formula>$O1851="połączone z innym zadaniem"</formula>
    </cfRule>
  </conditionalFormatting>
  <conditionalFormatting sqref="O1851">
    <cfRule type="expression" dxfId="6836" priority="7597">
      <formula>$O1851="połączone z innym zadaniem"</formula>
    </cfRule>
  </conditionalFormatting>
  <conditionalFormatting sqref="O1851">
    <cfRule type="expression" dxfId="6835" priority="7596">
      <formula>$O1851="połączone z innym zadaniem"</formula>
    </cfRule>
  </conditionalFormatting>
  <conditionalFormatting sqref="O1851">
    <cfRule type="expression" dxfId="6834" priority="7595">
      <formula>$O1851="połączone z innym zadaniem"</formula>
    </cfRule>
  </conditionalFormatting>
  <conditionalFormatting sqref="O1851">
    <cfRule type="expression" dxfId="6833" priority="7594">
      <formula>$O1851="połączone z innym zadaniem"</formula>
    </cfRule>
  </conditionalFormatting>
  <conditionalFormatting sqref="O1851">
    <cfRule type="expression" dxfId="6832" priority="7593">
      <formula>$O1851="połączone z innym zadaniem"</formula>
    </cfRule>
  </conditionalFormatting>
  <conditionalFormatting sqref="O1851">
    <cfRule type="expression" dxfId="6831" priority="7592">
      <formula>$O1851="połączone z innym zadaniem"</formula>
    </cfRule>
  </conditionalFormatting>
  <conditionalFormatting sqref="O1851">
    <cfRule type="expression" dxfId="6830" priority="7591">
      <formula>$O1851="połączone z innym zadaniem"</formula>
    </cfRule>
  </conditionalFormatting>
  <conditionalFormatting sqref="O1851">
    <cfRule type="expression" dxfId="6829" priority="7590">
      <formula>$O1851="połączone z innym zadaniem"</formula>
    </cfRule>
  </conditionalFormatting>
  <conditionalFormatting sqref="O1852">
    <cfRule type="expression" dxfId="6828" priority="7589">
      <formula>$O1852="połączone z innym zadaniem"</formula>
    </cfRule>
  </conditionalFormatting>
  <conditionalFormatting sqref="O1852">
    <cfRule type="expression" dxfId="6827" priority="7588">
      <formula>$O1852="połączone z innym zadaniem"</formula>
    </cfRule>
  </conditionalFormatting>
  <conditionalFormatting sqref="O1852">
    <cfRule type="colorScale" priority="7587">
      <colorScale>
        <cfvo type="min" val="0"/>
        <cfvo type="percentile" val="50"/>
        <cfvo type="max" val="0"/>
        <color rgb="FFF8696B"/>
        <color rgb="FFFFEB84"/>
        <color rgb="FF63BE7B"/>
      </colorScale>
    </cfRule>
  </conditionalFormatting>
  <conditionalFormatting sqref="O1852">
    <cfRule type="colorScale" priority="7586">
      <colorScale>
        <cfvo type="min" val="0"/>
        <cfvo type="percentile" val="50"/>
        <cfvo type="max" val="0"/>
        <color rgb="FF63BE7B"/>
        <color rgb="FFFFEB84"/>
        <color rgb="FFF8696B"/>
      </colorScale>
    </cfRule>
  </conditionalFormatting>
  <conditionalFormatting sqref="O1852">
    <cfRule type="expression" dxfId="6826" priority="7585">
      <formula>$O1852="połączone z innym zadaniem"</formula>
    </cfRule>
  </conditionalFormatting>
  <conditionalFormatting sqref="O1852">
    <cfRule type="expression" dxfId="6825" priority="7584">
      <formula>$O1852="połączone z innym zadaniem"</formula>
    </cfRule>
  </conditionalFormatting>
  <conditionalFormatting sqref="O1852">
    <cfRule type="expression" dxfId="6824" priority="7583">
      <formula>$O1852="połączone z innym zadaniem"</formula>
    </cfRule>
  </conditionalFormatting>
  <conditionalFormatting sqref="O1852">
    <cfRule type="expression" dxfId="6823" priority="7582">
      <formula>$O1852="połączone z innym zadaniem"</formula>
    </cfRule>
  </conditionalFormatting>
  <conditionalFormatting sqref="O1852">
    <cfRule type="expression" dxfId="6822" priority="7581">
      <formula>$O1852="połączone z innym zadaniem"</formula>
    </cfRule>
  </conditionalFormatting>
  <conditionalFormatting sqref="O1852">
    <cfRule type="expression" dxfId="6821" priority="7580">
      <formula>$O1852="połączone z innym zadaniem"</formula>
    </cfRule>
  </conditionalFormatting>
  <conditionalFormatting sqref="O1852">
    <cfRule type="expression" dxfId="6820" priority="7579">
      <formula>$O1852="połączone z innym zadaniem"</formula>
    </cfRule>
  </conditionalFormatting>
  <conditionalFormatting sqref="O1852">
    <cfRule type="expression" dxfId="6819" priority="7578">
      <formula>$O1852="połączone z innym zadaniem"</formula>
    </cfRule>
  </conditionalFormatting>
  <conditionalFormatting sqref="O1852">
    <cfRule type="expression" dxfId="6818" priority="7577">
      <formula>$O1852="połączone z innym zadaniem"</formula>
    </cfRule>
  </conditionalFormatting>
  <conditionalFormatting sqref="O1852">
    <cfRule type="expression" dxfId="6817" priority="7576">
      <formula>$O1852="połączone z innym zadaniem"</formula>
    </cfRule>
  </conditionalFormatting>
  <conditionalFormatting sqref="O1852">
    <cfRule type="expression" dxfId="6816" priority="7573">
      <formula>$O1852="połączone z innym zadaniem"</formula>
    </cfRule>
  </conditionalFormatting>
  <conditionalFormatting sqref="O1852">
    <cfRule type="expression" dxfId="6815" priority="7572">
      <formula>$O1852="połączone z innym zadaniem"</formula>
    </cfRule>
  </conditionalFormatting>
  <conditionalFormatting sqref="O1852">
    <cfRule type="expression" dxfId="6814" priority="7571">
      <formula>$O1852="połączone z innym zadaniem"</formula>
    </cfRule>
  </conditionalFormatting>
  <conditionalFormatting sqref="O1852">
    <cfRule type="expression" dxfId="6813" priority="7570">
      <formula>$O1852="połączone z innym zadaniem"</formula>
    </cfRule>
  </conditionalFormatting>
  <conditionalFormatting sqref="O1852">
    <cfRule type="expression" dxfId="6812" priority="7569">
      <formula>$O1852="połączone z innym zadaniem"</formula>
    </cfRule>
  </conditionalFormatting>
  <conditionalFormatting sqref="O1852">
    <cfRule type="expression" dxfId="6811" priority="7568">
      <formula>$O1852="połączone z innym zadaniem"</formula>
    </cfRule>
  </conditionalFormatting>
  <conditionalFormatting sqref="O1852">
    <cfRule type="expression" dxfId="6810" priority="7567">
      <formula>$O1852="połączone z innym zadaniem"</formula>
    </cfRule>
  </conditionalFormatting>
  <conditionalFormatting sqref="O1852">
    <cfRule type="expression" dxfId="6809" priority="7566">
      <formula>$O1852="połączone z innym zadaniem"</formula>
    </cfRule>
  </conditionalFormatting>
  <conditionalFormatting sqref="O1852">
    <cfRule type="expression" dxfId="6808" priority="7565">
      <formula>$O1852="połączone z innym zadaniem"</formula>
    </cfRule>
  </conditionalFormatting>
  <conditionalFormatting sqref="O1852">
    <cfRule type="expression" dxfId="6807" priority="7564">
      <formula>$O1852="połączone z innym zadaniem"</formula>
    </cfRule>
  </conditionalFormatting>
  <conditionalFormatting sqref="O1852">
    <cfRule type="expression" dxfId="6806" priority="7563">
      <formula>$O1852="połączone z innym zadaniem"</formula>
    </cfRule>
  </conditionalFormatting>
  <conditionalFormatting sqref="O1852">
    <cfRule type="expression" dxfId="6805" priority="7562">
      <formula>$O1852="połączone z innym zadaniem"</formula>
    </cfRule>
  </conditionalFormatting>
  <conditionalFormatting sqref="O1852">
    <cfRule type="expression" dxfId="6804" priority="7561">
      <formula>$O1852="połączone z innym zadaniem"</formula>
    </cfRule>
  </conditionalFormatting>
  <conditionalFormatting sqref="O1852">
    <cfRule type="expression" dxfId="6803" priority="7560">
      <formula>$O1852="połączone z innym zadaniem"</formula>
    </cfRule>
  </conditionalFormatting>
  <conditionalFormatting sqref="O1852">
    <cfRule type="expression" dxfId="6802" priority="7559">
      <formula>$O1852="połączone z innym zadaniem"</formula>
    </cfRule>
  </conditionalFormatting>
  <conditionalFormatting sqref="O1852">
    <cfRule type="expression" dxfId="6801" priority="7556">
      <formula>$O1852="połączone z innym zadaniem"</formula>
    </cfRule>
  </conditionalFormatting>
  <conditionalFormatting sqref="O1852">
    <cfRule type="expression" dxfId="6800" priority="7555">
      <formula>$O1852="połączone z innym zadaniem"</formula>
    </cfRule>
  </conditionalFormatting>
  <conditionalFormatting sqref="O1852">
    <cfRule type="expression" dxfId="6799" priority="7554">
      <formula>$O1852="połączone z innym zadaniem"</formula>
    </cfRule>
  </conditionalFormatting>
  <conditionalFormatting sqref="O1852">
    <cfRule type="expression" dxfId="6798" priority="7553">
      <formula>$O1852="połączone z innym zadaniem"</formula>
    </cfRule>
  </conditionalFormatting>
  <conditionalFormatting sqref="O1852">
    <cfRule type="expression" dxfId="6797" priority="7552">
      <formula>$O1852="połączone z innym zadaniem"</formula>
    </cfRule>
  </conditionalFormatting>
  <conditionalFormatting sqref="O1852">
    <cfRule type="expression" dxfId="6796" priority="7551">
      <formula>$O1852="połączone z innym zadaniem"</formula>
    </cfRule>
  </conditionalFormatting>
  <conditionalFormatting sqref="O1852">
    <cfRule type="expression" dxfId="6795" priority="7550">
      <formula>$O1852="połączone z innym zadaniem"</formula>
    </cfRule>
  </conditionalFormatting>
  <conditionalFormatting sqref="O1852">
    <cfRule type="expression" dxfId="6794" priority="7549">
      <formula>$O1852="połączone z innym zadaniem"</formula>
    </cfRule>
  </conditionalFormatting>
  <conditionalFormatting sqref="O1852">
    <cfRule type="expression" dxfId="6793" priority="7548">
      <formula>$O1852="połączone z innym zadaniem"</formula>
    </cfRule>
  </conditionalFormatting>
  <conditionalFormatting sqref="O1852">
    <cfRule type="expression" dxfId="6792" priority="7547">
      <formula>$O1852="połączone z innym zadaniem"</formula>
    </cfRule>
  </conditionalFormatting>
  <conditionalFormatting sqref="O1852">
    <cfRule type="expression" dxfId="6791" priority="7546">
      <formula>$O1852="połączone z innym zadaniem"</formula>
    </cfRule>
  </conditionalFormatting>
  <conditionalFormatting sqref="O1852">
    <cfRule type="expression" dxfId="6790" priority="7545">
      <formula>$O1852="połączone z innym zadaniem"</formula>
    </cfRule>
  </conditionalFormatting>
  <conditionalFormatting sqref="O1852">
    <cfRule type="expression" dxfId="6789" priority="7544">
      <formula>$O1852="połączone z innym zadaniem"</formula>
    </cfRule>
  </conditionalFormatting>
  <conditionalFormatting sqref="O1852">
    <cfRule type="expression" dxfId="6788" priority="7543">
      <formula>$O1852="połączone z innym zadaniem"</formula>
    </cfRule>
  </conditionalFormatting>
  <conditionalFormatting sqref="O1853">
    <cfRule type="expression" dxfId="6787" priority="7542">
      <formula>$O1853="połączone z innym zadaniem"</formula>
    </cfRule>
  </conditionalFormatting>
  <conditionalFormatting sqref="O1853">
    <cfRule type="expression" dxfId="6786" priority="7541">
      <formula>$O1853="połączone z innym zadaniem"</formula>
    </cfRule>
  </conditionalFormatting>
  <conditionalFormatting sqref="O1853">
    <cfRule type="colorScale" priority="7540">
      <colorScale>
        <cfvo type="min" val="0"/>
        <cfvo type="percentile" val="50"/>
        <cfvo type="max" val="0"/>
        <color rgb="FFF8696B"/>
        <color rgb="FFFFEB84"/>
        <color rgb="FF63BE7B"/>
      </colorScale>
    </cfRule>
  </conditionalFormatting>
  <conditionalFormatting sqref="O1853">
    <cfRule type="colorScale" priority="7539">
      <colorScale>
        <cfvo type="min" val="0"/>
        <cfvo type="percentile" val="50"/>
        <cfvo type="max" val="0"/>
        <color rgb="FF63BE7B"/>
        <color rgb="FFFFEB84"/>
        <color rgb="FFF8696B"/>
      </colorScale>
    </cfRule>
  </conditionalFormatting>
  <conditionalFormatting sqref="O1853">
    <cfRule type="expression" dxfId="6785" priority="7538">
      <formula>$O1853="połączone z innym zadaniem"</formula>
    </cfRule>
  </conditionalFormatting>
  <conditionalFormatting sqref="O1853">
    <cfRule type="expression" dxfId="6784" priority="7537">
      <formula>$O1853="połączone z innym zadaniem"</formula>
    </cfRule>
  </conditionalFormatting>
  <conditionalFormatting sqref="O1853">
    <cfRule type="expression" dxfId="6783" priority="7536">
      <formula>$O1853="połączone z innym zadaniem"</formula>
    </cfRule>
  </conditionalFormatting>
  <conditionalFormatting sqref="O1853">
    <cfRule type="expression" dxfId="6782" priority="7535">
      <formula>$O1853="połączone z innym zadaniem"</formula>
    </cfRule>
  </conditionalFormatting>
  <conditionalFormatting sqref="O1853">
    <cfRule type="expression" dxfId="6781" priority="7534">
      <formula>$O1853="połączone z innym zadaniem"</formula>
    </cfRule>
  </conditionalFormatting>
  <conditionalFormatting sqref="O1853">
    <cfRule type="expression" dxfId="6780" priority="7533">
      <formula>$O1853="połączone z innym zadaniem"</formula>
    </cfRule>
  </conditionalFormatting>
  <conditionalFormatting sqref="O1853">
    <cfRule type="expression" dxfId="6779" priority="7532">
      <formula>$O1853="połączone z innym zadaniem"</formula>
    </cfRule>
  </conditionalFormatting>
  <conditionalFormatting sqref="O1853">
    <cfRule type="expression" dxfId="6778" priority="7531">
      <formula>$O1853="połączone z innym zadaniem"</formula>
    </cfRule>
  </conditionalFormatting>
  <conditionalFormatting sqref="O1853">
    <cfRule type="expression" dxfId="6777" priority="7530">
      <formula>$O1853="połączone z innym zadaniem"</formula>
    </cfRule>
  </conditionalFormatting>
  <conditionalFormatting sqref="O1853">
    <cfRule type="expression" dxfId="6776" priority="7529">
      <formula>$O1853="połączone z innym zadaniem"</formula>
    </cfRule>
  </conditionalFormatting>
  <conditionalFormatting sqref="O1853">
    <cfRule type="expression" dxfId="6775" priority="7526">
      <formula>$O1853="połączone z innym zadaniem"</formula>
    </cfRule>
  </conditionalFormatting>
  <conditionalFormatting sqref="O1853">
    <cfRule type="expression" dxfId="6774" priority="7525">
      <formula>$O1853="połączone z innym zadaniem"</formula>
    </cfRule>
  </conditionalFormatting>
  <conditionalFormatting sqref="O1853">
    <cfRule type="expression" dxfId="6773" priority="7524">
      <formula>$O1853="połączone z innym zadaniem"</formula>
    </cfRule>
  </conditionalFormatting>
  <conditionalFormatting sqref="O1853">
    <cfRule type="expression" dxfId="6772" priority="7523">
      <formula>$O1853="połączone z innym zadaniem"</formula>
    </cfRule>
  </conditionalFormatting>
  <conditionalFormatting sqref="O1853">
    <cfRule type="expression" dxfId="6771" priority="7522">
      <formula>$O1853="połączone z innym zadaniem"</formula>
    </cfRule>
  </conditionalFormatting>
  <conditionalFormatting sqref="O1853">
    <cfRule type="expression" dxfId="6770" priority="7521">
      <formula>$O1853="połączone z innym zadaniem"</formula>
    </cfRule>
  </conditionalFormatting>
  <conditionalFormatting sqref="O1853">
    <cfRule type="expression" dxfId="6769" priority="7520">
      <formula>$O1853="połączone z innym zadaniem"</formula>
    </cfRule>
  </conditionalFormatting>
  <conditionalFormatting sqref="O1853">
    <cfRule type="expression" dxfId="6768" priority="7519">
      <formula>$O1853="połączone z innym zadaniem"</formula>
    </cfRule>
  </conditionalFormatting>
  <conditionalFormatting sqref="O1853">
    <cfRule type="expression" dxfId="6767" priority="7518">
      <formula>$O1853="połączone z innym zadaniem"</formula>
    </cfRule>
  </conditionalFormatting>
  <conditionalFormatting sqref="O1853">
    <cfRule type="expression" dxfId="6766" priority="7517">
      <formula>$O1853="połączone z innym zadaniem"</formula>
    </cfRule>
  </conditionalFormatting>
  <conditionalFormatting sqref="O1853">
    <cfRule type="expression" dxfId="6765" priority="7516">
      <formula>$O1853="połączone z innym zadaniem"</formula>
    </cfRule>
  </conditionalFormatting>
  <conditionalFormatting sqref="O1853">
    <cfRule type="expression" dxfId="6764" priority="7515">
      <formula>$O1853="połączone z innym zadaniem"</formula>
    </cfRule>
  </conditionalFormatting>
  <conditionalFormatting sqref="O1853">
    <cfRule type="expression" dxfId="6763" priority="7514">
      <formula>$O1853="połączone z innym zadaniem"</formula>
    </cfRule>
  </conditionalFormatting>
  <conditionalFormatting sqref="O1853">
    <cfRule type="expression" dxfId="6762" priority="7513">
      <formula>$O1853="połączone z innym zadaniem"</formula>
    </cfRule>
  </conditionalFormatting>
  <conditionalFormatting sqref="O1853">
    <cfRule type="expression" dxfId="6761" priority="7512">
      <formula>$O1853="połączone z innym zadaniem"</formula>
    </cfRule>
  </conditionalFormatting>
  <conditionalFormatting sqref="O1853">
    <cfRule type="expression" dxfId="6760" priority="7509">
      <formula>$O1853="połączone z innym zadaniem"</formula>
    </cfRule>
  </conditionalFormatting>
  <conditionalFormatting sqref="O1853">
    <cfRule type="expression" dxfId="6759" priority="7508">
      <formula>$O1853="połączone z innym zadaniem"</formula>
    </cfRule>
  </conditionalFormatting>
  <conditionalFormatting sqref="O1853">
    <cfRule type="expression" dxfId="6758" priority="7507">
      <formula>$O1853="połączone z innym zadaniem"</formula>
    </cfRule>
  </conditionalFormatting>
  <conditionalFormatting sqref="O1853">
    <cfRule type="expression" dxfId="6757" priority="7506">
      <formula>$O1853="połączone z innym zadaniem"</formula>
    </cfRule>
  </conditionalFormatting>
  <conditionalFormatting sqref="O1853">
    <cfRule type="expression" dxfId="6756" priority="7505">
      <formula>$O1853="połączone z innym zadaniem"</formula>
    </cfRule>
  </conditionalFormatting>
  <conditionalFormatting sqref="O1853">
    <cfRule type="expression" dxfId="6755" priority="7504">
      <formula>$O1853="połączone z innym zadaniem"</formula>
    </cfRule>
  </conditionalFormatting>
  <conditionalFormatting sqref="O1853">
    <cfRule type="expression" dxfId="6754" priority="7503">
      <formula>$O1853="połączone z innym zadaniem"</formula>
    </cfRule>
  </conditionalFormatting>
  <conditionalFormatting sqref="O1853">
    <cfRule type="expression" dxfId="6753" priority="7502">
      <formula>$O1853="połączone z innym zadaniem"</formula>
    </cfRule>
  </conditionalFormatting>
  <conditionalFormatting sqref="O1853">
    <cfRule type="expression" dxfId="6752" priority="7501">
      <formula>$O1853="połączone z innym zadaniem"</formula>
    </cfRule>
  </conditionalFormatting>
  <conditionalFormatting sqref="O1853">
    <cfRule type="expression" dxfId="6751" priority="7500">
      <formula>$O1853="połączone z innym zadaniem"</formula>
    </cfRule>
  </conditionalFormatting>
  <conditionalFormatting sqref="O1853">
    <cfRule type="expression" dxfId="6750" priority="7499">
      <formula>$O1853="połączone z innym zadaniem"</formula>
    </cfRule>
  </conditionalFormatting>
  <conditionalFormatting sqref="O1853">
    <cfRule type="expression" dxfId="6749" priority="7498">
      <formula>$O1853="połączone z innym zadaniem"</formula>
    </cfRule>
  </conditionalFormatting>
  <conditionalFormatting sqref="O1853">
    <cfRule type="expression" dxfId="6748" priority="7497">
      <formula>$O1853="połączone z innym zadaniem"</formula>
    </cfRule>
  </conditionalFormatting>
  <conditionalFormatting sqref="O1853">
    <cfRule type="expression" dxfId="6747" priority="7496">
      <formula>$O1853="połączone z innym zadaniem"</formula>
    </cfRule>
  </conditionalFormatting>
  <conditionalFormatting sqref="O1854">
    <cfRule type="expression" dxfId="6746" priority="7495">
      <formula>$O1854="połączone z innym zadaniem"</formula>
    </cfRule>
  </conditionalFormatting>
  <conditionalFormatting sqref="O1854">
    <cfRule type="expression" dxfId="6745" priority="7494">
      <formula>$O1854="połączone z innym zadaniem"</formula>
    </cfRule>
  </conditionalFormatting>
  <conditionalFormatting sqref="O1854">
    <cfRule type="colorScale" priority="7493">
      <colorScale>
        <cfvo type="min" val="0"/>
        <cfvo type="percentile" val="50"/>
        <cfvo type="max" val="0"/>
        <color rgb="FFF8696B"/>
        <color rgb="FFFFEB84"/>
        <color rgb="FF63BE7B"/>
      </colorScale>
    </cfRule>
  </conditionalFormatting>
  <conditionalFormatting sqref="O1854">
    <cfRule type="colorScale" priority="7492">
      <colorScale>
        <cfvo type="min" val="0"/>
        <cfvo type="percentile" val="50"/>
        <cfvo type="max" val="0"/>
        <color rgb="FF63BE7B"/>
        <color rgb="FFFFEB84"/>
        <color rgb="FFF8696B"/>
      </colorScale>
    </cfRule>
  </conditionalFormatting>
  <conditionalFormatting sqref="O1854">
    <cfRule type="expression" dxfId="6744" priority="7491">
      <formula>$O1854="połączone z innym zadaniem"</formula>
    </cfRule>
  </conditionalFormatting>
  <conditionalFormatting sqref="O1854">
    <cfRule type="expression" dxfId="6743" priority="7490">
      <formula>$O1854="połączone z innym zadaniem"</formula>
    </cfRule>
  </conditionalFormatting>
  <conditionalFormatting sqref="O1854">
    <cfRule type="expression" dxfId="6742" priority="7489">
      <formula>$O1854="połączone z innym zadaniem"</formula>
    </cfRule>
  </conditionalFormatting>
  <conditionalFormatting sqref="O1854">
    <cfRule type="expression" dxfId="6741" priority="7488">
      <formula>$O1854="połączone z innym zadaniem"</formula>
    </cfRule>
  </conditionalFormatting>
  <conditionalFormatting sqref="O1854">
    <cfRule type="expression" dxfId="6740" priority="7487">
      <formula>$O1854="połączone z innym zadaniem"</formula>
    </cfRule>
  </conditionalFormatting>
  <conditionalFormatting sqref="O1854">
    <cfRule type="expression" dxfId="6739" priority="7486">
      <formula>$O1854="połączone z innym zadaniem"</formula>
    </cfRule>
  </conditionalFormatting>
  <conditionalFormatting sqref="O1854">
    <cfRule type="expression" dxfId="6738" priority="7485">
      <formula>$O1854="połączone z innym zadaniem"</formula>
    </cfRule>
  </conditionalFormatting>
  <conditionalFormatting sqref="O1854">
    <cfRule type="expression" dxfId="6737" priority="7484">
      <formula>$O1854="połączone z innym zadaniem"</formula>
    </cfRule>
  </conditionalFormatting>
  <conditionalFormatting sqref="O1854">
    <cfRule type="expression" dxfId="6736" priority="7483">
      <formula>$O1854="połączone z innym zadaniem"</formula>
    </cfRule>
  </conditionalFormatting>
  <conditionalFormatting sqref="O1854">
    <cfRule type="expression" dxfId="6735" priority="7482">
      <formula>$O1854="połączone z innym zadaniem"</formula>
    </cfRule>
  </conditionalFormatting>
  <conditionalFormatting sqref="O1854">
    <cfRule type="expression" dxfId="6734" priority="7479">
      <formula>$O1854="połączone z innym zadaniem"</formula>
    </cfRule>
  </conditionalFormatting>
  <conditionalFormatting sqref="O1854">
    <cfRule type="expression" dxfId="6733" priority="7478">
      <formula>$O1854="połączone z innym zadaniem"</formula>
    </cfRule>
  </conditionalFormatting>
  <conditionalFormatting sqref="O1854">
    <cfRule type="expression" dxfId="6732" priority="7477">
      <formula>$O1854="połączone z innym zadaniem"</formula>
    </cfRule>
  </conditionalFormatting>
  <conditionalFormatting sqref="O1854">
    <cfRule type="expression" dxfId="6731" priority="7476">
      <formula>$O1854="połączone z innym zadaniem"</formula>
    </cfRule>
  </conditionalFormatting>
  <conditionalFormatting sqref="O1854">
    <cfRule type="expression" dxfId="6730" priority="7475">
      <formula>$O1854="połączone z innym zadaniem"</formula>
    </cfRule>
  </conditionalFormatting>
  <conditionalFormatting sqref="O1854">
    <cfRule type="expression" dxfId="6729" priority="7474">
      <formula>$O1854="połączone z innym zadaniem"</formula>
    </cfRule>
  </conditionalFormatting>
  <conditionalFormatting sqref="O1854">
    <cfRule type="expression" dxfId="6728" priority="7473">
      <formula>$O1854="połączone z innym zadaniem"</formula>
    </cfRule>
  </conditionalFormatting>
  <conditionalFormatting sqref="O1854">
    <cfRule type="expression" dxfId="6727" priority="7472">
      <formula>$O1854="połączone z innym zadaniem"</formula>
    </cfRule>
  </conditionalFormatting>
  <conditionalFormatting sqref="O1854">
    <cfRule type="expression" dxfId="6726" priority="7471">
      <formula>$O1854="połączone z innym zadaniem"</formula>
    </cfRule>
  </conditionalFormatting>
  <conditionalFormatting sqref="O1854">
    <cfRule type="expression" dxfId="6725" priority="7470">
      <formula>$O1854="połączone z innym zadaniem"</formula>
    </cfRule>
  </conditionalFormatting>
  <conditionalFormatting sqref="O1854">
    <cfRule type="expression" dxfId="6724" priority="7469">
      <formula>$O1854="połączone z innym zadaniem"</formula>
    </cfRule>
  </conditionalFormatting>
  <conditionalFormatting sqref="O1854">
    <cfRule type="expression" dxfId="6723" priority="7468">
      <formula>$O1854="połączone z innym zadaniem"</formula>
    </cfRule>
  </conditionalFormatting>
  <conditionalFormatting sqref="O1854">
    <cfRule type="expression" dxfId="6722" priority="7467">
      <formula>$O1854="połączone z innym zadaniem"</formula>
    </cfRule>
  </conditionalFormatting>
  <conditionalFormatting sqref="O1854">
    <cfRule type="expression" dxfId="6721" priority="7466">
      <formula>$O1854="połączone z innym zadaniem"</formula>
    </cfRule>
  </conditionalFormatting>
  <conditionalFormatting sqref="O1854">
    <cfRule type="expression" dxfId="6720" priority="7465">
      <formula>$O1854="połączone z innym zadaniem"</formula>
    </cfRule>
  </conditionalFormatting>
  <conditionalFormatting sqref="O1854">
    <cfRule type="expression" dxfId="6719" priority="7462">
      <formula>$O1854="połączone z innym zadaniem"</formula>
    </cfRule>
  </conditionalFormatting>
  <conditionalFormatting sqref="O1854">
    <cfRule type="expression" dxfId="6718" priority="7461">
      <formula>$O1854="połączone z innym zadaniem"</formula>
    </cfRule>
  </conditionalFormatting>
  <conditionalFormatting sqref="O1854">
    <cfRule type="expression" dxfId="6717" priority="7460">
      <formula>$O1854="połączone z innym zadaniem"</formula>
    </cfRule>
  </conditionalFormatting>
  <conditionalFormatting sqref="O1854">
    <cfRule type="expression" dxfId="6716" priority="7459">
      <formula>$O1854="połączone z innym zadaniem"</formula>
    </cfRule>
  </conditionalFormatting>
  <conditionalFormatting sqref="O1854">
    <cfRule type="expression" dxfId="6715" priority="7458">
      <formula>$O1854="połączone z innym zadaniem"</formula>
    </cfRule>
  </conditionalFormatting>
  <conditionalFormatting sqref="O1854">
    <cfRule type="expression" dxfId="6714" priority="7457">
      <formula>$O1854="połączone z innym zadaniem"</formula>
    </cfRule>
  </conditionalFormatting>
  <conditionalFormatting sqref="O1854">
    <cfRule type="expression" dxfId="6713" priority="7456">
      <formula>$O1854="połączone z innym zadaniem"</formula>
    </cfRule>
  </conditionalFormatting>
  <conditionalFormatting sqref="O1854">
    <cfRule type="expression" dxfId="6712" priority="7455">
      <formula>$O1854="połączone z innym zadaniem"</formula>
    </cfRule>
  </conditionalFormatting>
  <conditionalFormatting sqref="O1854">
    <cfRule type="expression" dxfId="6711" priority="7454">
      <formula>$O1854="połączone z innym zadaniem"</formula>
    </cfRule>
  </conditionalFormatting>
  <conditionalFormatting sqref="O1854">
    <cfRule type="expression" dxfId="6710" priority="7453">
      <formula>$O1854="połączone z innym zadaniem"</formula>
    </cfRule>
  </conditionalFormatting>
  <conditionalFormatting sqref="O1854">
    <cfRule type="expression" dxfId="6709" priority="7452">
      <formula>$O1854="połączone z innym zadaniem"</formula>
    </cfRule>
  </conditionalFormatting>
  <conditionalFormatting sqref="O1854">
    <cfRule type="expression" dxfId="6708" priority="7451">
      <formula>$O1854="połączone z innym zadaniem"</formula>
    </cfRule>
  </conditionalFormatting>
  <conditionalFormatting sqref="O1854">
    <cfRule type="expression" dxfId="6707" priority="7450">
      <formula>$O1854="połączone z innym zadaniem"</formula>
    </cfRule>
  </conditionalFormatting>
  <conditionalFormatting sqref="O1854">
    <cfRule type="expression" dxfId="6706" priority="7449">
      <formula>$O1854="połączone z innym zadaniem"</formula>
    </cfRule>
  </conditionalFormatting>
  <conditionalFormatting sqref="O1854">
    <cfRule type="expression" dxfId="6705" priority="7448">
      <formula>$O1854="połączone z innym zadaniem"</formula>
    </cfRule>
  </conditionalFormatting>
  <conditionalFormatting sqref="O1854">
    <cfRule type="expression" dxfId="6704" priority="7445">
      <formula>$O1854="połączone z innym zadaniem"</formula>
    </cfRule>
  </conditionalFormatting>
  <conditionalFormatting sqref="O1854">
    <cfRule type="expression" dxfId="6703" priority="7444">
      <formula>$O1854="połączone z innym zadaniem"</formula>
    </cfRule>
  </conditionalFormatting>
  <conditionalFormatting sqref="O1854">
    <cfRule type="expression" dxfId="6702" priority="7443">
      <formula>$O1854="połączone z innym zadaniem"</formula>
    </cfRule>
  </conditionalFormatting>
  <conditionalFormatting sqref="O1854">
    <cfRule type="expression" dxfId="6701" priority="7442">
      <formula>$O1854="połączone z innym zadaniem"</formula>
    </cfRule>
  </conditionalFormatting>
  <conditionalFormatting sqref="O1854">
    <cfRule type="expression" dxfId="6700" priority="7441">
      <formula>$O1854="połączone z innym zadaniem"</formula>
    </cfRule>
  </conditionalFormatting>
  <conditionalFormatting sqref="O1854">
    <cfRule type="expression" dxfId="6699" priority="7440">
      <formula>$O1854="połączone z innym zadaniem"</formula>
    </cfRule>
  </conditionalFormatting>
  <conditionalFormatting sqref="O1854">
    <cfRule type="expression" dxfId="6698" priority="7439">
      <formula>$O1854="połączone z innym zadaniem"</formula>
    </cfRule>
  </conditionalFormatting>
  <conditionalFormatting sqref="O1854">
    <cfRule type="expression" dxfId="6697" priority="7438">
      <formula>$O1854="połączone z innym zadaniem"</formula>
    </cfRule>
  </conditionalFormatting>
  <conditionalFormatting sqref="O1854">
    <cfRule type="expression" dxfId="6696" priority="7437">
      <formula>$O1854="połączone z innym zadaniem"</formula>
    </cfRule>
  </conditionalFormatting>
  <conditionalFormatting sqref="O1854">
    <cfRule type="expression" dxfId="6695" priority="7436">
      <formula>$O1854="połączone z innym zadaniem"</formula>
    </cfRule>
  </conditionalFormatting>
  <conditionalFormatting sqref="O1854">
    <cfRule type="expression" dxfId="6694" priority="7435">
      <formula>$O1854="połączone z innym zadaniem"</formula>
    </cfRule>
  </conditionalFormatting>
  <conditionalFormatting sqref="O1854">
    <cfRule type="expression" dxfId="6693" priority="7434">
      <formula>$O1854="połączone z innym zadaniem"</formula>
    </cfRule>
  </conditionalFormatting>
  <conditionalFormatting sqref="O1854">
    <cfRule type="expression" dxfId="6692" priority="7433">
      <formula>$O1854="połączone z innym zadaniem"</formula>
    </cfRule>
  </conditionalFormatting>
  <conditionalFormatting sqref="O1854">
    <cfRule type="expression" dxfId="6691" priority="7432">
      <formula>$O1854="połączone z innym zadaniem"</formula>
    </cfRule>
  </conditionalFormatting>
  <conditionalFormatting sqref="O1854">
    <cfRule type="expression" dxfId="6690" priority="7431">
      <formula>$O1854="połączone z innym zadaniem"</formula>
    </cfRule>
  </conditionalFormatting>
  <conditionalFormatting sqref="O1854">
    <cfRule type="expression" dxfId="6689" priority="7430">
      <formula>$O1854="połączone z innym zadaniem"</formula>
    </cfRule>
  </conditionalFormatting>
  <conditionalFormatting sqref="O1854">
    <cfRule type="expression" dxfId="6688" priority="7429">
      <formula>$O1854="połączone z innym zadaniem"</formula>
    </cfRule>
  </conditionalFormatting>
  <conditionalFormatting sqref="O1854">
    <cfRule type="expression" dxfId="6687" priority="7428">
      <formula>$O1854="połączone z innym zadaniem"</formula>
    </cfRule>
  </conditionalFormatting>
  <conditionalFormatting sqref="O1854">
    <cfRule type="expression" dxfId="6686" priority="7427">
      <formula>$O1854="połączone z innym zadaniem"</formula>
    </cfRule>
  </conditionalFormatting>
  <conditionalFormatting sqref="O1854">
    <cfRule type="expression" dxfId="6685" priority="7426">
      <formula>$O1854="połączone z innym zadaniem"</formula>
    </cfRule>
  </conditionalFormatting>
  <conditionalFormatting sqref="O1854">
    <cfRule type="expression" dxfId="6684" priority="7425">
      <formula>$O1854="połączone z innym zadaniem"</formula>
    </cfRule>
  </conditionalFormatting>
  <conditionalFormatting sqref="O1854">
    <cfRule type="expression" dxfId="6683" priority="7424">
      <formula>$O1854="połączone z innym zadaniem"</formula>
    </cfRule>
  </conditionalFormatting>
  <conditionalFormatting sqref="O1854">
    <cfRule type="expression" dxfId="6682" priority="7423">
      <formula>$O1854="połączone z innym zadaniem"</formula>
    </cfRule>
  </conditionalFormatting>
  <conditionalFormatting sqref="O1854">
    <cfRule type="expression" dxfId="6681" priority="7422">
      <formula>$O1854="połączone z innym zadaniem"</formula>
    </cfRule>
  </conditionalFormatting>
  <conditionalFormatting sqref="O1854">
    <cfRule type="expression" dxfId="6680" priority="7421">
      <formula>$O1854="połączone z innym zadaniem"</formula>
    </cfRule>
  </conditionalFormatting>
  <conditionalFormatting sqref="O1854">
    <cfRule type="expression" dxfId="6679" priority="7420">
      <formula>$O1854="połączone z innym zadaniem"</formula>
    </cfRule>
  </conditionalFormatting>
  <conditionalFormatting sqref="O1854">
    <cfRule type="expression" dxfId="6678" priority="7419">
      <formula>$O1854="połączone z innym zadaniem"</formula>
    </cfRule>
  </conditionalFormatting>
  <conditionalFormatting sqref="O1854">
    <cfRule type="expression" dxfId="6677" priority="7418">
      <formula>$O1854="połączone z innym zadaniem"</formula>
    </cfRule>
  </conditionalFormatting>
  <conditionalFormatting sqref="O1854">
    <cfRule type="expression" dxfId="6676" priority="7417">
      <formula>$O1854="połączone z innym zadaniem"</formula>
    </cfRule>
  </conditionalFormatting>
  <conditionalFormatting sqref="O1855">
    <cfRule type="expression" dxfId="6675" priority="7416">
      <formula>$O1855="połączone z innym zadaniem"</formula>
    </cfRule>
  </conditionalFormatting>
  <conditionalFormatting sqref="O1855">
    <cfRule type="expression" dxfId="6674" priority="7415">
      <formula>$O1855="połączone z innym zadaniem"</formula>
    </cfRule>
  </conditionalFormatting>
  <conditionalFormatting sqref="O1855">
    <cfRule type="colorScale" priority="7414">
      <colorScale>
        <cfvo type="min" val="0"/>
        <cfvo type="percentile" val="50"/>
        <cfvo type="max" val="0"/>
        <color rgb="FFF8696B"/>
        <color rgb="FFFFEB84"/>
        <color rgb="FF63BE7B"/>
      </colorScale>
    </cfRule>
  </conditionalFormatting>
  <conditionalFormatting sqref="O1855">
    <cfRule type="colorScale" priority="7413">
      <colorScale>
        <cfvo type="min" val="0"/>
        <cfvo type="percentile" val="50"/>
        <cfvo type="max" val="0"/>
        <color rgb="FF63BE7B"/>
        <color rgb="FFFFEB84"/>
        <color rgb="FFF8696B"/>
      </colorScale>
    </cfRule>
  </conditionalFormatting>
  <conditionalFormatting sqref="O1855">
    <cfRule type="expression" dxfId="6673" priority="7412">
      <formula>$O1855="połączone z innym zadaniem"</formula>
    </cfRule>
  </conditionalFormatting>
  <conditionalFormatting sqref="O1855">
    <cfRule type="expression" dxfId="6672" priority="7411">
      <formula>$O1855="połączone z innym zadaniem"</formula>
    </cfRule>
  </conditionalFormatting>
  <conditionalFormatting sqref="O1855">
    <cfRule type="expression" dxfId="6671" priority="7410">
      <formula>$O1855="połączone z innym zadaniem"</formula>
    </cfRule>
  </conditionalFormatting>
  <conditionalFormatting sqref="O1855">
    <cfRule type="expression" dxfId="6670" priority="7409">
      <formula>$O1855="połączone z innym zadaniem"</formula>
    </cfRule>
  </conditionalFormatting>
  <conditionalFormatting sqref="O1855">
    <cfRule type="expression" dxfId="6669" priority="7408">
      <formula>$O1855="połączone z innym zadaniem"</formula>
    </cfRule>
  </conditionalFormatting>
  <conditionalFormatting sqref="O1855">
    <cfRule type="expression" dxfId="6668" priority="7407">
      <formula>$O1855="połączone z innym zadaniem"</formula>
    </cfRule>
  </conditionalFormatting>
  <conditionalFormatting sqref="O1855">
    <cfRule type="expression" dxfId="6667" priority="7406">
      <formula>$O1855="połączone z innym zadaniem"</formula>
    </cfRule>
  </conditionalFormatting>
  <conditionalFormatting sqref="O1855">
    <cfRule type="expression" dxfId="6666" priority="7405">
      <formula>$O1855="połączone z innym zadaniem"</formula>
    </cfRule>
  </conditionalFormatting>
  <conditionalFormatting sqref="O1855">
    <cfRule type="expression" dxfId="6665" priority="7404">
      <formula>$O1855="połączone z innym zadaniem"</formula>
    </cfRule>
  </conditionalFormatting>
  <conditionalFormatting sqref="O1855">
    <cfRule type="expression" dxfId="6664" priority="7403">
      <formula>$O1855="połączone z innym zadaniem"</formula>
    </cfRule>
  </conditionalFormatting>
  <conditionalFormatting sqref="O1855">
    <cfRule type="expression" dxfId="6663" priority="7400">
      <formula>$O1855="połączone z innym zadaniem"</formula>
    </cfRule>
  </conditionalFormatting>
  <conditionalFormatting sqref="O1855">
    <cfRule type="expression" dxfId="6662" priority="7399">
      <formula>$O1855="połączone z innym zadaniem"</formula>
    </cfRule>
  </conditionalFormatting>
  <conditionalFormatting sqref="O1855">
    <cfRule type="expression" dxfId="6661" priority="7398">
      <formula>$O1855="połączone z innym zadaniem"</formula>
    </cfRule>
  </conditionalFormatting>
  <conditionalFormatting sqref="O1855">
    <cfRule type="expression" dxfId="6660" priority="7397">
      <formula>$O1855="połączone z innym zadaniem"</formula>
    </cfRule>
  </conditionalFormatting>
  <conditionalFormatting sqref="O1855">
    <cfRule type="expression" dxfId="6659" priority="7396">
      <formula>$O1855="połączone z innym zadaniem"</formula>
    </cfRule>
  </conditionalFormatting>
  <conditionalFormatting sqref="O1855">
    <cfRule type="expression" dxfId="6658" priority="7395">
      <formula>$O1855="połączone z innym zadaniem"</formula>
    </cfRule>
  </conditionalFormatting>
  <conditionalFormatting sqref="O1855">
    <cfRule type="expression" dxfId="6657" priority="7394">
      <formula>$O1855="połączone z innym zadaniem"</formula>
    </cfRule>
  </conditionalFormatting>
  <conditionalFormatting sqref="O1855">
    <cfRule type="expression" dxfId="6656" priority="7393">
      <formula>$O1855="połączone z innym zadaniem"</formula>
    </cfRule>
  </conditionalFormatting>
  <conditionalFormatting sqref="O1855">
    <cfRule type="expression" dxfId="6655" priority="7392">
      <formula>$O1855="połączone z innym zadaniem"</formula>
    </cfRule>
  </conditionalFormatting>
  <conditionalFormatting sqref="O1855">
    <cfRule type="expression" dxfId="6654" priority="7391">
      <formula>$O1855="połączone z innym zadaniem"</formula>
    </cfRule>
  </conditionalFormatting>
  <conditionalFormatting sqref="O1855">
    <cfRule type="expression" dxfId="6653" priority="7390">
      <formula>$O1855="połączone z innym zadaniem"</formula>
    </cfRule>
  </conditionalFormatting>
  <conditionalFormatting sqref="O1855">
    <cfRule type="expression" dxfId="6652" priority="7389">
      <formula>$O1855="połączone z innym zadaniem"</formula>
    </cfRule>
  </conditionalFormatting>
  <conditionalFormatting sqref="O1855">
    <cfRule type="expression" dxfId="6651" priority="7388">
      <formula>$O1855="połączone z innym zadaniem"</formula>
    </cfRule>
  </conditionalFormatting>
  <conditionalFormatting sqref="O1855">
    <cfRule type="expression" dxfId="6650" priority="7387">
      <formula>$O1855="połączone z innym zadaniem"</formula>
    </cfRule>
  </conditionalFormatting>
  <conditionalFormatting sqref="O1855">
    <cfRule type="expression" dxfId="6649" priority="7386">
      <formula>$O1855="połączone z innym zadaniem"</formula>
    </cfRule>
  </conditionalFormatting>
  <conditionalFormatting sqref="O1855">
    <cfRule type="expression" dxfId="6648" priority="7383">
      <formula>$O1855="połączone z innym zadaniem"</formula>
    </cfRule>
  </conditionalFormatting>
  <conditionalFormatting sqref="O1855">
    <cfRule type="expression" dxfId="6647" priority="7382">
      <formula>$O1855="połączone z innym zadaniem"</formula>
    </cfRule>
  </conditionalFormatting>
  <conditionalFormatting sqref="O1855">
    <cfRule type="expression" dxfId="6646" priority="7381">
      <formula>$O1855="połączone z innym zadaniem"</formula>
    </cfRule>
  </conditionalFormatting>
  <conditionalFormatting sqref="O1855">
    <cfRule type="expression" dxfId="6645" priority="7380">
      <formula>$O1855="połączone z innym zadaniem"</formula>
    </cfRule>
  </conditionalFormatting>
  <conditionalFormatting sqref="O1855">
    <cfRule type="expression" dxfId="6644" priority="7379">
      <formula>$O1855="połączone z innym zadaniem"</formula>
    </cfRule>
  </conditionalFormatting>
  <conditionalFormatting sqref="O1855">
    <cfRule type="expression" dxfId="6643" priority="7378">
      <formula>$O1855="połączone z innym zadaniem"</formula>
    </cfRule>
  </conditionalFormatting>
  <conditionalFormatting sqref="O1855">
    <cfRule type="expression" dxfId="6642" priority="7377">
      <formula>$O1855="połączone z innym zadaniem"</formula>
    </cfRule>
  </conditionalFormatting>
  <conditionalFormatting sqref="O1855">
    <cfRule type="expression" dxfId="6641" priority="7376">
      <formula>$O1855="połączone z innym zadaniem"</formula>
    </cfRule>
  </conditionalFormatting>
  <conditionalFormatting sqref="O1855">
    <cfRule type="expression" dxfId="6640" priority="7375">
      <formula>$O1855="połączone z innym zadaniem"</formula>
    </cfRule>
  </conditionalFormatting>
  <conditionalFormatting sqref="O1855">
    <cfRule type="expression" dxfId="6639" priority="7374">
      <formula>$O1855="połączone z innym zadaniem"</formula>
    </cfRule>
  </conditionalFormatting>
  <conditionalFormatting sqref="O1855">
    <cfRule type="expression" dxfId="6638" priority="7373">
      <formula>$O1855="połączone z innym zadaniem"</formula>
    </cfRule>
  </conditionalFormatting>
  <conditionalFormatting sqref="O1855">
    <cfRule type="expression" dxfId="6637" priority="7372">
      <formula>$O1855="połączone z innym zadaniem"</formula>
    </cfRule>
  </conditionalFormatting>
  <conditionalFormatting sqref="O1855">
    <cfRule type="expression" dxfId="6636" priority="7371">
      <formula>$O1855="połączone z innym zadaniem"</formula>
    </cfRule>
  </conditionalFormatting>
  <conditionalFormatting sqref="O1855">
    <cfRule type="expression" dxfId="6635" priority="7370">
      <formula>$O1855="połączone z innym zadaniem"</formula>
    </cfRule>
  </conditionalFormatting>
  <conditionalFormatting sqref="O1855">
    <cfRule type="expression" dxfId="6634" priority="7369">
      <formula>$O1855="połączone z innym zadaniem"</formula>
    </cfRule>
  </conditionalFormatting>
  <conditionalFormatting sqref="O1855">
    <cfRule type="expression" dxfId="6633" priority="7366">
      <formula>$O1855="połączone z innym zadaniem"</formula>
    </cfRule>
  </conditionalFormatting>
  <conditionalFormatting sqref="O1855">
    <cfRule type="expression" dxfId="6632" priority="7365">
      <formula>$O1855="połączone z innym zadaniem"</formula>
    </cfRule>
  </conditionalFormatting>
  <conditionalFormatting sqref="O1855">
    <cfRule type="expression" dxfId="6631" priority="7364">
      <formula>$O1855="połączone z innym zadaniem"</formula>
    </cfRule>
  </conditionalFormatting>
  <conditionalFormatting sqref="O1855">
    <cfRule type="expression" dxfId="6630" priority="7363">
      <formula>$O1855="połączone z innym zadaniem"</formula>
    </cfRule>
  </conditionalFormatting>
  <conditionalFormatting sqref="O1855">
    <cfRule type="expression" dxfId="6629" priority="7362">
      <formula>$O1855="połączone z innym zadaniem"</formula>
    </cfRule>
  </conditionalFormatting>
  <conditionalFormatting sqref="O1855">
    <cfRule type="expression" dxfId="6628" priority="7361">
      <formula>$O1855="połączone z innym zadaniem"</formula>
    </cfRule>
  </conditionalFormatting>
  <conditionalFormatting sqref="O1855">
    <cfRule type="expression" dxfId="6627" priority="7360">
      <formula>$O1855="połączone z innym zadaniem"</formula>
    </cfRule>
  </conditionalFormatting>
  <conditionalFormatting sqref="O1855">
    <cfRule type="expression" dxfId="6626" priority="7359">
      <formula>$O1855="połączone z innym zadaniem"</formula>
    </cfRule>
  </conditionalFormatting>
  <conditionalFormatting sqref="O1855">
    <cfRule type="expression" dxfId="6625" priority="7358">
      <formula>$O1855="połączone z innym zadaniem"</formula>
    </cfRule>
  </conditionalFormatting>
  <conditionalFormatting sqref="O1855">
    <cfRule type="expression" dxfId="6624" priority="7357">
      <formula>$O1855="połączone z innym zadaniem"</formula>
    </cfRule>
  </conditionalFormatting>
  <conditionalFormatting sqref="O1855">
    <cfRule type="expression" dxfId="6623" priority="7356">
      <formula>$O1855="połączone z innym zadaniem"</formula>
    </cfRule>
  </conditionalFormatting>
  <conditionalFormatting sqref="O1855">
    <cfRule type="expression" dxfId="6622" priority="7355">
      <formula>$O1855="połączone z innym zadaniem"</formula>
    </cfRule>
  </conditionalFormatting>
  <conditionalFormatting sqref="O1855">
    <cfRule type="expression" dxfId="6621" priority="7354">
      <formula>$O1855="połączone z innym zadaniem"</formula>
    </cfRule>
  </conditionalFormatting>
  <conditionalFormatting sqref="O1855">
    <cfRule type="expression" dxfId="6620" priority="7353">
      <formula>$O1855="połączone z innym zadaniem"</formula>
    </cfRule>
  </conditionalFormatting>
  <conditionalFormatting sqref="O1855">
    <cfRule type="expression" dxfId="6619" priority="7352">
      <formula>$O1855="połączone z innym zadaniem"</formula>
    </cfRule>
  </conditionalFormatting>
  <conditionalFormatting sqref="O1855">
    <cfRule type="expression" dxfId="6618" priority="7351">
      <formula>$O1855="połączone z innym zadaniem"</formula>
    </cfRule>
  </conditionalFormatting>
  <conditionalFormatting sqref="O1855">
    <cfRule type="expression" dxfId="6617" priority="7350">
      <formula>$O1855="połączone z innym zadaniem"</formula>
    </cfRule>
  </conditionalFormatting>
  <conditionalFormatting sqref="O1855">
    <cfRule type="expression" dxfId="6616" priority="7349">
      <formula>$O1855="połączone z innym zadaniem"</formula>
    </cfRule>
  </conditionalFormatting>
  <conditionalFormatting sqref="O1855">
    <cfRule type="expression" dxfId="6615" priority="7348">
      <formula>$O1855="połączone z innym zadaniem"</formula>
    </cfRule>
  </conditionalFormatting>
  <conditionalFormatting sqref="O1855">
    <cfRule type="expression" dxfId="6614" priority="7347">
      <formula>$O1855="połączone z innym zadaniem"</formula>
    </cfRule>
  </conditionalFormatting>
  <conditionalFormatting sqref="O1855">
    <cfRule type="expression" dxfId="6613" priority="7346">
      <formula>$O1855="połączone z innym zadaniem"</formula>
    </cfRule>
  </conditionalFormatting>
  <conditionalFormatting sqref="O1855">
    <cfRule type="expression" dxfId="6612" priority="7345">
      <formula>$O1855="połączone z innym zadaniem"</formula>
    </cfRule>
  </conditionalFormatting>
  <conditionalFormatting sqref="O1855">
    <cfRule type="expression" dxfId="6611" priority="7344">
      <formula>$O1855="połączone z innym zadaniem"</formula>
    </cfRule>
  </conditionalFormatting>
  <conditionalFormatting sqref="O1855">
    <cfRule type="expression" dxfId="6610" priority="7343">
      <formula>$O1855="połączone z innym zadaniem"</formula>
    </cfRule>
  </conditionalFormatting>
  <conditionalFormatting sqref="O1855">
    <cfRule type="expression" dxfId="6609" priority="7342">
      <formula>$O1855="połączone z innym zadaniem"</formula>
    </cfRule>
  </conditionalFormatting>
  <conditionalFormatting sqref="O1855">
    <cfRule type="expression" dxfId="6608" priority="7341">
      <formula>$O1855="połączone z innym zadaniem"</formula>
    </cfRule>
  </conditionalFormatting>
  <conditionalFormatting sqref="O1855">
    <cfRule type="expression" dxfId="6607" priority="7340">
      <formula>$O1855="połączone z innym zadaniem"</formula>
    </cfRule>
  </conditionalFormatting>
  <conditionalFormatting sqref="O1855">
    <cfRule type="expression" dxfId="6606" priority="7339">
      <formula>$O1855="połączone z innym zadaniem"</formula>
    </cfRule>
  </conditionalFormatting>
  <conditionalFormatting sqref="O1855">
    <cfRule type="expression" dxfId="6605" priority="7338">
      <formula>$O1855="połączone z innym zadaniem"</formula>
    </cfRule>
  </conditionalFormatting>
  <conditionalFormatting sqref="O1856">
    <cfRule type="expression" dxfId="6604" priority="7337">
      <formula>$O1856="połączone z innym zadaniem"</formula>
    </cfRule>
  </conditionalFormatting>
  <conditionalFormatting sqref="O1856">
    <cfRule type="expression" dxfId="6603" priority="7336">
      <formula>$O1856="połączone z innym zadaniem"</formula>
    </cfRule>
  </conditionalFormatting>
  <conditionalFormatting sqref="O1856">
    <cfRule type="colorScale" priority="7335">
      <colorScale>
        <cfvo type="min" val="0"/>
        <cfvo type="percentile" val="50"/>
        <cfvo type="max" val="0"/>
        <color rgb="FFF8696B"/>
        <color rgb="FFFFEB84"/>
        <color rgb="FF63BE7B"/>
      </colorScale>
    </cfRule>
  </conditionalFormatting>
  <conditionalFormatting sqref="O1856">
    <cfRule type="colorScale" priority="7334">
      <colorScale>
        <cfvo type="min" val="0"/>
        <cfvo type="percentile" val="50"/>
        <cfvo type="max" val="0"/>
        <color rgb="FF63BE7B"/>
        <color rgb="FFFFEB84"/>
        <color rgb="FFF8696B"/>
      </colorScale>
    </cfRule>
  </conditionalFormatting>
  <conditionalFormatting sqref="O1856">
    <cfRule type="expression" dxfId="6602" priority="7333">
      <formula>$O1856="połączone z innym zadaniem"</formula>
    </cfRule>
  </conditionalFormatting>
  <conditionalFormatting sqref="O1856">
    <cfRule type="expression" dxfId="6601" priority="7332">
      <formula>$O1856="połączone z innym zadaniem"</formula>
    </cfRule>
  </conditionalFormatting>
  <conditionalFormatting sqref="O1856">
    <cfRule type="expression" dxfId="6600" priority="7331">
      <formula>$O1856="połączone z innym zadaniem"</formula>
    </cfRule>
  </conditionalFormatting>
  <conditionalFormatting sqref="O1856">
    <cfRule type="expression" dxfId="6599" priority="7330">
      <formula>$O1856="połączone z innym zadaniem"</formula>
    </cfRule>
  </conditionalFormatting>
  <conditionalFormatting sqref="O1856">
    <cfRule type="expression" dxfId="6598" priority="7329">
      <formula>$O1856="połączone z innym zadaniem"</formula>
    </cfRule>
  </conditionalFormatting>
  <conditionalFormatting sqref="O1856">
    <cfRule type="expression" dxfId="6597" priority="7328">
      <formula>$O1856="połączone z innym zadaniem"</formula>
    </cfRule>
  </conditionalFormatting>
  <conditionalFormatting sqref="O1856">
    <cfRule type="expression" dxfId="6596" priority="7327">
      <formula>$O1856="połączone z innym zadaniem"</formula>
    </cfRule>
  </conditionalFormatting>
  <conditionalFormatting sqref="O1856">
    <cfRule type="expression" dxfId="6595" priority="7326">
      <formula>$O1856="połączone z innym zadaniem"</formula>
    </cfRule>
  </conditionalFormatting>
  <conditionalFormatting sqref="O1856">
    <cfRule type="expression" dxfId="6594" priority="7325">
      <formula>$O1856="połączone z innym zadaniem"</formula>
    </cfRule>
  </conditionalFormatting>
  <conditionalFormatting sqref="O1856">
    <cfRule type="expression" dxfId="6593" priority="7324">
      <formula>$O1856="połączone z innym zadaniem"</formula>
    </cfRule>
  </conditionalFormatting>
  <conditionalFormatting sqref="O1856">
    <cfRule type="expression" dxfId="6592" priority="7321">
      <formula>$O1856="połączone z innym zadaniem"</formula>
    </cfRule>
  </conditionalFormatting>
  <conditionalFormatting sqref="O1856">
    <cfRule type="expression" dxfId="6591" priority="7320">
      <formula>$O1856="połączone z innym zadaniem"</formula>
    </cfRule>
  </conditionalFormatting>
  <conditionalFormatting sqref="O1856">
    <cfRule type="expression" dxfId="6590" priority="7319">
      <formula>$O1856="połączone z innym zadaniem"</formula>
    </cfRule>
  </conditionalFormatting>
  <conditionalFormatting sqref="O1856">
    <cfRule type="expression" dxfId="6589" priority="7318">
      <formula>$O1856="połączone z innym zadaniem"</formula>
    </cfRule>
  </conditionalFormatting>
  <conditionalFormatting sqref="O1856">
    <cfRule type="expression" dxfId="6588" priority="7317">
      <formula>$O1856="połączone z innym zadaniem"</formula>
    </cfRule>
  </conditionalFormatting>
  <conditionalFormatting sqref="O1856">
    <cfRule type="expression" dxfId="6587" priority="7316">
      <formula>$O1856="połączone z innym zadaniem"</formula>
    </cfRule>
  </conditionalFormatting>
  <conditionalFormatting sqref="O1856">
    <cfRule type="expression" dxfId="6586" priority="7315">
      <formula>$O1856="połączone z innym zadaniem"</formula>
    </cfRule>
  </conditionalFormatting>
  <conditionalFormatting sqref="O1856">
    <cfRule type="expression" dxfId="6585" priority="7314">
      <formula>$O1856="połączone z innym zadaniem"</formula>
    </cfRule>
  </conditionalFormatting>
  <conditionalFormatting sqref="O1856">
    <cfRule type="expression" dxfId="6584" priority="7313">
      <formula>$O1856="połączone z innym zadaniem"</formula>
    </cfRule>
  </conditionalFormatting>
  <conditionalFormatting sqref="O1856">
    <cfRule type="expression" dxfId="6583" priority="7312">
      <formula>$O1856="połączone z innym zadaniem"</formula>
    </cfRule>
  </conditionalFormatting>
  <conditionalFormatting sqref="O1856">
    <cfRule type="expression" dxfId="6582" priority="7311">
      <formula>$O1856="połączone z innym zadaniem"</formula>
    </cfRule>
  </conditionalFormatting>
  <conditionalFormatting sqref="O1856">
    <cfRule type="expression" dxfId="6581" priority="7310">
      <formula>$O1856="połączone z innym zadaniem"</formula>
    </cfRule>
  </conditionalFormatting>
  <conditionalFormatting sqref="O1856">
    <cfRule type="expression" dxfId="6580" priority="7309">
      <formula>$O1856="połączone z innym zadaniem"</formula>
    </cfRule>
  </conditionalFormatting>
  <conditionalFormatting sqref="O1856">
    <cfRule type="expression" dxfId="6579" priority="7308">
      <formula>$O1856="połączone z innym zadaniem"</formula>
    </cfRule>
  </conditionalFormatting>
  <conditionalFormatting sqref="O1856">
    <cfRule type="expression" dxfId="6578" priority="7307">
      <formula>$O1856="połączone z innym zadaniem"</formula>
    </cfRule>
  </conditionalFormatting>
  <conditionalFormatting sqref="O1856">
    <cfRule type="expression" dxfId="6577" priority="7304">
      <formula>$O1856="połączone z innym zadaniem"</formula>
    </cfRule>
  </conditionalFormatting>
  <conditionalFormatting sqref="O1856">
    <cfRule type="expression" dxfId="6576" priority="7303">
      <formula>$O1856="połączone z innym zadaniem"</formula>
    </cfRule>
  </conditionalFormatting>
  <conditionalFormatting sqref="O1856">
    <cfRule type="expression" dxfId="6575" priority="7302">
      <formula>$O1856="połączone z innym zadaniem"</formula>
    </cfRule>
  </conditionalFormatting>
  <conditionalFormatting sqref="O1856">
    <cfRule type="expression" dxfId="6574" priority="7301">
      <formula>$O1856="połączone z innym zadaniem"</formula>
    </cfRule>
  </conditionalFormatting>
  <conditionalFormatting sqref="O1856">
    <cfRule type="expression" dxfId="6573" priority="7300">
      <formula>$O1856="połączone z innym zadaniem"</formula>
    </cfRule>
  </conditionalFormatting>
  <conditionalFormatting sqref="O1856">
    <cfRule type="expression" dxfId="6572" priority="7299">
      <formula>$O1856="połączone z innym zadaniem"</formula>
    </cfRule>
  </conditionalFormatting>
  <conditionalFormatting sqref="O1856">
    <cfRule type="expression" dxfId="6571" priority="7298">
      <formula>$O1856="połączone z innym zadaniem"</formula>
    </cfRule>
  </conditionalFormatting>
  <conditionalFormatting sqref="O1856">
    <cfRule type="expression" dxfId="6570" priority="7297">
      <formula>$O1856="połączone z innym zadaniem"</formula>
    </cfRule>
  </conditionalFormatting>
  <conditionalFormatting sqref="O1856">
    <cfRule type="expression" dxfId="6569" priority="7296">
      <formula>$O1856="połączone z innym zadaniem"</formula>
    </cfRule>
  </conditionalFormatting>
  <conditionalFormatting sqref="O1856">
    <cfRule type="expression" dxfId="6568" priority="7295">
      <formula>$O1856="połączone z innym zadaniem"</formula>
    </cfRule>
  </conditionalFormatting>
  <conditionalFormatting sqref="O1856">
    <cfRule type="expression" dxfId="6567" priority="7294">
      <formula>$O1856="połączone z innym zadaniem"</formula>
    </cfRule>
  </conditionalFormatting>
  <conditionalFormatting sqref="O1856">
    <cfRule type="expression" dxfId="6566" priority="7293">
      <formula>$O1856="połączone z innym zadaniem"</formula>
    </cfRule>
  </conditionalFormatting>
  <conditionalFormatting sqref="O1856">
    <cfRule type="expression" dxfId="6565" priority="7292">
      <formula>$O1856="połączone z innym zadaniem"</formula>
    </cfRule>
  </conditionalFormatting>
  <conditionalFormatting sqref="O1856">
    <cfRule type="expression" dxfId="6564" priority="7291">
      <formula>$O1856="połączone z innym zadaniem"</formula>
    </cfRule>
  </conditionalFormatting>
  <conditionalFormatting sqref="O1856">
    <cfRule type="expression" dxfId="6563" priority="7290">
      <formula>$O1856="połączone z innym zadaniem"</formula>
    </cfRule>
  </conditionalFormatting>
  <conditionalFormatting sqref="O1856">
    <cfRule type="expression" dxfId="6562" priority="7287">
      <formula>$O1856="połączone z innym zadaniem"</formula>
    </cfRule>
  </conditionalFormatting>
  <conditionalFormatting sqref="O1856">
    <cfRule type="expression" dxfId="6561" priority="7286">
      <formula>$O1856="połączone z innym zadaniem"</formula>
    </cfRule>
  </conditionalFormatting>
  <conditionalFormatting sqref="O1856">
    <cfRule type="expression" dxfId="6560" priority="7285">
      <formula>$O1856="połączone z innym zadaniem"</formula>
    </cfRule>
  </conditionalFormatting>
  <conditionalFormatting sqref="O1856">
    <cfRule type="expression" dxfId="6559" priority="7284">
      <formula>$O1856="połączone z innym zadaniem"</formula>
    </cfRule>
  </conditionalFormatting>
  <conditionalFormatting sqref="O1856">
    <cfRule type="expression" dxfId="6558" priority="7283">
      <formula>$O1856="połączone z innym zadaniem"</formula>
    </cfRule>
  </conditionalFormatting>
  <conditionalFormatting sqref="O1856">
    <cfRule type="expression" dxfId="6557" priority="7282">
      <formula>$O1856="połączone z innym zadaniem"</formula>
    </cfRule>
  </conditionalFormatting>
  <conditionalFormatting sqref="O1856">
    <cfRule type="expression" dxfId="6556" priority="7281">
      <formula>$O1856="połączone z innym zadaniem"</formula>
    </cfRule>
  </conditionalFormatting>
  <conditionalFormatting sqref="O1856">
    <cfRule type="expression" dxfId="6555" priority="7280">
      <formula>$O1856="połączone z innym zadaniem"</formula>
    </cfRule>
  </conditionalFormatting>
  <conditionalFormatting sqref="O1856">
    <cfRule type="expression" dxfId="6554" priority="7279">
      <formula>$O1856="połączone z innym zadaniem"</formula>
    </cfRule>
  </conditionalFormatting>
  <conditionalFormatting sqref="O1856">
    <cfRule type="expression" dxfId="6553" priority="7278">
      <formula>$O1856="połączone z innym zadaniem"</formula>
    </cfRule>
  </conditionalFormatting>
  <conditionalFormatting sqref="O1856">
    <cfRule type="expression" dxfId="6552" priority="7277">
      <formula>$O1856="połączone z innym zadaniem"</formula>
    </cfRule>
  </conditionalFormatting>
  <conditionalFormatting sqref="O1856">
    <cfRule type="expression" dxfId="6551" priority="7276">
      <formula>$O1856="połączone z innym zadaniem"</formula>
    </cfRule>
  </conditionalFormatting>
  <conditionalFormatting sqref="O1856">
    <cfRule type="expression" dxfId="6550" priority="7275">
      <formula>$O1856="połączone z innym zadaniem"</formula>
    </cfRule>
  </conditionalFormatting>
  <conditionalFormatting sqref="O1856">
    <cfRule type="expression" dxfId="6549" priority="7274">
      <formula>$O1856="połączone z innym zadaniem"</formula>
    </cfRule>
  </conditionalFormatting>
  <conditionalFormatting sqref="O1856">
    <cfRule type="expression" dxfId="6548" priority="7273">
      <formula>$O1856="połączone z innym zadaniem"</formula>
    </cfRule>
  </conditionalFormatting>
  <conditionalFormatting sqref="O1856">
    <cfRule type="expression" dxfId="6547" priority="7272">
      <formula>$O1856="połączone z innym zadaniem"</formula>
    </cfRule>
  </conditionalFormatting>
  <conditionalFormatting sqref="O1856">
    <cfRule type="expression" dxfId="6546" priority="7271">
      <formula>$O1856="połączone z innym zadaniem"</formula>
    </cfRule>
  </conditionalFormatting>
  <conditionalFormatting sqref="O1856">
    <cfRule type="expression" dxfId="6545" priority="7270">
      <formula>$O1856="połączone z innym zadaniem"</formula>
    </cfRule>
  </conditionalFormatting>
  <conditionalFormatting sqref="O1856">
    <cfRule type="expression" dxfId="6544" priority="7269">
      <formula>$O1856="połączone z innym zadaniem"</formula>
    </cfRule>
  </conditionalFormatting>
  <conditionalFormatting sqref="O1856">
    <cfRule type="expression" dxfId="6543" priority="7268">
      <formula>$O1856="połączone z innym zadaniem"</formula>
    </cfRule>
  </conditionalFormatting>
  <conditionalFormatting sqref="O1856">
    <cfRule type="expression" dxfId="6542" priority="7267">
      <formula>$O1856="połączone z innym zadaniem"</formula>
    </cfRule>
  </conditionalFormatting>
  <conditionalFormatting sqref="O1856">
    <cfRule type="expression" dxfId="6541" priority="7266">
      <formula>$O1856="połączone z innym zadaniem"</formula>
    </cfRule>
  </conditionalFormatting>
  <conditionalFormatting sqref="O1856">
    <cfRule type="expression" dxfId="6540" priority="7265">
      <formula>$O1856="połączone z innym zadaniem"</formula>
    </cfRule>
  </conditionalFormatting>
  <conditionalFormatting sqref="O1856">
    <cfRule type="expression" dxfId="6539" priority="7264">
      <formula>$O1856="połączone z innym zadaniem"</formula>
    </cfRule>
  </conditionalFormatting>
  <conditionalFormatting sqref="O1856">
    <cfRule type="expression" dxfId="6538" priority="7263">
      <formula>$O1856="połączone z innym zadaniem"</formula>
    </cfRule>
  </conditionalFormatting>
  <conditionalFormatting sqref="O1856">
    <cfRule type="expression" dxfId="6537" priority="7262">
      <formula>$O1856="połączone z innym zadaniem"</formula>
    </cfRule>
  </conditionalFormatting>
  <conditionalFormatting sqref="O1856">
    <cfRule type="expression" dxfId="6536" priority="7261">
      <formula>$O1856="połączone z innym zadaniem"</formula>
    </cfRule>
  </conditionalFormatting>
  <conditionalFormatting sqref="O1856">
    <cfRule type="expression" dxfId="6535" priority="7260">
      <formula>$O1856="połączone z innym zadaniem"</formula>
    </cfRule>
  </conditionalFormatting>
  <conditionalFormatting sqref="O1856">
    <cfRule type="expression" dxfId="6534" priority="7259">
      <formula>$O1856="połączone z innym zadaniem"</formula>
    </cfRule>
  </conditionalFormatting>
  <conditionalFormatting sqref="O1857">
    <cfRule type="expression" dxfId="6533" priority="7258">
      <formula>$O1857="połączone z innym zadaniem"</formula>
    </cfRule>
  </conditionalFormatting>
  <conditionalFormatting sqref="O1857">
    <cfRule type="expression" dxfId="6532" priority="7257">
      <formula>$O1857="połączone z innym zadaniem"</formula>
    </cfRule>
  </conditionalFormatting>
  <conditionalFormatting sqref="O1857">
    <cfRule type="colorScale" priority="7256">
      <colorScale>
        <cfvo type="min" val="0"/>
        <cfvo type="percentile" val="50"/>
        <cfvo type="max" val="0"/>
        <color rgb="FFF8696B"/>
        <color rgb="FFFFEB84"/>
        <color rgb="FF63BE7B"/>
      </colorScale>
    </cfRule>
  </conditionalFormatting>
  <conditionalFormatting sqref="O1857">
    <cfRule type="colorScale" priority="7255">
      <colorScale>
        <cfvo type="min" val="0"/>
        <cfvo type="percentile" val="50"/>
        <cfvo type="max" val="0"/>
        <color rgb="FF63BE7B"/>
        <color rgb="FFFFEB84"/>
        <color rgb="FFF8696B"/>
      </colorScale>
    </cfRule>
  </conditionalFormatting>
  <conditionalFormatting sqref="O1857">
    <cfRule type="expression" dxfId="6531" priority="7254">
      <formula>$O1857="połączone z innym zadaniem"</formula>
    </cfRule>
  </conditionalFormatting>
  <conditionalFormatting sqref="O1857">
    <cfRule type="expression" dxfId="6530" priority="7253">
      <formula>$O1857="połączone z innym zadaniem"</formula>
    </cfRule>
  </conditionalFormatting>
  <conditionalFormatting sqref="O1857">
    <cfRule type="expression" dxfId="6529" priority="7252">
      <formula>$O1857="połączone z innym zadaniem"</formula>
    </cfRule>
  </conditionalFormatting>
  <conditionalFormatting sqref="O1857">
    <cfRule type="expression" dxfId="6528" priority="7251">
      <formula>$O1857="połączone z innym zadaniem"</formula>
    </cfRule>
  </conditionalFormatting>
  <conditionalFormatting sqref="O1857">
    <cfRule type="expression" dxfId="6527" priority="7250">
      <formula>$O1857="połączone z innym zadaniem"</formula>
    </cfRule>
  </conditionalFormatting>
  <conditionalFormatting sqref="O1857">
    <cfRule type="expression" dxfId="6526" priority="7249">
      <formula>$O1857="połączone z innym zadaniem"</formula>
    </cfRule>
  </conditionalFormatting>
  <conditionalFormatting sqref="O1857">
    <cfRule type="expression" dxfId="6525" priority="7248">
      <formula>$O1857="połączone z innym zadaniem"</formula>
    </cfRule>
  </conditionalFormatting>
  <conditionalFormatting sqref="O1857">
    <cfRule type="expression" dxfId="6524" priority="7247">
      <formula>$O1857="połączone z innym zadaniem"</formula>
    </cfRule>
  </conditionalFormatting>
  <conditionalFormatting sqref="O1857">
    <cfRule type="expression" dxfId="6523" priority="7246">
      <formula>$O1857="połączone z innym zadaniem"</formula>
    </cfRule>
  </conditionalFormatting>
  <conditionalFormatting sqref="O1857">
    <cfRule type="expression" dxfId="6522" priority="7245">
      <formula>$O1857="połączone z innym zadaniem"</formula>
    </cfRule>
  </conditionalFormatting>
  <conditionalFormatting sqref="O1857">
    <cfRule type="expression" dxfId="6521" priority="7242">
      <formula>$O1857="połączone z innym zadaniem"</formula>
    </cfRule>
  </conditionalFormatting>
  <conditionalFormatting sqref="O1857">
    <cfRule type="expression" dxfId="6520" priority="7241">
      <formula>$O1857="połączone z innym zadaniem"</formula>
    </cfRule>
  </conditionalFormatting>
  <conditionalFormatting sqref="O1857">
    <cfRule type="expression" dxfId="6519" priority="7240">
      <formula>$O1857="połączone z innym zadaniem"</formula>
    </cfRule>
  </conditionalFormatting>
  <conditionalFormatting sqref="O1857">
    <cfRule type="expression" dxfId="6518" priority="7239">
      <formula>$O1857="połączone z innym zadaniem"</formula>
    </cfRule>
  </conditionalFormatting>
  <conditionalFormatting sqref="O1857">
    <cfRule type="expression" dxfId="6517" priority="7238">
      <formula>$O1857="połączone z innym zadaniem"</formula>
    </cfRule>
  </conditionalFormatting>
  <conditionalFormatting sqref="O1857">
    <cfRule type="expression" dxfId="6516" priority="7237">
      <formula>$O1857="połączone z innym zadaniem"</formula>
    </cfRule>
  </conditionalFormatting>
  <conditionalFormatting sqref="O1857">
    <cfRule type="expression" dxfId="6515" priority="7236">
      <formula>$O1857="połączone z innym zadaniem"</formula>
    </cfRule>
  </conditionalFormatting>
  <conditionalFormatting sqref="O1857">
    <cfRule type="expression" dxfId="6514" priority="7235">
      <formula>$O1857="połączone z innym zadaniem"</formula>
    </cfRule>
  </conditionalFormatting>
  <conditionalFormatting sqref="O1857">
    <cfRule type="expression" dxfId="6513" priority="7234">
      <formula>$O1857="połączone z innym zadaniem"</formula>
    </cfRule>
  </conditionalFormatting>
  <conditionalFormatting sqref="O1857">
    <cfRule type="expression" dxfId="6512" priority="7233">
      <formula>$O1857="połączone z innym zadaniem"</formula>
    </cfRule>
  </conditionalFormatting>
  <conditionalFormatting sqref="O1857">
    <cfRule type="expression" dxfId="6511" priority="7232">
      <formula>$O1857="połączone z innym zadaniem"</formula>
    </cfRule>
  </conditionalFormatting>
  <conditionalFormatting sqref="O1857">
    <cfRule type="expression" dxfId="6510" priority="7231">
      <formula>$O1857="połączone z innym zadaniem"</formula>
    </cfRule>
  </conditionalFormatting>
  <conditionalFormatting sqref="O1857">
    <cfRule type="expression" dxfId="6509" priority="7230">
      <formula>$O1857="połączone z innym zadaniem"</formula>
    </cfRule>
  </conditionalFormatting>
  <conditionalFormatting sqref="O1857">
    <cfRule type="expression" dxfId="6508" priority="7229">
      <formula>$O1857="połączone z innym zadaniem"</formula>
    </cfRule>
  </conditionalFormatting>
  <conditionalFormatting sqref="O1857">
    <cfRule type="expression" dxfId="6507" priority="7228">
      <formula>$O1857="połączone z innym zadaniem"</formula>
    </cfRule>
  </conditionalFormatting>
  <conditionalFormatting sqref="O1857">
    <cfRule type="expression" dxfId="6506" priority="7225">
      <formula>$O1857="połączone z innym zadaniem"</formula>
    </cfRule>
  </conditionalFormatting>
  <conditionalFormatting sqref="O1857">
    <cfRule type="expression" dxfId="6505" priority="7224">
      <formula>$O1857="połączone z innym zadaniem"</formula>
    </cfRule>
  </conditionalFormatting>
  <conditionalFormatting sqref="O1857">
    <cfRule type="expression" dxfId="6504" priority="7223">
      <formula>$O1857="połączone z innym zadaniem"</formula>
    </cfRule>
  </conditionalFormatting>
  <conditionalFormatting sqref="O1857">
    <cfRule type="expression" dxfId="6503" priority="7222">
      <formula>$O1857="połączone z innym zadaniem"</formula>
    </cfRule>
  </conditionalFormatting>
  <conditionalFormatting sqref="O1857">
    <cfRule type="expression" dxfId="6502" priority="7221">
      <formula>$O1857="połączone z innym zadaniem"</formula>
    </cfRule>
  </conditionalFormatting>
  <conditionalFormatting sqref="O1857">
    <cfRule type="expression" dxfId="6501" priority="7220">
      <formula>$O1857="połączone z innym zadaniem"</formula>
    </cfRule>
  </conditionalFormatting>
  <conditionalFormatting sqref="O1857">
    <cfRule type="expression" dxfId="6500" priority="7219">
      <formula>$O1857="połączone z innym zadaniem"</formula>
    </cfRule>
  </conditionalFormatting>
  <conditionalFormatting sqref="O1857">
    <cfRule type="expression" dxfId="6499" priority="7218">
      <formula>$O1857="połączone z innym zadaniem"</formula>
    </cfRule>
  </conditionalFormatting>
  <conditionalFormatting sqref="O1857">
    <cfRule type="expression" dxfId="6498" priority="7217">
      <formula>$O1857="połączone z innym zadaniem"</formula>
    </cfRule>
  </conditionalFormatting>
  <conditionalFormatting sqref="O1857">
    <cfRule type="expression" dxfId="6497" priority="7216">
      <formula>$O1857="połączone z innym zadaniem"</formula>
    </cfRule>
  </conditionalFormatting>
  <conditionalFormatting sqref="O1857">
    <cfRule type="expression" dxfId="6496" priority="7215">
      <formula>$O1857="połączone z innym zadaniem"</formula>
    </cfRule>
  </conditionalFormatting>
  <conditionalFormatting sqref="O1857">
    <cfRule type="expression" dxfId="6495" priority="7214">
      <formula>$O1857="połączone z innym zadaniem"</formula>
    </cfRule>
  </conditionalFormatting>
  <conditionalFormatting sqref="O1857">
    <cfRule type="expression" dxfId="6494" priority="7213">
      <formula>$O1857="połączone z innym zadaniem"</formula>
    </cfRule>
  </conditionalFormatting>
  <conditionalFormatting sqref="O1857">
    <cfRule type="expression" dxfId="6493" priority="7212">
      <formula>$O1857="połączone z innym zadaniem"</formula>
    </cfRule>
  </conditionalFormatting>
  <conditionalFormatting sqref="O1858">
    <cfRule type="expression" dxfId="6492" priority="7211">
      <formula>$O1858="połączone z innym zadaniem"</formula>
    </cfRule>
  </conditionalFormatting>
  <conditionalFormatting sqref="O1858">
    <cfRule type="expression" dxfId="6491" priority="7210">
      <formula>$O1858="połączone z innym zadaniem"</formula>
    </cfRule>
  </conditionalFormatting>
  <conditionalFormatting sqref="O1858">
    <cfRule type="colorScale" priority="7209">
      <colorScale>
        <cfvo type="min" val="0"/>
        <cfvo type="percentile" val="50"/>
        <cfvo type="max" val="0"/>
        <color rgb="FFF8696B"/>
        <color rgb="FFFFEB84"/>
        <color rgb="FF63BE7B"/>
      </colorScale>
    </cfRule>
  </conditionalFormatting>
  <conditionalFormatting sqref="O1858">
    <cfRule type="colorScale" priority="7208">
      <colorScale>
        <cfvo type="min" val="0"/>
        <cfvo type="percentile" val="50"/>
        <cfvo type="max" val="0"/>
        <color rgb="FF63BE7B"/>
        <color rgb="FFFFEB84"/>
        <color rgb="FFF8696B"/>
      </colorScale>
    </cfRule>
  </conditionalFormatting>
  <conditionalFormatting sqref="O1858">
    <cfRule type="expression" dxfId="6490" priority="7207">
      <formula>$O1858="połączone z innym zadaniem"</formula>
    </cfRule>
  </conditionalFormatting>
  <conditionalFormatting sqref="O1858">
    <cfRule type="expression" dxfId="6489" priority="7206">
      <formula>$O1858="połączone z innym zadaniem"</formula>
    </cfRule>
  </conditionalFormatting>
  <conditionalFormatting sqref="O1858">
    <cfRule type="expression" dxfId="6488" priority="7205">
      <formula>$O1858="połączone z innym zadaniem"</formula>
    </cfRule>
  </conditionalFormatting>
  <conditionalFormatting sqref="O1858">
    <cfRule type="expression" dxfId="6487" priority="7204">
      <formula>$O1858="połączone z innym zadaniem"</formula>
    </cfRule>
  </conditionalFormatting>
  <conditionalFormatting sqref="O1858">
    <cfRule type="expression" dxfId="6486" priority="7203">
      <formula>$O1858="połączone z innym zadaniem"</formula>
    </cfRule>
  </conditionalFormatting>
  <conditionalFormatting sqref="O1858">
    <cfRule type="expression" dxfId="6485" priority="7202">
      <formula>$O1858="połączone z innym zadaniem"</formula>
    </cfRule>
  </conditionalFormatting>
  <conditionalFormatting sqref="O1858">
    <cfRule type="expression" dxfId="6484" priority="7201">
      <formula>$O1858="połączone z innym zadaniem"</formula>
    </cfRule>
  </conditionalFormatting>
  <conditionalFormatting sqref="O1858">
    <cfRule type="expression" dxfId="6483" priority="7200">
      <formula>$O1858="połączone z innym zadaniem"</formula>
    </cfRule>
  </conditionalFormatting>
  <conditionalFormatting sqref="O1858">
    <cfRule type="expression" dxfId="6482" priority="7199">
      <formula>$O1858="połączone z innym zadaniem"</formula>
    </cfRule>
  </conditionalFormatting>
  <conditionalFormatting sqref="O1858">
    <cfRule type="expression" dxfId="6481" priority="7198">
      <formula>$O1858="połączone z innym zadaniem"</formula>
    </cfRule>
  </conditionalFormatting>
  <conditionalFormatting sqref="O1858">
    <cfRule type="expression" dxfId="6480" priority="7195">
      <formula>$O1858="połączone z innym zadaniem"</formula>
    </cfRule>
  </conditionalFormatting>
  <conditionalFormatting sqref="O1858">
    <cfRule type="expression" dxfId="6479" priority="7194">
      <formula>$O1858="połączone z innym zadaniem"</formula>
    </cfRule>
  </conditionalFormatting>
  <conditionalFormatting sqref="O1858">
    <cfRule type="expression" dxfId="6478" priority="7193">
      <formula>$O1858="połączone z innym zadaniem"</formula>
    </cfRule>
  </conditionalFormatting>
  <conditionalFormatting sqref="O1858">
    <cfRule type="expression" dxfId="6477" priority="7192">
      <formula>$O1858="połączone z innym zadaniem"</formula>
    </cfRule>
  </conditionalFormatting>
  <conditionalFormatting sqref="O1858">
    <cfRule type="expression" dxfId="6476" priority="7191">
      <formula>$O1858="połączone z innym zadaniem"</formula>
    </cfRule>
  </conditionalFormatting>
  <conditionalFormatting sqref="O1858">
    <cfRule type="expression" dxfId="6475" priority="7190">
      <formula>$O1858="połączone z innym zadaniem"</formula>
    </cfRule>
  </conditionalFormatting>
  <conditionalFormatting sqref="O1858">
    <cfRule type="expression" dxfId="6474" priority="7189">
      <formula>$O1858="połączone z innym zadaniem"</formula>
    </cfRule>
  </conditionalFormatting>
  <conditionalFormatting sqref="O1858">
    <cfRule type="expression" dxfId="6473" priority="7188">
      <formula>$O1858="połączone z innym zadaniem"</formula>
    </cfRule>
  </conditionalFormatting>
  <conditionalFormatting sqref="O1858">
    <cfRule type="expression" dxfId="6472" priority="7187">
      <formula>$O1858="połączone z innym zadaniem"</formula>
    </cfRule>
  </conditionalFormatting>
  <conditionalFormatting sqref="O1858">
    <cfRule type="expression" dxfId="6471" priority="7186">
      <formula>$O1858="połączone z innym zadaniem"</formula>
    </cfRule>
  </conditionalFormatting>
  <conditionalFormatting sqref="O1858">
    <cfRule type="expression" dxfId="6470" priority="7185">
      <formula>$O1858="połączone z innym zadaniem"</formula>
    </cfRule>
  </conditionalFormatting>
  <conditionalFormatting sqref="O1858">
    <cfRule type="expression" dxfId="6469" priority="7184">
      <formula>$O1858="połączone z innym zadaniem"</formula>
    </cfRule>
  </conditionalFormatting>
  <conditionalFormatting sqref="O1858">
    <cfRule type="expression" dxfId="6468" priority="7183">
      <formula>$O1858="połączone z innym zadaniem"</formula>
    </cfRule>
  </conditionalFormatting>
  <conditionalFormatting sqref="O1858">
    <cfRule type="expression" dxfId="6467" priority="7182">
      <formula>$O1858="połączone z innym zadaniem"</formula>
    </cfRule>
  </conditionalFormatting>
  <conditionalFormatting sqref="O1858">
    <cfRule type="expression" dxfId="6466" priority="7181">
      <formula>$O1858="połączone z innym zadaniem"</formula>
    </cfRule>
  </conditionalFormatting>
  <conditionalFormatting sqref="O1858">
    <cfRule type="expression" dxfId="6465" priority="7178">
      <formula>$O1858="połączone z innym zadaniem"</formula>
    </cfRule>
  </conditionalFormatting>
  <conditionalFormatting sqref="O1858">
    <cfRule type="expression" dxfId="6464" priority="7177">
      <formula>$O1858="połączone z innym zadaniem"</formula>
    </cfRule>
  </conditionalFormatting>
  <conditionalFormatting sqref="O1858">
    <cfRule type="expression" dxfId="6463" priority="7176">
      <formula>$O1858="połączone z innym zadaniem"</formula>
    </cfRule>
  </conditionalFormatting>
  <conditionalFormatting sqref="O1858">
    <cfRule type="expression" dxfId="6462" priority="7175">
      <formula>$O1858="połączone z innym zadaniem"</formula>
    </cfRule>
  </conditionalFormatting>
  <conditionalFormatting sqref="O1858">
    <cfRule type="expression" dxfId="6461" priority="7174">
      <formula>$O1858="połączone z innym zadaniem"</formula>
    </cfRule>
  </conditionalFormatting>
  <conditionalFormatting sqref="O1858">
    <cfRule type="expression" dxfId="6460" priority="7173">
      <formula>$O1858="połączone z innym zadaniem"</formula>
    </cfRule>
  </conditionalFormatting>
  <conditionalFormatting sqref="O1858">
    <cfRule type="expression" dxfId="6459" priority="7172">
      <formula>$O1858="połączone z innym zadaniem"</formula>
    </cfRule>
  </conditionalFormatting>
  <conditionalFormatting sqref="O1858">
    <cfRule type="expression" dxfId="6458" priority="7171">
      <formula>$O1858="połączone z innym zadaniem"</formula>
    </cfRule>
  </conditionalFormatting>
  <conditionalFormatting sqref="O1858">
    <cfRule type="expression" dxfId="6457" priority="7170">
      <formula>$O1858="połączone z innym zadaniem"</formula>
    </cfRule>
  </conditionalFormatting>
  <conditionalFormatting sqref="O1858">
    <cfRule type="expression" dxfId="6456" priority="7169">
      <formula>$O1858="połączone z innym zadaniem"</formula>
    </cfRule>
  </conditionalFormatting>
  <conditionalFormatting sqref="O1858">
    <cfRule type="expression" dxfId="6455" priority="7168">
      <formula>$O1858="połączone z innym zadaniem"</formula>
    </cfRule>
  </conditionalFormatting>
  <conditionalFormatting sqref="O1858">
    <cfRule type="expression" dxfId="6454" priority="7167">
      <formula>$O1858="połączone z innym zadaniem"</formula>
    </cfRule>
  </conditionalFormatting>
  <conditionalFormatting sqref="O1858">
    <cfRule type="expression" dxfId="6453" priority="7166">
      <formula>$O1858="połączone z innym zadaniem"</formula>
    </cfRule>
  </conditionalFormatting>
  <conditionalFormatting sqref="O1858">
    <cfRule type="expression" dxfId="6452" priority="7165">
      <formula>$O1858="połączone z innym zadaniem"</formula>
    </cfRule>
  </conditionalFormatting>
  <conditionalFormatting sqref="O1858">
    <cfRule type="expression" dxfId="6451" priority="7164">
      <formula>$O1858="połączone z innym zadaniem"</formula>
    </cfRule>
  </conditionalFormatting>
  <conditionalFormatting sqref="O1858">
    <cfRule type="expression" dxfId="6450" priority="7161">
      <formula>$O1858="połączone z innym zadaniem"</formula>
    </cfRule>
  </conditionalFormatting>
  <conditionalFormatting sqref="O1858">
    <cfRule type="expression" dxfId="6449" priority="7160">
      <formula>$O1858="połączone z innym zadaniem"</formula>
    </cfRule>
  </conditionalFormatting>
  <conditionalFormatting sqref="O1858">
    <cfRule type="expression" dxfId="6448" priority="7159">
      <formula>$O1858="połączone z innym zadaniem"</formula>
    </cfRule>
  </conditionalFormatting>
  <conditionalFormatting sqref="O1858">
    <cfRule type="expression" dxfId="6447" priority="7158">
      <formula>$O1858="połączone z innym zadaniem"</formula>
    </cfRule>
  </conditionalFormatting>
  <conditionalFormatting sqref="O1858">
    <cfRule type="expression" dxfId="6446" priority="7157">
      <formula>$O1858="połączone z innym zadaniem"</formula>
    </cfRule>
  </conditionalFormatting>
  <conditionalFormatting sqref="O1858">
    <cfRule type="expression" dxfId="6445" priority="7156">
      <formula>$O1858="połączone z innym zadaniem"</formula>
    </cfRule>
  </conditionalFormatting>
  <conditionalFormatting sqref="O1858">
    <cfRule type="expression" dxfId="6444" priority="7155">
      <formula>$O1858="połączone z innym zadaniem"</formula>
    </cfRule>
  </conditionalFormatting>
  <conditionalFormatting sqref="O1858">
    <cfRule type="expression" dxfId="6443" priority="7154">
      <formula>$O1858="połączone z innym zadaniem"</formula>
    </cfRule>
  </conditionalFormatting>
  <conditionalFormatting sqref="O1858">
    <cfRule type="expression" dxfId="6442" priority="7153">
      <formula>$O1858="połączone z innym zadaniem"</formula>
    </cfRule>
  </conditionalFormatting>
  <conditionalFormatting sqref="O1858">
    <cfRule type="expression" dxfId="6441" priority="7152">
      <formula>$O1858="połączone z innym zadaniem"</formula>
    </cfRule>
  </conditionalFormatting>
  <conditionalFormatting sqref="O1858">
    <cfRule type="expression" dxfId="6440" priority="7151">
      <formula>$O1858="połączone z innym zadaniem"</formula>
    </cfRule>
  </conditionalFormatting>
  <conditionalFormatting sqref="O1858">
    <cfRule type="expression" dxfId="6439" priority="7150">
      <formula>$O1858="połączone z innym zadaniem"</formula>
    </cfRule>
  </conditionalFormatting>
  <conditionalFormatting sqref="O1858">
    <cfRule type="expression" dxfId="6438" priority="7149">
      <formula>$O1858="połączone z innym zadaniem"</formula>
    </cfRule>
  </conditionalFormatting>
  <conditionalFormatting sqref="O1858">
    <cfRule type="expression" dxfId="6437" priority="7148">
      <formula>$O1858="połączone z innym zadaniem"</formula>
    </cfRule>
  </conditionalFormatting>
  <conditionalFormatting sqref="O1858">
    <cfRule type="expression" dxfId="6436" priority="7147">
      <formula>$O1858="połączone z innym zadaniem"</formula>
    </cfRule>
  </conditionalFormatting>
  <conditionalFormatting sqref="O1858">
    <cfRule type="expression" dxfId="6435" priority="7146">
      <formula>$O1858="połączone z innym zadaniem"</formula>
    </cfRule>
  </conditionalFormatting>
  <conditionalFormatting sqref="O1858">
    <cfRule type="expression" dxfId="6434" priority="7145">
      <formula>$O1858="połączone z innym zadaniem"</formula>
    </cfRule>
  </conditionalFormatting>
  <conditionalFormatting sqref="O1858">
    <cfRule type="expression" dxfId="6433" priority="7144">
      <formula>$O1858="połączone z innym zadaniem"</formula>
    </cfRule>
  </conditionalFormatting>
  <conditionalFormatting sqref="O1858">
    <cfRule type="expression" dxfId="6432" priority="7143">
      <formula>$O1858="połączone z innym zadaniem"</formula>
    </cfRule>
  </conditionalFormatting>
  <conditionalFormatting sqref="O1858">
    <cfRule type="expression" dxfId="6431" priority="7142">
      <formula>$O1858="połączone z innym zadaniem"</formula>
    </cfRule>
  </conditionalFormatting>
  <conditionalFormatting sqref="O1858">
    <cfRule type="expression" dxfId="6430" priority="7141">
      <formula>$O1858="połączone z innym zadaniem"</formula>
    </cfRule>
  </conditionalFormatting>
  <conditionalFormatting sqref="O1858">
    <cfRule type="expression" dxfId="6429" priority="7140">
      <formula>$O1858="połączone z innym zadaniem"</formula>
    </cfRule>
  </conditionalFormatting>
  <conditionalFormatting sqref="O1858">
    <cfRule type="expression" dxfId="6428" priority="7139">
      <formula>$O1858="połączone z innym zadaniem"</formula>
    </cfRule>
  </conditionalFormatting>
  <conditionalFormatting sqref="O1858">
    <cfRule type="expression" dxfId="6427" priority="7138">
      <formula>$O1858="połączone z innym zadaniem"</formula>
    </cfRule>
  </conditionalFormatting>
  <conditionalFormatting sqref="O1858">
    <cfRule type="expression" dxfId="6426" priority="7137">
      <formula>$O1858="połączone z innym zadaniem"</formula>
    </cfRule>
  </conditionalFormatting>
  <conditionalFormatting sqref="O1858">
    <cfRule type="expression" dxfId="6425" priority="7136">
      <formula>$O1858="połączone z innym zadaniem"</formula>
    </cfRule>
  </conditionalFormatting>
  <conditionalFormatting sqref="O1858">
    <cfRule type="expression" dxfId="6424" priority="7135">
      <formula>$O1858="połączone z innym zadaniem"</formula>
    </cfRule>
  </conditionalFormatting>
  <conditionalFormatting sqref="O1858">
    <cfRule type="expression" dxfId="6423" priority="7134">
      <formula>$O1858="połączone z innym zadaniem"</formula>
    </cfRule>
  </conditionalFormatting>
  <conditionalFormatting sqref="O1858">
    <cfRule type="expression" dxfId="6422" priority="7133">
      <formula>$O1858="połączone z innym zadaniem"</formula>
    </cfRule>
  </conditionalFormatting>
  <conditionalFormatting sqref="O1859">
    <cfRule type="expression" dxfId="6421" priority="7132">
      <formula>$O1859="połączone z innym zadaniem"</formula>
    </cfRule>
  </conditionalFormatting>
  <conditionalFormatting sqref="O1859">
    <cfRule type="expression" dxfId="6420" priority="7131">
      <formula>$O1859="połączone z innym zadaniem"</formula>
    </cfRule>
  </conditionalFormatting>
  <conditionalFormatting sqref="O1859">
    <cfRule type="colorScale" priority="7130">
      <colorScale>
        <cfvo type="min" val="0"/>
        <cfvo type="percentile" val="50"/>
        <cfvo type="max" val="0"/>
        <color rgb="FFF8696B"/>
        <color rgb="FFFFEB84"/>
        <color rgb="FF63BE7B"/>
      </colorScale>
    </cfRule>
  </conditionalFormatting>
  <conditionalFormatting sqref="O1859">
    <cfRule type="colorScale" priority="7129">
      <colorScale>
        <cfvo type="min" val="0"/>
        <cfvo type="percentile" val="50"/>
        <cfvo type="max" val="0"/>
        <color rgb="FF63BE7B"/>
        <color rgb="FFFFEB84"/>
        <color rgb="FFF8696B"/>
      </colorScale>
    </cfRule>
  </conditionalFormatting>
  <conditionalFormatting sqref="O1859">
    <cfRule type="expression" dxfId="6419" priority="7128">
      <formula>$O1859="połączone z innym zadaniem"</formula>
    </cfRule>
  </conditionalFormatting>
  <conditionalFormatting sqref="O1859">
    <cfRule type="expression" dxfId="6418" priority="7127">
      <formula>$O1859="połączone z innym zadaniem"</formula>
    </cfRule>
  </conditionalFormatting>
  <conditionalFormatting sqref="O1859">
    <cfRule type="expression" dxfId="6417" priority="7126">
      <formula>$O1859="połączone z innym zadaniem"</formula>
    </cfRule>
  </conditionalFormatting>
  <conditionalFormatting sqref="O1859">
    <cfRule type="expression" dxfId="6416" priority="7125">
      <formula>$O1859="połączone z innym zadaniem"</formula>
    </cfRule>
  </conditionalFormatting>
  <conditionalFormatting sqref="O1859">
    <cfRule type="expression" dxfId="6415" priority="7124">
      <formula>$O1859="połączone z innym zadaniem"</formula>
    </cfRule>
  </conditionalFormatting>
  <conditionalFormatting sqref="O1859">
    <cfRule type="expression" dxfId="6414" priority="7123">
      <formula>$O1859="połączone z innym zadaniem"</formula>
    </cfRule>
  </conditionalFormatting>
  <conditionalFormatting sqref="O1859">
    <cfRule type="expression" dxfId="6413" priority="7122">
      <formula>$O1859="połączone z innym zadaniem"</formula>
    </cfRule>
  </conditionalFormatting>
  <conditionalFormatting sqref="O1859">
    <cfRule type="expression" dxfId="6412" priority="7121">
      <formula>$O1859="połączone z innym zadaniem"</formula>
    </cfRule>
  </conditionalFormatting>
  <conditionalFormatting sqref="O1859">
    <cfRule type="expression" dxfId="6411" priority="7120">
      <formula>$O1859="połączone z innym zadaniem"</formula>
    </cfRule>
  </conditionalFormatting>
  <conditionalFormatting sqref="O1859">
    <cfRule type="expression" dxfId="6410" priority="7119">
      <formula>$O1859="połączone z innym zadaniem"</formula>
    </cfRule>
  </conditionalFormatting>
  <conditionalFormatting sqref="O1859">
    <cfRule type="expression" dxfId="6409" priority="7116">
      <formula>$O1859="połączone z innym zadaniem"</formula>
    </cfRule>
  </conditionalFormatting>
  <conditionalFormatting sqref="O1859">
    <cfRule type="expression" dxfId="6408" priority="7115">
      <formula>$O1859="połączone z innym zadaniem"</formula>
    </cfRule>
  </conditionalFormatting>
  <conditionalFormatting sqref="O1859">
    <cfRule type="expression" dxfId="6407" priority="7114">
      <formula>$O1859="połączone z innym zadaniem"</formula>
    </cfRule>
  </conditionalFormatting>
  <conditionalFormatting sqref="O1859">
    <cfRule type="expression" dxfId="6406" priority="7113">
      <formula>$O1859="połączone z innym zadaniem"</formula>
    </cfRule>
  </conditionalFormatting>
  <conditionalFormatting sqref="O1859">
    <cfRule type="expression" dxfId="6405" priority="7112">
      <formula>$O1859="połączone z innym zadaniem"</formula>
    </cfRule>
  </conditionalFormatting>
  <conditionalFormatting sqref="O1859">
    <cfRule type="expression" dxfId="6404" priority="7111">
      <formula>$O1859="połączone z innym zadaniem"</formula>
    </cfRule>
  </conditionalFormatting>
  <conditionalFormatting sqref="O1859">
    <cfRule type="expression" dxfId="6403" priority="7110">
      <formula>$O1859="połączone z innym zadaniem"</formula>
    </cfRule>
  </conditionalFormatting>
  <conditionalFormatting sqref="O1859">
    <cfRule type="expression" dxfId="6402" priority="7109">
      <formula>$O1859="połączone z innym zadaniem"</formula>
    </cfRule>
  </conditionalFormatting>
  <conditionalFormatting sqref="O1859">
    <cfRule type="expression" dxfId="6401" priority="7108">
      <formula>$O1859="połączone z innym zadaniem"</formula>
    </cfRule>
  </conditionalFormatting>
  <conditionalFormatting sqref="O1859">
    <cfRule type="expression" dxfId="6400" priority="7107">
      <formula>$O1859="połączone z innym zadaniem"</formula>
    </cfRule>
  </conditionalFormatting>
  <conditionalFormatting sqref="O1859">
    <cfRule type="expression" dxfId="6399" priority="7106">
      <formula>$O1859="połączone z innym zadaniem"</formula>
    </cfRule>
  </conditionalFormatting>
  <conditionalFormatting sqref="O1859">
    <cfRule type="expression" dxfId="6398" priority="7105">
      <formula>$O1859="połączone z innym zadaniem"</formula>
    </cfRule>
  </conditionalFormatting>
  <conditionalFormatting sqref="O1859">
    <cfRule type="expression" dxfId="6397" priority="7104">
      <formula>$O1859="połączone z innym zadaniem"</formula>
    </cfRule>
  </conditionalFormatting>
  <conditionalFormatting sqref="O1859">
    <cfRule type="expression" dxfId="6396" priority="7103">
      <formula>$O1859="połączone z innym zadaniem"</formula>
    </cfRule>
  </conditionalFormatting>
  <conditionalFormatting sqref="O1859">
    <cfRule type="expression" dxfId="6395" priority="7102">
      <formula>$O1859="połączone z innym zadaniem"</formula>
    </cfRule>
  </conditionalFormatting>
  <conditionalFormatting sqref="O1859">
    <cfRule type="expression" dxfId="6394" priority="7099">
      <formula>$O1859="połączone z innym zadaniem"</formula>
    </cfRule>
  </conditionalFormatting>
  <conditionalFormatting sqref="O1859">
    <cfRule type="expression" dxfId="6393" priority="7098">
      <formula>$O1859="połączone z innym zadaniem"</formula>
    </cfRule>
  </conditionalFormatting>
  <conditionalFormatting sqref="O1859">
    <cfRule type="expression" dxfId="6392" priority="7097">
      <formula>$O1859="połączone z innym zadaniem"</formula>
    </cfRule>
  </conditionalFormatting>
  <conditionalFormatting sqref="O1859">
    <cfRule type="expression" dxfId="6391" priority="7096">
      <formula>$O1859="połączone z innym zadaniem"</formula>
    </cfRule>
  </conditionalFormatting>
  <conditionalFormatting sqref="O1859">
    <cfRule type="expression" dxfId="6390" priority="7095">
      <formula>$O1859="połączone z innym zadaniem"</formula>
    </cfRule>
  </conditionalFormatting>
  <conditionalFormatting sqref="O1859">
    <cfRule type="expression" dxfId="6389" priority="7094">
      <formula>$O1859="połączone z innym zadaniem"</formula>
    </cfRule>
  </conditionalFormatting>
  <conditionalFormatting sqref="O1859">
    <cfRule type="expression" dxfId="6388" priority="7093">
      <formula>$O1859="połączone z innym zadaniem"</formula>
    </cfRule>
  </conditionalFormatting>
  <conditionalFormatting sqref="O1859">
    <cfRule type="expression" dxfId="6387" priority="7092">
      <formula>$O1859="połączone z innym zadaniem"</formula>
    </cfRule>
  </conditionalFormatting>
  <conditionalFormatting sqref="O1859">
    <cfRule type="expression" dxfId="6386" priority="7091">
      <formula>$O1859="połączone z innym zadaniem"</formula>
    </cfRule>
  </conditionalFormatting>
  <conditionalFormatting sqref="O1859">
    <cfRule type="expression" dxfId="6385" priority="7090">
      <formula>$O1859="połączone z innym zadaniem"</formula>
    </cfRule>
  </conditionalFormatting>
  <conditionalFormatting sqref="O1859">
    <cfRule type="expression" dxfId="6384" priority="7089">
      <formula>$O1859="połączone z innym zadaniem"</formula>
    </cfRule>
  </conditionalFormatting>
  <conditionalFormatting sqref="O1859">
    <cfRule type="expression" dxfId="6383" priority="7088">
      <formula>$O1859="połączone z innym zadaniem"</formula>
    </cfRule>
  </conditionalFormatting>
  <conditionalFormatting sqref="O1859">
    <cfRule type="expression" dxfId="6382" priority="7087">
      <formula>$O1859="połączone z innym zadaniem"</formula>
    </cfRule>
  </conditionalFormatting>
  <conditionalFormatting sqref="O1859">
    <cfRule type="expression" dxfId="6381" priority="7086">
      <formula>$O1859="połączone z innym zadaniem"</formula>
    </cfRule>
  </conditionalFormatting>
  <conditionalFormatting sqref="O1860">
    <cfRule type="expression" dxfId="6380" priority="7085">
      <formula>$O1860="połączone z innym zadaniem"</formula>
    </cfRule>
  </conditionalFormatting>
  <conditionalFormatting sqref="O1860">
    <cfRule type="expression" dxfId="6379" priority="7084">
      <formula>$O1860="połączone z innym zadaniem"</formula>
    </cfRule>
  </conditionalFormatting>
  <conditionalFormatting sqref="O1860">
    <cfRule type="colorScale" priority="7083">
      <colorScale>
        <cfvo type="min" val="0"/>
        <cfvo type="percentile" val="50"/>
        <cfvo type="max" val="0"/>
        <color rgb="FFF8696B"/>
        <color rgb="FFFFEB84"/>
        <color rgb="FF63BE7B"/>
      </colorScale>
    </cfRule>
  </conditionalFormatting>
  <conditionalFormatting sqref="O1860">
    <cfRule type="colorScale" priority="7082">
      <colorScale>
        <cfvo type="min" val="0"/>
        <cfvo type="percentile" val="50"/>
        <cfvo type="max" val="0"/>
        <color rgb="FF63BE7B"/>
        <color rgb="FFFFEB84"/>
        <color rgb="FFF8696B"/>
      </colorScale>
    </cfRule>
  </conditionalFormatting>
  <conditionalFormatting sqref="O1860">
    <cfRule type="expression" dxfId="6378" priority="7081">
      <formula>$O1860="połączone z innym zadaniem"</formula>
    </cfRule>
  </conditionalFormatting>
  <conditionalFormatting sqref="O1860">
    <cfRule type="expression" dxfId="6377" priority="7080">
      <formula>$O1860="połączone z innym zadaniem"</formula>
    </cfRule>
  </conditionalFormatting>
  <conditionalFormatting sqref="O1860">
    <cfRule type="expression" dxfId="6376" priority="7079">
      <formula>$O1860="połączone z innym zadaniem"</formula>
    </cfRule>
  </conditionalFormatting>
  <conditionalFormatting sqref="O1860">
    <cfRule type="expression" dxfId="6375" priority="7078">
      <formula>$O1860="połączone z innym zadaniem"</formula>
    </cfRule>
  </conditionalFormatting>
  <conditionalFormatting sqref="O1860">
    <cfRule type="expression" dxfId="6374" priority="7077">
      <formula>$O1860="połączone z innym zadaniem"</formula>
    </cfRule>
  </conditionalFormatting>
  <conditionalFormatting sqref="O1860">
    <cfRule type="expression" dxfId="6373" priority="7076">
      <formula>$O1860="połączone z innym zadaniem"</formula>
    </cfRule>
  </conditionalFormatting>
  <conditionalFormatting sqref="O1860">
    <cfRule type="expression" dxfId="6372" priority="7075">
      <formula>$O1860="połączone z innym zadaniem"</formula>
    </cfRule>
  </conditionalFormatting>
  <conditionalFormatting sqref="O1860">
    <cfRule type="expression" dxfId="6371" priority="7074">
      <formula>$O1860="połączone z innym zadaniem"</formula>
    </cfRule>
  </conditionalFormatting>
  <conditionalFormatting sqref="O1860">
    <cfRule type="expression" dxfId="6370" priority="7073">
      <formula>$O1860="połączone z innym zadaniem"</formula>
    </cfRule>
  </conditionalFormatting>
  <conditionalFormatting sqref="O1860">
    <cfRule type="expression" dxfId="6369" priority="7072">
      <formula>$O1860="połączone z innym zadaniem"</formula>
    </cfRule>
  </conditionalFormatting>
  <conditionalFormatting sqref="O1860">
    <cfRule type="expression" dxfId="6368" priority="7069">
      <formula>$O1860="połączone z innym zadaniem"</formula>
    </cfRule>
  </conditionalFormatting>
  <conditionalFormatting sqref="O1860">
    <cfRule type="expression" dxfId="6367" priority="7068">
      <formula>$O1860="połączone z innym zadaniem"</formula>
    </cfRule>
  </conditionalFormatting>
  <conditionalFormatting sqref="O1860">
    <cfRule type="expression" dxfId="6366" priority="7067">
      <formula>$O1860="połączone z innym zadaniem"</formula>
    </cfRule>
  </conditionalFormatting>
  <conditionalFormatting sqref="O1860">
    <cfRule type="expression" dxfId="6365" priority="7066">
      <formula>$O1860="połączone z innym zadaniem"</formula>
    </cfRule>
  </conditionalFormatting>
  <conditionalFormatting sqref="O1860">
    <cfRule type="expression" dxfId="6364" priority="7065">
      <formula>$O1860="połączone z innym zadaniem"</formula>
    </cfRule>
  </conditionalFormatting>
  <conditionalFormatting sqref="O1860">
    <cfRule type="expression" dxfId="6363" priority="7064">
      <formula>$O1860="połączone z innym zadaniem"</formula>
    </cfRule>
  </conditionalFormatting>
  <conditionalFormatting sqref="O1860">
    <cfRule type="expression" dxfId="6362" priority="7063">
      <formula>$O1860="połączone z innym zadaniem"</formula>
    </cfRule>
  </conditionalFormatting>
  <conditionalFormatting sqref="O1860">
    <cfRule type="expression" dxfId="6361" priority="7062">
      <formula>$O1860="połączone z innym zadaniem"</formula>
    </cfRule>
  </conditionalFormatting>
  <conditionalFormatting sqref="O1860">
    <cfRule type="expression" dxfId="6360" priority="7061">
      <formula>$O1860="połączone z innym zadaniem"</formula>
    </cfRule>
  </conditionalFormatting>
  <conditionalFormatting sqref="O1860">
    <cfRule type="expression" dxfId="6359" priority="7060">
      <formula>$O1860="połączone z innym zadaniem"</formula>
    </cfRule>
  </conditionalFormatting>
  <conditionalFormatting sqref="O1860">
    <cfRule type="expression" dxfId="6358" priority="7059">
      <formula>$O1860="połączone z innym zadaniem"</formula>
    </cfRule>
  </conditionalFormatting>
  <conditionalFormatting sqref="O1860">
    <cfRule type="expression" dxfId="6357" priority="7058">
      <formula>$O1860="połączone z innym zadaniem"</formula>
    </cfRule>
  </conditionalFormatting>
  <conditionalFormatting sqref="O1860">
    <cfRule type="expression" dxfId="6356" priority="7057">
      <formula>$O1860="połączone z innym zadaniem"</formula>
    </cfRule>
  </conditionalFormatting>
  <conditionalFormatting sqref="O1860">
    <cfRule type="expression" dxfId="6355" priority="7056">
      <formula>$O1860="połączone z innym zadaniem"</formula>
    </cfRule>
  </conditionalFormatting>
  <conditionalFormatting sqref="O1860">
    <cfRule type="expression" dxfId="6354" priority="7055">
      <formula>$O1860="połączone z innym zadaniem"</formula>
    </cfRule>
  </conditionalFormatting>
  <conditionalFormatting sqref="O1860">
    <cfRule type="expression" dxfId="6353" priority="7052">
      <formula>$O1860="połączone z innym zadaniem"</formula>
    </cfRule>
  </conditionalFormatting>
  <conditionalFormatting sqref="O1860">
    <cfRule type="expression" dxfId="6352" priority="7051">
      <formula>$O1860="połączone z innym zadaniem"</formula>
    </cfRule>
  </conditionalFormatting>
  <conditionalFormatting sqref="O1860">
    <cfRule type="expression" dxfId="6351" priority="7050">
      <formula>$O1860="połączone z innym zadaniem"</formula>
    </cfRule>
  </conditionalFormatting>
  <conditionalFormatting sqref="O1860">
    <cfRule type="expression" dxfId="6350" priority="7049">
      <formula>$O1860="połączone z innym zadaniem"</formula>
    </cfRule>
  </conditionalFormatting>
  <conditionalFormatting sqref="O1860">
    <cfRule type="expression" dxfId="6349" priority="7048">
      <formula>$O1860="połączone z innym zadaniem"</formula>
    </cfRule>
  </conditionalFormatting>
  <conditionalFormatting sqref="O1860">
    <cfRule type="expression" dxfId="6348" priority="7047">
      <formula>$O1860="połączone z innym zadaniem"</formula>
    </cfRule>
  </conditionalFormatting>
  <conditionalFormatting sqref="O1860">
    <cfRule type="expression" dxfId="6347" priority="7046">
      <formula>$O1860="połączone z innym zadaniem"</formula>
    </cfRule>
  </conditionalFormatting>
  <conditionalFormatting sqref="O1860">
    <cfRule type="expression" dxfId="6346" priority="7045">
      <formula>$O1860="połączone z innym zadaniem"</formula>
    </cfRule>
  </conditionalFormatting>
  <conditionalFormatting sqref="O1860">
    <cfRule type="expression" dxfId="6345" priority="7044">
      <formula>$O1860="połączone z innym zadaniem"</formula>
    </cfRule>
  </conditionalFormatting>
  <conditionalFormatting sqref="O1860">
    <cfRule type="expression" dxfId="6344" priority="7043">
      <formula>$O1860="połączone z innym zadaniem"</formula>
    </cfRule>
  </conditionalFormatting>
  <conditionalFormatting sqref="O1860">
    <cfRule type="expression" dxfId="6343" priority="7042">
      <formula>$O1860="połączone z innym zadaniem"</formula>
    </cfRule>
  </conditionalFormatting>
  <conditionalFormatting sqref="O1860">
    <cfRule type="expression" dxfId="6342" priority="7041">
      <formula>$O1860="połączone z innym zadaniem"</formula>
    </cfRule>
  </conditionalFormatting>
  <conditionalFormatting sqref="O1860">
    <cfRule type="expression" dxfId="6341" priority="7040">
      <formula>$O1860="połączone z innym zadaniem"</formula>
    </cfRule>
  </conditionalFormatting>
  <conditionalFormatting sqref="O1860">
    <cfRule type="expression" dxfId="6340" priority="7039">
      <formula>$O1860="połączone z innym zadaniem"</formula>
    </cfRule>
  </conditionalFormatting>
  <conditionalFormatting sqref="O1861">
    <cfRule type="expression" dxfId="6339" priority="7038">
      <formula>$O1861="połączone z innym zadaniem"</formula>
    </cfRule>
  </conditionalFormatting>
  <conditionalFormatting sqref="O1861">
    <cfRule type="expression" dxfId="6338" priority="7037">
      <formula>$O1861="połączone z innym zadaniem"</formula>
    </cfRule>
  </conditionalFormatting>
  <conditionalFormatting sqref="O1861">
    <cfRule type="colorScale" priority="7036">
      <colorScale>
        <cfvo type="min" val="0"/>
        <cfvo type="percentile" val="50"/>
        <cfvo type="max" val="0"/>
        <color rgb="FFF8696B"/>
        <color rgb="FFFFEB84"/>
        <color rgb="FF63BE7B"/>
      </colorScale>
    </cfRule>
  </conditionalFormatting>
  <conditionalFormatting sqref="O1861">
    <cfRule type="colorScale" priority="7035">
      <colorScale>
        <cfvo type="min" val="0"/>
        <cfvo type="percentile" val="50"/>
        <cfvo type="max" val="0"/>
        <color rgb="FF63BE7B"/>
        <color rgb="FFFFEB84"/>
        <color rgb="FFF8696B"/>
      </colorScale>
    </cfRule>
  </conditionalFormatting>
  <conditionalFormatting sqref="O1861">
    <cfRule type="expression" dxfId="6337" priority="7034">
      <formula>$O1861="połączone z innym zadaniem"</formula>
    </cfRule>
  </conditionalFormatting>
  <conditionalFormatting sqref="O1861">
    <cfRule type="expression" dxfId="6336" priority="7033">
      <formula>$O1861="połączone z innym zadaniem"</formula>
    </cfRule>
  </conditionalFormatting>
  <conditionalFormatting sqref="O1861">
    <cfRule type="expression" dxfId="6335" priority="7032">
      <formula>$O1861="połączone z innym zadaniem"</formula>
    </cfRule>
  </conditionalFormatting>
  <conditionalFormatting sqref="O1861">
    <cfRule type="expression" dxfId="6334" priority="7031">
      <formula>$O1861="połączone z innym zadaniem"</formula>
    </cfRule>
  </conditionalFormatting>
  <conditionalFormatting sqref="O1861">
    <cfRule type="expression" dxfId="6333" priority="7030">
      <formula>$O1861="połączone z innym zadaniem"</formula>
    </cfRule>
  </conditionalFormatting>
  <conditionalFormatting sqref="O1861">
    <cfRule type="expression" dxfId="6332" priority="7029">
      <formula>$O1861="połączone z innym zadaniem"</formula>
    </cfRule>
  </conditionalFormatting>
  <conditionalFormatting sqref="O1861">
    <cfRule type="expression" dxfId="6331" priority="7028">
      <formula>$O1861="połączone z innym zadaniem"</formula>
    </cfRule>
  </conditionalFormatting>
  <conditionalFormatting sqref="O1861">
    <cfRule type="expression" dxfId="6330" priority="7027">
      <formula>$O1861="połączone z innym zadaniem"</formula>
    </cfRule>
  </conditionalFormatting>
  <conditionalFormatting sqref="O1861">
    <cfRule type="expression" dxfId="6329" priority="7026">
      <formula>$O1861="połączone z innym zadaniem"</formula>
    </cfRule>
  </conditionalFormatting>
  <conditionalFormatting sqref="O1861">
    <cfRule type="expression" dxfId="6328" priority="7025">
      <formula>$O1861="połączone z innym zadaniem"</formula>
    </cfRule>
  </conditionalFormatting>
  <conditionalFormatting sqref="O1861">
    <cfRule type="expression" dxfId="6327" priority="7022">
      <formula>$O1861="połączone z innym zadaniem"</formula>
    </cfRule>
  </conditionalFormatting>
  <conditionalFormatting sqref="O1861">
    <cfRule type="expression" dxfId="6326" priority="7021">
      <formula>$O1861="połączone z innym zadaniem"</formula>
    </cfRule>
  </conditionalFormatting>
  <conditionalFormatting sqref="O1861">
    <cfRule type="expression" dxfId="6325" priority="7020">
      <formula>$O1861="połączone z innym zadaniem"</formula>
    </cfRule>
  </conditionalFormatting>
  <conditionalFormatting sqref="O1861">
    <cfRule type="expression" dxfId="6324" priority="7019">
      <formula>$O1861="połączone z innym zadaniem"</formula>
    </cfRule>
  </conditionalFormatting>
  <conditionalFormatting sqref="O1861">
    <cfRule type="expression" dxfId="6323" priority="7018">
      <formula>$O1861="połączone z innym zadaniem"</formula>
    </cfRule>
  </conditionalFormatting>
  <conditionalFormatting sqref="O1861">
    <cfRule type="expression" dxfId="6322" priority="7017">
      <formula>$O1861="połączone z innym zadaniem"</formula>
    </cfRule>
  </conditionalFormatting>
  <conditionalFormatting sqref="O1861">
    <cfRule type="expression" dxfId="6321" priority="7016">
      <formula>$O1861="połączone z innym zadaniem"</formula>
    </cfRule>
  </conditionalFormatting>
  <conditionalFormatting sqref="O1861">
    <cfRule type="expression" dxfId="6320" priority="7015">
      <formula>$O1861="połączone z innym zadaniem"</formula>
    </cfRule>
  </conditionalFormatting>
  <conditionalFormatting sqref="O1861">
    <cfRule type="expression" dxfId="6319" priority="7014">
      <formula>$O1861="połączone z innym zadaniem"</formula>
    </cfRule>
  </conditionalFormatting>
  <conditionalFormatting sqref="O1861">
    <cfRule type="expression" dxfId="6318" priority="7013">
      <formula>$O1861="połączone z innym zadaniem"</formula>
    </cfRule>
  </conditionalFormatting>
  <conditionalFormatting sqref="O1861">
    <cfRule type="expression" dxfId="6317" priority="7012">
      <formula>$O1861="połączone z innym zadaniem"</formula>
    </cfRule>
  </conditionalFormatting>
  <conditionalFormatting sqref="O1861">
    <cfRule type="expression" dxfId="6316" priority="7011">
      <formula>$O1861="połączone z innym zadaniem"</formula>
    </cfRule>
  </conditionalFormatting>
  <conditionalFormatting sqref="O1861">
    <cfRule type="expression" dxfId="6315" priority="7010">
      <formula>$O1861="połączone z innym zadaniem"</formula>
    </cfRule>
  </conditionalFormatting>
  <conditionalFormatting sqref="O1861">
    <cfRule type="expression" dxfId="6314" priority="7009">
      <formula>$O1861="połączone z innym zadaniem"</formula>
    </cfRule>
  </conditionalFormatting>
  <conditionalFormatting sqref="O1861">
    <cfRule type="expression" dxfId="6313" priority="7008">
      <formula>$O1861="połączone z innym zadaniem"</formula>
    </cfRule>
  </conditionalFormatting>
  <conditionalFormatting sqref="O1861">
    <cfRule type="expression" dxfId="6312" priority="7005">
      <formula>$O1861="połączone z innym zadaniem"</formula>
    </cfRule>
  </conditionalFormatting>
  <conditionalFormatting sqref="O1861">
    <cfRule type="expression" dxfId="6311" priority="7004">
      <formula>$O1861="połączone z innym zadaniem"</formula>
    </cfRule>
  </conditionalFormatting>
  <conditionalFormatting sqref="O1861">
    <cfRule type="expression" dxfId="6310" priority="7003">
      <formula>$O1861="połączone z innym zadaniem"</formula>
    </cfRule>
  </conditionalFormatting>
  <conditionalFormatting sqref="O1861">
    <cfRule type="expression" dxfId="6309" priority="7002">
      <formula>$O1861="połączone z innym zadaniem"</formula>
    </cfRule>
  </conditionalFormatting>
  <conditionalFormatting sqref="O1861">
    <cfRule type="expression" dxfId="6308" priority="7001">
      <formula>$O1861="połączone z innym zadaniem"</formula>
    </cfRule>
  </conditionalFormatting>
  <conditionalFormatting sqref="O1861">
    <cfRule type="expression" dxfId="6307" priority="7000">
      <formula>$O1861="połączone z innym zadaniem"</formula>
    </cfRule>
  </conditionalFormatting>
  <conditionalFormatting sqref="O1861">
    <cfRule type="expression" dxfId="6306" priority="6999">
      <formula>$O1861="połączone z innym zadaniem"</formula>
    </cfRule>
  </conditionalFormatting>
  <conditionalFormatting sqref="O1861">
    <cfRule type="expression" dxfId="6305" priority="6998">
      <formula>$O1861="połączone z innym zadaniem"</formula>
    </cfRule>
  </conditionalFormatting>
  <conditionalFormatting sqref="O1861">
    <cfRule type="expression" dxfId="6304" priority="6997">
      <formula>$O1861="połączone z innym zadaniem"</formula>
    </cfRule>
  </conditionalFormatting>
  <conditionalFormatting sqref="O1861">
    <cfRule type="expression" dxfId="6303" priority="6996">
      <formula>$O1861="połączone z innym zadaniem"</formula>
    </cfRule>
  </conditionalFormatting>
  <conditionalFormatting sqref="O1861">
    <cfRule type="expression" dxfId="6302" priority="6995">
      <formula>$O1861="połączone z innym zadaniem"</formula>
    </cfRule>
  </conditionalFormatting>
  <conditionalFormatting sqref="O1861">
    <cfRule type="expression" dxfId="6301" priority="6994">
      <formula>$O1861="połączone z innym zadaniem"</formula>
    </cfRule>
  </conditionalFormatting>
  <conditionalFormatting sqref="O1861">
    <cfRule type="expression" dxfId="6300" priority="6993">
      <formula>$O1861="połączone z innym zadaniem"</formula>
    </cfRule>
  </conditionalFormatting>
  <conditionalFormatting sqref="O1861">
    <cfRule type="expression" dxfId="6299" priority="6992">
      <formula>$O1861="połączone z innym zadaniem"</formula>
    </cfRule>
  </conditionalFormatting>
  <conditionalFormatting sqref="O1862">
    <cfRule type="expression" dxfId="6298" priority="6991">
      <formula>$O1862="połączone z innym zadaniem"</formula>
    </cfRule>
  </conditionalFormatting>
  <conditionalFormatting sqref="O1862">
    <cfRule type="expression" dxfId="6297" priority="6990">
      <formula>$O1862="połączone z innym zadaniem"</formula>
    </cfRule>
  </conditionalFormatting>
  <conditionalFormatting sqref="O1862">
    <cfRule type="colorScale" priority="6989">
      <colorScale>
        <cfvo type="min" val="0"/>
        <cfvo type="percentile" val="50"/>
        <cfvo type="max" val="0"/>
        <color rgb="FFF8696B"/>
        <color rgb="FFFFEB84"/>
        <color rgb="FF63BE7B"/>
      </colorScale>
    </cfRule>
  </conditionalFormatting>
  <conditionalFormatting sqref="O1862">
    <cfRule type="colorScale" priority="6988">
      <colorScale>
        <cfvo type="min" val="0"/>
        <cfvo type="percentile" val="50"/>
        <cfvo type="max" val="0"/>
        <color rgb="FF63BE7B"/>
        <color rgb="FFFFEB84"/>
        <color rgb="FFF8696B"/>
      </colorScale>
    </cfRule>
  </conditionalFormatting>
  <conditionalFormatting sqref="O1862">
    <cfRule type="expression" dxfId="6296" priority="6987">
      <formula>$O1862="połączone z innym zadaniem"</formula>
    </cfRule>
  </conditionalFormatting>
  <conditionalFormatting sqref="O1862">
    <cfRule type="expression" dxfId="6295" priority="6986">
      <formula>$O1862="połączone z innym zadaniem"</formula>
    </cfRule>
  </conditionalFormatting>
  <conditionalFormatting sqref="O1862">
    <cfRule type="expression" dxfId="6294" priority="6985">
      <formula>$O1862="połączone z innym zadaniem"</formula>
    </cfRule>
  </conditionalFormatting>
  <conditionalFormatting sqref="O1862">
    <cfRule type="expression" dxfId="6293" priority="6984">
      <formula>$O1862="połączone z innym zadaniem"</formula>
    </cfRule>
  </conditionalFormatting>
  <conditionalFormatting sqref="O1862">
    <cfRule type="expression" dxfId="6292" priority="6983">
      <formula>$O1862="połączone z innym zadaniem"</formula>
    </cfRule>
  </conditionalFormatting>
  <conditionalFormatting sqref="O1862">
    <cfRule type="expression" dxfId="6291" priority="6982">
      <formula>$O1862="połączone z innym zadaniem"</formula>
    </cfRule>
  </conditionalFormatting>
  <conditionalFormatting sqref="O1862">
    <cfRule type="expression" dxfId="6290" priority="6981">
      <formula>$O1862="połączone z innym zadaniem"</formula>
    </cfRule>
  </conditionalFormatting>
  <conditionalFormatting sqref="O1862">
    <cfRule type="expression" dxfId="6289" priority="6980">
      <formula>$O1862="połączone z innym zadaniem"</formula>
    </cfRule>
  </conditionalFormatting>
  <conditionalFormatting sqref="O1862">
    <cfRule type="expression" dxfId="6288" priority="6979">
      <formula>$O1862="połączone z innym zadaniem"</formula>
    </cfRule>
  </conditionalFormatting>
  <conditionalFormatting sqref="O1862">
    <cfRule type="expression" dxfId="6287" priority="6978">
      <formula>$O1862="połączone z innym zadaniem"</formula>
    </cfRule>
  </conditionalFormatting>
  <conditionalFormatting sqref="O1862">
    <cfRule type="expression" dxfId="6286" priority="6975">
      <formula>$O1862="połączone z innym zadaniem"</formula>
    </cfRule>
  </conditionalFormatting>
  <conditionalFormatting sqref="O1862">
    <cfRule type="expression" dxfId="6285" priority="6974">
      <formula>$O1862="połączone z innym zadaniem"</formula>
    </cfRule>
  </conditionalFormatting>
  <conditionalFormatting sqref="O1862">
    <cfRule type="expression" dxfId="6284" priority="6973">
      <formula>$O1862="połączone z innym zadaniem"</formula>
    </cfRule>
  </conditionalFormatting>
  <conditionalFormatting sqref="O1862">
    <cfRule type="expression" dxfId="6283" priority="6972">
      <formula>$O1862="połączone z innym zadaniem"</formula>
    </cfRule>
  </conditionalFormatting>
  <conditionalFormatting sqref="O1862">
    <cfRule type="expression" dxfId="6282" priority="6971">
      <formula>$O1862="połączone z innym zadaniem"</formula>
    </cfRule>
  </conditionalFormatting>
  <conditionalFormatting sqref="O1862">
    <cfRule type="expression" dxfId="6281" priority="6970">
      <formula>$O1862="połączone z innym zadaniem"</formula>
    </cfRule>
  </conditionalFormatting>
  <conditionalFormatting sqref="O1862">
    <cfRule type="expression" dxfId="6280" priority="6969">
      <formula>$O1862="połączone z innym zadaniem"</formula>
    </cfRule>
  </conditionalFormatting>
  <conditionalFormatting sqref="O1862">
    <cfRule type="expression" dxfId="6279" priority="6968">
      <formula>$O1862="połączone z innym zadaniem"</formula>
    </cfRule>
  </conditionalFormatting>
  <conditionalFormatting sqref="O1862">
    <cfRule type="expression" dxfId="6278" priority="6967">
      <formula>$O1862="połączone z innym zadaniem"</formula>
    </cfRule>
  </conditionalFormatting>
  <conditionalFormatting sqref="O1862">
    <cfRule type="expression" dxfId="6277" priority="6966">
      <formula>$O1862="połączone z innym zadaniem"</formula>
    </cfRule>
  </conditionalFormatting>
  <conditionalFormatting sqref="O1862">
    <cfRule type="expression" dxfId="6276" priority="6965">
      <formula>$O1862="połączone z innym zadaniem"</formula>
    </cfRule>
  </conditionalFormatting>
  <conditionalFormatting sqref="O1862">
    <cfRule type="expression" dxfId="6275" priority="6964">
      <formula>$O1862="połączone z innym zadaniem"</formula>
    </cfRule>
  </conditionalFormatting>
  <conditionalFormatting sqref="O1862">
    <cfRule type="expression" dxfId="6274" priority="6963">
      <formula>$O1862="połączone z innym zadaniem"</formula>
    </cfRule>
  </conditionalFormatting>
  <conditionalFormatting sqref="O1862">
    <cfRule type="expression" dxfId="6273" priority="6962">
      <formula>$O1862="połączone z innym zadaniem"</formula>
    </cfRule>
  </conditionalFormatting>
  <conditionalFormatting sqref="O1862">
    <cfRule type="expression" dxfId="6272" priority="6961">
      <formula>$O1862="połączone z innym zadaniem"</formula>
    </cfRule>
  </conditionalFormatting>
  <conditionalFormatting sqref="O1862">
    <cfRule type="expression" dxfId="6271" priority="6958">
      <formula>$O1862="połączone z innym zadaniem"</formula>
    </cfRule>
  </conditionalFormatting>
  <conditionalFormatting sqref="O1862">
    <cfRule type="expression" dxfId="6270" priority="6957">
      <formula>$O1862="połączone z innym zadaniem"</formula>
    </cfRule>
  </conditionalFormatting>
  <conditionalFormatting sqref="O1862">
    <cfRule type="expression" dxfId="6269" priority="6956">
      <formula>$O1862="połączone z innym zadaniem"</formula>
    </cfRule>
  </conditionalFormatting>
  <conditionalFormatting sqref="O1862">
    <cfRule type="expression" dxfId="6268" priority="6955">
      <formula>$O1862="połączone z innym zadaniem"</formula>
    </cfRule>
  </conditionalFormatting>
  <conditionalFormatting sqref="O1862">
    <cfRule type="expression" dxfId="6267" priority="6954">
      <formula>$O1862="połączone z innym zadaniem"</formula>
    </cfRule>
  </conditionalFormatting>
  <conditionalFormatting sqref="O1862">
    <cfRule type="expression" dxfId="6266" priority="6953">
      <formula>$O1862="połączone z innym zadaniem"</formula>
    </cfRule>
  </conditionalFormatting>
  <conditionalFormatting sqref="O1862">
    <cfRule type="expression" dxfId="6265" priority="6952">
      <formula>$O1862="połączone z innym zadaniem"</formula>
    </cfRule>
  </conditionalFormatting>
  <conditionalFormatting sqref="O1862">
    <cfRule type="expression" dxfId="6264" priority="6951">
      <formula>$O1862="połączone z innym zadaniem"</formula>
    </cfRule>
  </conditionalFormatting>
  <conditionalFormatting sqref="O1862">
    <cfRule type="expression" dxfId="6263" priority="6950">
      <formula>$O1862="połączone z innym zadaniem"</formula>
    </cfRule>
  </conditionalFormatting>
  <conditionalFormatting sqref="O1862">
    <cfRule type="expression" dxfId="6262" priority="6949">
      <formula>$O1862="połączone z innym zadaniem"</formula>
    </cfRule>
  </conditionalFormatting>
  <conditionalFormatting sqref="O1862">
    <cfRule type="expression" dxfId="6261" priority="6948">
      <formula>$O1862="połączone z innym zadaniem"</formula>
    </cfRule>
  </conditionalFormatting>
  <conditionalFormatting sqref="O1862">
    <cfRule type="expression" dxfId="6260" priority="6947">
      <formula>$O1862="połączone z innym zadaniem"</formula>
    </cfRule>
  </conditionalFormatting>
  <conditionalFormatting sqref="O1862">
    <cfRule type="expression" dxfId="6259" priority="6946">
      <formula>$O1862="połączone z innym zadaniem"</formula>
    </cfRule>
  </conditionalFormatting>
  <conditionalFormatting sqref="O1862">
    <cfRule type="expression" dxfId="6258" priority="6945">
      <formula>$O1862="połączone z innym zadaniem"</formula>
    </cfRule>
  </conditionalFormatting>
  <conditionalFormatting sqref="O1862">
    <cfRule type="expression" dxfId="6257" priority="6944">
      <formula>$O1862="połączone z innym zadaniem"</formula>
    </cfRule>
  </conditionalFormatting>
  <conditionalFormatting sqref="O1862">
    <cfRule type="expression" dxfId="6256" priority="6941">
      <formula>$O1862="połączone z innym zadaniem"</formula>
    </cfRule>
  </conditionalFormatting>
  <conditionalFormatting sqref="O1862">
    <cfRule type="expression" dxfId="6255" priority="6940">
      <formula>$O1862="połączone z innym zadaniem"</formula>
    </cfRule>
  </conditionalFormatting>
  <conditionalFormatting sqref="O1862">
    <cfRule type="expression" dxfId="6254" priority="6939">
      <formula>$O1862="połączone z innym zadaniem"</formula>
    </cfRule>
  </conditionalFormatting>
  <conditionalFormatting sqref="O1862">
    <cfRule type="expression" dxfId="6253" priority="6938">
      <formula>$O1862="połączone z innym zadaniem"</formula>
    </cfRule>
  </conditionalFormatting>
  <conditionalFormatting sqref="O1862">
    <cfRule type="expression" dxfId="6252" priority="6937">
      <formula>$O1862="połączone z innym zadaniem"</formula>
    </cfRule>
  </conditionalFormatting>
  <conditionalFormatting sqref="O1862">
    <cfRule type="expression" dxfId="6251" priority="6936">
      <formula>$O1862="połączone z innym zadaniem"</formula>
    </cfRule>
  </conditionalFormatting>
  <conditionalFormatting sqref="O1862">
    <cfRule type="expression" dxfId="6250" priority="6935">
      <formula>$O1862="połączone z innym zadaniem"</formula>
    </cfRule>
  </conditionalFormatting>
  <conditionalFormatting sqref="O1862">
    <cfRule type="expression" dxfId="6249" priority="6934">
      <formula>$O1862="połączone z innym zadaniem"</formula>
    </cfRule>
  </conditionalFormatting>
  <conditionalFormatting sqref="O1862">
    <cfRule type="expression" dxfId="6248" priority="6933">
      <formula>$O1862="połączone z innym zadaniem"</formula>
    </cfRule>
  </conditionalFormatting>
  <conditionalFormatting sqref="O1862">
    <cfRule type="expression" dxfId="6247" priority="6932">
      <formula>$O1862="połączone z innym zadaniem"</formula>
    </cfRule>
  </conditionalFormatting>
  <conditionalFormatting sqref="O1862">
    <cfRule type="expression" dxfId="6246" priority="6931">
      <formula>$O1862="połączone z innym zadaniem"</formula>
    </cfRule>
  </conditionalFormatting>
  <conditionalFormatting sqref="O1862">
    <cfRule type="expression" dxfId="6245" priority="6930">
      <formula>$O1862="połączone z innym zadaniem"</formula>
    </cfRule>
  </conditionalFormatting>
  <conditionalFormatting sqref="O1862">
    <cfRule type="expression" dxfId="6244" priority="6929">
      <formula>$O1862="połączone z innym zadaniem"</formula>
    </cfRule>
  </conditionalFormatting>
  <conditionalFormatting sqref="O1862">
    <cfRule type="expression" dxfId="6243" priority="6928">
      <formula>$O1862="połączone z innym zadaniem"</formula>
    </cfRule>
  </conditionalFormatting>
  <conditionalFormatting sqref="O1863">
    <cfRule type="expression" dxfId="6242" priority="6927">
      <formula>$O1863="połączone z innym zadaniem"</formula>
    </cfRule>
  </conditionalFormatting>
  <conditionalFormatting sqref="O1863">
    <cfRule type="expression" dxfId="6241" priority="6926">
      <formula>$O1863="połączone z innym zadaniem"</formula>
    </cfRule>
  </conditionalFormatting>
  <conditionalFormatting sqref="O1863">
    <cfRule type="colorScale" priority="6925">
      <colorScale>
        <cfvo type="min" val="0"/>
        <cfvo type="percentile" val="50"/>
        <cfvo type="max" val="0"/>
        <color rgb="FFF8696B"/>
        <color rgb="FFFFEB84"/>
        <color rgb="FF63BE7B"/>
      </colorScale>
    </cfRule>
  </conditionalFormatting>
  <conditionalFormatting sqref="O1863">
    <cfRule type="colorScale" priority="6924">
      <colorScale>
        <cfvo type="min" val="0"/>
        <cfvo type="percentile" val="50"/>
        <cfvo type="max" val="0"/>
        <color rgb="FF63BE7B"/>
        <color rgb="FFFFEB84"/>
        <color rgb="FFF8696B"/>
      </colorScale>
    </cfRule>
  </conditionalFormatting>
  <conditionalFormatting sqref="O1863">
    <cfRule type="expression" dxfId="6240" priority="6923">
      <formula>$O1863="połączone z innym zadaniem"</formula>
    </cfRule>
  </conditionalFormatting>
  <conditionalFormatting sqref="O1863">
    <cfRule type="expression" dxfId="6239" priority="6922">
      <formula>$O1863="połączone z innym zadaniem"</formula>
    </cfRule>
  </conditionalFormatting>
  <conditionalFormatting sqref="O1863">
    <cfRule type="expression" dxfId="6238" priority="6921">
      <formula>$O1863="połączone z innym zadaniem"</formula>
    </cfRule>
  </conditionalFormatting>
  <conditionalFormatting sqref="O1863">
    <cfRule type="expression" dxfId="6237" priority="6920">
      <formula>$O1863="połączone z innym zadaniem"</formula>
    </cfRule>
  </conditionalFormatting>
  <conditionalFormatting sqref="O1863">
    <cfRule type="expression" dxfId="6236" priority="6919">
      <formula>$O1863="połączone z innym zadaniem"</formula>
    </cfRule>
  </conditionalFormatting>
  <conditionalFormatting sqref="O1863">
    <cfRule type="expression" dxfId="6235" priority="6918">
      <formula>$O1863="połączone z innym zadaniem"</formula>
    </cfRule>
  </conditionalFormatting>
  <conditionalFormatting sqref="O1863">
    <cfRule type="expression" dxfId="6234" priority="6917">
      <formula>$O1863="połączone z innym zadaniem"</formula>
    </cfRule>
  </conditionalFormatting>
  <conditionalFormatting sqref="O1863">
    <cfRule type="expression" dxfId="6233" priority="6916">
      <formula>$O1863="połączone z innym zadaniem"</formula>
    </cfRule>
  </conditionalFormatting>
  <conditionalFormatting sqref="O1863">
    <cfRule type="expression" dxfId="6232" priority="6915">
      <formula>$O1863="połączone z innym zadaniem"</formula>
    </cfRule>
  </conditionalFormatting>
  <conditionalFormatting sqref="O1863">
    <cfRule type="expression" dxfId="6231" priority="6914">
      <formula>$O1863="połączone z innym zadaniem"</formula>
    </cfRule>
  </conditionalFormatting>
  <conditionalFormatting sqref="O1863">
    <cfRule type="expression" dxfId="6230" priority="6911">
      <formula>$O1863="połączone z innym zadaniem"</formula>
    </cfRule>
  </conditionalFormatting>
  <conditionalFormatting sqref="O1863">
    <cfRule type="expression" dxfId="6229" priority="6910">
      <formula>$O1863="połączone z innym zadaniem"</formula>
    </cfRule>
  </conditionalFormatting>
  <conditionalFormatting sqref="O1863">
    <cfRule type="expression" dxfId="6228" priority="6909">
      <formula>$O1863="połączone z innym zadaniem"</formula>
    </cfRule>
  </conditionalFormatting>
  <conditionalFormatting sqref="O1863">
    <cfRule type="expression" dxfId="6227" priority="6908">
      <formula>$O1863="połączone z innym zadaniem"</formula>
    </cfRule>
  </conditionalFormatting>
  <conditionalFormatting sqref="O1863">
    <cfRule type="expression" dxfId="6226" priority="6907">
      <formula>$O1863="połączone z innym zadaniem"</formula>
    </cfRule>
  </conditionalFormatting>
  <conditionalFormatting sqref="O1863">
    <cfRule type="expression" dxfId="6225" priority="6906">
      <formula>$O1863="połączone z innym zadaniem"</formula>
    </cfRule>
  </conditionalFormatting>
  <conditionalFormatting sqref="O1863">
    <cfRule type="expression" dxfId="6224" priority="6905">
      <formula>$O1863="połączone z innym zadaniem"</formula>
    </cfRule>
  </conditionalFormatting>
  <conditionalFormatting sqref="O1863">
    <cfRule type="expression" dxfId="6223" priority="6904">
      <formula>$O1863="połączone z innym zadaniem"</formula>
    </cfRule>
  </conditionalFormatting>
  <conditionalFormatting sqref="O1863">
    <cfRule type="expression" dxfId="6222" priority="6903">
      <formula>$O1863="połączone z innym zadaniem"</formula>
    </cfRule>
  </conditionalFormatting>
  <conditionalFormatting sqref="O1863">
    <cfRule type="expression" dxfId="6221" priority="6902">
      <formula>$O1863="połączone z innym zadaniem"</formula>
    </cfRule>
  </conditionalFormatting>
  <conditionalFormatting sqref="O1863">
    <cfRule type="expression" dxfId="6220" priority="6901">
      <formula>$O1863="połączone z innym zadaniem"</formula>
    </cfRule>
  </conditionalFormatting>
  <conditionalFormatting sqref="O1863">
    <cfRule type="expression" dxfId="6219" priority="6900">
      <formula>$O1863="połączone z innym zadaniem"</formula>
    </cfRule>
  </conditionalFormatting>
  <conditionalFormatting sqref="O1863">
    <cfRule type="expression" dxfId="6218" priority="6899">
      <formula>$O1863="połączone z innym zadaniem"</formula>
    </cfRule>
  </conditionalFormatting>
  <conditionalFormatting sqref="O1863">
    <cfRule type="expression" dxfId="6217" priority="6898">
      <formula>$O1863="połączone z innym zadaniem"</formula>
    </cfRule>
  </conditionalFormatting>
  <conditionalFormatting sqref="O1863">
    <cfRule type="expression" dxfId="6216" priority="6897">
      <formula>$O1863="połączone z innym zadaniem"</formula>
    </cfRule>
  </conditionalFormatting>
  <conditionalFormatting sqref="O1863">
    <cfRule type="expression" dxfId="6215" priority="6894">
      <formula>$O1863="połączone z innym zadaniem"</formula>
    </cfRule>
  </conditionalFormatting>
  <conditionalFormatting sqref="O1863">
    <cfRule type="expression" dxfId="6214" priority="6893">
      <formula>$O1863="połączone z innym zadaniem"</formula>
    </cfRule>
  </conditionalFormatting>
  <conditionalFormatting sqref="O1863">
    <cfRule type="expression" dxfId="6213" priority="6892">
      <formula>$O1863="połączone z innym zadaniem"</formula>
    </cfRule>
  </conditionalFormatting>
  <conditionalFormatting sqref="O1863">
    <cfRule type="expression" dxfId="6212" priority="6891">
      <formula>$O1863="połączone z innym zadaniem"</formula>
    </cfRule>
  </conditionalFormatting>
  <conditionalFormatting sqref="O1863">
    <cfRule type="expression" dxfId="6211" priority="6890">
      <formula>$O1863="połączone z innym zadaniem"</formula>
    </cfRule>
  </conditionalFormatting>
  <conditionalFormatting sqref="O1863">
    <cfRule type="expression" dxfId="6210" priority="6889">
      <formula>$O1863="połączone z innym zadaniem"</formula>
    </cfRule>
  </conditionalFormatting>
  <conditionalFormatting sqref="O1863">
    <cfRule type="expression" dxfId="6209" priority="6888">
      <formula>$O1863="połączone z innym zadaniem"</formula>
    </cfRule>
  </conditionalFormatting>
  <conditionalFormatting sqref="O1863">
    <cfRule type="expression" dxfId="6208" priority="6887">
      <formula>$O1863="połączone z innym zadaniem"</formula>
    </cfRule>
  </conditionalFormatting>
  <conditionalFormatting sqref="O1863">
    <cfRule type="expression" dxfId="6207" priority="6886">
      <formula>$O1863="połączone z innym zadaniem"</formula>
    </cfRule>
  </conditionalFormatting>
  <conditionalFormatting sqref="O1863">
    <cfRule type="expression" dxfId="6206" priority="6885">
      <formula>$O1863="połączone z innym zadaniem"</formula>
    </cfRule>
  </conditionalFormatting>
  <conditionalFormatting sqref="O1863">
    <cfRule type="expression" dxfId="6205" priority="6884">
      <formula>$O1863="połączone z innym zadaniem"</formula>
    </cfRule>
  </conditionalFormatting>
  <conditionalFormatting sqref="O1863">
    <cfRule type="expression" dxfId="6204" priority="6883">
      <formula>$O1863="połączone z innym zadaniem"</formula>
    </cfRule>
  </conditionalFormatting>
  <conditionalFormatting sqref="O1863">
    <cfRule type="expression" dxfId="6203" priority="6882">
      <formula>$O1863="połączone z innym zadaniem"</formula>
    </cfRule>
  </conditionalFormatting>
  <conditionalFormatting sqref="O1863">
    <cfRule type="expression" dxfId="6202" priority="6881">
      <formula>$O1863="połączone z innym zadaniem"</formula>
    </cfRule>
  </conditionalFormatting>
  <conditionalFormatting sqref="O1863">
    <cfRule type="expression" dxfId="6201" priority="6880">
      <formula>$O1863="połączone z innym zadaniem"</formula>
    </cfRule>
  </conditionalFormatting>
  <conditionalFormatting sqref="O1863">
    <cfRule type="expression" dxfId="6200" priority="6877">
      <formula>$O1863="połączone z innym zadaniem"</formula>
    </cfRule>
  </conditionalFormatting>
  <conditionalFormatting sqref="O1863">
    <cfRule type="expression" dxfId="6199" priority="6876">
      <formula>$O1863="połączone z innym zadaniem"</formula>
    </cfRule>
  </conditionalFormatting>
  <conditionalFormatting sqref="O1863">
    <cfRule type="expression" dxfId="6198" priority="6875">
      <formula>$O1863="połączone z innym zadaniem"</formula>
    </cfRule>
  </conditionalFormatting>
  <conditionalFormatting sqref="O1863">
    <cfRule type="expression" dxfId="6197" priority="6874">
      <formula>$O1863="połączone z innym zadaniem"</formula>
    </cfRule>
  </conditionalFormatting>
  <conditionalFormatting sqref="O1863">
    <cfRule type="expression" dxfId="6196" priority="6873">
      <formula>$O1863="połączone z innym zadaniem"</formula>
    </cfRule>
  </conditionalFormatting>
  <conditionalFormatting sqref="O1863">
    <cfRule type="expression" dxfId="6195" priority="6872">
      <formula>$O1863="połączone z innym zadaniem"</formula>
    </cfRule>
  </conditionalFormatting>
  <conditionalFormatting sqref="O1863">
    <cfRule type="expression" dxfId="6194" priority="6871">
      <formula>$O1863="połączone z innym zadaniem"</formula>
    </cfRule>
  </conditionalFormatting>
  <conditionalFormatting sqref="O1863">
    <cfRule type="expression" dxfId="6193" priority="6870">
      <formula>$O1863="połączone z innym zadaniem"</formula>
    </cfRule>
  </conditionalFormatting>
  <conditionalFormatting sqref="O1863">
    <cfRule type="expression" dxfId="6192" priority="6869">
      <formula>$O1863="połączone z innym zadaniem"</formula>
    </cfRule>
  </conditionalFormatting>
  <conditionalFormatting sqref="O1863">
    <cfRule type="expression" dxfId="6191" priority="6868">
      <formula>$O1863="połączone z innym zadaniem"</formula>
    </cfRule>
  </conditionalFormatting>
  <conditionalFormatting sqref="O1863">
    <cfRule type="expression" dxfId="6190" priority="6867">
      <formula>$O1863="połączone z innym zadaniem"</formula>
    </cfRule>
  </conditionalFormatting>
  <conditionalFormatting sqref="O1863">
    <cfRule type="expression" dxfId="6189" priority="6866">
      <formula>$O1863="połączone z innym zadaniem"</formula>
    </cfRule>
  </conditionalFormatting>
  <conditionalFormatting sqref="O1863">
    <cfRule type="expression" dxfId="6188" priority="6865">
      <formula>$O1863="połączone z innym zadaniem"</formula>
    </cfRule>
  </conditionalFormatting>
  <conditionalFormatting sqref="O1863">
    <cfRule type="expression" dxfId="6187" priority="6864">
      <formula>$O1863="połączone z innym zadaniem"</formula>
    </cfRule>
  </conditionalFormatting>
  <conditionalFormatting sqref="O1863">
    <cfRule type="expression" dxfId="6186" priority="6863">
      <formula>$O1863="połączone z innym zadaniem"</formula>
    </cfRule>
  </conditionalFormatting>
  <conditionalFormatting sqref="O1863">
    <cfRule type="expression" dxfId="6185" priority="6862">
      <formula>$O1863="połączone z innym zadaniem"</formula>
    </cfRule>
  </conditionalFormatting>
  <conditionalFormatting sqref="O1863">
    <cfRule type="expression" dxfId="6184" priority="6861">
      <formula>$O1863="połączone z innym zadaniem"</formula>
    </cfRule>
  </conditionalFormatting>
  <conditionalFormatting sqref="O1863">
    <cfRule type="expression" dxfId="6183" priority="6860">
      <formula>$O1863="połączone z innym zadaniem"</formula>
    </cfRule>
  </conditionalFormatting>
  <conditionalFormatting sqref="O1863">
    <cfRule type="expression" dxfId="6182" priority="6859">
      <formula>$O1863="połączone z innym zadaniem"</formula>
    </cfRule>
  </conditionalFormatting>
  <conditionalFormatting sqref="O1863">
    <cfRule type="expression" dxfId="6181" priority="6858">
      <formula>$O1863="połączone z innym zadaniem"</formula>
    </cfRule>
  </conditionalFormatting>
  <conditionalFormatting sqref="O1863">
    <cfRule type="expression" dxfId="6180" priority="6857">
      <formula>$O1863="połączone z innym zadaniem"</formula>
    </cfRule>
  </conditionalFormatting>
  <conditionalFormatting sqref="O1863">
    <cfRule type="expression" dxfId="6179" priority="6856">
      <formula>$O1863="połączone z innym zadaniem"</formula>
    </cfRule>
  </conditionalFormatting>
  <conditionalFormatting sqref="O1863">
    <cfRule type="expression" dxfId="6178" priority="6855">
      <formula>$O1863="połączone z innym zadaniem"</formula>
    </cfRule>
  </conditionalFormatting>
  <conditionalFormatting sqref="O1863">
    <cfRule type="expression" dxfId="6177" priority="6854">
      <formula>$O1863="połączone z innym zadaniem"</formula>
    </cfRule>
  </conditionalFormatting>
  <conditionalFormatting sqref="O1863">
    <cfRule type="expression" dxfId="6176" priority="6853">
      <formula>$O1863="połączone z innym zadaniem"</formula>
    </cfRule>
  </conditionalFormatting>
  <conditionalFormatting sqref="O1863">
    <cfRule type="expression" dxfId="6175" priority="6852">
      <formula>$O1863="połączone z innym zadaniem"</formula>
    </cfRule>
  </conditionalFormatting>
  <conditionalFormatting sqref="O1863">
    <cfRule type="expression" dxfId="6174" priority="6851">
      <formula>$O1863="połączone z innym zadaniem"</formula>
    </cfRule>
  </conditionalFormatting>
  <conditionalFormatting sqref="O1863">
    <cfRule type="expression" dxfId="6173" priority="6850">
      <formula>$O1863="połączone z innym zadaniem"</formula>
    </cfRule>
  </conditionalFormatting>
  <conditionalFormatting sqref="O1863">
    <cfRule type="expression" dxfId="6172" priority="6849">
      <formula>$O1863="połączone z innym zadaniem"</formula>
    </cfRule>
  </conditionalFormatting>
  <conditionalFormatting sqref="O1864">
    <cfRule type="expression" dxfId="6171" priority="6848">
      <formula>$O1864="połączone z innym zadaniem"</formula>
    </cfRule>
  </conditionalFormatting>
  <conditionalFormatting sqref="O1864">
    <cfRule type="expression" dxfId="6170" priority="6847">
      <formula>$O1864="połączone z innym zadaniem"</formula>
    </cfRule>
  </conditionalFormatting>
  <conditionalFormatting sqref="O1864">
    <cfRule type="colorScale" priority="6846">
      <colorScale>
        <cfvo type="min" val="0"/>
        <cfvo type="percentile" val="50"/>
        <cfvo type="max" val="0"/>
        <color rgb="FFF8696B"/>
        <color rgb="FFFFEB84"/>
        <color rgb="FF63BE7B"/>
      </colorScale>
    </cfRule>
  </conditionalFormatting>
  <conditionalFormatting sqref="O1864">
    <cfRule type="colorScale" priority="6845">
      <colorScale>
        <cfvo type="min" val="0"/>
        <cfvo type="percentile" val="50"/>
        <cfvo type="max" val="0"/>
        <color rgb="FF63BE7B"/>
        <color rgb="FFFFEB84"/>
        <color rgb="FFF8696B"/>
      </colorScale>
    </cfRule>
  </conditionalFormatting>
  <conditionalFormatting sqref="O1864">
    <cfRule type="expression" dxfId="6169" priority="6844">
      <formula>$O1864="połączone z innym zadaniem"</formula>
    </cfRule>
  </conditionalFormatting>
  <conditionalFormatting sqref="O1864">
    <cfRule type="expression" dxfId="6168" priority="6843">
      <formula>$O1864="połączone z innym zadaniem"</formula>
    </cfRule>
  </conditionalFormatting>
  <conditionalFormatting sqref="O1864">
    <cfRule type="expression" dxfId="6167" priority="6842">
      <formula>$O1864="połączone z innym zadaniem"</formula>
    </cfRule>
  </conditionalFormatting>
  <conditionalFormatting sqref="O1864">
    <cfRule type="expression" dxfId="6166" priority="6841">
      <formula>$O1864="połączone z innym zadaniem"</formula>
    </cfRule>
  </conditionalFormatting>
  <conditionalFormatting sqref="O1864">
    <cfRule type="expression" dxfId="6165" priority="6840">
      <formula>$O1864="połączone z innym zadaniem"</formula>
    </cfRule>
  </conditionalFormatting>
  <conditionalFormatting sqref="O1864">
    <cfRule type="expression" dxfId="6164" priority="6839">
      <formula>$O1864="połączone z innym zadaniem"</formula>
    </cfRule>
  </conditionalFormatting>
  <conditionalFormatting sqref="O1864">
    <cfRule type="expression" dxfId="6163" priority="6838">
      <formula>$O1864="połączone z innym zadaniem"</formula>
    </cfRule>
  </conditionalFormatting>
  <conditionalFormatting sqref="O1864">
    <cfRule type="expression" dxfId="6162" priority="6837">
      <formula>$O1864="połączone z innym zadaniem"</formula>
    </cfRule>
  </conditionalFormatting>
  <conditionalFormatting sqref="O1864">
    <cfRule type="expression" dxfId="6161" priority="6836">
      <formula>$O1864="połączone z innym zadaniem"</formula>
    </cfRule>
  </conditionalFormatting>
  <conditionalFormatting sqref="O1864">
    <cfRule type="expression" dxfId="6160" priority="6835">
      <formula>$O1864="połączone z innym zadaniem"</formula>
    </cfRule>
  </conditionalFormatting>
  <conditionalFormatting sqref="O1864">
    <cfRule type="expression" dxfId="6159" priority="6832">
      <formula>$O1864="połączone z innym zadaniem"</formula>
    </cfRule>
  </conditionalFormatting>
  <conditionalFormatting sqref="O1864">
    <cfRule type="expression" dxfId="6158" priority="6831">
      <formula>$O1864="połączone z innym zadaniem"</formula>
    </cfRule>
  </conditionalFormatting>
  <conditionalFormatting sqref="O1864">
    <cfRule type="expression" dxfId="6157" priority="6830">
      <formula>$O1864="połączone z innym zadaniem"</formula>
    </cfRule>
  </conditionalFormatting>
  <conditionalFormatting sqref="O1864">
    <cfRule type="expression" dxfId="6156" priority="6829">
      <formula>$O1864="połączone z innym zadaniem"</formula>
    </cfRule>
  </conditionalFormatting>
  <conditionalFormatting sqref="O1864">
    <cfRule type="expression" dxfId="6155" priority="6828">
      <formula>$O1864="połączone z innym zadaniem"</formula>
    </cfRule>
  </conditionalFormatting>
  <conditionalFormatting sqref="O1864">
    <cfRule type="expression" dxfId="6154" priority="6827">
      <formula>$O1864="połączone z innym zadaniem"</formula>
    </cfRule>
  </conditionalFormatting>
  <conditionalFormatting sqref="O1864">
    <cfRule type="expression" dxfId="6153" priority="6826">
      <formula>$O1864="połączone z innym zadaniem"</formula>
    </cfRule>
  </conditionalFormatting>
  <conditionalFormatting sqref="O1864">
    <cfRule type="expression" dxfId="6152" priority="6825">
      <formula>$O1864="połączone z innym zadaniem"</formula>
    </cfRule>
  </conditionalFormatting>
  <conditionalFormatting sqref="O1864">
    <cfRule type="expression" dxfId="6151" priority="6824">
      <formula>$O1864="połączone z innym zadaniem"</formula>
    </cfRule>
  </conditionalFormatting>
  <conditionalFormatting sqref="O1864">
    <cfRule type="expression" dxfId="6150" priority="6823">
      <formula>$O1864="połączone z innym zadaniem"</formula>
    </cfRule>
  </conditionalFormatting>
  <conditionalFormatting sqref="O1864">
    <cfRule type="expression" dxfId="6149" priority="6822">
      <formula>$O1864="połączone z innym zadaniem"</formula>
    </cfRule>
  </conditionalFormatting>
  <conditionalFormatting sqref="O1864">
    <cfRule type="expression" dxfId="6148" priority="6821">
      <formula>$O1864="połączone z innym zadaniem"</formula>
    </cfRule>
  </conditionalFormatting>
  <conditionalFormatting sqref="O1864">
    <cfRule type="expression" dxfId="6147" priority="6820">
      <formula>$O1864="połączone z innym zadaniem"</formula>
    </cfRule>
  </conditionalFormatting>
  <conditionalFormatting sqref="O1864">
    <cfRule type="expression" dxfId="6146" priority="6819">
      <formula>$O1864="połączone z innym zadaniem"</formula>
    </cfRule>
  </conditionalFormatting>
  <conditionalFormatting sqref="O1864">
    <cfRule type="expression" dxfId="6145" priority="6818">
      <formula>$O1864="połączone z innym zadaniem"</formula>
    </cfRule>
  </conditionalFormatting>
  <conditionalFormatting sqref="O1864">
    <cfRule type="expression" dxfId="6144" priority="6815">
      <formula>$O1864="połączone z innym zadaniem"</formula>
    </cfRule>
  </conditionalFormatting>
  <conditionalFormatting sqref="O1864">
    <cfRule type="expression" dxfId="6143" priority="6814">
      <formula>$O1864="połączone z innym zadaniem"</formula>
    </cfRule>
  </conditionalFormatting>
  <conditionalFormatting sqref="O1864">
    <cfRule type="expression" dxfId="6142" priority="6813">
      <formula>$O1864="połączone z innym zadaniem"</formula>
    </cfRule>
  </conditionalFormatting>
  <conditionalFormatting sqref="O1864">
    <cfRule type="expression" dxfId="6141" priority="6812">
      <formula>$O1864="połączone z innym zadaniem"</formula>
    </cfRule>
  </conditionalFormatting>
  <conditionalFormatting sqref="O1864">
    <cfRule type="expression" dxfId="6140" priority="6811">
      <formula>$O1864="połączone z innym zadaniem"</formula>
    </cfRule>
  </conditionalFormatting>
  <conditionalFormatting sqref="O1864">
    <cfRule type="expression" dxfId="6139" priority="6810">
      <formula>$O1864="połączone z innym zadaniem"</formula>
    </cfRule>
  </conditionalFormatting>
  <conditionalFormatting sqref="O1864">
    <cfRule type="expression" dxfId="6138" priority="6809">
      <formula>$O1864="połączone z innym zadaniem"</formula>
    </cfRule>
  </conditionalFormatting>
  <conditionalFormatting sqref="O1864">
    <cfRule type="expression" dxfId="6137" priority="6808">
      <formula>$O1864="połączone z innym zadaniem"</formula>
    </cfRule>
  </conditionalFormatting>
  <conditionalFormatting sqref="O1864">
    <cfRule type="expression" dxfId="6136" priority="6807">
      <formula>$O1864="połączone z innym zadaniem"</formula>
    </cfRule>
  </conditionalFormatting>
  <conditionalFormatting sqref="O1864">
    <cfRule type="expression" dxfId="6135" priority="6806">
      <formula>$O1864="połączone z innym zadaniem"</formula>
    </cfRule>
  </conditionalFormatting>
  <conditionalFormatting sqref="O1864">
    <cfRule type="expression" dxfId="6134" priority="6805">
      <formula>$O1864="połączone z innym zadaniem"</formula>
    </cfRule>
  </conditionalFormatting>
  <conditionalFormatting sqref="O1864">
    <cfRule type="expression" dxfId="6133" priority="6804">
      <formula>$O1864="połączone z innym zadaniem"</formula>
    </cfRule>
  </conditionalFormatting>
  <conditionalFormatting sqref="O1864">
    <cfRule type="expression" dxfId="6132" priority="6803">
      <formula>$O1864="połączone z innym zadaniem"</formula>
    </cfRule>
  </conditionalFormatting>
  <conditionalFormatting sqref="O1864">
    <cfRule type="expression" dxfId="6131" priority="6802">
      <formula>$O1864="połączone z innym zadaniem"</formula>
    </cfRule>
  </conditionalFormatting>
  <conditionalFormatting sqref="O1865">
    <cfRule type="expression" dxfId="6130" priority="6801">
      <formula>$O1865="połączone z innym zadaniem"</formula>
    </cfRule>
  </conditionalFormatting>
  <conditionalFormatting sqref="O1865">
    <cfRule type="expression" dxfId="6129" priority="6800">
      <formula>$O1865="połączone z innym zadaniem"</formula>
    </cfRule>
  </conditionalFormatting>
  <conditionalFormatting sqref="O1865">
    <cfRule type="colorScale" priority="6799">
      <colorScale>
        <cfvo type="min" val="0"/>
        <cfvo type="percentile" val="50"/>
        <cfvo type="max" val="0"/>
        <color rgb="FFF8696B"/>
        <color rgb="FFFFEB84"/>
        <color rgb="FF63BE7B"/>
      </colorScale>
    </cfRule>
  </conditionalFormatting>
  <conditionalFormatting sqref="O1865">
    <cfRule type="colorScale" priority="6798">
      <colorScale>
        <cfvo type="min" val="0"/>
        <cfvo type="percentile" val="50"/>
        <cfvo type="max" val="0"/>
        <color rgb="FF63BE7B"/>
        <color rgb="FFFFEB84"/>
        <color rgb="FFF8696B"/>
      </colorScale>
    </cfRule>
  </conditionalFormatting>
  <conditionalFormatting sqref="O1865">
    <cfRule type="expression" dxfId="6128" priority="6797">
      <formula>$O1865="połączone z innym zadaniem"</formula>
    </cfRule>
  </conditionalFormatting>
  <conditionalFormatting sqref="O1865">
    <cfRule type="expression" dxfId="6127" priority="6796">
      <formula>$O1865="połączone z innym zadaniem"</formula>
    </cfRule>
  </conditionalFormatting>
  <conditionalFormatting sqref="O1865">
    <cfRule type="expression" dxfId="6126" priority="6795">
      <formula>$O1865="połączone z innym zadaniem"</formula>
    </cfRule>
  </conditionalFormatting>
  <conditionalFormatting sqref="O1865">
    <cfRule type="expression" dxfId="6125" priority="6794">
      <formula>$O1865="połączone z innym zadaniem"</formula>
    </cfRule>
  </conditionalFormatting>
  <conditionalFormatting sqref="O1865">
    <cfRule type="expression" dxfId="6124" priority="6793">
      <formula>$O1865="połączone z innym zadaniem"</formula>
    </cfRule>
  </conditionalFormatting>
  <conditionalFormatting sqref="O1865">
    <cfRule type="expression" dxfId="6123" priority="6792">
      <formula>$O1865="połączone z innym zadaniem"</formula>
    </cfRule>
  </conditionalFormatting>
  <conditionalFormatting sqref="O1865">
    <cfRule type="expression" dxfId="6122" priority="6791">
      <formula>$O1865="połączone z innym zadaniem"</formula>
    </cfRule>
  </conditionalFormatting>
  <conditionalFormatting sqref="O1865">
    <cfRule type="expression" dxfId="6121" priority="6790">
      <formula>$O1865="połączone z innym zadaniem"</formula>
    </cfRule>
  </conditionalFormatting>
  <conditionalFormatting sqref="O1865">
    <cfRule type="expression" dxfId="6120" priority="6789">
      <formula>$O1865="połączone z innym zadaniem"</formula>
    </cfRule>
  </conditionalFormatting>
  <conditionalFormatting sqref="O1865">
    <cfRule type="expression" dxfId="6119" priority="6788">
      <formula>$O1865="połączone z innym zadaniem"</formula>
    </cfRule>
  </conditionalFormatting>
  <conditionalFormatting sqref="O1865">
    <cfRule type="expression" dxfId="6118" priority="6785">
      <formula>$O1865="połączone z innym zadaniem"</formula>
    </cfRule>
  </conditionalFormatting>
  <conditionalFormatting sqref="O1865">
    <cfRule type="expression" dxfId="6117" priority="6784">
      <formula>$O1865="połączone z innym zadaniem"</formula>
    </cfRule>
  </conditionalFormatting>
  <conditionalFormatting sqref="O1865">
    <cfRule type="expression" dxfId="6116" priority="6783">
      <formula>$O1865="połączone z innym zadaniem"</formula>
    </cfRule>
  </conditionalFormatting>
  <conditionalFormatting sqref="O1865">
    <cfRule type="expression" dxfId="6115" priority="6782">
      <formula>$O1865="połączone z innym zadaniem"</formula>
    </cfRule>
  </conditionalFormatting>
  <conditionalFormatting sqref="O1865">
    <cfRule type="expression" dxfId="6114" priority="6781">
      <formula>$O1865="połączone z innym zadaniem"</formula>
    </cfRule>
  </conditionalFormatting>
  <conditionalFormatting sqref="O1865">
    <cfRule type="expression" dxfId="6113" priority="6780">
      <formula>$O1865="połączone z innym zadaniem"</formula>
    </cfRule>
  </conditionalFormatting>
  <conditionalFormatting sqref="O1865">
    <cfRule type="expression" dxfId="6112" priority="6779">
      <formula>$O1865="połączone z innym zadaniem"</formula>
    </cfRule>
  </conditionalFormatting>
  <conditionalFormatting sqref="O1865">
    <cfRule type="expression" dxfId="6111" priority="6778">
      <formula>$O1865="połączone z innym zadaniem"</formula>
    </cfRule>
  </conditionalFormatting>
  <conditionalFormatting sqref="O1865">
    <cfRule type="expression" dxfId="6110" priority="6777">
      <formula>$O1865="połączone z innym zadaniem"</formula>
    </cfRule>
  </conditionalFormatting>
  <conditionalFormatting sqref="O1865">
    <cfRule type="expression" dxfId="6109" priority="6776">
      <formula>$O1865="połączone z innym zadaniem"</formula>
    </cfRule>
  </conditionalFormatting>
  <conditionalFormatting sqref="O1865">
    <cfRule type="expression" dxfId="6108" priority="6775">
      <formula>$O1865="połączone z innym zadaniem"</formula>
    </cfRule>
  </conditionalFormatting>
  <conditionalFormatting sqref="O1865">
    <cfRule type="expression" dxfId="6107" priority="6774">
      <formula>$O1865="połączone z innym zadaniem"</formula>
    </cfRule>
  </conditionalFormatting>
  <conditionalFormatting sqref="O1865">
    <cfRule type="expression" dxfId="6106" priority="6773">
      <formula>$O1865="połączone z innym zadaniem"</formula>
    </cfRule>
  </conditionalFormatting>
  <conditionalFormatting sqref="O1865">
    <cfRule type="expression" dxfId="6105" priority="6772">
      <formula>$O1865="połączone z innym zadaniem"</formula>
    </cfRule>
  </conditionalFormatting>
  <conditionalFormatting sqref="O1865">
    <cfRule type="expression" dxfId="6104" priority="6771">
      <formula>$O1865="połączone z innym zadaniem"</formula>
    </cfRule>
  </conditionalFormatting>
  <conditionalFormatting sqref="O1865">
    <cfRule type="expression" dxfId="6103" priority="6768">
      <formula>$O1865="połączone z innym zadaniem"</formula>
    </cfRule>
  </conditionalFormatting>
  <conditionalFormatting sqref="O1865">
    <cfRule type="expression" dxfId="6102" priority="6767">
      <formula>$O1865="połączone z innym zadaniem"</formula>
    </cfRule>
  </conditionalFormatting>
  <conditionalFormatting sqref="O1865">
    <cfRule type="expression" dxfId="6101" priority="6766">
      <formula>$O1865="połączone z innym zadaniem"</formula>
    </cfRule>
  </conditionalFormatting>
  <conditionalFormatting sqref="O1865">
    <cfRule type="expression" dxfId="6100" priority="6765">
      <formula>$O1865="połączone z innym zadaniem"</formula>
    </cfRule>
  </conditionalFormatting>
  <conditionalFormatting sqref="O1865">
    <cfRule type="expression" dxfId="6099" priority="6764">
      <formula>$O1865="połączone z innym zadaniem"</formula>
    </cfRule>
  </conditionalFormatting>
  <conditionalFormatting sqref="O1865">
    <cfRule type="expression" dxfId="6098" priority="6763">
      <formula>$O1865="połączone z innym zadaniem"</formula>
    </cfRule>
  </conditionalFormatting>
  <conditionalFormatting sqref="O1865">
    <cfRule type="expression" dxfId="6097" priority="6762">
      <formula>$O1865="połączone z innym zadaniem"</formula>
    </cfRule>
  </conditionalFormatting>
  <conditionalFormatting sqref="O1865">
    <cfRule type="expression" dxfId="6096" priority="6761">
      <formula>$O1865="połączone z innym zadaniem"</formula>
    </cfRule>
  </conditionalFormatting>
  <conditionalFormatting sqref="O1865">
    <cfRule type="expression" dxfId="6095" priority="6760">
      <formula>$O1865="połączone z innym zadaniem"</formula>
    </cfRule>
  </conditionalFormatting>
  <conditionalFormatting sqref="O1865">
    <cfRule type="expression" dxfId="6094" priority="6759">
      <formula>$O1865="połączone z innym zadaniem"</formula>
    </cfRule>
  </conditionalFormatting>
  <conditionalFormatting sqref="O1865">
    <cfRule type="expression" dxfId="6093" priority="6758">
      <formula>$O1865="połączone z innym zadaniem"</formula>
    </cfRule>
  </conditionalFormatting>
  <conditionalFormatting sqref="O1865">
    <cfRule type="expression" dxfId="6092" priority="6757">
      <formula>$O1865="połączone z innym zadaniem"</formula>
    </cfRule>
  </conditionalFormatting>
  <conditionalFormatting sqref="O1865">
    <cfRule type="expression" dxfId="6091" priority="6756">
      <formula>$O1865="połączone z innym zadaniem"</formula>
    </cfRule>
  </conditionalFormatting>
  <conditionalFormatting sqref="O1865">
    <cfRule type="expression" dxfId="6090" priority="6755">
      <formula>$O1865="połączone z innym zadaniem"</formula>
    </cfRule>
  </conditionalFormatting>
  <conditionalFormatting sqref="O1866">
    <cfRule type="expression" dxfId="6089" priority="6754">
      <formula>$O1866="połączone z innym zadaniem"</formula>
    </cfRule>
  </conditionalFormatting>
  <conditionalFormatting sqref="O1866">
    <cfRule type="expression" dxfId="6088" priority="6753">
      <formula>$O1866="połączone z innym zadaniem"</formula>
    </cfRule>
  </conditionalFormatting>
  <conditionalFormatting sqref="O1866">
    <cfRule type="colorScale" priority="6752">
      <colorScale>
        <cfvo type="min" val="0"/>
        <cfvo type="percentile" val="50"/>
        <cfvo type="max" val="0"/>
        <color rgb="FFF8696B"/>
        <color rgb="FFFFEB84"/>
        <color rgb="FF63BE7B"/>
      </colorScale>
    </cfRule>
  </conditionalFormatting>
  <conditionalFormatting sqref="O1866">
    <cfRule type="colorScale" priority="6751">
      <colorScale>
        <cfvo type="min" val="0"/>
        <cfvo type="percentile" val="50"/>
        <cfvo type="max" val="0"/>
        <color rgb="FF63BE7B"/>
        <color rgb="FFFFEB84"/>
        <color rgb="FFF8696B"/>
      </colorScale>
    </cfRule>
  </conditionalFormatting>
  <conditionalFormatting sqref="O1866">
    <cfRule type="expression" dxfId="6087" priority="6750">
      <formula>$O1866="połączone z innym zadaniem"</formula>
    </cfRule>
  </conditionalFormatting>
  <conditionalFormatting sqref="O1866">
    <cfRule type="expression" dxfId="6086" priority="6749">
      <formula>$O1866="połączone z innym zadaniem"</formula>
    </cfRule>
  </conditionalFormatting>
  <conditionalFormatting sqref="O1866">
    <cfRule type="expression" dxfId="6085" priority="6748">
      <formula>$O1866="połączone z innym zadaniem"</formula>
    </cfRule>
  </conditionalFormatting>
  <conditionalFormatting sqref="O1866">
    <cfRule type="expression" dxfId="6084" priority="6747">
      <formula>$O1866="połączone z innym zadaniem"</formula>
    </cfRule>
  </conditionalFormatting>
  <conditionalFormatting sqref="O1866">
    <cfRule type="expression" dxfId="6083" priority="6746">
      <formula>$O1866="połączone z innym zadaniem"</formula>
    </cfRule>
  </conditionalFormatting>
  <conditionalFormatting sqref="O1866">
    <cfRule type="expression" dxfId="6082" priority="6745">
      <formula>$O1866="połączone z innym zadaniem"</formula>
    </cfRule>
  </conditionalFormatting>
  <conditionalFormatting sqref="O1866">
    <cfRule type="expression" dxfId="6081" priority="6744">
      <formula>$O1866="połączone z innym zadaniem"</formula>
    </cfRule>
  </conditionalFormatting>
  <conditionalFormatting sqref="O1866">
    <cfRule type="expression" dxfId="6080" priority="6743">
      <formula>$O1866="połączone z innym zadaniem"</formula>
    </cfRule>
  </conditionalFormatting>
  <conditionalFormatting sqref="O1866">
    <cfRule type="expression" dxfId="6079" priority="6742">
      <formula>$O1866="połączone z innym zadaniem"</formula>
    </cfRule>
  </conditionalFormatting>
  <conditionalFormatting sqref="O1866">
    <cfRule type="expression" dxfId="6078" priority="6741">
      <formula>$O1866="połączone z innym zadaniem"</formula>
    </cfRule>
  </conditionalFormatting>
  <conditionalFormatting sqref="O1866">
    <cfRule type="expression" dxfId="6077" priority="6738">
      <formula>$O1866="połączone z innym zadaniem"</formula>
    </cfRule>
  </conditionalFormatting>
  <conditionalFormatting sqref="O1866">
    <cfRule type="expression" dxfId="6076" priority="6737">
      <formula>$O1866="połączone z innym zadaniem"</formula>
    </cfRule>
  </conditionalFormatting>
  <conditionalFormatting sqref="O1866">
    <cfRule type="expression" dxfId="6075" priority="6736">
      <formula>$O1866="połączone z innym zadaniem"</formula>
    </cfRule>
  </conditionalFormatting>
  <conditionalFormatting sqref="O1866">
    <cfRule type="expression" dxfId="6074" priority="6735">
      <formula>$O1866="połączone z innym zadaniem"</formula>
    </cfRule>
  </conditionalFormatting>
  <conditionalFormatting sqref="O1866">
    <cfRule type="expression" dxfId="6073" priority="6734">
      <formula>$O1866="połączone z innym zadaniem"</formula>
    </cfRule>
  </conditionalFormatting>
  <conditionalFormatting sqref="O1866">
    <cfRule type="expression" dxfId="6072" priority="6733">
      <formula>$O1866="połączone z innym zadaniem"</formula>
    </cfRule>
  </conditionalFormatting>
  <conditionalFormatting sqref="O1866">
    <cfRule type="expression" dxfId="6071" priority="6732">
      <formula>$O1866="połączone z innym zadaniem"</formula>
    </cfRule>
  </conditionalFormatting>
  <conditionalFormatting sqref="O1866">
    <cfRule type="expression" dxfId="6070" priority="6731">
      <formula>$O1866="połączone z innym zadaniem"</formula>
    </cfRule>
  </conditionalFormatting>
  <conditionalFormatting sqref="O1866">
    <cfRule type="expression" dxfId="6069" priority="6730">
      <formula>$O1866="połączone z innym zadaniem"</formula>
    </cfRule>
  </conditionalFormatting>
  <conditionalFormatting sqref="O1866">
    <cfRule type="expression" dxfId="6068" priority="6729">
      <formula>$O1866="połączone z innym zadaniem"</formula>
    </cfRule>
  </conditionalFormatting>
  <conditionalFormatting sqref="O1866">
    <cfRule type="expression" dxfId="6067" priority="6728">
      <formula>$O1866="połączone z innym zadaniem"</formula>
    </cfRule>
  </conditionalFormatting>
  <conditionalFormatting sqref="O1866">
    <cfRule type="expression" dxfId="6066" priority="6727">
      <formula>$O1866="połączone z innym zadaniem"</formula>
    </cfRule>
  </conditionalFormatting>
  <conditionalFormatting sqref="O1866">
    <cfRule type="expression" dxfId="6065" priority="6726">
      <formula>$O1866="połączone z innym zadaniem"</formula>
    </cfRule>
  </conditionalFormatting>
  <conditionalFormatting sqref="O1866">
    <cfRule type="expression" dxfId="6064" priority="6725">
      <formula>$O1866="połączone z innym zadaniem"</formula>
    </cfRule>
  </conditionalFormatting>
  <conditionalFormatting sqref="O1866">
    <cfRule type="expression" dxfId="6063" priority="6724">
      <formula>$O1866="połączone z innym zadaniem"</formula>
    </cfRule>
  </conditionalFormatting>
  <conditionalFormatting sqref="O1866">
    <cfRule type="expression" dxfId="6062" priority="6721">
      <formula>$O1866="połączone z innym zadaniem"</formula>
    </cfRule>
  </conditionalFormatting>
  <conditionalFormatting sqref="O1866">
    <cfRule type="expression" dxfId="6061" priority="6720">
      <formula>$O1866="połączone z innym zadaniem"</formula>
    </cfRule>
  </conditionalFormatting>
  <conditionalFormatting sqref="O1866">
    <cfRule type="expression" dxfId="6060" priority="6719">
      <formula>$O1866="połączone z innym zadaniem"</formula>
    </cfRule>
  </conditionalFormatting>
  <conditionalFormatting sqref="O1866">
    <cfRule type="expression" dxfId="6059" priority="6718">
      <formula>$O1866="połączone z innym zadaniem"</formula>
    </cfRule>
  </conditionalFormatting>
  <conditionalFormatting sqref="O1866">
    <cfRule type="expression" dxfId="6058" priority="6717">
      <formula>$O1866="połączone z innym zadaniem"</formula>
    </cfRule>
  </conditionalFormatting>
  <conditionalFormatting sqref="O1866">
    <cfRule type="expression" dxfId="6057" priority="6716">
      <formula>$O1866="połączone z innym zadaniem"</formula>
    </cfRule>
  </conditionalFormatting>
  <conditionalFormatting sqref="O1866">
    <cfRule type="expression" dxfId="6056" priority="6715">
      <formula>$O1866="połączone z innym zadaniem"</formula>
    </cfRule>
  </conditionalFormatting>
  <conditionalFormatting sqref="O1866">
    <cfRule type="expression" dxfId="6055" priority="6714">
      <formula>$O1866="połączone z innym zadaniem"</formula>
    </cfRule>
  </conditionalFormatting>
  <conditionalFormatting sqref="O1866">
    <cfRule type="expression" dxfId="6054" priority="6713">
      <formula>$O1866="połączone z innym zadaniem"</formula>
    </cfRule>
  </conditionalFormatting>
  <conditionalFormatting sqref="O1866">
    <cfRule type="expression" dxfId="6053" priority="6712">
      <formula>$O1866="połączone z innym zadaniem"</formula>
    </cfRule>
  </conditionalFormatting>
  <conditionalFormatting sqref="O1866">
    <cfRule type="expression" dxfId="6052" priority="6711">
      <formula>$O1866="połączone z innym zadaniem"</formula>
    </cfRule>
  </conditionalFormatting>
  <conditionalFormatting sqref="O1866">
    <cfRule type="expression" dxfId="6051" priority="6710">
      <formula>$O1866="połączone z innym zadaniem"</formula>
    </cfRule>
  </conditionalFormatting>
  <conditionalFormatting sqref="O1866">
    <cfRule type="expression" dxfId="6050" priority="6709">
      <formula>$O1866="połączone z innym zadaniem"</formula>
    </cfRule>
  </conditionalFormatting>
  <conditionalFormatting sqref="O1866">
    <cfRule type="expression" dxfId="6049" priority="6708">
      <formula>$O1866="połączone z innym zadaniem"</formula>
    </cfRule>
  </conditionalFormatting>
  <conditionalFormatting sqref="O1867">
    <cfRule type="expression" dxfId="6048" priority="6707">
      <formula>$O1867="połączone z innym zadaniem"</formula>
    </cfRule>
  </conditionalFormatting>
  <conditionalFormatting sqref="O1867">
    <cfRule type="expression" dxfId="6047" priority="6706">
      <formula>$O1867="połączone z innym zadaniem"</formula>
    </cfRule>
  </conditionalFormatting>
  <conditionalFormatting sqref="O1867">
    <cfRule type="colorScale" priority="6705">
      <colorScale>
        <cfvo type="min" val="0"/>
        <cfvo type="percentile" val="50"/>
        <cfvo type="max" val="0"/>
        <color rgb="FFF8696B"/>
        <color rgb="FFFFEB84"/>
        <color rgb="FF63BE7B"/>
      </colorScale>
    </cfRule>
  </conditionalFormatting>
  <conditionalFormatting sqref="O1867">
    <cfRule type="colorScale" priority="6704">
      <colorScale>
        <cfvo type="min" val="0"/>
        <cfvo type="percentile" val="50"/>
        <cfvo type="max" val="0"/>
        <color rgb="FF63BE7B"/>
        <color rgb="FFFFEB84"/>
        <color rgb="FFF8696B"/>
      </colorScale>
    </cfRule>
  </conditionalFormatting>
  <conditionalFormatting sqref="O1867">
    <cfRule type="expression" dxfId="6046" priority="6703">
      <formula>$O1867="połączone z innym zadaniem"</formula>
    </cfRule>
  </conditionalFormatting>
  <conditionalFormatting sqref="O1867">
    <cfRule type="expression" dxfId="6045" priority="6702">
      <formula>$O1867="połączone z innym zadaniem"</formula>
    </cfRule>
  </conditionalFormatting>
  <conditionalFormatting sqref="O1867">
    <cfRule type="expression" dxfId="6044" priority="6701">
      <formula>$O1867="połączone z innym zadaniem"</formula>
    </cfRule>
  </conditionalFormatting>
  <conditionalFormatting sqref="O1867">
    <cfRule type="expression" dxfId="6043" priority="6700">
      <formula>$O1867="połączone z innym zadaniem"</formula>
    </cfRule>
  </conditionalFormatting>
  <conditionalFormatting sqref="O1867">
    <cfRule type="expression" dxfId="6042" priority="6699">
      <formula>$O1867="połączone z innym zadaniem"</formula>
    </cfRule>
  </conditionalFormatting>
  <conditionalFormatting sqref="O1867">
    <cfRule type="expression" dxfId="6041" priority="6698">
      <formula>$O1867="połączone z innym zadaniem"</formula>
    </cfRule>
  </conditionalFormatting>
  <conditionalFormatting sqref="O1867">
    <cfRule type="expression" dxfId="6040" priority="6697">
      <formula>$O1867="połączone z innym zadaniem"</formula>
    </cfRule>
  </conditionalFormatting>
  <conditionalFormatting sqref="O1867">
    <cfRule type="expression" dxfId="6039" priority="6696">
      <formula>$O1867="połączone z innym zadaniem"</formula>
    </cfRule>
  </conditionalFormatting>
  <conditionalFormatting sqref="O1867">
    <cfRule type="expression" dxfId="6038" priority="6695">
      <formula>$O1867="połączone z innym zadaniem"</formula>
    </cfRule>
  </conditionalFormatting>
  <conditionalFormatting sqref="O1867">
    <cfRule type="expression" dxfId="6037" priority="6694">
      <formula>$O1867="połączone z innym zadaniem"</formula>
    </cfRule>
  </conditionalFormatting>
  <conditionalFormatting sqref="O1867">
    <cfRule type="expression" dxfId="6036" priority="6691">
      <formula>$O1867="połączone z innym zadaniem"</formula>
    </cfRule>
  </conditionalFormatting>
  <conditionalFormatting sqref="O1867">
    <cfRule type="expression" dxfId="6035" priority="6690">
      <formula>$O1867="połączone z innym zadaniem"</formula>
    </cfRule>
  </conditionalFormatting>
  <conditionalFormatting sqref="O1867">
    <cfRule type="expression" dxfId="6034" priority="6689">
      <formula>$O1867="połączone z innym zadaniem"</formula>
    </cfRule>
  </conditionalFormatting>
  <conditionalFormatting sqref="O1867">
    <cfRule type="expression" dxfId="6033" priority="6688">
      <formula>$O1867="połączone z innym zadaniem"</formula>
    </cfRule>
  </conditionalFormatting>
  <conditionalFormatting sqref="O1867">
    <cfRule type="expression" dxfId="6032" priority="6687">
      <formula>$O1867="połączone z innym zadaniem"</formula>
    </cfRule>
  </conditionalFormatting>
  <conditionalFormatting sqref="O1867">
    <cfRule type="expression" dxfId="6031" priority="6686">
      <formula>$O1867="połączone z innym zadaniem"</formula>
    </cfRule>
  </conditionalFormatting>
  <conditionalFormatting sqref="O1867">
    <cfRule type="expression" dxfId="6030" priority="6685">
      <formula>$O1867="połączone z innym zadaniem"</formula>
    </cfRule>
  </conditionalFormatting>
  <conditionalFormatting sqref="O1867">
    <cfRule type="expression" dxfId="6029" priority="6684">
      <formula>$O1867="połączone z innym zadaniem"</formula>
    </cfRule>
  </conditionalFormatting>
  <conditionalFormatting sqref="O1867">
    <cfRule type="expression" dxfId="6028" priority="6683">
      <formula>$O1867="połączone z innym zadaniem"</formula>
    </cfRule>
  </conditionalFormatting>
  <conditionalFormatting sqref="O1867">
    <cfRule type="expression" dxfId="6027" priority="6682">
      <formula>$O1867="połączone z innym zadaniem"</formula>
    </cfRule>
  </conditionalFormatting>
  <conditionalFormatting sqref="O1867">
    <cfRule type="expression" dxfId="6026" priority="6681">
      <formula>$O1867="połączone z innym zadaniem"</formula>
    </cfRule>
  </conditionalFormatting>
  <conditionalFormatting sqref="O1867">
    <cfRule type="expression" dxfId="6025" priority="6680">
      <formula>$O1867="połączone z innym zadaniem"</formula>
    </cfRule>
  </conditionalFormatting>
  <conditionalFormatting sqref="O1867">
    <cfRule type="expression" dxfId="6024" priority="6679">
      <formula>$O1867="połączone z innym zadaniem"</formula>
    </cfRule>
  </conditionalFormatting>
  <conditionalFormatting sqref="O1867">
    <cfRule type="expression" dxfId="6023" priority="6678">
      <formula>$O1867="połączone z innym zadaniem"</formula>
    </cfRule>
  </conditionalFormatting>
  <conditionalFormatting sqref="O1867">
    <cfRule type="expression" dxfId="6022" priority="6677">
      <formula>$O1867="połączone z innym zadaniem"</formula>
    </cfRule>
  </conditionalFormatting>
  <conditionalFormatting sqref="O1867">
    <cfRule type="expression" dxfId="6021" priority="6674">
      <formula>$O1867="połączone z innym zadaniem"</formula>
    </cfRule>
  </conditionalFormatting>
  <conditionalFormatting sqref="O1867">
    <cfRule type="expression" dxfId="6020" priority="6673">
      <formula>$O1867="połączone z innym zadaniem"</formula>
    </cfRule>
  </conditionalFormatting>
  <conditionalFormatting sqref="O1867">
    <cfRule type="expression" dxfId="6019" priority="6672">
      <formula>$O1867="połączone z innym zadaniem"</formula>
    </cfRule>
  </conditionalFormatting>
  <conditionalFormatting sqref="O1867">
    <cfRule type="expression" dxfId="6018" priority="6671">
      <formula>$O1867="połączone z innym zadaniem"</formula>
    </cfRule>
  </conditionalFormatting>
  <conditionalFormatting sqref="O1867">
    <cfRule type="expression" dxfId="6017" priority="6670">
      <formula>$O1867="połączone z innym zadaniem"</formula>
    </cfRule>
  </conditionalFormatting>
  <conditionalFormatting sqref="O1867">
    <cfRule type="expression" dxfId="6016" priority="6669">
      <formula>$O1867="połączone z innym zadaniem"</formula>
    </cfRule>
  </conditionalFormatting>
  <conditionalFormatting sqref="O1867">
    <cfRule type="expression" dxfId="6015" priority="6668">
      <formula>$O1867="połączone z innym zadaniem"</formula>
    </cfRule>
  </conditionalFormatting>
  <conditionalFormatting sqref="O1867">
    <cfRule type="expression" dxfId="6014" priority="6667">
      <formula>$O1867="połączone z innym zadaniem"</formula>
    </cfRule>
  </conditionalFormatting>
  <conditionalFormatting sqref="O1867">
    <cfRule type="expression" dxfId="6013" priority="6666">
      <formula>$O1867="połączone z innym zadaniem"</formula>
    </cfRule>
  </conditionalFormatting>
  <conditionalFormatting sqref="O1867">
    <cfRule type="expression" dxfId="6012" priority="6665">
      <formula>$O1867="połączone z innym zadaniem"</formula>
    </cfRule>
  </conditionalFormatting>
  <conditionalFormatting sqref="O1867">
    <cfRule type="expression" dxfId="6011" priority="6664">
      <formula>$O1867="połączone z innym zadaniem"</formula>
    </cfRule>
  </conditionalFormatting>
  <conditionalFormatting sqref="O1867">
    <cfRule type="expression" dxfId="6010" priority="6663">
      <formula>$O1867="połączone z innym zadaniem"</formula>
    </cfRule>
  </conditionalFormatting>
  <conditionalFormatting sqref="O1867">
    <cfRule type="expression" dxfId="6009" priority="6662">
      <formula>$O1867="połączone z innym zadaniem"</formula>
    </cfRule>
  </conditionalFormatting>
  <conditionalFormatting sqref="O1867">
    <cfRule type="expression" dxfId="6008" priority="6661">
      <formula>$O1867="połączone z innym zadaniem"</formula>
    </cfRule>
  </conditionalFormatting>
  <conditionalFormatting sqref="O1868">
    <cfRule type="expression" dxfId="6007" priority="6660">
      <formula>$O1868="połączone z innym zadaniem"</formula>
    </cfRule>
  </conditionalFormatting>
  <conditionalFormatting sqref="O1868">
    <cfRule type="expression" dxfId="6006" priority="6659">
      <formula>$O1868="połączone z innym zadaniem"</formula>
    </cfRule>
  </conditionalFormatting>
  <conditionalFormatting sqref="O1868">
    <cfRule type="colorScale" priority="6658">
      <colorScale>
        <cfvo type="min" val="0"/>
        <cfvo type="percentile" val="50"/>
        <cfvo type="max" val="0"/>
        <color rgb="FFF8696B"/>
        <color rgb="FFFFEB84"/>
        <color rgb="FF63BE7B"/>
      </colorScale>
    </cfRule>
  </conditionalFormatting>
  <conditionalFormatting sqref="O1868">
    <cfRule type="colorScale" priority="6657">
      <colorScale>
        <cfvo type="min" val="0"/>
        <cfvo type="percentile" val="50"/>
        <cfvo type="max" val="0"/>
        <color rgb="FF63BE7B"/>
        <color rgb="FFFFEB84"/>
        <color rgb="FFF8696B"/>
      </colorScale>
    </cfRule>
  </conditionalFormatting>
  <conditionalFormatting sqref="O1868">
    <cfRule type="expression" dxfId="6005" priority="6656">
      <formula>$O1868="połączone z innym zadaniem"</formula>
    </cfRule>
  </conditionalFormatting>
  <conditionalFormatting sqref="O1868">
    <cfRule type="expression" dxfId="6004" priority="6655">
      <formula>$O1868="połączone z innym zadaniem"</formula>
    </cfRule>
  </conditionalFormatting>
  <conditionalFormatting sqref="O1868">
    <cfRule type="expression" dxfId="6003" priority="6654">
      <formula>$O1868="połączone z innym zadaniem"</formula>
    </cfRule>
  </conditionalFormatting>
  <conditionalFormatting sqref="O1868">
    <cfRule type="expression" dxfId="6002" priority="6653">
      <formula>$O1868="połączone z innym zadaniem"</formula>
    </cfRule>
  </conditionalFormatting>
  <conditionalFormatting sqref="O1868">
    <cfRule type="expression" dxfId="6001" priority="6652">
      <formula>$O1868="połączone z innym zadaniem"</formula>
    </cfRule>
  </conditionalFormatting>
  <conditionalFormatting sqref="O1868">
    <cfRule type="expression" dxfId="6000" priority="6651">
      <formula>$O1868="połączone z innym zadaniem"</formula>
    </cfRule>
  </conditionalFormatting>
  <conditionalFormatting sqref="O1868">
    <cfRule type="expression" dxfId="5999" priority="6650">
      <formula>$O1868="połączone z innym zadaniem"</formula>
    </cfRule>
  </conditionalFormatting>
  <conditionalFormatting sqref="O1868">
    <cfRule type="expression" dxfId="5998" priority="6649">
      <formula>$O1868="połączone z innym zadaniem"</formula>
    </cfRule>
  </conditionalFormatting>
  <conditionalFormatting sqref="O1868">
    <cfRule type="expression" dxfId="5997" priority="6648">
      <formula>$O1868="połączone z innym zadaniem"</formula>
    </cfRule>
  </conditionalFormatting>
  <conditionalFormatting sqref="O1868">
    <cfRule type="expression" dxfId="5996" priority="6647">
      <formula>$O1868="połączone z innym zadaniem"</formula>
    </cfRule>
  </conditionalFormatting>
  <conditionalFormatting sqref="O1868">
    <cfRule type="expression" dxfId="5995" priority="6644">
      <formula>$O1868="połączone z innym zadaniem"</formula>
    </cfRule>
  </conditionalFormatting>
  <conditionalFormatting sqref="O1868">
    <cfRule type="expression" dxfId="5994" priority="6643">
      <formula>$O1868="połączone z innym zadaniem"</formula>
    </cfRule>
  </conditionalFormatting>
  <conditionalFormatting sqref="O1868">
    <cfRule type="expression" dxfId="5993" priority="6642">
      <formula>$O1868="połączone z innym zadaniem"</formula>
    </cfRule>
  </conditionalFormatting>
  <conditionalFormatting sqref="O1868">
    <cfRule type="expression" dxfId="5992" priority="6641">
      <formula>$O1868="połączone z innym zadaniem"</formula>
    </cfRule>
  </conditionalFormatting>
  <conditionalFormatting sqref="O1868">
    <cfRule type="expression" dxfId="5991" priority="6640">
      <formula>$O1868="połączone z innym zadaniem"</formula>
    </cfRule>
  </conditionalFormatting>
  <conditionalFormatting sqref="O1868">
    <cfRule type="expression" dxfId="5990" priority="6639">
      <formula>$O1868="połączone z innym zadaniem"</formula>
    </cfRule>
  </conditionalFormatting>
  <conditionalFormatting sqref="O1868">
    <cfRule type="expression" dxfId="5989" priority="6638">
      <formula>$O1868="połączone z innym zadaniem"</formula>
    </cfRule>
  </conditionalFormatting>
  <conditionalFormatting sqref="O1868">
    <cfRule type="expression" dxfId="5988" priority="6637">
      <formula>$O1868="połączone z innym zadaniem"</formula>
    </cfRule>
  </conditionalFormatting>
  <conditionalFormatting sqref="O1868">
    <cfRule type="expression" dxfId="5987" priority="6636">
      <formula>$O1868="połączone z innym zadaniem"</formula>
    </cfRule>
  </conditionalFormatting>
  <conditionalFormatting sqref="O1868">
    <cfRule type="expression" dxfId="5986" priority="6635">
      <formula>$O1868="połączone z innym zadaniem"</formula>
    </cfRule>
  </conditionalFormatting>
  <conditionalFormatting sqref="O1868">
    <cfRule type="expression" dxfId="5985" priority="6634">
      <formula>$O1868="połączone z innym zadaniem"</formula>
    </cfRule>
  </conditionalFormatting>
  <conditionalFormatting sqref="O1868">
    <cfRule type="expression" dxfId="5984" priority="6633">
      <formula>$O1868="połączone z innym zadaniem"</formula>
    </cfRule>
  </conditionalFormatting>
  <conditionalFormatting sqref="O1868">
    <cfRule type="expression" dxfId="5983" priority="6632">
      <formula>$O1868="połączone z innym zadaniem"</formula>
    </cfRule>
  </conditionalFormatting>
  <conditionalFormatting sqref="O1868">
    <cfRule type="expression" dxfId="5982" priority="6631">
      <formula>$O1868="połączone z innym zadaniem"</formula>
    </cfRule>
  </conditionalFormatting>
  <conditionalFormatting sqref="O1868">
    <cfRule type="expression" dxfId="5981" priority="6630">
      <formula>$O1868="połączone z innym zadaniem"</formula>
    </cfRule>
  </conditionalFormatting>
  <conditionalFormatting sqref="O1868">
    <cfRule type="expression" dxfId="5980" priority="6627">
      <formula>$O1868="połączone z innym zadaniem"</formula>
    </cfRule>
  </conditionalFormatting>
  <conditionalFormatting sqref="O1868">
    <cfRule type="expression" dxfId="5979" priority="6626">
      <formula>$O1868="połączone z innym zadaniem"</formula>
    </cfRule>
  </conditionalFormatting>
  <conditionalFormatting sqref="O1868">
    <cfRule type="expression" dxfId="5978" priority="6625">
      <formula>$O1868="połączone z innym zadaniem"</formula>
    </cfRule>
  </conditionalFormatting>
  <conditionalFormatting sqref="O1868">
    <cfRule type="expression" dxfId="5977" priority="6624">
      <formula>$O1868="połączone z innym zadaniem"</formula>
    </cfRule>
  </conditionalFormatting>
  <conditionalFormatting sqref="O1868">
    <cfRule type="expression" dxfId="5976" priority="6623">
      <formula>$O1868="połączone z innym zadaniem"</formula>
    </cfRule>
  </conditionalFormatting>
  <conditionalFormatting sqref="O1868">
    <cfRule type="expression" dxfId="5975" priority="6622">
      <formula>$O1868="połączone z innym zadaniem"</formula>
    </cfRule>
  </conditionalFormatting>
  <conditionalFormatting sqref="O1868">
    <cfRule type="expression" dxfId="5974" priority="6621">
      <formula>$O1868="połączone z innym zadaniem"</formula>
    </cfRule>
  </conditionalFormatting>
  <conditionalFormatting sqref="O1868">
    <cfRule type="expression" dxfId="5973" priority="6620">
      <formula>$O1868="połączone z innym zadaniem"</formula>
    </cfRule>
  </conditionalFormatting>
  <conditionalFormatting sqref="O1868">
    <cfRule type="expression" dxfId="5972" priority="6619">
      <formula>$O1868="połączone z innym zadaniem"</formula>
    </cfRule>
  </conditionalFormatting>
  <conditionalFormatting sqref="O1868">
    <cfRule type="expression" dxfId="5971" priority="6618">
      <formula>$O1868="połączone z innym zadaniem"</formula>
    </cfRule>
  </conditionalFormatting>
  <conditionalFormatting sqref="O1868">
    <cfRule type="expression" dxfId="5970" priority="6617">
      <formula>$O1868="połączone z innym zadaniem"</formula>
    </cfRule>
  </conditionalFormatting>
  <conditionalFormatting sqref="O1868">
    <cfRule type="expression" dxfId="5969" priority="6616">
      <formula>$O1868="połączone z innym zadaniem"</formula>
    </cfRule>
  </conditionalFormatting>
  <conditionalFormatting sqref="O1868">
    <cfRule type="expression" dxfId="5968" priority="6615">
      <formula>$O1868="połączone z innym zadaniem"</formula>
    </cfRule>
  </conditionalFormatting>
  <conditionalFormatting sqref="O1868">
    <cfRule type="expression" dxfId="5967" priority="6614">
      <formula>$O1868="połączone z innym zadaniem"</formula>
    </cfRule>
  </conditionalFormatting>
  <conditionalFormatting sqref="O1868">
    <cfRule type="expression" dxfId="5966" priority="6613">
      <formula>$O1868="połączone z innym zadaniem"</formula>
    </cfRule>
  </conditionalFormatting>
  <conditionalFormatting sqref="O1868">
    <cfRule type="expression" dxfId="5965" priority="6610">
      <formula>$O1868="połączone z innym zadaniem"</formula>
    </cfRule>
  </conditionalFormatting>
  <conditionalFormatting sqref="O1868">
    <cfRule type="expression" dxfId="5964" priority="6609">
      <formula>$O1868="połączone z innym zadaniem"</formula>
    </cfRule>
  </conditionalFormatting>
  <conditionalFormatting sqref="O1868">
    <cfRule type="expression" dxfId="5963" priority="6608">
      <formula>$O1868="połączone z innym zadaniem"</formula>
    </cfRule>
  </conditionalFormatting>
  <conditionalFormatting sqref="O1868">
    <cfRule type="expression" dxfId="5962" priority="6607">
      <formula>$O1868="połączone z innym zadaniem"</formula>
    </cfRule>
  </conditionalFormatting>
  <conditionalFormatting sqref="O1868">
    <cfRule type="expression" dxfId="5961" priority="6606">
      <formula>$O1868="połączone z innym zadaniem"</formula>
    </cfRule>
  </conditionalFormatting>
  <conditionalFormatting sqref="O1868">
    <cfRule type="expression" dxfId="5960" priority="6605">
      <formula>$O1868="połączone z innym zadaniem"</formula>
    </cfRule>
  </conditionalFormatting>
  <conditionalFormatting sqref="O1868">
    <cfRule type="expression" dxfId="5959" priority="6604">
      <formula>$O1868="połączone z innym zadaniem"</formula>
    </cfRule>
  </conditionalFormatting>
  <conditionalFormatting sqref="O1868">
    <cfRule type="expression" dxfId="5958" priority="6603">
      <formula>$O1868="połączone z innym zadaniem"</formula>
    </cfRule>
  </conditionalFormatting>
  <conditionalFormatting sqref="O1868">
    <cfRule type="expression" dxfId="5957" priority="6602">
      <formula>$O1868="połączone z innym zadaniem"</formula>
    </cfRule>
  </conditionalFormatting>
  <conditionalFormatting sqref="O1868">
    <cfRule type="expression" dxfId="5956" priority="6601">
      <formula>$O1868="połączone z innym zadaniem"</formula>
    </cfRule>
  </conditionalFormatting>
  <conditionalFormatting sqref="O1868">
    <cfRule type="expression" dxfId="5955" priority="6600">
      <formula>$O1868="połączone z innym zadaniem"</formula>
    </cfRule>
  </conditionalFormatting>
  <conditionalFormatting sqref="O1868">
    <cfRule type="expression" dxfId="5954" priority="6599">
      <formula>$O1868="połączone z innym zadaniem"</formula>
    </cfRule>
  </conditionalFormatting>
  <conditionalFormatting sqref="O1868">
    <cfRule type="expression" dxfId="5953" priority="6598">
      <formula>$O1868="połączone z innym zadaniem"</formula>
    </cfRule>
  </conditionalFormatting>
  <conditionalFormatting sqref="O1868">
    <cfRule type="expression" dxfId="5952" priority="6597">
      <formula>$O1868="połączone z innym zadaniem"</formula>
    </cfRule>
  </conditionalFormatting>
  <conditionalFormatting sqref="O1868">
    <cfRule type="expression" dxfId="5951" priority="6596">
      <formula>$O1868="połączone z innym zadaniem"</formula>
    </cfRule>
  </conditionalFormatting>
  <conditionalFormatting sqref="O1868">
    <cfRule type="expression" dxfId="5950" priority="6595">
      <formula>$O1868="połączone z innym zadaniem"</formula>
    </cfRule>
  </conditionalFormatting>
  <conditionalFormatting sqref="O1868">
    <cfRule type="expression" dxfId="5949" priority="6594">
      <formula>$O1868="połączone z innym zadaniem"</formula>
    </cfRule>
  </conditionalFormatting>
  <conditionalFormatting sqref="O1868">
    <cfRule type="expression" dxfId="5948" priority="6593">
      <formula>$O1868="połączone z innym zadaniem"</formula>
    </cfRule>
  </conditionalFormatting>
  <conditionalFormatting sqref="O1868">
    <cfRule type="expression" dxfId="5947" priority="6592">
      <formula>$O1868="połączone z innym zadaniem"</formula>
    </cfRule>
  </conditionalFormatting>
  <conditionalFormatting sqref="O1868">
    <cfRule type="expression" dxfId="5946" priority="6591">
      <formula>$O1868="połączone z innym zadaniem"</formula>
    </cfRule>
  </conditionalFormatting>
  <conditionalFormatting sqref="O1868">
    <cfRule type="expression" dxfId="5945" priority="6590">
      <formula>$O1868="połączone z innym zadaniem"</formula>
    </cfRule>
  </conditionalFormatting>
  <conditionalFormatting sqref="O1868">
    <cfRule type="expression" dxfId="5944" priority="6589">
      <formula>$O1868="połączone z innym zadaniem"</formula>
    </cfRule>
  </conditionalFormatting>
  <conditionalFormatting sqref="O1868">
    <cfRule type="expression" dxfId="5943" priority="6588">
      <formula>$O1868="połączone z innym zadaniem"</formula>
    </cfRule>
  </conditionalFormatting>
  <conditionalFormatting sqref="O1868">
    <cfRule type="expression" dxfId="5942" priority="6587">
      <formula>$O1868="połączone z innym zadaniem"</formula>
    </cfRule>
  </conditionalFormatting>
  <conditionalFormatting sqref="O1868">
    <cfRule type="expression" dxfId="5941" priority="6586">
      <formula>$O1868="połączone z innym zadaniem"</formula>
    </cfRule>
  </conditionalFormatting>
  <conditionalFormatting sqref="O1868">
    <cfRule type="expression" dxfId="5940" priority="6585">
      <formula>$O1868="połączone z innym zadaniem"</formula>
    </cfRule>
  </conditionalFormatting>
  <conditionalFormatting sqref="O1868">
    <cfRule type="expression" dxfId="5939" priority="6584">
      <formula>$O1868="połączone z innym zadaniem"</formula>
    </cfRule>
  </conditionalFormatting>
  <conditionalFormatting sqref="O1868">
    <cfRule type="expression" dxfId="5938" priority="6583">
      <formula>$O1868="połączone z innym zadaniem"</formula>
    </cfRule>
  </conditionalFormatting>
  <conditionalFormatting sqref="O1868">
    <cfRule type="expression" dxfId="5937" priority="6582">
      <formula>$O1868="połączone z innym zadaniem"</formula>
    </cfRule>
  </conditionalFormatting>
  <conditionalFormatting sqref="O1869">
    <cfRule type="expression" dxfId="5936" priority="6581">
      <formula>$O1869="połączone z innym zadaniem"</formula>
    </cfRule>
  </conditionalFormatting>
  <conditionalFormatting sqref="O1869">
    <cfRule type="expression" dxfId="5935" priority="6580">
      <formula>$O1869="połączone z innym zadaniem"</formula>
    </cfRule>
  </conditionalFormatting>
  <conditionalFormatting sqref="O1869">
    <cfRule type="colorScale" priority="6579">
      <colorScale>
        <cfvo type="min" val="0"/>
        <cfvo type="percentile" val="50"/>
        <cfvo type="max" val="0"/>
        <color rgb="FFF8696B"/>
        <color rgb="FFFFEB84"/>
        <color rgb="FF63BE7B"/>
      </colorScale>
    </cfRule>
  </conditionalFormatting>
  <conditionalFormatting sqref="O1869">
    <cfRule type="colorScale" priority="6578">
      <colorScale>
        <cfvo type="min" val="0"/>
        <cfvo type="percentile" val="50"/>
        <cfvo type="max" val="0"/>
        <color rgb="FF63BE7B"/>
        <color rgb="FFFFEB84"/>
        <color rgb="FFF8696B"/>
      </colorScale>
    </cfRule>
  </conditionalFormatting>
  <conditionalFormatting sqref="O1869">
    <cfRule type="expression" dxfId="5934" priority="6577">
      <formula>$O1869="połączone z innym zadaniem"</formula>
    </cfRule>
  </conditionalFormatting>
  <conditionalFormatting sqref="O1869">
    <cfRule type="expression" dxfId="5933" priority="6576">
      <formula>$O1869="połączone z innym zadaniem"</formula>
    </cfRule>
  </conditionalFormatting>
  <conditionalFormatting sqref="O1869">
    <cfRule type="expression" dxfId="5932" priority="6575">
      <formula>$O1869="połączone z innym zadaniem"</formula>
    </cfRule>
  </conditionalFormatting>
  <conditionalFormatting sqref="O1869">
    <cfRule type="expression" dxfId="5931" priority="6574">
      <formula>$O1869="połączone z innym zadaniem"</formula>
    </cfRule>
  </conditionalFormatting>
  <conditionalFormatting sqref="O1869">
    <cfRule type="expression" dxfId="5930" priority="6573">
      <formula>$O1869="połączone z innym zadaniem"</formula>
    </cfRule>
  </conditionalFormatting>
  <conditionalFormatting sqref="O1869">
    <cfRule type="expression" dxfId="5929" priority="6572">
      <formula>$O1869="połączone z innym zadaniem"</formula>
    </cfRule>
  </conditionalFormatting>
  <conditionalFormatting sqref="O1869">
    <cfRule type="expression" dxfId="5928" priority="6571">
      <formula>$O1869="połączone z innym zadaniem"</formula>
    </cfRule>
  </conditionalFormatting>
  <conditionalFormatting sqref="O1869">
    <cfRule type="expression" dxfId="5927" priority="6570">
      <formula>$O1869="połączone z innym zadaniem"</formula>
    </cfRule>
  </conditionalFormatting>
  <conditionalFormatting sqref="O1869">
    <cfRule type="expression" dxfId="5926" priority="6569">
      <formula>$O1869="połączone z innym zadaniem"</formula>
    </cfRule>
  </conditionalFormatting>
  <conditionalFormatting sqref="O1869">
    <cfRule type="expression" dxfId="5925" priority="6568">
      <formula>$O1869="połączone z innym zadaniem"</formula>
    </cfRule>
  </conditionalFormatting>
  <conditionalFormatting sqref="O1869">
    <cfRule type="expression" dxfId="5924" priority="6565">
      <formula>$O1869="połączone z innym zadaniem"</formula>
    </cfRule>
  </conditionalFormatting>
  <conditionalFormatting sqref="O1869">
    <cfRule type="expression" dxfId="5923" priority="6564">
      <formula>$O1869="połączone z innym zadaniem"</formula>
    </cfRule>
  </conditionalFormatting>
  <conditionalFormatting sqref="O1869">
    <cfRule type="expression" dxfId="5922" priority="6563">
      <formula>$O1869="połączone z innym zadaniem"</formula>
    </cfRule>
  </conditionalFormatting>
  <conditionalFormatting sqref="O1869">
    <cfRule type="expression" dxfId="5921" priority="6562">
      <formula>$O1869="połączone z innym zadaniem"</formula>
    </cfRule>
  </conditionalFormatting>
  <conditionalFormatting sqref="O1869">
    <cfRule type="expression" dxfId="5920" priority="6561">
      <formula>$O1869="połączone z innym zadaniem"</formula>
    </cfRule>
  </conditionalFormatting>
  <conditionalFormatting sqref="O1869">
    <cfRule type="expression" dxfId="5919" priority="6560">
      <formula>$O1869="połączone z innym zadaniem"</formula>
    </cfRule>
  </conditionalFormatting>
  <conditionalFormatting sqref="O1869">
    <cfRule type="expression" dxfId="5918" priority="6559">
      <formula>$O1869="połączone z innym zadaniem"</formula>
    </cfRule>
  </conditionalFormatting>
  <conditionalFormatting sqref="O1869">
    <cfRule type="expression" dxfId="5917" priority="6558">
      <formula>$O1869="połączone z innym zadaniem"</formula>
    </cfRule>
  </conditionalFormatting>
  <conditionalFormatting sqref="O1869">
    <cfRule type="expression" dxfId="5916" priority="6557">
      <formula>$O1869="połączone z innym zadaniem"</formula>
    </cfRule>
  </conditionalFormatting>
  <conditionalFormatting sqref="O1869">
    <cfRule type="expression" dxfId="5915" priority="6556">
      <formula>$O1869="połączone z innym zadaniem"</formula>
    </cfRule>
  </conditionalFormatting>
  <conditionalFormatting sqref="O1869">
    <cfRule type="expression" dxfId="5914" priority="6555">
      <formula>$O1869="połączone z innym zadaniem"</formula>
    </cfRule>
  </conditionalFormatting>
  <conditionalFormatting sqref="O1869">
    <cfRule type="expression" dxfId="5913" priority="6554">
      <formula>$O1869="połączone z innym zadaniem"</formula>
    </cfRule>
  </conditionalFormatting>
  <conditionalFormatting sqref="O1869">
    <cfRule type="expression" dxfId="5912" priority="6553">
      <formula>$O1869="połączone z innym zadaniem"</formula>
    </cfRule>
  </conditionalFormatting>
  <conditionalFormatting sqref="O1869">
    <cfRule type="expression" dxfId="5911" priority="6552">
      <formula>$O1869="połączone z innym zadaniem"</formula>
    </cfRule>
  </conditionalFormatting>
  <conditionalFormatting sqref="O1869">
    <cfRule type="expression" dxfId="5910" priority="6551">
      <formula>$O1869="połączone z innym zadaniem"</formula>
    </cfRule>
  </conditionalFormatting>
  <conditionalFormatting sqref="O1869">
    <cfRule type="expression" dxfId="5909" priority="6548">
      <formula>$O1869="połączone z innym zadaniem"</formula>
    </cfRule>
  </conditionalFormatting>
  <conditionalFormatting sqref="O1869">
    <cfRule type="expression" dxfId="5908" priority="6547">
      <formula>$O1869="połączone z innym zadaniem"</formula>
    </cfRule>
  </conditionalFormatting>
  <conditionalFormatting sqref="O1869">
    <cfRule type="expression" dxfId="5907" priority="6546">
      <formula>$O1869="połączone z innym zadaniem"</formula>
    </cfRule>
  </conditionalFormatting>
  <conditionalFormatting sqref="O1869">
    <cfRule type="expression" dxfId="5906" priority="6545">
      <formula>$O1869="połączone z innym zadaniem"</formula>
    </cfRule>
  </conditionalFormatting>
  <conditionalFormatting sqref="O1869">
    <cfRule type="expression" dxfId="5905" priority="6544">
      <formula>$O1869="połączone z innym zadaniem"</formula>
    </cfRule>
  </conditionalFormatting>
  <conditionalFormatting sqref="O1869">
    <cfRule type="expression" dxfId="5904" priority="6543">
      <formula>$O1869="połączone z innym zadaniem"</formula>
    </cfRule>
  </conditionalFormatting>
  <conditionalFormatting sqref="O1869">
    <cfRule type="expression" dxfId="5903" priority="6542">
      <formula>$O1869="połączone z innym zadaniem"</formula>
    </cfRule>
  </conditionalFormatting>
  <conditionalFormatting sqref="O1869">
    <cfRule type="expression" dxfId="5902" priority="6541">
      <formula>$O1869="połączone z innym zadaniem"</formula>
    </cfRule>
  </conditionalFormatting>
  <conditionalFormatting sqref="O1869">
    <cfRule type="expression" dxfId="5901" priority="6540">
      <formula>$O1869="połączone z innym zadaniem"</formula>
    </cfRule>
  </conditionalFormatting>
  <conditionalFormatting sqref="O1869">
    <cfRule type="expression" dxfId="5900" priority="6539">
      <formula>$O1869="połączone z innym zadaniem"</formula>
    </cfRule>
  </conditionalFormatting>
  <conditionalFormatting sqref="O1869">
    <cfRule type="expression" dxfId="5899" priority="6538">
      <formula>$O1869="połączone z innym zadaniem"</formula>
    </cfRule>
  </conditionalFormatting>
  <conditionalFormatting sqref="O1869">
    <cfRule type="expression" dxfId="5898" priority="6537">
      <formula>$O1869="połączone z innym zadaniem"</formula>
    </cfRule>
  </conditionalFormatting>
  <conditionalFormatting sqref="O1869">
    <cfRule type="expression" dxfId="5897" priority="6536">
      <formula>$O1869="połączone z innym zadaniem"</formula>
    </cfRule>
  </conditionalFormatting>
  <conditionalFormatting sqref="O1869">
    <cfRule type="expression" dxfId="5896" priority="6535">
      <formula>$O1869="połączone z innym zadaniem"</formula>
    </cfRule>
  </conditionalFormatting>
  <conditionalFormatting sqref="O1870">
    <cfRule type="expression" dxfId="5895" priority="6534">
      <formula>$O1870="połączone z innym zadaniem"</formula>
    </cfRule>
  </conditionalFormatting>
  <conditionalFormatting sqref="O1870">
    <cfRule type="expression" dxfId="5894" priority="6533">
      <formula>$O1870="połączone z innym zadaniem"</formula>
    </cfRule>
  </conditionalFormatting>
  <conditionalFormatting sqref="O1870">
    <cfRule type="colorScale" priority="6532">
      <colorScale>
        <cfvo type="min" val="0"/>
        <cfvo type="percentile" val="50"/>
        <cfvo type="max" val="0"/>
        <color rgb="FFF8696B"/>
        <color rgb="FFFFEB84"/>
        <color rgb="FF63BE7B"/>
      </colorScale>
    </cfRule>
  </conditionalFormatting>
  <conditionalFormatting sqref="O1870">
    <cfRule type="colorScale" priority="6531">
      <colorScale>
        <cfvo type="min" val="0"/>
        <cfvo type="percentile" val="50"/>
        <cfvo type="max" val="0"/>
        <color rgb="FF63BE7B"/>
        <color rgb="FFFFEB84"/>
        <color rgb="FFF8696B"/>
      </colorScale>
    </cfRule>
  </conditionalFormatting>
  <conditionalFormatting sqref="O1870">
    <cfRule type="expression" dxfId="5893" priority="6530">
      <formula>$O1870="połączone z innym zadaniem"</formula>
    </cfRule>
  </conditionalFormatting>
  <conditionalFormatting sqref="O1870">
    <cfRule type="expression" dxfId="5892" priority="6529">
      <formula>$O1870="połączone z innym zadaniem"</formula>
    </cfRule>
  </conditionalFormatting>
  <conditionalFormatting sqref="O1870">
    <cfRule type="expression" dxfId="5891" priority="6528">
      <formula>$O1870="połączone z innym zadaniem"</formula>
    </cfRule>
  </conditionalFormatting>
  <conditionalFormatting sqref="O1870">
    <cfRule type="expression" dxfId="5890" priority="6527">
      <formula>$O1870="połączone z innym zadaniem"</formula>
    </cfRule>
  </conditionalFormatting>
  <conditionalFormatting sqref="O1870">
    <cfRule type="expression" dxfId="5889" priority="6526">
      <formula>$O1870="połączone z innym zadaniem"</formula>
    </cfRule>
  </conditionalFormatting>
  <conditionalFormatting sqref="O1870">
    <cfRule type="expression" dxfId="5888" priority="6525">
      <formula>$O1870="połączone z innym zadaniem"</formula>
    </cfRule>
  </conditionalFormatting>
  <conditionalFormatting sqref="O1870">
    <cfRule type="expression" dxfId="5887" priority="6524">
      <formula>$O1870="połączone z innym zadaniem"</formula>
    </cfRule>
  </conditionalFormatting>
  <conditionalFormatting sqref="O1870">
    <cfRule type="expression" dxfId="5886" priority="6523">
      <formula>$O1870="połączone z innym zadaniem"</formula>
    </cfRule>
  </conditionalFormatting>
  <conditionalFormatting sqref="O1870">
    <cfRule type="expression" dxfId="5885" priority="6522">
      <formula>$O1870="połączone z innym zadaniem"</formula>
    </cfRule>
  </conditionalFormatting>
  <conditionalFormatting sqref="O1870">
    <cfRule type="expression" dxfId="5884" priority="6521">
      <formula>$O1870="połączone z innym zadaniem"</formula>
    </cfRule>
  </conditionalFormatting>
  <conditionalFormatting sqref="O1870">
    <cfRule type="expression" dxfId="5883" priority="6518">
      <formula>$O1870="połączone z innym zadaniem"</formula>
    </cfRule>
  </conditionalFormatting>
  <conditionalFormatting sqref="O1870">
    <cfRule type="expression" dxfId="5882" priority="6517">
      <formula>$O1870="połączone z innym zadaniem"</formula>
    </cfRule>
  </conditionalFormatting>
  <conditionalFormatting sqref="O1870">
    <cfRule type="expression" dxfId="5881" priority="6516">
      <formula>$O1870="połączone z innym zadaniem"</formula>
    </cfRule>
  </conditionalFormatting>
  <conditionalFormatting sqref="O1870">
    <cfRule type="expression" dxfId="5880" priority="6515">
      <formula>$O1870="połączone z innym zadaniem"</formula>
    </cfRule>
  </conditionalFormatting>
  <conditionalFormatting sqref="O1870">
    <cfRule type="expression" dxfId="5879" priority="6514">
      <formula>$O1870="połączone z innym zadaniem"</formula>
    </cfRule>
  </conditionalFormatting>
  <conditionalFormatting sqref="O1870">
    <cfRule type="expression" dxfId="5878" priority="6513">
      <formula>$O1870="połączone z innym zadaniem"</formula>
    </cfRule>
  </conditionalFormatting>
  <conditionalFormatting sqref="O1870">
    <cfRule type="expression" dxfId="5877" priority="6512">
      <formula>$O1870="połączone z innym zadaniem"</formula>
    </cfRule>
  </conditionalFormatting>
  <conditionalFormatting sqref="O1870">
    <cfRule type="expression" dxfId="5876" priority="6511">
      <formula>$O1870="połączone z innym zadaniem"</formula>
    </cfRule>
  </conditionalFormatting>
  <conditionalFormatting sqref="O1870">
    <cfRule type="expression" dxfId="5875" priority="6510">
      <formula>$O1870="połączone z innym zadaniem"</formula>
    </cfRule>
  </conditionalFormatting>
  <conditionalFormatting sqref="O1870">
    <cfRule type="expression" dxfId="5874" priority="6509">
      <formula>$O1870="połączone z innym zadaniem"</formula>
    </cfRule>
  </conditionalFormatting>
  <conditionalFormatting sqref="O1870">
    <cfRule type="expression" dxfId="5873" priority="6508">
      <formula>$O1870="połączone z innym zadaniem"</formula>
    </cfRule>
  </conditionalFormatting>
  <conditionalFormatting sqref="O1870">
    <cfRule type="expression" dxfId="5872" priority="6507">
      <formula>$O1870="połączone z innym zadaniem"</formula>
    </cfRule>
  </conditionalFormatting>
  <conditionalFormatting sqref="O1870">
    <cfRule type="expression" dxfId="5871" priority="6506">
      <formula>$O1870="połączone z innym zadaniem"</formula>
    </cfRule>
  </conditionalFormatting>
  <conditionalFormatting sqref="O1870">
    <cfRule type="expression" dxfId="5870" priority="6505">
      <formula>$O1870="połączone z innym zadaniem"</formula>
    </cfRule>
  </conditionalFormatting>
  <conditionalFormatting sqref="O1870">
    <cfRule type="expression" dxfId="5869" priority="6504">
      <formula>$O1870="połączone z innym zadaniem"</formula>
    </cfRule>
  </conditionalFormatting>
  <conditionalFormatting sqref="O1870">
    <cfRule type="expression" dxfId="5868" priority="6501">
      <formula>$O1870="połączone z innym zadaniem"</formula>
    </cfRule>
  </conditionalFormatting>
  <conditionalFormatting sqref="O1870">
    <cfRule type="expression" dxfId="5867" priority="6500">
      <formula>$O1870="połączone z innym zadaniem"</formula>
    </cfRule>
  </conditionalFormatting>
  <conditionalFormatting sqref="O1870">
    <cfRule type="expression" dxfId="5866" priority="6499">
      <formula>$O1870="połączone z innym zadaniem"</formula>
    </cfRule>
  </conditionalFormatting>
  <conditionalFormatting sqref="O1870">
    <cfRule type="expression" dxfId="5865" priority="6498">
      <formula>$O1870="połączone z innym zadaniem"</formula>
    </cfRule>
  </conditionalFormatting>
  <conditionalFormatting sqref="O1870">
    <cfRule type="expression" dxfId="5864" priority="6497">
      <formula>$O1870="połączone z innym zadaniem"</formula>
    </cfRule>
  </conditionalFormatting>
  <conditionalFormatting sqref="O1870">
    <cfRule type="expression" dxfId="5863" priority="6496">
      <formula>$O1870="połączone z innym zadaniem"</formula>
    </cfRule>
  </conditionalFormatting>
  <conditionalFormatting sqref="O1870">
    <cfRule type="expression" dxfId="5862" priority="6495">
      <formula>$O1870="połączone z innym zadaniem"</formula>
    </cfRule>
  </conditionalFormatting>
  <conditionalFormatting sqref="O1870">
    <cfRule type="expression" dxfId="5861" priority="6494">
      <formula>$O1870="połączone z innym zadaniem"</formula>
    </cfRule>
  </conditionalFormatting>
  <conditionalFormatting sqref="O1870">
    <cfRule type="expression" dxfId="5860" priority="6493">
      <formula>$O1870="połączone z innym zadaniem"</formula>
    </cfRule>
  </conditionalFormatting>
  <conditionalFormatting sqref="O1870">
    <cfRule type="expression" dxfId="5859" priority="6492">
      <formula>$O1870="połączone z innym zadaniem"</formula>
    </cfRule>
  </conditionalFormatting>
  <conditionalFormatting sqref="O1870">
    <cfRule type="expression" dxfId="5858" priority="6491">
      <formula>$O1870="połączone z innym zadaniem"</formula>
    </cfRule>
  </conditionalFormatting>
  <conditionalFormatting sqref="O1870">
    <cfRule type="expression" dxfId="5857" priority="6490">
      <formula>$O1870="połączone z innym zadaniem"</formula>
    </cfRule>
  </conditionalFormatting>
  <conditionalFormatting sqref="O1870">
    <cfRule type="expression" dxfId="5856" priority="6489">
      <formula>$O1870="połączone z innym zadaniem"</formula>
    </cfRule>
  </conditionalFormatting>
  <conditionalFormatting sqref="O1870">
    <cfRule type="expression" dxfId="5855" priority="6488">
      <formula>$O1870="połączone z innym zadaniem"</formula>
    </cfRule>
  </conditionalFormatting>
  <conditionalFormatting sqref="O1871">
    <cfRule type="expression" dxfId="5854" priority="6487">
      <formula>$O1871="połączone z innym zadaniem"</formula>
    </cfRule>
  </conditionalFormatting>
  <conditionalFormatting sqref="O1871">
    <cfRule type="expression" dxfId="5853" priority="6486">
      <formula>$O1871="połączone z innym zadaniem"</formula>
    </cfRule>
  </conditionalFormatting>
  <conditionalFormatting sqref="O1871">
    <cfRule type="colorScale" priority="6485">
      <colorScale>
        <cfvo type="min" val="0"/>
        <cfvo type="percentile" val="50"/>
        <cfvo type="max" val="0"/>
        <color rgb="FFF8696B"/>
        <color rgb="FFFFEB84"/>
        <color rgb="FF63BE7B"/>
      </colorScale>
    </cfRule>
  </conditionalFormatting>
  <conditionalFormatting sqref="O1871">
    <cfRule type="colorScale" priority="6484">
      <colorScale>
        <cfvo type="min" val="0"/>
        <cfvo type="percentile" val="50"/>
        <cfvo type="max" val="0"/>
        <color rgb="FF63BE7B"/>
        <color rgb="FFFFEB84"/>
        <color rgb="FFF8696B"/>
      </colorScale>
    </cfRule>
  </conditionalFormatting>
  <conditionalFormatting sqref="O1871">
    <cfRule type="expression" dxfId="5852" priority="6483">
      <formula>$O1871="połączone z innym zadaniem"</formula>
    </cfRule>
  </conditionalFormatting>
  <conditionalFormatting sqref="O1871">
    <cfRule type="expression" dxfId="5851" priority="6482">
      <formula>$O1871="połączone z innym zadaniem"</formula>
    </cfRule>
  </conditionalFormatting>
  <conditionalFormatting sqref="O1871">
    <cfRule type="expression" dxfId="5850" priority="6481">
      <formula>$O1871="połączone z innym zadaniem"</formula>
    </cfRule>
  </conditionalFormatting>
  <conditionalFormatting sqref="O1871">
    <cfRule type="expression" dxfId="5849" priority="6480">
      <formula>$O1871="połączone z innym zadaniem"</formula>
    </cfRule>
  </conditionalFormatting>
  <conditionalFormatting sqref="O1871">
    <cfRule type="expression" dxfId="5848" priority="6479">
      <formula>$O1871="połączone z innym zadaniem"</formula>
    </cfRule>
  </conditionalFormatting>
  <conditionalFormatting sqref="O1871">
    <cfRule type="expression" dxfId="5847" priority="6478">
      <formula>$O1871="połączone z innym zadaniem"</formula>
    </cfRule>
  </conditionalFormatting>
  <conditionalFormatting sqref="O1871">
    <cfRule type="expression" dxfId="5846" priority="6477">
      <formula>$O1871="połączone z innym zadaniem"</formula>
    </cfRule>
  </conditionalFormatting>
  <conditionalFormatting sqref="O1871">
    <cfRule type="expression" dxfId="5845" priority="6476">
      <formula>$O1871="połączone z innym zadaniem"</formula>
    </cfRule>
  </conditionalFormatting>
  <conditionalFormatting sqref="O1871">
    <cfRule type="expression" dxfId="5844" priority="6475">
      <formula>$O1871="połączone z innym zadaniem"</formula>
    </cfRule>
  </conditionalFormatting>
  <conditionalFormatting sqref="O1871">
    <cfRule type="expression" dxfId="5843" priority="6474">
      <formula>$O1871="połączone z innym zadaniem"</formula>
    </cfRule>
  </conditionalFormatting>
  <conditionalFormatting sqref="O1871">
    <cfRule type="expression" dxfId="5842" priority="6471">
      <formula>$O1871="połączone z innym zadaniem"</formula>
    </cfRule>
  </conditionalFormatting>
  <conditionalFormatting sqref="O1871">
    <cfRule type="expression" dxfId="5841" priority="6470">
      <formula>$O1871="połączone z innym zadaniem"</formula>
    </cfRule>
  </conditionalFormatting>
  <conditionalFormatting sqref="O1871">
    <cfRule type="expression" dxfId="5840" priority="6469">
      <formula>$O1871="połączone z innym zadaniem"</formula>
    </cfRule>
  </conditionalFormatting>
  <conditionalFormatting sqref="O1871">
    <cfRule type="expression" dxfId="5839" priority="6468">
      <formula>$O1871="połączone z innym zadaniem"</formula>
    </cfRule>
  </conditionalFormatting>
  <conditionalFormatting sqref="O1871">
    <cfRule type="expression" dxfId="5838" priority="6467">
      <formula>$O1871="połączone z innym zadaniem"</formula>
    </cfRule>
  </conditionalFormatting>
  <conditionalFormatting sqref="O1871">
    <cfRule type="expression" dxfId="5837" priority="6466">
      <formula>$O1871="połączone z innym zadaniem"</formula>
    </cfRule>
  </conditionalFormatting>
  <conditionalFormatting sqref="O1871">
    <cfRule type="expression" dxfId="5836" priority="6465">
      <formula>$O1871="połączone z innym zadaniem"</formula>
    </cfRule>
  </conditionalFormatting>
  <conditionalFormatting sqref="O1871">
    <cfRule type="expression" dxfId="5835" priority="6464">
      <formula>$O1871="połączone z innym zadaniem"</formula>
    </cfRule>
  </conditionalFormatting>
  <conditionalFormatting sqref="O1871">
    <cfRule type="expression" dxfId="5834" priority="6463">
      <formula>$O1871="połączone z innym zadaniem"</formula>
    </cfRule>
  </conditionalFormatting>
  <conditionalFormatting sqref="O1871">
    <cfRule type="expression" dxfId="5833" priority="6462">
      <formula>$O1871="połączone z innym zadaniem"</formula>
    </cfRule>
  </conditionalFormatting>
  <conditionalFormatting sqref="O1871">
    <cfRule type="expression" dxfId="5832" priority="6461">
      <formula>$O1871="połączone z innym zadaniem"</formula>
    </cfRule>
  </conditionalFormatting>
  <conditionalFormatting sqref="O1871">
    <cfRule type="expression" dxfId="5831" priority="6460">
      <formula>$O1871="połączone z innym zadaniem"</formula>
    </cfRule>
  </conditionalFormatting>
  <conditionalFormatting sqref="O1871">
    <cfRule type="expression" dxfId="5830" priority="6459">
      <formula>$O1871="połączone z innym zadaniem"</formula>
    </cfRule>
  </conditionalFormatting>
  <conditionalFormatting sqref="O1871">
    <cfRule type="expression" dxfId="5829" priority="6458">
      <formula>$O1871="połączone z innym zadaniem"</formula>
    </cfRule>
  </conditionalFormatting>
  <conditionalFormatting sqref="O1871">
    <cfRule type="expression" dxfId="5828" priority="6457">
      <formula>$O1871="połączone z innym zadaniem"</formula>
    </cfRule>
  </conditionalFormatting>
  <conditionalFormatting sqref="O1871">
    <cfRule type="expression" dxfId="5827" priority="6454">
      <formula>$O1871="połączone z innym zadaniem"</formula>
    </cfRule>
  </conditionalFormatting>
  <conditionalFormatting sqref="O1871">
    <cfRule type="expression" dxfId="5826" priority="6453">
      <formula>$O1871="połączone z innym zadaniem"</formula>
    </cfRule>
  </conditionalFormatting>
  <conditionalFormatting sqref="O1871">
    <cfRule type="expression" dxfId="5825" priority="6452">
      <formula>$O1871="połączone z innym zadaniem"</formula>
    </cfRule>
  </conditionalFormatting>
  <conditionalFormatting sqref="O1871">
    <cfRule type="expression" dxfId="5824" priority="6451">
      <formula>$O1871="połączone z innym zadaniem"</formula>
    </cfRule>
  </conditionalFormatting>
  <conditionalFormatting sqref="O1871">
    <cfRule type="expression" dxfId="5823" priority="6450">
      <formula>$O1871="połączone z innym zadaniem"</formula>
    </cfRule>
  </conditionalFormatting>
  <conditionalFormatting sqref="O1871">
    <cfRule type="expression" dxfId="5822" priority="6449">
      <formula>$O1871="połączone z innym zadaniem"</formula>
    </cfRule>
  </conditionalFormatting>
  <conditionalFormatting sqref="O1871">
    <cfRule type="expression" dxfId="5821" priority="6448">
      <formula>$O1871="połączone z innym zadaniem"</formula>
    </cfRule>
  </conditionalFormatting>
  <conditionalFormatting sqref="O1871">
    <cfRule type="expression" dxfId="5820" priority="6447">
      <formula>$O1871="połączone z innym zadaniem"</formula>
    </cfRule>
  </conditionalFormatting>
  <conditionalFormatting sqref="O1871">
    <cfRule type="expression" dxfId="5819" priority="6446">
      <formula>$O1871="połączone z innym zadaniem"</formula>
    </cfRule>
  </conditionalFormatting>
  <conditionalFormatting sqref="O1871">
    <cfRule type="expression" dxfId="5818" priority="6445">
      <formula>$O1871="połączone z innym zadaniem"</formula>
    </cfRule>
  </conditionalFormatting>
  <conditionalFormatting sqref="O1871">
    <cfRule type="expression" dxfId="5817" priority="6444">
      <formula>$O1871="połączone z innym zadaniem"</formula>
    </cfRule>
  </conditionalFormatting>
  <conditionalFormatting sqref="O1871">
    <cfRule type="expression" dxfId="5816" priority="6443">
      <formula>$O1871="połączone z innym zadaniem"</formula>
    </cfRule>
  </conditionalFormatting>
  <conditionalFormatting sqref="O1871">
    <cfRule type="expression" dxfId="5815" priority="6442">
      <formula>$O1871="połączone z innym zadaniem"</formula>
    </cfRule>
  </conditionalFormatting>
  <conditionalFormatting sqref="O1871">
    <cfRule type="expression" dxfId="5814" priority="6441">
      <formula>$O1871="połączone z innym zadaniem"</formula>
    </cfRule>
  </conditionalFormatting>
  <conditionalFormatting sqref="O1872">
    <cfRule type="expression" dxfId="5813" priority="6440">
      <formula>$O1872="połączone z innym zadaniem"</formula>
    </cfRule>
  </conditionalFormatting>
  <conditionalFormatting sqref="O1872">
    <cfRule type="expression" dxfId="5812" priority="6439">
      <formula>$O1872="połączone z innym zadaniem"</formula>
    </cfRule>
  </conditionalFormatting>
  <conditionalFormatting sqref="O1872">
    <cfRule type="colorScale" priority="6438">
      <colorScale>
        <cfvo type="min" val="0"/>
        <cfvo type="percentile" val="50"/>
        <cfvo type="max" val="0"/>
        <color rgb="FFF8696B"/>
        <color rgb="FFFFEB84"/>
        <color rgb="FF63BE7B"/>
      </colorScale>
    </cfRule>
  </conditionalFormatting>
  <conditionalFormatting sqref="O1872">
    <cfRule type="colorScale" priority="6437">
      <colorScale>
        <cfvo type="min" val="0"/>
        <cfvo type="percentile" val="50"/>
        <cfvo type="max" val="0"/>
        <color rgb="FF63BE7B"/>
        <color rgb="FFFFEB84"/>
        <color rgb="FFF8696B"/>
      </colorScale>
    </cfRule>
  </conditionalFormatting>
  <conditionalFormatting sqref="O1872">
    <cfRule type="expression" dxfId="5811" priority="6436">
      <formula>$O1872="połączone z innym zadaniem"</formula>
    </cfRule>
  </conditionalFormatting>
  <conditionalFormatting sqref="O1872">
    <cfRule type="expression" dxfId="5810" priority="6435">
      <formula>$O1872="połączone z innym zadaniem"</formula>
    </cfRule>
  </conditionalFormatting>
  <conditionalFormatting sqref="O1872">
    <cfRule type="expression" dxfId="5809" priority="6434">
      <formula>$O1872="połączone z innym zadaniem"</formula>
    </cfRule>
  </conditionalFormatting>
  <conditionalFormatting sqref="O1872">
    <cfRule type="expression" dxfId="5808" priority="6433">
      <formula>$O1872="połączone z innym zadaniem"</formula>
    </cfRule>
  </conditionalFormatting>
  <conditionalFormatting sqref="O1872">
    <cfRule type="expression" dxfId="5807" priority="6432">
      <formula>$O1872="połączone z innym zadaniem"</formula>
    </cfRule>
  </conditionalFormatting>
  <conditionalFormatting sqref="O1872">
    <cfRule type="expression" dxfId="5806" priority="6431">
      <formula>$O1872="połączone z innym zadaniem"</formula>
    </cfRule>
  </conditionalFormatting>
  <conditionalFormatting sqref="O1872">
    <cfRule type="expression" dxfId="5805" priority="6430">
      <formula>$O1872="połączone z innym zadaniem"</formula>
    </cfRule>
  </conditionalFormatting>
  <conditionalFormatting sqref="O1872">
    <cfRule type="expression" dxfId="5804" priority="6429">
      <formula>$O1872="połączone z innym zadaniem"</formula>
    </cfRule>
  </conditionalFormatting>
  <conditionalFormatting sqref="O1872">
    <cfRule type="expression" dxfId="5803" priority="6428">
      <formula>$O1872="połączone z innym zadaniem"</formula>
    </cfRule>
  </conditionalFormatting>
  <conditionalFormatting sqref="O1872">
    <cfRule type="expression" dxfId="5802" priority="6427">
      <formula>$O1872="połączone z innym zadaniem"</formula>
    </cfRule>
  </conditionalFormatting>
  <conditionalFormatting sqref="O1872">
    <cfRule type="expression" dxfId="5801" priority="6424">
      <formula>$O1872="połączone z innym zadaniem"</formula>
    </cfRule>
  </conditionalFormatting>
  <conditionalFormatting sqref="O1872">
    <cfRule type="expression" dxfId="5800" priority="6423">
      <formula>$O1872="połączone z innym zadaniem"</formula>
    </cfRule>
  </conditionalFormatting>
  <conditionalFormatting sqref="O1872">
    <cfRule type="expression" dxfId="5799" priority="6422">
      <formula>$O1872="połączone z innym zadaniem"</formula>
    </cfRule>
  </conditionalFormatting>
  <conditionalFormatting sqref="O1872">
    <cfRule type="expression" dxfId="5798" priority="6421">
      <formula>$O1872="połączone z innym zadaniem"</formula>
    </cfRule>
  </conditionalFormatting>
  <conditionalFormatting sqref="O1872">
    <cfRule type="expression" dxfId="5797" priority="6420">
      <formula>$O1872="połączone z innym zadaniem"</formula>
    </cfRule>
  </conditionalFormatting>
  <conditionalFormatting sqref="O1872">
    <cfRule type="expression" dxfId="5796" priority="6419">
      <formula>$O1872="połączone z innym zadaniem"</formula>
    </cfRule>
  </conditionalFormatting>
  <conditionalFormatting sqref="O1872">
    <cfRule type="expression" dxfId="5795" priority="6418">
      <formula>$O1872="połączone z innym zadaniem"</formula>
    </cfRule>
  </conditionalFormatting>
  <conditionalFormatting sqref="O1872">
    <cfRule type="expression" dxfId="5794" priority="6417">
      <formula>$O1872="połączone z innym zadaniem"</formula>
    </cfRule>
  </conditionalFormatting>
  <conditionalFormatting sqref="O1872">
    <cfRule type="expression" dxfId="5793" priority="6416">
      <formula>$O1872="połączone z innym zadaniem"</formula>
    </cfRule>
  </conditionalFormatting>
  <conditionalFormatting sqref="O1872">
    <cfRule type="expression" dxfId="5792" priority="6415">
      <formula>$O1872="połączone z innym zadaniem"</formula>
    </cfRule>
  </conditionalFormatting>
  <conditionalFormatting sqref="O1872">
    <cfRule type="expression" dxfId="5791" priority="6414">
      <formula>$O1872="połączone z innym zadaniem"</formula>
    </cfRule>
  </conditionalFormatting>
  <conditionalFormatting sqref="O1872">
    <cfRule type="expression" dxfId="5790" priority="6413">
      <formula>$O1872="połączone z innym zadaniem"</formula>
    </cfRule>
  </conditionalFormatting>
  <conditionalFormatting sqref="O1872">
    <cfRule type="expression" dxfId="5789" priority="6412">
      <formula>$O1872="połączone z innym zadaniem"</formula>
    </cfRule>
  </conditionalFormatting>
  <conditionalFormatting sqref="O1872">
    <cfRule type="expression" dxfId="5788" priority="6411">
      <formula>$O1872="połączone z innym zadaniem"</formula>
    </cfRule>
  </conditionalFormatting>
  <conditionalFormatting sqref="O1872">
    <cfRule type="expression" dxfId="5787" priority="6410">
      <formula>$O1872="połączone z innym zadaniem"</formula>
    </cfRule>
  </conditionalFormatting>
  <conditionalFormatting sqref="O1872">
    <cfRule type="expression" dxfId="5786" priority="6407">
      <formula>$O1872="połączone z innym zadaniem"</formula>
    </cfRule>
  </conditionalFormatting>
  <conditionalFormatting sqref="O1872">
    <cfRule type="expression" dxfId="5785" priority="6406">
      <formula>$O1872="połączone z innym zadaniem"</formula>
    </cfRule>
  </conditionalFormatting>
  <conditionalFormatting sqref="O1872">
    <cfRule type="expression" dxfId="5784" priority="6405">
      <formula>$O1872="połączone z innym zadaniem"</formula>
    </cfRule>
  </conditionalFormatting>
  <conditionalFormatting sqref="O1872">
    <cfRule type="expression" dxfId="5783" priority="6404">
      <formula>$O1872="połączone z innym zadaniem"</formula>
    </cfRule>
  </conditionalFormatting>
  <conditionalFormatting sqref="O1872">
    <cfRule type="expression" dxfId="5782" priority="6403">
      <formula>$O1872="połączone z innym zadaniem"</formula>
    </cfRule>
  </conditionalFormatting>
  <conditionalFormatting sqref="O1872">
    <cfRule type="expression" dxfId="5781" priority="6402">
      <formula>$O1872="połączone z innym zadaniem"</formula>
    </cfRule>
  </conditionalFormatting>
  <conditionalFormatting sqref="O1872">
    <cfRule type="expression" dxfId="5780" priority="6401">
      <formula>$O1872="połączone z innym zadaniem"</formula>
    </cfRule>
  </conditionalFormatting>
  <conditionalFormatting sqref="O1872">
    <cfRule type="expression" dxfId="5779" priority="6400">
      <formula>$O1872="połączone z innym zadaniem"</formula>
    </cfRule>
  </conditionalFormatting>
  <conditionalFormatting sqref="O1872">
    <cfRule type="expression" dxfId="5778" priority="6399">
      <formula>$O1872="połączone z innym zadaniem"</formula>
    </cfRule>
  </conditionalFormatting>
  <conditionalFormatting sqref="O1872">
    <cfRule type="expression" dxfId="5777" priority="6398">
      <formula>$O1872="połączone z innym zadaniem"</formula>
    </cfRule>
  </conditionalFormatting>
  <conditionalFormatting sqref="O1872">
    <cfRule type="expression" dxfId="5776" priority="6397">
      <formula>$O1872="połączone z innym zadaniem"</formula>
    </cfRule>
  </conditionalFormatting>
  <conditionalFormatting sqref="O1872">
    <cfRule type="expression" dxfId="5775" priority="6396">
      <formula>$O1872="połączone z innym zadaniem"</formula>
    </cfRule>
  </conditionalFormatting>
  <conditionalFormatting sqref="O1872">
    <cfRule type="expression" dxfId="5774" priority="6395">
      <formula>$O1872="połączone z innym zadaniem"</formula>
    </cfRule>
  </conditionalFormatting>
  <conditionalFormatting sqref="O1872">
    <cfRule type="expression" dxfId="5773" priority="6394">
      <formula>$O1872="połączone z innym zadaniem"</formula>
    </cfRule>
  </conditionalFormatting>
  <conditionalFormatting sqref="O1873">
    <cfRule type="expression" dxfId="5772" priority="6393">
      <formula>$O1873="połączone z innym zadaniem"</formula>
    </cfRule>
  </conditionalFormatting>
  <conditionalFormatting sqref="O1873">
    <cfRule type="expression" dxfId="5771" priority="6392">
      <formula>$O1873="połączone z innym zadaniem"</formula>
    </cfRule>
  </conditionalFormatting>
  <conditionalFormatting sqref="O1873">
    <cfRule type="colorScale" priority="6391">
      <colorScale>
        <cfvo type="min" val="0"/>
        <cfvo type="percentile" val="50"/>
        <cfvo type="max" val="0"/>
        <color rgb="FFF8696B"/>
        <color rgb="FFFFEB84"/>
        <color rgb="FF63BE7B"/>
      </colorScale>
    </cfRule>
  </conditionalFormatting>
  <conditionalFormatting sqref="O1873">
    <cfRule type="colorScale" priority="6390">
      <colorScale>
        <cfvo type="min" val="0"/>
        <cfvo type="percentile" val="50"/>
        <cfvo type="max" val="0"/>
        <color rgb="FF63BE7B"/>
        <color rgb="FFFFEB84"/>
        <color rgb="FFF8696B"/>
      </colorScale>
    </cfRule>
  </conditionalFormatting>
  <conditionalFormatting sqref="O1873">
    <cfRule type="expression" dxfId="5770" priority="6389">
      <formula>$O1873="połączone z innym zadaniem"</formula>
    </cfRule>
  </conditionalFormatting>
  <conditionalFormatting sqref="O1873">
    <cfRule type="expression" dxfId="5769" priority="6388">
      <formula>$O1873="połączone z innym zadaniem"</formula>
    </cfRule>
  </conditionalFormatting>
  <conditionalFormatting sqref="O1873">
    <cfRule type="expression" dxfId="5768" priority="6387">
      <formula>$O1873="połączone z innym zadaniem"</formula>
    </cfRule>
  </conditionalFormatting>
  <conditionalFormatting sqref="O1873">
    <cfRule type="expression" dxfId="5767" priority="6386">
      <formula>$O1873="połączone z innym zadaniem"</formula>
    </cfRule>
  </conditionalFormatting>
  <conditionalFormatting sqref="O1873">
    <cfRule type="expression" dxfId="5766" priority="6385">
      <formula>$O1873="połączone z innym zadaniem"</formula>
    </cfRule>
  </conditionalFormatting>
  <conditionalFormatting sqref="O1873">
    <cfRule type="expression" dxfId="5765" priority="6384">
      <formula>$O1873="połączone z innym zadaniem"</formula>
    </cfRule>
  </conditionalFormatting>
  <conditionalFormatting sqref="O1873">
    <cfRule type="expression" dxfId="5764" priority="6383">
      <formula>$O1873="połączone z innym zadaniem"</formula>
    </cfRule>
  </conditionalFormatting>
  <conditionalFormatting sqref="O1873">
    <cfRule type="expression" dxfId="5763" priority="6382">
      <formula>$O1873="połączone z innym zadaniem"</formula>
    </cfRule>
  </conditionalFormatting>
  <conditionalFormatting sqref="O1873">
    <cfRule type="expression" dxfId="5762" priority="6381">
      <formula>$O1873="połączone z innym zadaniem"</formula>
    </cfRule>
  </conditionalFormatting>
  <conditionalFormatting sqref="O1873">
    <cfRule type="expression" dxfId="5761" priority="6380">
      <formula>$O1873="połączone z innym zadaniem"</formula>
    </cfRule>
  </conditionalFormatting>
  <conditionalFormatting sqref="O1873">
    <cfRule type="expression" dxfId="5760" priority="6377">
      <formula>$O1873="połączone z innym zadaniem"</formula>
    </cfRule>
  </conditionalFormatting>
  <conditionalFormatting sqref="O1873">
    <cfRule type="expression" dxfId="5759" priority="6376">
      <formula>$O1873="połączone z innym zadaniem"</formula>
    </cfRule>
  </conditionalFormatting>
  <conditionalFormatting sqref="O1873">
    <cfRule type="expression" dxfId="5758" priority="6375">
      <formula>$O1873="połączone z innym zadaniem"</formula>
    </cfRule>
  </conditionalFormatting>
  <conditionalFormatting sqref="O1873">
    <cfRule type="expression" dxfId="5757" priority="6374">
      <formula>$O1873="połączone z innym zadaniem"</formula>
    </cfRule>
  </conditionalFormatting>
  <conditionalFormatting sqref="O1873">
    <cfRule type="expression" dxfId="5756" priority="6373">
      <formula>$O1873="połączone z innym zadaniem"</formula>
    </cfRule>
  </conditionalFormatting>
  <conditionalFormatting sqref="O1873">
    <cfRule type="expression" dxfId="5755" priority="6372">
      <formula>$O1873="połączone z innym zadaniem"</formula>
    </cfRule>
  </conditionalFormatting>
  <conditionalFormatting sqref="O1873">
    <cfRule type="expression" dxfId="5754" priority="6371">
      <formula>$O1873="połączone z innym zadaniem"</formula>
    </cfRule>
  </conditionalFormatting>
  <conditionalFormatting sqref="O1873">
    <cfRule type="expression" dxfId="5753" priority="6370">
      <formula>$O1873="połączone z innym zadaniem"</formula>
    </cfRule>
  </conditionalFormatting>
  <conditionalFormatting sqref="O1873">
    <cfRule type="expression" dxfId="5752" priority="6369">
      <formula>$O1873="połączone z innym zadaniem"</formula>
    </cfRule>
  </conditionalFormatting>
  <conditionalFormatting sqref="O1873">
    <cfRule type="expression" dxfId="5751" priority="6368">
      <formula>$O1873="połączone z innym zadaniem"</formula>
    </cfRule>
  </conditionalFormatting>
  <conditionalFormatting sqref="O1873">
    <cfRule type="expression" dxfId="5750" priority="6367">
      <formula>$O1873="połączone z innym zadaniem"</formula>
    </cfRule>
  </conditionalFormatting>
  <conditionalFormatting sqref="O1873">
    <cfRule type="expression" dxfId="5749" priority="6366">
      <formula>$O1873="połączone z innym zadaniem"</formula>
    </cfRule>
  </conditionalFormatting>
  <conditionalFormatting sqref="O1873">
    <cfRule type="expression" dxfId="5748" priority="6365">
      <formula>$O1873="połączone z innym zadaniem"</formula>
    </cfRule>
  </conditionalFormatting>
  <conditionalFormatting sqref="O1873">
    <cfRule type="expression" dxfId="5747" priority="6364">
      <formula>$O1873="połączone z innym zadaniem"</formula>
    </cfRule>
  </conditionalFormatting>
  <conditionalFormatting sqref="O1873">
    <cfRule type="expression" dxfId="5746" priority="6363">
      <formula>$O1873="połączone z innym zadaniem"</formula>
    </cfRule>
  </conditionalFormatting>
  <conditionalFormatting sqref="O1873">
    <cfRule type="expression" dxfId="5745" priority="6360">
      <formula>$O1873="połączone z innym zadaniem"</formula>
    </cfRule>
  </conditionalFormatting>
  <conditionalFormatting sqref="O1873">
    <cfRule type="expression" dxfId="5744" priority="6359">
      <formula>$O1873="połączone z innym zadaniem"</formula>
    </cfRule>
  </conditionalFormatting>
  <conditionalFormatting sqref="O1873">
    <cfRule type="expression" dxfId="5743" priority="6358">
      <formula>$O1873="połączone z innym zadaniem"</formula>
    </cfRule>
  </conditionalFormatting>
  <conditionalFormatting sqref="O1873">
    <cfRule type="expression" dxfId="5742" priority="6357">
      <formula>$O1873="połączone z innym zadaniem"</formula>
    </cfRule>
  </conditionalFormatting>
  <conditionalFormatting sqref="O1873">
    <cfRule type="expression" dxfId="5741" priority="6356">
      <formula>$O1873="połączone z innym zadaniem"</formula>
    </cfRule>
  </conditionalFormatting>
  <conditionalFormatting sqref="O1873">
    <cfRule type="expression" dxfId="5740" priority="6355">
      <formula>$O1873="połączone z innym zadaniem"</formula>
    </cfRule>
  </conditionalFormatting>
  <conditionalFormatting sqref="O1873">
    <cfRule type="expression" dxfId="5739" priority="6354">
      <formula>$O1873="połączone z innym zadaniem"</formula>
    </cfRule>
  </conditionalFormatting>
  <conditionalFormatting sqref="O1873">
    <cfRule type="expression" dxfId="5738" priority="6353">
      <formula>$O1873="połączone z innym zadaniem"</formula>
    </cfRule>
  </conditionalFormatting>
  <conditionalFormatting sqref="O1873">
    <cfRule type="expression" dxfId="5737" priority="6352">
      <formula>$O1873="połączone z innym zadaniem"</formula>
    </cfRule>
  </conditionalFormatting>
  <conditionalFormatting sqref="O1873">
    <cfRule type="expression" dxfId="5736" priority="6351">
      <formula>$O1873="połączone z innym zadaniem"</formula>
    </cfRule>
  </conditionalFormatting>
  <conditionalFormatting sqref="O1873">
    <cfRule type="expression" dxfId="5735" priority="6350">
      <formula>$O1873="połączone z innym zadaniem"</formula>
    </cfRule>
  </conditionalFormatting>
  <conditionalFormatting sqref="O1873">
    <cfRule type="expression" dxfId="5734" priority="6349">
      <formula>$O1873="połączone z innym zadaniem"</formula>
    </cfRule>
  </conditionalFormatting>
  <conditionalFormatting sqref="O1873">
    <cfRule type="expression" dxfId="5733" priority="6348">
      <formula>$O1873="połączone z innym zadaniem"</formula>
    </cfRule>
  </conditionalFormatting>
  <conditionalFormatting sqref="O1873">
    <cfRule type="expression" dxfId="5732" priority="6347">
      <formula>$O1873="połączone z innym zadaniem"</formula>
    </cfRule>
  </conditionalFormatting>
  <conditionalFormatting sqref="O1874:O2106">
    <cfRule type="expression" dxfId="5731" priority="6346">
      <formula>$O1874="połączone z innym zadaniem"</formula>
    </cfRule>
  </conditionalFormatting>
  <conditionalFormatting sqref="O1874:O2106">
    <cfRule type="expression" dxfId="5730" priority="6345">
      <formula>$O1874="połączone z innym zadaniem"</formula>
    </cfRule>
  </conditionalFormatting>
  <conditionalFormatting sqref="O1874:O2106">
    <cfRule type="colorScale" priority="6344">
      <colorScale>
        <cfvo type="min" val="0"/>
        <cfvo type="percentile" val="50"/>
        <cfvo type="max" val="0"/>
        <color rgb="FFF8696B"/>
        <color rgb="FFFFEB84"/>
        <color rgb="FF63BE7B"/>
      </colorScale>
    </cfRule>
  </conditionalFormatting>
  <conditionalFormatting sqref="O1874:O2106">
    <cfRule type="colorScale" priority="6343">
      <colorScale>
        <cfvo type="min" val="0"/>
        <cfvo type="percentile" val="50"/>
        <cfvo type="max" val="0"/>
        <color rgb="FF63BE7B"/>
        <color rgb="FFFFEB84"/>
        <color rgb="FFF8696B"/>
      </colorScale>
    </cfRule>
  </conditionalFormatting>
  <conditionalFormatting sqref="O1874:O2106">
    <cfRule type="expression" dxfId="5729" priority="6342">
      <formula>$O1874="połączone z innym zadaniem"</formula>
    </cfRule>
  </conditionalFormatting>
  <conditionalFormatting sqref="O1874:O2106">
    <cfRule type="expression" dxfId="5728" priority="6341">
      <formula>$O1874="połączone z innym zadaniem"</formula>
    </cfRule>
  </conditionalFormatting>
  <conditionalFormatting sqref="O1874:O2106">
    <cfRule type="expression" dxfId="5727" priority="6340">
      <formula>$O1874="połączone z innym zadaniem"</formula>
    </cfRule>
  </conditionalFormatting>
  <conditionalFormatting sqref="O1874:O2106">
    <cfRule type="expression" dxfId="5726" priority="6339">
      <formula>$O1874="połączone z innym zadaniem"</formula>
    </cfRule>
  </conditionalFormatting>
  <conditionalFormatting sqref="O1874:O2106">
    <cfRule type="expression" dxfId="5725" priority="6338">
      <formula>$O1874="połączone z innym zadaniem"</formula>
    </cfRule>
  </conditionalFormatting>
  <conditionalFormatting sqref="O1874:O2106">
    <cfRule type="expression" dxfId="5724" priority="6335">
      <formula>$O1874="połączone z innym zadaniem"</formula>
    </cfRule>
  </conditionalFormatting>
  <conditionalFormatting sqref="O1874:O2106">
    <cfRule type="expression" dxfId="5723" priority="6334">
      <formula>$O1874="połączone z innym zadaniem"</formula>
    </cfRule>
  </conditionalFormatting>
  <conditionalFormatting sqref="O1874:O2106">
    <cfRule type="expression" dxfId="5722" priority="6333">
      <formula>$O1874="połączone z innym zadaniem"</formula>
    </cfRule>
  </conditionalFormatting>
  <conditionalFormatting sqref="O1874:O2106">
    <cfRule type="expression" dxfId="5721" priority="6332">
      <formula>$O1874="połączone z innym zadaniem"</formula>
    </cfRule>
  </conditionalFormatting>
  <conditionalFormatting sqref="O1874:O2106">
    <cfRule type="expression" dxfId="5720" priority="6331">
      <formula>$O1874="połączone z innym zadaniem"</formula>
    </cfRule>
  </conditionalFormatting>
  <conditionalFormatting sqref="O1874:O2106">
    <cfRule type="expression" dxfId="5719" priority="6330">
      <formula>$O1874="połączone z innym zadaniem"</formula>
    </cfRule>
  </conditionalFormatting>
  <conditionalFormatting sqref="O1874:O2106">
    <cfRule type="expression" dxfId="5718" priority="6329">
      <formula>$O1874="połączone z innym zadaniem"</formula>
    </cfRule>
  </conditionalFormatting>
  <conditionalFormatting sqref="O1874:O2106">
    <cfRule type="expression" dxfId="5717" priority="6326">
      <formula>$O1874="połączone z innym zadaniem"</formula>
    </cfRule>
  </conditionalFormatting>
  <conditionalFormatting sqref="O1874:O2106">
    <cfRule type="expression" dxfId="5716" priority="6325">
      <formula>$O1874="połączone z innym zadaniem"</formula>
    </cfRule>
  </conditionalFormatting>
  <conditionalFormatting sqref="O1874:O2106">
    <cfRule type="expression" dxfId="5715" priority="6324">
      <formula>$O1874="połączone z innym zadaniem"</formula>
    </cfRule>
  </conditionalFormatting>
  <conditionalFormatting sqref="O1874:O2106">
    <cfRule type="expression" dxfId="5714" priority="6323">
      <formula>$O1874="połączone z innym zadaniem"</formula>
    </cfRule>
  </conditionalFormatting>
  <conditionalFormatting sqref="O1874:O2106">
    <cfRule type="expression" dxfId="5713" priority="6322">
      <formula>$O1874="połączone z innym zadaniem"</formula>
    </cfRule>
  </conditionalFormatting>
  <conditionalFormatting sqref="O1874:O2106">
    <cfRule type="expression" dxfId="5712" priority="6321">
      <formula>$O1874="połączone z innym zadaniem"</formula>
    </cfRule>
  </conditionalFormatting>
  <conditionalFormatting sqref="O1874:O2106">
    <cfRule type="expression" dxfId="5711" priority="6320">
      <formula>$O1874="połączone z innym zadaniem"</formula>
    </cfRule>
  </conditionalFormatting>
  <conditionalFormatting sqref="O1874:O2106">
    <cfRule type="expression" dxfId="5710" priority="6319">
      <formula>$O1874="połączone z innym zadaniem"</formula>
    </cfRule>
  </conditionalFormatting>
  <conditionalFormatting sqref="O1874:O2106">
    <cfRule type="expression" dxfId="5709" priority="6318">
      <formula>$O1874="połączone z innym zadaniem"</formula>
    </cfRule>
  </conditionalFormatting>
  <conditionalFormatting sqref="O1874:O2106">
    <cfRule type="expression" dxfId="5708" priority="6317">
      <formula>$O1874="połączone z innym zadaniem"</formula>
    </cfRule>
  </conditionalFormatting>
  <conditionalFormatting sqref="O1874:O2106">
    <cfRule type="expression" dxfId="5707" priority="6316">
      <formula>$O1874="połączone z innym zadaniem"</formula>
    </cfRule>
  </conditionalFormatting>
  <conditionalFormatting sqref="O1874:O2106">
    <cfRule type="expression" dxfId="5706" priority="6315">
      <formula>$O1874="połączone z innym zadaniem"</formula>
    </cfRule>
  </conditionalFormatting>
  <conditionalFormatting sqref="O1874:O2106">
    <cfRule type="expression" dxfId="5705" priority="6314">
      <formula>$O1874="połączone z innym zadaniem"</formula>
    </cfRule>
  </conditionalFormatting>
  <conditionalFormatting sqref="O1874:O2106">
    <cfRule type="expression" dxfId="5704" priority="6313">
      <formula>$O1874="połączone z innym zadaniem"</formula>
    </cfRule>
  </conditionalFormatting>
  <conditionalFormatting sqref="O1874:O2106">
    <cfRule type="expression" dxfId="5703" priority="6312">
      <formula>$O1874="połączone z innym zadaniem"</formula>
    </cfRule>
  </conditionalFormatting>
  <conditionalFormatting sqref="O1874:O2106">
    <cfRule type="expression" dxfId="5702" priority="6309">
      <formula>$O1874="połączone z innym zadaniem"</formula>
    </cfRule>
  </conditionalFormatting>
  <conditionalFormatting sqref="O1874:O2106">
    <cfRule type="expression" dxfId="5701" priority="6308">
      <formula>$O1874="połączone z innym zadaniem"</formula>
    </cfRule>
  </conditionalFormatting>
  <conditionalFormatting sqref="O1874:O2106">
    <cfRule type="expression" dxfId="5700" priority="6307">
      <formula>$O1874="połączone z innym zadaniem"</formula>
    </cfRule>
  </conditionalFormatting>
  <conditionalFormatting sqref="O1874:O2106">
    <cfRule type="expression" dxfId="5699" priority="6306">
      <formula>$O1874="połączone z innym zadaniem"</formula>
    </cfRule>
  </conditionalFormatting>
  <conditionalFormatting sqref="O1874:O2106">
    <cfRule type="expression" dxfId="5698" priority="6305">
      <formula>$O1874="połączone z innym zadaniem"</formula>
    </cfRule>
  </conditionalFormatting>
  <conditionalFormatting sqref="O1874:O2106">
    <cfRule type="expression" dxfId="5697" priority="6304">
      <formula>$O1874="połączone z innym zadaniem"</formula>
    </cfRule>
  </conditionalFormatting>
  <conditionalFormatting sqref="O1874:O2106">
    <cfRule type="expression" dxfId="5696" priority="6303">
      <formula>$O1874="połączone z innym zadaniem"</formula>
    </cfRule>
  </conditionalFormatting>
  <conditionalFormatting sqref="O1874:O2106">
    <cfRule type="expression" dxfId="5695" priority="6302">
      <formula>$O1874="połączone z innym zadaniem"</formula>
    </cfRule>
  </conditionalFormatting>
  <conditionalFormatting sqref="O1874:O2106">
    <cfRule type="expression" dxfId="5694" priority="6301">
      <formula>$O1874="połączone z innym zadaniem"</formula>
    </cfRule>
  </conditionalFormatting>
  <conditionalFormatting sqref="O1874:O2106">
    <cfRule type="expression" dxfId="5693" priority="6300">
      <formula>$O1874="połączone z innym zadaniem"</formula>
    </cfRule>
  </conditionalFormatting>
  <conditionalFormatting sqref="O1874:O2106">
    <cfRule type="expression" dxfId="5692" priority="6299">
      <formula>$O1874="połączone z innym zadaniem"</formula>
    </cfRule>
  </conditionalFormatting>
  <conditionalFormatting sqref="O1874:O2106">
    <cfRule type="expression" dxfId="5691" priority="6298">
      <formula>$O1874="połączone z innym zadaniem"</formula>
    </cfRule>
  </conditionalFormatting>
  <conditionalFormatting sqref="O1874:O2106">
    <cfRule type="expression" dxfId="5690" priority="6297">
      <formula>$O1874="połączone z innym zadaniem"</formula>
    </cfRule>
  </conditionalFormatting>
  <conditionalFormatting sqref="O1874:O2106">
    <cfRule type="expression" dxfId="5689" priority="6296">
      <formula>$O1874="połączone z innym zadaniem"</formula>
    </cfRule>
  </conditionalFormatting>
  <conditionalFormatting sqref="O1875">
    <cfRule type="expression" dxfId="5688" priority="6295">
      <formula>$O1875="połączone z innym zadaniem"</formula>
    </cfRule>
  </conditionalFormatting>
  <conditionalFormatting sqref="O1875">
    <cfRule type="expression" dxfId="5687" priority="6294">
      <formula>$O1875="połączone z innym zadaniem"</formula>
    </cfRule>
  </conditionalFormatting>
  <conditionalFormatting sqref="O1875">
    <cfRule type="colorScale" priority="6293">
      <colorScale>
        <cfvo type="min" val="0"/>
        <cfvo type="percentile" val="50"/>
        <cfvo type="max" val="0"/>
        <color rgb="FFF8696B"/>
        <color rgb="FFFFEB84"/>
        <color rgb="FF63BE7B"/>
      </colorScale>
    </cfRule>
  </conditionalFormatting>
  <conditionalFormatting sqref="O1875">
    <cfRule type="colorScale" priority="6292">
      <colorScale>
        <cfvo type="min" val="0"/>
        <cfvo type="percentile" val="50"/>
        <cfvo type="max" val="0"/>
        <color rgb="FF63BE7B"/>
        <color rgb="FFFFEB84"/>
        <color rgb="FFF8696B"/>
      </colorScale>
    </cfRule>
  </conditionalFormatting>
  <conditionalFormatting sqref="O1875">
    <cfRule type="expression" dxfId="5686" priority="6291">
      <formula>$O1875="połączone z innym zadaniem"</formula>
    </cfRule>
  </conditionalFormatting>
  <conditionalFormatting sqref="O1875">
    <cfRule type="expression" dxfId="5685" priority="6290">
      <formula>$O1875="połączone z innym zadaniem"</formula>
    </cfRule>
  </conditionalFormatting>
  <conditionalFormatting sqref="O1875">
    <cfRule type="expression" dxfId="5684" priority="6289">
      <formula>$O1875="połączone z innym zadaniem"</formula>
    </cfRule>
  </conditionalFormatting>
  <conditionalFormatting sqref="O1875">
    <cfRule type="expression" dxfId="5683" priority="6288">
      <formula>$O1875="połączone z innym zadaniem"</formula>
    </cfRule>
  </conditionalFormatting>
  <conditionalFormatting sqref="O1875">
    <cfRule type="expression" dxfId="5682" priority="6287">
      <formula>$O1875="połączone z innym zadaniem"</formula>
    </cfRule>
  </conditionalFormatting>
  <conditionalFormatting sqref="O1875">
    <cfRule type="expression" dxfId="5681" priority="6284">
      <formula>$O1875="połączone z innym zadaniem"</formula>
    </cfRule>
  </conditionalFormatting>
  <conditionalFormatting sqref="O1875">
    <cfRule type="expression" dxfId="5680" priority="6283">
      <formula>$O1875="połączone z innym zadaniem"</formula>
    </cfRule>
  </conditionalFormatting>
  <conditionalFormatting sqref="O1875">
    <cfRule type="expression" dxfId="5679" priority="6282">
      <formula>$O1875="połączone z innym zadaniem"</formula>
    </cfRule>
  </conditionalFormatting>
  <conditionalFormatting sqref="O1875">
    <cfRule type="expression" dxfId="5678" priority="6281">
      <formula>$O1875="połączone z innym zadaniem"</formula>
    </cfRule>
  </conditionalFormatting>
  <conditionalFormatting sqref="O1875">
    <cfRule type="expression" dxfId="5677" priority="6280">
      <formula>$O1875="połączone z innym zadaniem"</formula>
    </cfRule>
  </conditionalFormatting>
  <conditionalFormatting sqref="O1875">
    <cfRule type="expression" dxfId="5676" priority="6279">
      <formula>$O1875="połączone z innym zadaniem"</formula>
    </cfRule>
  </conditionalFormatting>
  <conditionalFormatting sqref="O1875">
    <cfRule type="expression" dxfId="5675" priority="6278">
      <formula>$O1875="połączone z innym zadaniem"</formula>
    </cfRule>
  </conditionalFormatting>
  <conditionalFormatting sqref="O1875">
    <cfRule type="expression" dxfId="5674" priority="6275">
      <formula>$O1875="połączone z innym zadaniem"</formula>
    </cfRule>
  </conditionalFormatting>
  <conditionalFormatting sqref="O1875">
    <cfRule type="expression" dxfId="5673" priority="6274">
      <formula>$O1875="połączone z innym zadaniem"</formula>
    </cfRule>
  </conditionalFormatting>
  <conditionalFormatting sqref="O1875">
    <cfRule type="expression" dxfId="5672" priority="6273">
      <formula>$O1875="połączone z innym zadaniem"</formula>
    </cfRule>
  </conditionalFormatting>
  <conditionalFormatting sqref="O1875">
    <cfRule type="expression" dxfId="5671" priority="6272">
      <formula>$O1875="połączone z innym zadaniem"</formula>
    </cfRule>
  </conditionalFormatting>
  <conditionalFormatting sqref="O1875">
    <cfRule type="expression" dxfId="5670" priority="6271">
      <formula>$O1875="połączone z innym zadaniem"</formula>
    </cfRule>
  </conditionalFormatting>
  <conditionalFormatting sqref="O1875">
    <cfRule type="expression" dxfId="5669" priority="6270">
      <formula>$O1875="połączone z innym zadaniem"</formula>
    </cfRule>
  </conditionalFormatting>
  <conditionalFormatting sqref="O1875">
    <cfRule type="expression" dxfId="5668" priority="6269">
      <formula>$O1875="połączone z innym zadaniem"</formula>
    </cfRule>
  </conditionalFormatting>
  <conditionalFormatting sqref="O1875">
    <cfRule type="expression" dxfId="5667" priority="6268">
      <formula>$O1875="połączone z innym zadaniem"</formula>
    </cfRule>
  </conditionalFormatting>
  <conditionalFormatting sqref="O1875">
    <cfRule type="expression" dxfId="5666" priority="6267">
      <formula>$O1875="połączone z innym zadaniem"</formula>
    </cfRule>
  </conditionalFormatting>
  <conditionalFormatting sqref="O1875">
    <cfRule type="expression" dxfId="5665" priority="6266">
      <formula>$O1875="połączone z innym zadaniem"</formula>
    </cfRule>
  </conditionalFormatting>
  <conditionalFormatting sqref="O1875">
    <cfRule type="expression" dxfId="5664" priority="6265">
      <formula>$O1875="połączone z innym zadaniem"</formula>
    </cfRule>
  </conditionalFormatting>
  <conditionalFormatting sqref="O1875">
    <cfRule type="expression" dxfId="5663" priority="6264">
      <formula>$O1875="połączone z innym zadaniem"</formula>
    </cfRule>
  </conditionalFormatting>
  <conditionalFormatting sqref="O1875">
    <cfRule type="expression" dxfId="5662" priority="6263">
      <formula>$O1875="połączone z innym zadaniem"</formula>
    </cfRule>
  </conditionalFormatting>
  <conditionalFormatting sqref="O1875">
    <cfRule type="expression" dxfId="5661" priority="6262">
      <formula>$O1875="połączone z innym zadaniem"</formula>
    </cfRule>
  </conditionalFormatting>
  <conditionalFormatting sqref="O1875">
    <cfRule type="expression" dxfId="5660" priority="6261">
      <formula>$O1875="połączone z innym zadaniem"</formula>
    </cfRule>
  </conditionalFormatting>
  <conditionalFormatting sqref="O1875">
    <cfRule type="expression" dxfId="5659" priority="6258">
      <formula>$O1875="połączone z innym zadaniem"</formula>
    </cfRule>
  </conditionalFormatting>
  <conditionalFormatting sqref="O1875">
    <cfRule type="expression" dxfId="5658" priority="6257">
      <formula>$O1875="połączone z innym zadaniem"</formula>
    </cfRule>
  </conditionalFormatting>
  <conditionalFormatting sqref="O1875">
    <cfRule type="expression" dxfId="5657" priority="6256">
      <formula>$O1875="połączone z innym zadaniem"</formula>
    </cfRule>
  </conditionalFormatting>
  <conditionalFormatting sqref="O1875">
    <cfRule type="expression" dxfId="5656" priority="6255">
      <formula>$O1875="połączone z innym zadaniem"</formula>
    </cfRule>
  </conditionalFormatting>
  <conditionalFormatting sqref="O1875">
    <cfRule type="expression" dxfId="5655" priority="6254">
      <formula>$O1875="połączone z innym zadaniem"</formula>
    </cfRule>
  </conditionalFormatting>
  <conditionalFormatting sqref="O1875">
    <cfRule type="expression" dxfId="5654" priority="6253">
      <formula>$O1875="połączone z innym zadaniem"</formula>
    </cfRule>
  </conditionalFormatting>
  <conditionalFormatting sqref="O1875">
    <cfRule type="expression" dxfId="5653" priority="6252">
      <formula>$O1875="połączone z innym zadaniem"</formula>
    </cfRule>
  </conditionalFormatting>
  <conditionalFormatting sqref="O1875">
    <cfRule type="expression" dxfId="5652" priority="6251">
      <formula>$O1875="połączone z innym zadaniem"</formula>
    </cfRule>
  </conditionalFormatting>
  <conditionalFormatting sqref="O1875">
    <cfRule type="expression" dxfId="5651" priority="6250">
      <formula>$O1875="połączone z innym zadaniem"</formula>
    </cfRule>
  </conditionalFormatting>
  <conditionalFormatting sqref="O1875">
    <cfRule type="expression" dxfId="5650" priority="6249">
      <formula>$O1875="połączone z innym zadaniem"</formula>
    </cfRule>
  </conditionalFormatting>
  <conditionalFormatting sqref="O1875">
    <cfRule type="expression" dxfId="5649" priority="6248">
      <formula>$O1875="połączone z innym zadaniem"</formula>
    </cfRule>
  </conditionalFormatting>
  <conditionalFormatting sqref="O1875">
    <cfRule type="expression" dxfId="5648" priority="6247">
      <formula>$O1875="połączone z innym zadaniem"</formula>
    </cfRule>
  </conditionalFormatting>
  <conditionalFormatting sqref="O1875">
    <cfRule type="expression" dxfId="5647" priority="6246">
      <formula>$O1875="połączone z innym zadaniem"</formula>
    </cfRule>
  </conditionalFormatting>
  <conditionalFormatting sqref="O1875">
    <cfRule type="expression" dxfId="5646" priority="6245">
      <formula>$O1875="połączone z innym zadaniem"</formula>
    </cfRule>
  </conditionalFormatting>
  <conditionalFormatting sqref="O1876">
    <cfRule type="expression" dxfId="5645" priority="6244">
      <formula>$O1876="połączone z innym zadaniem"</formula>
    </cfRule>
  </conditionalFormatting>
  <conditionalFormatting sqref="O1876">
    <cfRule type="expression" dxfId="5644" priority="6243">
      <formula>$O1876="połączone z innym zadaniem"</formula>
    </cfRule>
  </conditionalFormatting>
  <conditionalFormatting sqref="O1876">
    <cfRule type="colorScale" priority="6242">
      <colorScale>
        <cfvo type="min" val="0"/>
        <cfvo type="percentile" val="50"/>
        <cfvo type="max" val="0"/>
        <color rgb="FFF8696B"/>
        <color rgb="FFFFEB84"/>
        <color rgb="FF63BE7B"/>
      </colorScale>
    </cfRule>
  </conditionalFormatting>
  <conditionalFormatting sqref="O1876">
    <cfRule type="colorScale" priority="6241">
      <colorScale>
        <cfvo type="min" val="0"/>
        <cfvo type="percentile" val="50"/>
        <cfvo type="max" val="0"/>
        <color rgb="FF63BE7B"/>
        <color rgb="FFFFEB84"/>
        <color rgb="FFF8696B"/>
      </colorScale>
    </cfRule>
  </conditionalFormatting>
  <conditionalFormatting sqref="O1876">
    <cfRule type="expression" dxfId="5643" priority="6240">
      <formula>$O1876="połączone z innym zadaniem"</formula>
    </cfRule>
  </conditionalFormatting>
  <conditionalFormatting sqref="O1876">
    <cfRule type="expression" dxfId="5642" priority="6239">
      <formula>$O1876="połączone z innym zadaniem"</formula>
    </cfRule>
  </conditionalFormatting>
  <conditionalFormatting sqref="O1876">
    <cfRule type="expression" dxfId="5641" priority="6238">
      <formula>$O1876="połączone z innym zadaniem"</formula>
    </cfRule>
  </conditionalFormatting>
  <conditionalFormatting sqref="O1876">
    <cfRule type="expression" dxfId="5640" priority="6237">
      <formula>$O1876="połączone z innym zadaniem"</formula>
    </cfRule>
  </conditionalFormatting>
  <conditionalFormatting sqref="O1876">
    <cfRule type="expression" dxfId="5639" priority="6236">
      <formula>$O1876="połączone z innym zadaniem"</formula>
    </cfRule>
  </conditionalFormatting>
  <conditionalFormatting sqref="O1876">
    <cfRule type="expression" dxfId="5638" priority="6233">
      <formula>$O1876="połączone z innym zadaniem"</formula>
    </cfRule>
  </conditionalFormatting>
  <conditionalFormatting sqref="O1876">
    <cfRule type="expression" dxfId="5637" priority="6232">
      <formula>$O1876="połączone z innym zadaniem"</formula>
    </cfRule>
  </conditionalFormatting>
  <conditionalFormatting sqref="O1876">
    <cfRule type="expression" dxfId="5636" priority="6231">
      <formula>$O1876="połączone z innym zadaniem"</formula>
    </cfRule>
  </conditionalFormatting>
  <conditionalFormatting sqref="O1876">
    <cfRule type="expression" dxfId="5635" priority="6230">
      <formula>$O1876="połączone z innym zadaniem"</formula>
    </cfRule>
  </conditionalFormatting>
  <conditionalFormatting sqref="O1876">
    <cfRule type="expression" dxfId="5634" priority="6229">
      <formula>$O1876="połączone z innym zadaniem"</formula>
    </cfRule>
  </conditionalFormatting>
  <conditionalFormatting sqref="O1876">
    <cfRule type="expression" dxfId="5633" priority="6228">
      <formula>$O1876="połączone z innym zadaniem"</formula>
    </cfRule>
  </conditionalFormatting>
  <conditionalFormatting sqref="O1876">
    <cfRule type="expression" dxfId="5632" priority="6227">
      <formula>$O1876="połączone z innym zadaniem"</formula>
    </cfRule>
  </conditionalFormatting>
  <conditionalFormatting sqref="O1876">
    <cfRule type="expression" dxfId="5631" priority="6224">
      <formula>$O1876="połączone z innym zadaniem"</formula>
    </cfRule>
  </conditionalFormatting>
  <conditionalFormatting sqref="O1876">
    <cfRule type="expression" dxfId="5630" priority="6223">
      <formula>$O1876="połączone z innym zadaniem"</formula>
    </cfRule>
  </conditionalFormatting>
  <conditionalFormatting sqref="O1876">
    <cfRule type="expression" dxfId="5629" priority="6222">
      <formula>$O1876="połączone z innym zadaniem"</formula>
    </cfRule>
  </conditionalFormatting>
  <conditionalFormatting sqref="O1876">
    <cfRule type="expression" dxfId="5628" priority="6221">
      <formula>$O1876="połączone z innym zadaniem"</formula>
    </cfRule>
  </conditionalFormatting>
  <conditionalFormatting sqref="O1876">
    <cfRule type="expression" dxfId="5627" priority="6220">
      <formula>$O1876="połączone z innym zadaniem"</formula>
    </cfRule>
  </conditionalFormatting>
  <conditionalFormatting sqref="O1876">
    <cfRule type="expression" dxfId="5626" priority="6219">
      <formula>$O1876="połączone z innym zadaniem"</formula>
    </cfRule>
  </conditionalFormatting>
  <conditionalFormatting sqref="O1876">
    <cfRule type="expression" dxfId="5625" priority="6218">
      <formula>$O1876="połączone z innym zadaniem"</formula>
    </cfRule>
  </conditionalFormatting>
  <conditionalFormatting sqref="O1876">
    <cfRule type="expression" dxfId="5624" priority="6217">
      <formula>$O1876="połączone z innym zadaniem"</formula>
    </cfRule>
  </conditionalFormatting>
  <conditionalFormatting sqref="O1876">
    <cfRule type="expression" dxfId="5623" priority="6216">
      <formula>$O1876="połączone z innym zadaniem"</formula>
    </cfRule>
  </conditionalFormatting>
  <conditionalFormatting sqref="O1876">
    <cfRule type="expression" dxfId="5622" priority="6215">
      <formula>$O1876="połączone z innym zadaniem"</formula>
    </cfRule>
  </conditionalFormatting>
  <conditionalFormatting sqref="O1876">
    <cfRule type="expression" dxfId="5621" priority="6214">
      <formula>$O1876="połączone z innym zadaniem"</formula>
    </cfRule>
  </conditionalFormatting>
  <conditionalFormatting sqref="O1876">
    <cfRule type="expression" dxfId="5620" priority="6213">
      <formula>$O1876="połączone z innym zadaniem"</formula>
    </cfRule>
  </conditionalFormatting>
  <conditionalFormatting sqref="O1876">
    <cfRule type="expression" dxfId="5619" priority="6212">
      <formula>$O1876="połączone z innym zadaniem"</formula>
    </cfRule>
  </conditionalFormatting>
  <conditionalFormatting sqref="O1876">
    <cfRule type="expression" dxfId="5618" priority="6211">
      <formula>$O1876="połączone z innym zadaniem"</formula>
    </cfRule>
  </conditionalFormatting>
  <conditionalFormatting sqref="O1876">
    <cfRule type="expression" dxfId="5617" priority="6210">
      <formula>$O1876="połączone z innym zadaniem"</formula>
    </cfRule>
  </conditionalFormatting>
  <conditionalFormatting sqref="O1876">
    <cfRule type="expression" dxfId="5616" priority="6207">
      <formula>$O1876="połączone z innym zadaniem"</formula>
    </cfRule>
  </conditionalFormatting>
  <conditionalFormatting sqref="O1876">
    <cfRule type="expression" dxfId="5615" priority="6206">
      <formula>$O1876="połączone z innym zadaniem"</formula>
    </cfRule>
  </conditionalFormatting>
  <conditionalFormatting sqref="O1876">
    <cfRule type="expression" dxfId="5614" priority="6205">
      <formula>$O1876="połączone z innym zadaniem"</formula>
    </cfRule>
  </conditionalFormatting>
  <conditionalFormatting sqref="O1876">
    <cfRule type="expression" dxfId="5613" priority="6204">
      <formula>$O1876="połączone z innym zadaniem"</formula>
    </cfRule>
  </conditionalFormatting>
  <conditionalFormatting sqref="O1876">
    <cfRule type="expression" dxfId="5612" priority="6203">
      <formula>$O1876="połączone z innym zadaniem"</formula>
    </cfRule>
  </conditionalFormatting>
  <conditionalFormatting sqref="O1876">
    <cfRule type="expression" dxfId="5611" priority="6202">
      <formula>$O1876="połączone z innym zadaniem"</formula>
    </cfRule>
  </conditionalFormatting>
  <conditionalFormatting sqref="O1876">
    <cfRule type="expression" dxfId="5610" priority="6201">
      <formula>$O1876="połączone z innym zadaniem"</formula>
    </cfRule>
  </conditionalFormatting>
  <conditionalFormatting sqref="O1876">
    <cfRule type="expression" dxfId="5609" priority="6200">
      <formula>$O1876="połączone z innym zadaniem"</formula>
    </cfRule>
  </conditionalFormatting>
  <conditionalFormatting sqref="O1876">
    <cfRule type="expression" dxfId="5608" priority="6199">
      <formula>$O1876="połączone z innym zadaniem"</formula>
    </cfRule>
  </conditionalFormatting>
  <conditionalFormatting sqref="O1876">
    <cfRule type="expression" dxfId="5607" priority="6198">
      <formula>$O1876="połączone z innym zadaniem"</formula>
    </cfRule>
  </conditionalFormatting>
  <conditionalFormatting sqref="O1876">
    <cfRule type="expression" dxfId="5606" priority="6197">
      <formula>$O1876="połączone z innym zadaniem"</formula>
    </cfRule>
  </conditionalFormatting>
  <conditionalFormatting sqref="O1876">
    <cfRule type="expression" dxfId="5605" priority="6196">
      <formula>$O1876="połączone z innym zadaniem"</formula>
    </cfRule>
  </conditionalFormatting>
  <conditionalFormatting sqref="O1876">
    <cfRule type="expression" dxfId="5604" priority="6195">
      <formula>$O1876="połączone z innym zadaniem"</formula>
    </cfRule>
  </conditionalFormatting>
  <conditionalFormatting sqref="O1876">
    <cfRule type="expression" dxfId="5603" priority="6194">
      <formula>$O1876="połączone z innym zadaniem"</formula>
    </cfRule>
  </conditionalFormatting>
  <conditionalFormatting sqref="O1877">
    <cfRule type="expression" dxfId="5602" priority="6193">
      <formula>$O1877="połączone z innym zadaniem"</formula>
    </cfRule>
  </conditionalFormatting>
  <conditionalFormatting sqref="O1877">
    <cfRule type="expression" dxfId="5601" priority="6192">
      <formula>$O1877="połączone z innym zadaniem"</formula>
    </cfRule>
  </conditionalFormatting>
  <conditionalFormatting sqref="O1877">
    <cfRule type="colorScale" priority="6191">
      <colorScale>
        <cfvo type="min" val="0"/>
        <cfvo type="percentile" val="50"/>
        <cfvo type="max" val="0"/>
        <color rgb="FFF8696B"/>
        <color rgb="FFFFEB84"/>
        <color rgb="FF63BE7B"/>
      </colorScale>
    </cfRule>
  </conditionalFormatting>
  <conditionalFormatting sqref="O1877">
    <cfRule type="colorScale" priority="6190">
      <colorScale>
        <cfvo type="min" val="0"/>
        <cfvo type="percentile" val="50"/>
        <cfvo type="max" val="0"/>
        <color rgb="FF63BE7B"/>
        <color rgb="FFFFEB84"/>
        <color rgb="FFF8696B"/>
      </colorScale>
    </cfRule>
  </conditionalFormatting>
  <conditionalFormatting sqref="O1877">
    <cfRule type="expression" dxfId="5600" priority="6189">
      <formula>$O1877="połączone z innym zadaniem"</formula>
    </cfRule>
  </conditionalFormatting>
  <conditionalFormatting sqref="O1877">
    <cfRule type="expression" dxfId="5599" priority="6188">
      <formula>$O1877="połączone z innym zadaniem"</formula>
    </cfRule>
  </conditionalFormatting>
  <conditionalFormatting sqref="O1877">
    <cfRule type="expression" dxfId="5598" priority="6187">
      <formula>$O1877="połączone z innym zadaniem"</formula>
    </cfRule>
  </conditionalFormatting>
  <conditionalFormatting sqref="O1877">
    <cfRule type="expression" dxfId="5597" priority="6186">
      <formula>$O1877="połączone z innym zadaniem"</formula>
    </cfRule>
  </conditionalFormatting>
  <conditionalFormatting sqref="O1877">
    <cfRule type="expression" dxfId="5596" priority="6185">
      <formula>$O1877="połączone z innym zadaniem"</formula>
    </cfRule>
  </conditionalFormatting>
  <conditionalFormatting sqref="O1877">
    <cfRule type="expression" dxfId="5595" priority="6182">
      <formula>$O1877="połączone z innym zadaniem"</formula>
    </cfRule>
  </conditionalFormatting>
  <conditionalFormatting sqref="O1877">
    <cfRule type="expression" dxfId="5594" priority="6181">
      <formula>$O1877="połączone z innym zadaniem"</formula>
    </cfRule>
  </conditionalFormatting>
  <conditionalFormatting sqref="O1877">
    <cfRule type="expression" dxfId="5593" priority="6180">
      <formula>$O1877="połączone z innym zadaniem"</formula>
    </cfRule>
  </conditionalFormatting>
  <conditionalFormatting sqref="O1877">
    <cfRule type="expression" dxfId="5592" priority="6179">
      <formula>$O1877="połączone z innym zadaniem"</formula>
    </cfRule>
  </conditionalFormatting>
  <conditionalFormatting sqref="O1877">
    <cfRule type="expression" dxfId="5591" priority="6178">
      <formula>$O1877="połączone z innym zadaniem"</formula>
    </cfRule>
  </conditionalFormatting>
  <conditionalFormatting sqref="O1877">
    <cfRule type="expression" dxfId="5590" priority="6177">
      <formula>$O1877="połączone z innym zadaniem"</formula>
    </cfRule>
  </conditionalFormatting>
  <conditionalFormatting sqref="O1877">
    <cfRule type="expression" dxfId="5589" priority="6176">
      <formula>$O1877="połączone z innym zadaniem"</formula>
    </cfRule>
  </conditionalFormatting>
  <conditionalFormatting sqref="O1877">
    <cfRule type="expression" dxfId="5588" priority="6173">
      <formula>$O1877="połączone z innym zadaniem"</formula>
    </cfRule>
  </conditionalFormatting>
  <conditionalFormatting sqref="O1877">
    <cfRule type="expression" dxfId="5587" priority="6172">
      <formula>$O1877="połączone z innym zadaniem"</formula>
    </cfRule>
  </conditionalFormatting>
  <conditionalFormatting sqref="O1877">
    <cfRule type="expression" dxfId="5586" priority="6171">
      <formula>$O1877="połączone z innym zadaniem"</formula>
    </cfRule>
  </conditionalFormatting>
  <conditionalFormatting sqref="O1877">
    <cfRule type="expression" dxfId="5585" priority="6170">
      <formula>$O1877="połączone z innym zadaniem"</formula>
    </cfRule>
  </conditionalFormatting>
  <conditionalFormatting sqref="O1877">
    <cfRule type="expression" dxfId="5584" priority="6169">
      <formula>$O1877="połączone z innym zadaniem"</formula>
    </cfRule>
  </conditionalFormatting>
  <conditionalFormatting sqref="O1877">
    <cfRule type="expression" dxfId="5583" priority="6168">
      <formula>$O1877="połączone z innym zadaniem"</formula>
    </cfRule>
  </conditionalFormatting>
  <conditionalFormatting sqref="O1877">
    <cfRule type="expression" dxfId="5582" priority="6167">
      <formula>$O1877="połączone z innym zadaniem"</formula>
    </cfRule>
  </conditionalFormatting>
  <conditionalFormatting sqref="O1877">
    <cfRule type="expression" dxfId="5581" priority="6166">
      <formula>$O1877="połączone z innym zadaniem"</formula>
    </cfRule>
  </conditionalFormatting>
  <conditionalFormatting sqref="O1877">
    <cfRule type="expression" dxfId="5580" priority="6165">
      <formula>$O1877="połączone z innym zadaniem"</formula>
    </cfRule>
  </conditionalFormatting>
  <conditionalFormatting sqref="O1877">
    <cfRule type="expression" dxfId="5579" priority="6164">
      <formula>$O1877="połączone z innym zadaniem"</formula>
    </cfRule>
  </conditionalFormatting>
  <conditionalFormatting sqref="O1877">
    <cfRule type="expression" dxfId="5578" priority="6163">
      <formula>$O1877="połączone z innym zadaniem"</formula>
    </cfRule>
  </conditionalFormatting>
  <conditionalFormatting sqref="O1877">
    <cfRule type="expression" dxfId="5577" priority="6162">
      <formula>$O1877="połączone z innym zadaniem"</formula>
    </cfRule>
  </conditionalFormatting>
  <conditionalFormatting sqref="O1877">
    <cfRule type="expression" dxfId="5576" priority="6161">
      <formula>$O1877="połączone z innym zadaniem"</formula>
    </cfRule>
  </conditionalFormatting>
  <conditionalFormatting sqref="O1877">
    <cfRule type="expression" dxfId="5575" priority="6160">
      <formula>$O1877="połączone z innym zadaniem"</formula>
    </cfRule>
  </conditionalFormatting>
  <conditionalFormatting sqref="O1877">
    <cfRule type="expression" dxfId="5574" priority="6159">
      <formula>$O1877="połączone z innym zadaniem"</formula>
    </cfRule>
  </conditionalFormatting>
  <conditionalFormatting sqref="O1877">
    <cfRule type="expression" dxfId="5573" priority="6156">
      <formula>$O1877="połączone z innym zadaniem"</formula>
    </cfRule>
  </conditionalFormatting>
  <conditionalFormatting sqref="O1877">
    <cfRule type="expression" dxfId="5572" priority="6155">
      <formula>$O1877="połączone z innym zadaniem"</formula>
    </cfRule>
  </conditionalFormatting>
  <conditionalFormatting sqref="O1877">
    <cfRule type="expression" dxfId="5571" priority="6154">
      <formula>$O1877="połączone z innym zadaniem"</formula>
    </cfRule>
  </conditionalFormatting>
  <conditionalFormatting sqref="O1877">
    <cfRule type="expression" dxfId="5570" priority="6153">
      <formula>$O1877="połączone z innym zadaniem"</formula>
    </cfRule>
  </conditionalFormatting>
  <conditionalFormatting sqref="O1877">
    <cfRule type="expression" dxfId="5569" priority="6152">
      <formula>$O1877="połączone z innym zadaniem"</formula>
    </cfRule>
  </conditionalFormatting>
  <conditionalFormatting sqref="O1877">
    <cfRule type="expression" dxfId="5568" priority="6151">
      <formula>$O1877="połączone z innym zadaniem"</formula>
    </cfRule>
  </conditionalFormatting>
  <conditionalFormatting sqref="O1877">
    <cfRule type="expression" dxfId="5567" priority="6150">
      <formula>$O1877="połączone z innym zadaniem"</formula>
    </cfRule>
  </conditionalFormatting>
  <conditionalFormatting sqref="O1877">
    <cfRule type="expression" dxfId="5566" priority="6149">
      <formula>$O1877="połączone z innym zadaniem"</formula>
    </cfRule>
  </conditionalFormatting>
  <conditionalFormatting sqref="O1877">
    <cfRule type="expression" dxfId="5565" priority="6148">
      <formula>$O1877="połączone z innym zadaniem"</formula>
    </cfRule>
  </conditionalFormatting>
  <conditionalFormatting sqref="O1877">
    <cfRule type="expression" dxfId="5564" priority="6147">
      <formula>$O1877="połączone z innym zadaniem"</formula>
    </cfRule>
  </conditionalFormatting>
  <conditionalFormatting sqref="O1877">
    <cfRule type="expression" dxfId="5563" priority="6146">
      <formula>$O1877="połączone z innym zadaniem"</formula>
    </cfRule>
  </conditionalFormatting>
  <conditionalFormatting sqref="O1877">
    <cfRule type="expression" dxfId="5562" priority="6145">
      <formula>$O1877="połączone z innym zadaniem"</formula>
    </cfRule>
  </conditionalFormatting>
  <conditionalFormatting sqref="O1877">
    <cfRule type="expression" dxfId="5561" priority="6144">
      <formula>$O1877="połączone z innym zadaniem"</formula>
    </cfRule>
  </conditionalFormatting>
  <conditionalFormatting sqref="O1877">
    <cfRule type="expression" dxfId="5560" priority="6143">
      <formula>$O1877="połączone z innym zadaniem"</formula>
    </cfRule>
  </conditionalFormatting>
  <conditionalFormatting sqref="O1878:O1881">
    <cfRule type="expression" dxfId="5559" priority="6142">
      <formula>$O1878="połączone z innym zadaniem"</formula>
    </cfRule>
  </conditionalFormatting>
  <conditionalFormatting sqref="O1878:O1881">
    <cfRule type="expression" dxfId="5558" priority="6141">
      <formula>$O1878="połączone z innym zadaniem"</formula>
    </cfRule>
  </conditionalFormatting>
  <conditionalFormatting sqref="O1878:O1881">
    <cfRule type="colorScale" priority="6140">
      <colorScale>
        <cfvo type="min" val="0"/>
        <cfvo type="percentile" val="50"/>
        <cfvo type="max" val="0"/>
        <color rgb="FFF8696B"/>
        <color rgb="FFFFEB84"/>
        <color rgb="FF63BE7B"/>
      </colorScale>
    </cfRule>
  </conditionalFormatting>
  <conditionalFormatting sqref="O1878:O1881">
    <cfRule type="colorScale" priority="6139">
      <colorScale>
        <cfvo type="min" val="0"/>
        <cfvo type="percentile" val="50"/>
        <cfvo type="max" val="0"/>
        <color rgb="FF63BE7B"/>
        <color rgb="FFFFEB84"/>
        <color rgb="FFF8696B"/>
      </colorScale>
    </cfRule>
  </conditionalFormatting>
  <conditionalFormatting sqref="O1878:O1881">
    <cfRule type="expression" dxfId="5557" priority="6138">
      <formula>$O1878="połączone z innym zadaniem"</formula>
    </cfRule>
  </conditionalFormatting>
  <conditionalFormatting sqref="O1878:O1881">
    <cfRule type="expression" dxfId="5556" priority="6137">
      <formula>$O1878="połączone z innym zadaniem"</formula>
    </cfRule>
  </conditionalFormatting>
  <conditionalFormatting sqref="O1878:O1881">
    <cfRule type="expression" dxfId="5555" priority="6136">
      <formula>$O1878="połączone z innym zadaniem"</formula>
    </cfRule>
  </conditionalFormatting>
  <conditionalFormatting sqref="O1878:O1881">
    <cfRule type="expression" dxfId="5554" priority="6135">
      <formula>$O1878="połączone z innym zadaniem"</formula>
    </cfRule>
  </conditionalFormatting>
  <conditionalFormatting sqref="O1878:O1881">
    <cfRule type="expression" dxfId="5553" priority="6134">
      <formula>$O1878="połączone z innym zadaniem"</formula>
    </cfRule>
  </conditionalFormatting>
  <conditionalFormatting sqref="O1878:O1881">
    <cfRule type="expression" dxfId="5552" priority="6131">
      <formula>$O1878="połączone z innym zadaniem"</formula>
    </cfRule>
  </conditionalFormatting>
  <conditionalFormatting sqref="O1878:O1881">
    <cfRule type="expression" dxfId="5551" priority="6130">
      <formula>$O1878="połączone z innym zadaniem"</formula>
    </cfRule>
  </conditionalFormatting>
  <conditionalFormatting sqref="O1878:O1881">
    <cfRule type="expression" dxfId="5550" priority="6129">
      <formula>$O1878="połączone z innym zadaniem"</formula>
    </cfRule>
  </conditionalFormatting>
  <conditionalFormatting sqref="O1878:O1881">
    <cfRule type="expression" dxfId="5549" priority="6128">
      <formula>$O1878="połączone z innym zadaniem"</formula>
    </cfRule>
  </conditionalFormatting>
  <conditionalFormatting sqref="O1878:O1881">
    <cfRule type="expression" dxfId="5548" priority="6127">
      <formula>$O1878="połączone z innym zadaniem"</formula>
    </cfRule>
  </conditionalFormatting>
  <conditionalFormatting sqref="O1878:O1881">
    <cfRule type="expression" dxfId="5547" priority="6126">
      <formula>$O1878="połączone z innym zadaniem"</formula>
    </cfRule>
  </conditionalFormatting>
  <conditionalFormatting sqref="O1878:O1881">
    <cfRule type="expression" dxfId="5546" priority="6125">
      <formula>$O1878="połączone z innym zadaniem"</formula>
    </cfRule>
  </conditionalFormatting>
  <conditionalFormatting sqref="O1878:O1881">
    <cfRule type="expression" dxfId="5545" priority="6122">
      <formula>$O1878="połączone z innym zadaniem"</formula>
    </cfRule>
  </conditionalFormatting>
  <conditionalFormatting sqref="O1878:O1881">
    <cfRule type="expression" dxfId="5544" priority="6121">
      <formula>$O1878="połączone z innym zadaniem"</formula>
    </cfRule>
  </conditionalFormatting>
  <conditionalFormatting sqref="O1878:O1881">
    <cfRule type="expression" dxfId="5543" priority="6120">
      <formula>$O1878="połączone z innym zadaniem"</formula>
    </cfRule>
  </conditionalFormatting>
  <conditionalFormatting sqref="O1878:O1881">
    <cfRule type="expression" dxfId="5542" priority="6119">
      <formula>$O1878="połączone z innym zadaniem"</formula>
    </cfRule>
  </conditionalFormatting>
  <conditionalFormatting sqref="O1878:O1881">
    <cfRule type="expression" dxfId="5541" priority="6118">
      <formula>$O1878="połączone z innym zadaniem"</formula>
    </cfRule>
  </conditionalFormatting>
  <conditionalFormatting sqref="O1878:O1881">
    <cfRule type="expression" dxfId="5540" priority="6117">
      <formula>$O1878="połączone z innym zadaniem"</formula>
    </cfRule>
  </conditionalFormatting>
  <conditionalFormatting sqref="O1878:O1881">
    <cfRule type="expression" dxfId="5539" priority="6116">
      <formula>$O1878="połączone z innym zadaniem"</formula>
    </cfRule>
  </conditionalFormatting>
  <conditionalFormatting sqref="O1878:O1881">
    <cfRule type="expression" dxfId="5538" priority="6115">
      <formula>$O1878="połączone z innym zadaniem"</formula>
    </cfRule>
  </conditionalFormatting>
  <conditionalFormatting sqref="O1878:O1881">
    <cfRule type="expression" dxfId="5537" priority="6114">
      <formula>$O1878="połączone z innym zadaniem"</formula>
    </cfRule>
  </conditionalFormatting>
  <conditionalFormatting sqref="O1878:O1881">
    <cfRule type="expression" dxfId="5536" priority="6113">
      <formula>$O1878="połączone z innym zadaniem"</formula>
    </cfRule>
  </conditionalFormatting>
  <conditionalFormatting sqref="O1878:O1881">
    <cfRule type="expression" dxfId="5535" priority="6112">
      <formula>$O1878="połączone z innym zadaniem"</formula>
    </cfRule>
  </conditionalFormatting>
  <conditionalFormatting sqref="O1878:O1881">
    <cfRule type="expression" dxfId="5534" priority="6111">
      <formula>$O1878="połączone z innym zadaniem"</formula>
    </cfRule>
  </conditionalFormatting>
  <conditionalFormatting sqref="O1878:O1881">
    <cfRule type="expression" dxfId="5533" priority="6110">
      <formula>$O1878="połączone z innym zadaniem"</formula>
    </cfRule>
  </conditionalFormatting>
  <conditionalFormatting sqref="O1878:O1881">
    <cfRule type="expression" dxfId="5532" priority="6109">
      <formula>$O1878="połączone z innym zadaniem"</formula>
    </cfRule>
  </conditionalFormatting>
  <conditionalFormatting sqref="O1878:O1881">
    <cfRule type="expression" dxfId="5531" priority="6108">
      <formula>$O1878="połączone z innym zadaniem"</formula>
    </cfRule>
  </conditionalFormatting>
  <conditionalFormatting sqref="O1878:O1881">
    <cfRule type="expression" dxfId="5530" priority="6105">
      <formula>$O1878="połączone z innym zadaniem"</formula>
    </cfRule>
  </conditionalFormatting>
  <conditionalFormatting sqref="O1878:O1881">
    <cfRule type="expression" dxfId="5529" priority="6104">
      <formula>$O1878="połączone z innym zadaniem"</formula>
    </cfRule>
  </conditionalFormatting>
  <conditionalFormatting sqref="O1878:O1881">
    <cfRule type="expression" dxfId="5528" priority="6103">
      <formula>$O1878="połączone z innym zadaniem"</formula>
    </cfRule>
  </conditionalFormatting>
  <conditionalFormatting sqref="O1878:O1881">
    <cfRule type="expression" dxfId="5527" priority="6102">
      <formula>$O1878="połączone z innym zadaniem"</formula>
    </cfRule>
  </conditionalFormatting>
  <conditionalFormatting sqref="O1878:O1881">
    <cfRule type="expression" dxfId="5526" priority="6101">
      <formula>$O1878="połączone z innym zadaniem"</formula>
    </cfRule>
  </conditionalFormatting>
  <conditionalFormatting sqref="O1878:O1881">
    <cfRule type="expression" dxfId="5525" priority="6100">
      <formula>$O1878="połączone z innym zadaniem"</formula>
    </cfRule>
  </conditionalFormatting>
  <conditionalFormatting sqref="O1878:O1881">
    <cfRule type="expression" dxfId="5524" priority="6099">
      <formula>$O1878="połączone z innym zadaniem"</formula>
    </cfRule>
  </conditionalFormatting>
  <conditionalFormatting sqref="O1878:O1881">
    <cfRule type="expression" dxfId="5523" priority="6098">
      <formula>$O1878="połączone z innym zadaniem"</formula>
    </cfRule>
  </conditionalFormatting>
  <conditionalFormatting sqref="O1878:O1881">
    <cfRule type="expression" dxfId="5522" priority="6097">
      <formula>$O1878="połączone z innym zadaniem"</formula>
    </cfRule>
  </conditionalFormatting>
  <conditionalFormatting sqref="O1878:O1881">
    <cfRule type="expression" dxfId="5521" priority="6096">
      <formula>$O1878="połączone z innym zadaniem"</formula>
    </cfRule>
  </conditionalFormatting>
  <conditionalFormatting sqref="O1878:O1881">
    <cfRule type="expression" dxfId="5520" priority="6095">
      <formula>$O1878="połączone z innym zadaniem"</formula>
    </cfRule>
  </conditionalFormatting>
  <conditionalFormatting sqref="O1878:O1881">
    <cfRule type="expression" dxfId="5519" priority="6094">
      <formula>$O1878="połączone z innym zadaniem"</formula>
    </cfRule>
  </conditionalFormatting>
  <conditionalFormatting sqref="O1878:O1881">
    <cfRule type="expression" dxfId="5518" priority="6093">
      <formula>$O1878="połączone z innym zadaniem"</formula>
    </cfRule>
  </conditionalFormatting>
  <conditionalFormatting sqref="O1878:O1881">
    <cfRule type="expression" dxfId="5517" priority="6092">
      <formula>$O1878="połączone z innym zadaniem"</formula>
    </cfRule>
  </conditionalFormatting>
  <conditionalFormatting sqref="O1879">
    <cfRule type="expression" dxfId="5516" priority="6091">
      <formula>$O1879="połączone z innym zadaniem"</formula>
    </cfRule>
  </conditionalFormatting>
  <conditionalFormatting sqref="O1879">
    <cfRule type="expression" dxfId="5515" priority="6090">
      <formula>$O1879="połączone z innym zadaniem"</formula>
    </cfRule>
  </conditionalFormatting>
  <conditionalFormatting sqref="O1879">
    <cfRule type="colorScale" priority="6089">
      <colorScale>
        <cfvo type="min" val="0"/>
        <cfvo type="percentile" val="50"/>
        <cfvo type="max" val="0"/>
        <color rgb="FFF8696B"/>
        <color rgb="FFFFEB84"/>
        <color rgb="FF63BE7B"/>
      </colorScale>
    </cfRule>
  </conditionalFormatting>
  <conditionalFormatting sqref="O1879">
    <cfRule type="colorScale" priority="6088">
      <colorScale>
        <cfvo type="min" val="0"/>
        <cfvo type="percentile" val="50"/>
        <cfvo type="max" val="0"/>
        <color rgb="FF63BE7B"/>
        <color rgb="FFFFEB84"/>
        <color rgb="FFF8696B"/>
      </colorScale>
    </cfRule>
  </conditionalFormatting>
  <conditionalFormatting sqref="O1879">
    <cfRule type="expression" dxfId="5514" priority="6087">
      <formula>$O1879="połączone z innym zadaniem"</formula>
    </cfRule>
  </conditionalFormatting>
  <conditionalFormatting sqref="O1879">
    <cfRule type="expression" dxfId="5513" priority="6086">
      <formula>$O1879="połączone z innym zadaniem"</formula>
    </cfRule>
  </conditionalFormatting>
  <conditionalFormatting sqref="O1879">
    <cfRule type="expression" dxfId="5512" priority="6085">
      <formula>$O1879="połączone z innym zadaniem"</formula>
    </cfRule>
  </conditionalFormatting>
  <conditionalFormatting sqref="O1879">
    <cfRule type="expression" dxfId="5511" priority="6084">
      <formula>$O1879="połączone z innym zadaniem"</formula>
    </cfRule>
  </conditionalFormatting>
  <conditionalFormatting sqref="O1879">
    <cfRule type="expression" dxfId="5510" priority="6083">
      <formula>$O1879="połączone z innym zadaniem"</formula>
    </cfRule>
  </conditionalFormatting>
  <conditionalFormatting sqref="O1879">
    <cfRule type="expression" dxfId="5509" priority="6080">
      <formula>$O1879="połączone z innym zadaniem"</formula>
    </cfRule>
  </conditionalFormatting>
  <conditionalFormatting sqref="O1879">
    <cfRule type="expression" dxfId="5508" priority="6079">
      <formula>$O1879="połączone z innym zadaniem"</formula>
    </cfRule>
  </conditionalFormatting>
  <conditionalFormatting sqref="O1879">
    <cfRule type="expression" dxfId="5507" priority="6078">
      <formula>$O1879="połączone z innym zadaniem"</formula>
    </cfRule>
  </conditionalFormatting>
  <conditionalFormatting sqref="O1879">
    <cfRule type="expression" dxfId="5506" priority="6077">
      <formula>$O1879="połączone z innym zadaniem"</formula>
    </cfRule>
  </conditionalFormatting>
  <conditionalFormatting sqref="O1879">
    <cfRule type="expression" dxfId="5505" priority="6076">
      <formula>$O1879="połączone z innym zadaniem"</formula>
    </cfRule>
  </conditionalFormatting>
  <conditionalFormatting sqref="O1879">
    <cfRule type="expression" dxfId="5504" priority="6075">
      <formula>$O1879="połączone z innym zadaniem"</formula>
    </cfRule>
  </conditionalFormatting>
  <conditionalFormatting sqref="O1879">
    <cfRule type="expression" dxfId="5503" priority="6074">
      <formula>$O1879="połączone z innym zadaniem"</formula>
    </cfRule>
  </conditionalFormatting>
  <conditionalFormatting sqref="O1879">
    <cfRule type="expression" dxfId="5502" priority="6071">
      <formula>$O1879="połączone z innym zadaniem"</formula>
    </cfRule>
  </conditionalFormatting>
  <conditionalFormatting sqref="O1879">
    <cfRule type="expression" dxfId="5501" priority="6070">
      <formula>$O1879="połączone z innym zadaniem"</formula>
    </cfRule>
  </conditionalFormatting>
  <conditionalFormatting sqref="O1879">
    <cfRule type="expression" dxfId="5500" priority="6069">
      <formula>$O1879="połączone z innym zadaniem"</formula>
    </cfRule>
  </conditionalFormatting>
  <conditionalFormatting sqref="O1879">
    <cfRule type="expression" dxfId="5499" priority="6068">
      <formula>$O1879="połączone z innym zadaniem"</formula>
    </cfRule>
  </conditionalFormatting>
  <conditionalFormatting sqref="O1879">
    <cfRule type="expression" dxfId="5498" priority="6067">
      <formula>$O1879="połączone z innym zadaniem"</formula>
    </cfRule>
  </conditionalFormatting>
  <conditionalFormatting sqref="O1879">
    <cfRule type="expression" dxfId="5497" priority="6066">
      <formula>$O1879="połączone z innym zadaniem"</formula>
    </cfRule>
  </conditionalFormatting>
  <conditionalFormatting sqref="O1879">
    <cfRule type="expression" dxfId="5496" priority="6065">
      <formula>$O1879="połączone z innym zadaniem"</formula>
    </cfRule>
  </conditionalFormatting>
  <conditionalFormatting sqref="O1879">
    <cfRule type="expression" dxfId="5495" priority="6064">
      <formula>$O1879="połączone z innym zadaniem"</formula>
    </cfRule>
  </conditionalFormatting>
  <conditionalFormatting sqref="O1879">
    <cfRule type="expression" dxfId="5494" priority="6063">
      <formula>$O1879="połączone z innym zadaniem"</formula>
    </cfRule>
  </conditionalFormatting>
  <conditionalFormatting sqref="O1879">
    <cfRule type="expression" dxfId="5493" priority="6062">
      <formula>$O1879="połączone z innym zadaniem"</formula>
    </cfRule>
  </conditionalFormatting>
  <conditionalFormatting sqref="O1879">
    <cfRule type="expression" dxfId="5492" priority="6061">
      <formula>$O1879="połączone z innym zadaniem"</formula>
    </cfRule>
  </conditionalFormatting>
  <conditionalFormatting sqref="O1879">
    <cfRule type="expression" dxfId="5491" priority="6060">
      <formula>$O1879="połączone z innym zadaniem"</formula>
    </cfRule>
  </conditionalFormatting>
  <conditionalFormatting sqref="O1879">
    <cfRule type="expression" dxfId="5490" priority="6059">
      <formula>$O1879="połączone z innym zadaniem"</formula>
    </cfRule>
  </conditionalFormatting>
  <conditionalFormatting sqref="O1879">
    <cfRule type="expression" dxfId="5489" priority="6058">
      <formula>$O1879="połączone z innym zadaniem"</formula>
    </cfRule>
  </conditionalFormatting>
  <conditionalFormatting sqref="O1879">
    <cfRule type="expression" dxfId="5488" priority="6057">
      <formula>$O1879="połączone z innym zadaniem"</formula>
    </cfRule>
  </conditionalFormatting>
  <conditionalFormatting sqref="O1879">
    <cfRule type="expression" dxfId="5487" priority="6054">
      <formula>$O1879="połączone z innym zadaniem"</formula>
    </cfRule>
  </conditionalFormatting>
  <conditionalFormatting sqref="O1879">
    <cfRule type="expression" dxfId="5486" priority="6053">
      <formula>$O1879="połączone z innym zadaniem"</formula>
    </cfRule>
  </conditionalFormatting>
  <conditionalFormatting sqref="O1879">
    <cfRule type="expression" dxfId="5485" priority="6052">
      <formula>$O1879="połączone z innym zadaniem"</formula>
    </cfRule>
  </conditionalFormatting>
  <conditionalFormatting sqref="O1879">
    <cfRule type="expression" dxfId="5484" priority="6051">
      <formula>$O1879="połączone z innym zadaniem"</formula>
    </cfRule>
  </conditionalFormatting>
  <conditionalFormatting sqref="O1879">
    <cfRule type="expression" dxfId="5483" priority="6050">
      <formula>$O1879="połączone z innym zadaniem"</formula>
    </cfRule>
  </conditionalFormatting>
  <conditionalFormatting sqref="O1879">
    <cfRule type="expression" dxfId="5482" priority="6049">
      <formula>$O1879="połączone z innym zadaniem"</formula>
    </cfRule>
  </conditionalFormatting>
  <conditionalFormatting sqref="O1879">
    <cfRule type="expression" dxfId="5481" priority="6048">
      <formula>$O1879="połączone z innym zadaniem"</formula>
    </cfRule>
  </conditionalFormatting>
  <conditionalFormatting sqref="O1879">
    <cfRule type="expression" dxfId="5480" priority="6047">
      <formula>$O1879="połączone z innym zadaniem"</formula>
    </cfRule>
  </conditionalFormatting>
  <conditionalFormatting sqref="O1879">
    <cfRule type="expression" dxfId="5479" priority="6046">
      <formula>$O1879="połączone z innym zadaniem"</formula>
    </cfRule>
  </conditionalFormatting>
  <conditionalFormatting sqref="O1879">
    <cfRule type="expression" dxfId="5478" priority="6045">
      <formula>$O1879="połączone z innym zadaniem"</formula>
    </cfRule>
  </conditionalFormatting>
  <conditionalFormatting sqref="O1879">
    <cfRule type="expression" dxfId="5477" priority="6044">
      <formula>$O1879="połączone z innym zadaniem"</formula>
    </cfRule>
  </conditionalFormatting>
  <conditionalFormatting sqref="O1879">
    <cfRule type="expression" dxfId="5476" priority="6043">
      <formula>$O1879="połączone z innym zadaniem"</formula>
    </cfRule>
  </conditionalFormatting>
  <conditionalFormatting sqref="O1879">
    <cfRule type="expression" dxfId="5475" priority="6042">
      <formula>$O1879="połączone z innym zadaniem"</formula>
    </cfRule>
  </conditionalFormatting>
  <conditionalFormatting sqref="O1879">
    <cfRule type="expression" dxfId="5474" priority="6041">
      <formula>$O1879="połączone z innym zadaniem"</formula>
    </cfRule>
  </conditionalFormatting>
  <conditionalFormatting sqref="O1880:O1881">
    <cfRule type="expression" dxfId="5473" priority="6040">
      <formula>$O1880="połączone z innym zadaniem"</formula>
    </cfRule>
  </conditionalFormatting>
  <conditionalFormatting sqref="O1880:O1881">
    <cfRule type="expression" dxfId="5472" priority="6039">
      <formula>$O1880="połączone z innym zadaniem"</formula>
    </cfRule>
  </conditionalFormatting>
  <conditionalFormatting sqref="O1880:O1881">
    <cfRule type="colorScale" priority="6038">
      <colorScale>
        <cfvo type="min" val="0"/>
        <cfvo type="percentile" val="50"/>
        <cfvo type="max" val="0"/>
        <color rgb="FFF8696B"/>
        <color rgb="FFFFEB84"/>
        <color rgb="FF63BE7B"/>
      </colorScale>
    </cfRule>
  </conditionalFormatting>
  <conditionalFormatting sqref="O1880:O1881">
    <cfRule type="colorScale" priority="6037">
      <colorScale>
        <cfvo type="min" val="0"/>
        <cfvo type="percentile" val="50"/>
        <cfvo type="max" val="0"/>
        <color rgb="FF63BE7B"/>
        <color rgb="FFFFEB84"/>
        <color rgb="FFF8696B"/>
      </colorScale>
    </cfRule>
  </conditionalFormatting>
  <conditionalFormatting sqref="O1880:O1881">
    <cfRule type="expression" dxfId="5471" priority="6036">
      <formula>$O1880="połączone z innym zadaniem"</formula>
    </cfRule>
  </conditionalFormatting>
  <conditionalFormatting sqref="O1880:O1881">
    <cfRule type="expression" dxfId="5470" priority="6035">
      <formula>$O1880="połączone z innym zadaniem"</formula>
    </cfRule>
  </conditionalFormatting>
  <conditionalFormatting sqref="O1880:O1881">
    <cfRule type="expression" dxfId="5469" priority="6034">
      <formula>$O1880="połączone z innym zadaniem"</formula>
    </cfRule>
  </conditionalFormatting>
  <conditionalFormatting sqref="O1880:O1881">
    <cfRule type="expression" dxfId="5468" priority="6033">
      <formula>$O1880="połączone z innym zadaniem"</formula>
    </cfRule>
  </conditionalFormatting>
  <conditionalFormatting sqref="O1880:O1881">
    <cfRule type="expression" dxfId="5467" priority="6032">
      <formula>$O1880="połączone z innym zadaniem"</formula>
    </cfRule>
  </conditionalFormatting>
  <conditionalFormatting sqref="O1880:O1881">
    <cfRule type="expression" dxfId="5466" priority="6029">
      <formula>$O1880="połączone z innym zadaniem"</formula>
    </cfRule>
  </conditionalFormatting>
  <conditionalFormatting sqref="O1880:O1881">
    <cfRule type="expression" dxfId="5465" priority="6028">
      <formula>$O1880="połączone z innym zadaniem"</formula>
    </cfRule>
  </conditionalFormatting>
  <conditionalFormatting sqref="O1880:O1881">
    <cfRule type="expression" dxfId="5464" priority="6027">
      <formula>$O1880="połączone z innym zadaniem"</formula>
    </cfRule>
  </conditionalFormatting>
  <conditionalFormatting sqref="O1880:O1881">
    <cfRule type="expression" dxfId="5463" priority="6026">
      <formula>$O1880="połączone z innym zadaniem"</formula>
    </cfRule>
  </conditionalFormatting>
  <conditionalFormatting sqref="O1880:O1881">
    <cfRule type="expression" dxfId="5462" priority="6025">
      <formula>$O1880="połączone z innym zadaniem"</formula>
    </cfRule>
  </conditionalFormatting>
  <conditionalFormatting sqref="O1880:O1881">
    <cfRule type="expression" dxfId="5461" priority="6024">
      <formula>$O1880="połączone z innym zadaniem"</formula>
    </cfRule>
  </conditionalFormatting>
  <conditionalFormatting sqref="O1880:O1881">
    <cfRule type="expression" dxfId="5460" priority="6023">
      <formula>$O1880="połączone z innym zadaniem"</formula>
    </cfRule>
  </conditionalFormatting>
  <conditionalFormatting sqref="O1880:O1881">
    <cfRule type="expression" dxfId="5459" priority="6020">
      <formula>$O1880="połączone z innym zadaniem"</formula>
    </cfRule>
  </conditionalFormatting>
  <conditionalFormatting sqref="O1880:O1881">
    <cfRule type="expression" dxfId="5458" priority="6019">
      <formula>$O1880="połączone z innym zadaniem"</formula>
    </cfRule>
  </conditionalFormatting>
  <conditionalFormatting sqref="O1880:O1881">
    <cfRule type="expression" dxfId="5457" priority="6018">
      <formula>$O1880="połączone z innym zadaniem"</formula>
    </cfRule>
  </conditionalFormatting>
  <conditionalFormatting sqref="O1880:O1881">
    <cfRule type="expression" dxfId="5456" priority="6017">
      <formula>$O1880="połączone z innym zadaniem"</formula>
    </cfRule>
  </conditionalFormatting>
  <conditionalFormatting sqref="O1880:O1881">
    <cfRule type="expression" dxfId="5455" priority="6016">
      <formula>$O1880="połączone z innym zadaniem"</formula>
    </cfRule>
  </conditionalFormatting>
  <conditionalFormatting sqref="O1880:O1881">
    <cfRule type="expression" dxfId="5454" priority="6015">
      <formula>$O1880="połączone z innym zadaniem"</formula>
    </cfRule>
  </conditionalFormatting>
  <conditionalFormatting sqref="O1880:O1881">
    <cfRule type="expression" dxfId="5453" priority="6014">
      <formula>$O1880="połączone z innym zadaniem"</formula>
    </cfRule>
  </conditionalFormatting>
  <conditionalFormatting sqref="O1880:O1881">
    <cfRule type="expression" dxfId="5452" priority="6013">
      <formula>$O1880="połączone z innym zadaniem"</formula>
    </cfRule>
  </conditionalFormatting>
  <conditionalFormatting sqref="O1880:O1881">
    <cfRule type="expression" dxfId="5451" priority="6012">
      <formula>$O1880="połączone z innym zadaniem"</formula>
    </cfRule>
  </conditionalFormatting>
  <conditionalFormatting sqref="O1880:O1881">
    <cfRule type="expression" dxfId="5450" priority="6011">
      <formula>$O1880="połączone z innym zadaniem"</formula>
    </cfRule>
  </conditionalFormatting>
  <conditionalFormatting sqref="O1880:O1881">
    <cfRule type="expression" dxfId="5449" priority="6010">
      <formula>$O1880="połączone z innym zadaniem"</formula>
    </cfRule>
  </conditionalFormatting>
  <conditionalFormatting sqref="O1880:O1881">
    <cfRule type="expression" dxfId="5448" priority="6009">
      <formula>$O1880="połączone z innym zadaniem"</formula>
    </cfRule>
  </conditionalFormatting>
  <conditionalFormatting sqref="O1880:O1881">
    <cfRule type="expression" dxfId="5447" priority="6008">
      <formula>$O1880="połączone z innym zadaniem"</formula>
    </cfRule>
  </conditionalFormatting>
  <conditionalFormatting sqref="O1880:O1881">
    <cfRule type="expression" dxfId="5446" priority="6007">
      <formula>$O1880="połączone z innym zadaniem"</formula>
    </cfRule>
  </conditionalFormatting>
  <conditionalFormatting sqref="O1880:O1881">
    <cfRule type="expression" dxfId="5445" priority="6006">
      <formula>$O1880="połączone z innym zadaniem"</formula>
    </cfRule>
  </conditionalFormatting>
  <conditionalFormatting sqref="O1880:O1881">
    <cfRule type="expression" dxfId="5444" priority="6003">
      <formula>$O1880="połączone z innym zadaniem"</formula>
    </cfRule>
  </conditionalFormatting>
  <conditionalFormatting sqref="O1880:O1881">
    <cfRule type="expression" dxfId="5443" priority="6002">
      <formula>$O1880="połączone z innym zadaniem"</formula>
    </cfRule>
  </conditionalFormatting>
  <conditionalFormatting sqref="O1880:O1881">
    <cfRule type="expression" dxfId="5442" priority="6001">
      <formula>$O1880="połączone z innym zadaniem"</formula>
    </cfRule>
  </conditionalFormatting>
  <conditionalFormatting sqref="O1880:O1881">
    <cfRule type="expression" dxfId="5441" priority="6000">
      <formula>$O1880="połączone z innym zadaniem"</formula>
    </cfRule>
  </conditionalFormatting>
  <conditionalFormatting sqref="O1880:O1881">
    <cfRule type="expression" dxfId="5440" priority="5999">
      <formula>$O1880="połączone z innym zadaniem"</formula>
    </cfRule>
  </conditionalFormatting>
  <conditionalFormatting sqref="O1880:O1881">
    <cfRule type="expression" dxfId="5439" priority="5998">
      <formula>$O1880="połączone z innym zadaniem"</formula>
    </cfRule>
  </conditionalFormatting>
  <conditionalFormatting sqref="O1880:O1881">
    <cfRule type="expression" dxfId="5438" priority="5997">
      <formula>$O1880="połączone z innym zadaniem"</formula>
    </cfRule>
  </conditionalFormatting>
  <conditionalFormatting sqref="O1880:O1881">
    <cfRule type="expression" dxfId="5437" priority="5996">
      <formula>$O1880="połączone z innym zadaniem"</formula>
    </cfRule>
  </conditionalFormatting>
  <conditionalFormatting sqref="O1880:O1881">
    <cfRule type="expression" dxfId="5436" priority="5995">
      <formula>$O1880="połączone z innym zadaniem"</formula>
    </cfRule>
  </conditionalFormatting>
  <conditionalFormatting sqref="O1880:O1881">
    <cfRule type="expression" dxfId="5435" priority="5994">
      <formula>$O1880="połączone z innym zadaniem"</formula>
    </cfRule>
  </conditionalFormatting>
  <conditionalFormatting sqref="O1880:O1881">
    <cfRule type="expression" dxfId="5434" priority="5993">
      <formula>$O1880="połączone z innym zadaniem"</formula>
    </cfRule>
  </conditionalFormatting>
  <conditionalFormatting sqref="O1880:O1881">
    <cfRule type="expression" dxfId="5433" priority="5992">
      <formula>$O1880="połączone z innym zadaniem"</formula>
    </cfRule>
  </conditionalFormatting>
  <conditionalFormatting sqref="O1880:O1881">
    <cfRule type="expression" dxfId="5432" priority="5991">
      <formula>$O1880="połączone z innym zadaniem"</formula>
    </cfRule>
  </conditionalFormatting>
  <conditionalFormatting sqref="O1880:O1881">
    <cfRule type="expression" dxfId="5431" priority="5990">
      <formula>$O1880="połączone z innym zadaniem"</formula>
    </cfRule>
  </conditionalFormatting>
  <conditionalFormatting sqref="O1882">
    <cfRule type="expression" dxfId="5430" priority="5989">
      <formula>$O1882="połączone z innym zadaniem"</formula>
    </cfRule>
  </conditionalFormatting>
  <conditionalFormatting sqref="O1882">
    <cfRule type="expression" dxfId="5429" priority="5988">
      <formula>$O1882="połączone z innym zadaniem"</formula>
    </cfRule>
  </conditionalFormatting>
  <conditionalFormatting sqref="O1882">
    <cfRule type="colorScale" priority="5987">
      <colorScale>
        <cfvo type="min" val="0"/>
        <cfvo type="percentile" val="50"/>
        <cfvo type="max" val="0"/>
        <color rgb="FFF8696B"/>
        <color rgb="FFFFEB84"/>
        <color rgb="FF63BE7B"/>
      </colorScale>
    </cfRule>
  </conditionalFormatting>
  <conditionalFormatting sqref="O1882">
    <cfRule type="colorScale" priority="5986">
      <colorScale>
        <cfvo type="min" val="0"/>
        <cfvo type="percentile" val="50"/>
        <cfvo type="max" val="0"/>
        <color rgb="FF63BE7B"/>
        <color rgb="FFFFEB84"/>
        <color rgb="FFF8696B"/>
      </colorScale>
    </cfRule>
  </conditionalFormatting>
  <conditionalFormatting sqref="O1882">
    <cfRule type="expression" dxfId="5428" priority="5985">
      <formula>$O1882="połączone z innym zadaniem"</formula>
    </cfRule>
  </conditionalFormatting>
  <conditionalFormatting sqref="O1882">
    <cfRule type="expression" dxfId="5427" priority="5984">
      <formula>$O1882="połączone z innym zadaniem"</formula>
    </cfRule>
  </conditionalFormatting>
  <conditionalFormatting sqref="O1882">
    <cfRule type="expression" dxfId="5426" priority="5981">
      <formula>$O1882="połączone z innym zadaniem"</formula>
    </cfRule>
  </conditionalFormatting>
  <conditionalFormatting sqref="O1882">
    <cfRule type="expression" dxfId="5425" priority="5980">
      <formula>$O1882="połączone z innym zadaniem"</formula>
    </cfRule>
  </conditionalFormatting>
  <conditionalFormatting sqref="O1882">
    <cfRule type="expression" dxfId="5424" priority="5979">
      <formula>$O1882="połączone z innym zadaniem"</formula>
    </cfRule>
  </conditionalFormatting>
  <conditionalFormatting sqref="O1882">
    <cfRule type="expression" dxfId="5423" priority="5978">
      <formula>$O1882="połączone z innym zadaniem"</formula>
    </cfRule>
  </conditionalFormatting>
  <conditionalFormatting sqref="O1882">
    <cfRule type="expression" dxfId="5422" priority="5977">
      <formula>$O1882="połączone z innym zadaniem"</formula>
    </cfRule>
  </conditionalFormatting>
  <conditionalFormatting sqref="O1882">
    <cfRule type="expression" dxfId="5421" priority="5976">
      <formula>$O1882="połączone z innym zadaniem"</formula>
    </cfRule>
  </conditionalFormatting>
  <conditionalFormatting sqref="O1882">
    <cfRule type="expression" dxfId="5420" priority="5975">
      <formula>$O1882="połączone z innym zadaniem"</formula>
    </cfRule>
  </conditionalFormatting>
  <conditionalFormatting sqref="O1882">
    <cfRule type="expression" dxfId="5419" priority="5974">
      <formula>$O1882="połączone z innym zadaniem"</formula>
    </cfRule>
  </conditionalFormatting>
  <conditionalFormatting sqref="O1882">
    <cfRule type="expression" dxfId="5418" priority="5973">
      <formula>$O1882="połączone z innym zadaniem"</formula>
    </cfRule>
  </conditionalFormatting>
  <conditionalFormatting sqref="O1882">
    <cfRule type="expression" dxfId="5417" priority="5972">
      <formula>$O1882="połączone z innym zadaniem"</formula>
    </cfRule>
  </conditionalFormatting>
  <conditionalFormatting sqref="O1882">
    <cfRule type="expression" dxfId="5416" priority="5969">
      <formula>$O1882="połączone z innym zadaniem"</formula>
    </cfRule>
  </conditionalFormatting>
  <conditionalFormatting sqref="O1882">
    <cfRule type="expression" dxfId="5415" priority="5968">
      <formula>$O1882="połączone z innym zadaniem"</formula>
    </cfRule>
  </conditionalFormatting>
  <conditionalFormatting sqref="O1882">
    <cfRule type="expression" dxfId="5414" priority="5967">
      <formula>$O1882="połączone z innym zadaniem"</formula>
    </cfRule>
  </conditionalFormatting>
  <conditionalFormatting sqref="O1882">
    <cfRule type="expression" dxfId="5413" priority="5966">
      <formula>$O1882="połączone z innym zadaniem"</formula>
    </cfRule>
  </conditionalFormatting>
  <conditionalFormatting sqref="O1882">
    <cfRule type="expression" dxfId="5412" priority="5965">
      <formula>$O1882="połączone z innym zadaniem"</formula>
    </cfRule>
  </conditionalFormatting>
  <conditionalFormatting sqref="O1882">
    <cfRule type="expression" dxfId="5411" priority="5964">
      <formula>$O1882="połączone z innym zadaniem"</formula>
    </cfRule>
  </conditionalFormatting>
  <conditionalFormatting sqref="O1882">
    <cfRule type="expression" dxfId="5410" priority="5963">
      <formula>$O1882="połączone z innym zadaniem"</formula>
    </cfRule>
  </conditionalFormatting>
  <conditionalFormatting sqref="O1882">
    <cfRule type="expression" dxfId="5409" priority="5962">
      <formula>$O1882="połączone z innym zadaniem"</formula>
    </cfRule>
  </conditionalFormatting>
  <conditionalFormatting sqref="O1882">
    <cfRule type="expression" dxfId="5408" priority="5961">
      <formula>$O1882="połączone z innym zadaniem"</formula>
    </cfRule>
  </conditionalFormatting>
  <conditionalFormatting sqref="O1882">
    <cfRule type="expression" dxfId="5407" priority="5960">
      <formula>$O1882="połączone z innym zadaniem"</formula>
    </cfRule>
  </conditionalFormatting>
  <conditionalFormatting sqref="O1882">
    <cfRule type="expression" dxfId="5406" priority="5959">
      <formula>$O1882="połączone z innym zadaniem"</formula>
    </cfRule>
  </conditionalFormatting>
  <conditionalFormatting sqref="O1882">
    <cfRule type="expression" dxfId="5405" priority="5958">
      <formula>$O1882="połączone z innym zadaniem"</formula>
    </cfRule>
  </conditionalFormatting>
  <conditionalFormatting sqref="O1882">
    <cfRule type="expression" dxfId="5404" priority="5957">
      <formula>$O1882="połączone z innym zadaniem"</formula>
    </cfRule>
  </conditionalFormatting>
  <conditionalFormatting sqref="O1882">
    <cfRule type="expression" dxfId="5403" priority="5956">
      <formula>$O1882="połączone z innym zadaniem"</formula>
    </cfRule>
  </conditionalFormatting>
  <conditionalFormatting sqref="O1882">
    <cfRule type="expression" dxfId="5402" priority="5955">
      <formula>$O1882="połączone z innym zadaniem"</formula>
    </cfRule>
  </conditionalFormatting>
  <conditionalFormatting sqref="O1882">
    <cfRule type="expression" dxfId="5401" priority="5952">
      <formula>$O1882="połączone z innym zadaniem"</formula>
    </cfRule>
  </conditionalFormatting>
  <conditionalFormatting sqref="O1882">
    <cfRule type="expression" dxfId="5400" priority="5951">
      <formula>$O1882="połączone z innym zadaniem"</formula>
    </cfRule>
  </conditionalFormatting>
  <conditionalFormatting sqref="O1882">
    <cfRule type="expression" dxfId="5399" priority="5950">
      <formula>$O1882="połączone z innym zadaniem"</formula>
    </cfRule>
  </conditionalFormatting>
  <conditionalFormatting sqref="O1882">
    <cfRule type="expression" dxfId="5398" priority="5949">
      <formula>$O1882="połączone z innym zadaniem"</formula>
    </cfRule>
  </conditionalFormatting>
  <conditionalFormatting sqref="O1882">
    <cfRule type="expression" dxfId="5397" priority="5948">
      <formula>$O1882="połączone z innym zadaniem"</formula>
    </cfRule>
  </conditionalFormatting>
  <conditionalFormatting sqref="O1882">
    <cfRule type="expression" dxfId="5396" priority="5947">
      <formula>$O1882="połączone z innym zadaniem"</formula>
    </cfRule>
  </conditionalFormatting>
  <conditionalFormatting sqref="O1882">
    <cfRule type="expression" dxfId="5395" priority="5946">
      <formula>$O1882="połączone z innym zadaniem"</formula>
    </cfRule>
  </conditionalFormatting>
  <conditionalFormatting sqref="O1882">
    <cfRule type="expression" dxfId="5394" priority="5945">
      <formula>$O1882="połączone z innym zadaniem"</formula>
    </cfRule>
  </conditionalFormatting>
  <conditionalFormatting sqref="O1882">
    <cfRule type="expression" dxfId="5393" priority="5944">
      <formula>$O1882="połączone z innym zadaniem"</formula>
    </cfRule>
  </conditionalFormatting>
  <conditionalFormatting sqref="O1882">
    <cfRule type="expression" dxfId="5392" priority="5943">
      <formula>$O1882="połączone z innym zadaniem"</formula>
    </cfRule>
  </conditionalFormatting>
  <conditionalFormatting sqref="O1882">
    <cfRule type="expression" dxfId="5391" priority="5942">
      <formula>$O1882="połączone z innym zadaniem"</formula>
    </cfRule>
  </conditionalFormatting>
  <conditionalFormatting sqref="O1882">
    <cfRule type="expression" dxfId="5390" priority="5941">
      <formula>$O1882="połączone z innym zadaniem"</formula>
    </cfRule>
  </conditionalFormatting>
  <conditionalFormatting sqref="O1882">
    <cfRule type="expression" dxfId="5389" priority="5940">
      <formula>$O1882="połączone z innym zadaniem"</formula>
    </cfRule>
  </conditionalFormatting>
  <conditionalFormatting sqref="O1882">
    <cfRule type="expression" dxfId="5388" priority="5939">
      <formula>$O1882="połączone z innym zadaniem"</formula>
    </cfRule>
  </conditionalFormatting>
  <conditionalFormatting sqref="O1882">
    <cfRule type="expression" dxfId="5387" priority="5938">
      <formula>$O1882="połączone z innym zadaniem"</formula>
    </cfRule>
  </conditionalFormatting>
  <conditionalFormatting sqref="O1882">
    <cfRule type="expression" dxfId="5386" priority="5935">
      <formula>$O1882="połączone z innym zadaniem"</formula>
    </cfRule>
  </conditionalFormatting>
  <conditionalFormatting sqref="O1882">
    <cfRule type="expression" dxfId="5385" priority="5934">
      <formula>$O1882="połączone z innym zadaniem"</formula>
    </cfRule>
  </conditionalFormatting>
  <conditionalFormatting sqref="O1882">
    <cfRule type="expression" dxfId="5384" priority="5933">
      <formula>$O1882="połączone z innym zadaniem"</formula>
    </cfRule>
  </conditionalFormatting>
  <conditionalFormatting sqref="O1882">
    <cfRule type="expression" dxfId="5383" priority="5932">
      <formula>$O1882="połączone z innym zadaniem"</formula>
    </cfRule>
  </conditionalFormatting>
  <conditionalFormatting sqref="O1882">
    <cfRule type="expression" dxfId="5382" priority="5931">
      <formula>$O1882="połączone z innym zadaniem"</formula>
    </cfRule>
  </conditionalFormatting>
  <conditionalFormatting sqref="O1882">
    <cfRule type="expression" dxfId="5381" priority="5930">
      <formula>$O1882="połączone z innym zadaniem"</formula>
    </cfRule>
  </conditionalFormatting>
  <conditionalFormatting sqref="O1882">
    <cfRule type="expression" dxfId="5380" priority="5929">
      <formula>$O1882="połączone z innym zadaniem"</formula>
    </cfRule>
  </conditionalFormatting>
  <conditionalFormatting sqref="O1882">
    <cfRule type="expression" dxfId="5379" priority="5928">
      <formula>$O1882="połączone z innym zadaniem"</formula>
    </cfRule>
  </conditionalFormatting>
  <conditionalFormatting sqref="O1882">
    <cfRule type="expression" dxfId="5378" priority="5927">
      <formula>$O1882="połączone z innym zadaniem"</formula>
    </cfRule>
  </conditionalFormatting>
  <conditionalFormatting sqref="O1882">
    <cfRule type="expression" dxfId="5377" priority="5926">
      <formula>$O1882="połączone z innym zadaniem"</formula>
    </cfRule>
  </conditionalFormatting>
  <conditionalFormatting sqref="O1882">
    <cfRule type="expression" dxfId="5376" priority="5925">
      <formula>$O1882="połączone z innym zadaniem"</formula>
    </cfRule>
  </conditionalFormatting>
  <conditionalFormatting sqref="O1882">
    <cfRule type="expression" dxfId="5375" priority="5924">
      <formula>$O1882="połączone z innym zadaniem"</formula>
    </cfRule>
  </conditionalFormatting>
  <conditionalFormatting sqref="O1882">
    <cfRule type="expression" dxfId="5374" priority="5923">
      <formula>$O1882="połączone z innym zadaniem"</formula>
    </cfRule>
  </conditionalFormatting>
  <conditionalFormatting sqref="O1882">
    <cfRule type="expression" dxfId="5373" priority="5922">
      <formula>$O1882="połączone z innym zadaniem"</formula>
    </cfRule>
  </conditionalFormatting>
  <conditionalFormatting sqref="O1882">
    <cfRule type="expression" dxfId="5372" priority="5921">
      <formula>$O1882="połączone z innym zadaniem"</formula>
    </cfRule>
  </conditionalFormatting>
  <conditionalFormatting sqref="O1882">
    <cfRule type="expression" dxfId="5371" priority="5920">
      <formula>$O1882="połączone z innym zadaniem"</formula>
    </cfRule>
  </conditionalFormatting>
  <conditionalFormatting sqref="O1882">
    <cfRule type="expression" dxfId="5370" priority="5919">
      <formula>$O1882="połączone z innym zadaniem"</formula>
    </cfRule>
  </conditionalFormatting>
  <conditionalFormatting sqref="O1882">
    <cfRule type="expression" dxfId="5369" priority="5918">
      <formula>$O1882="połączone z innym zadaniem"</formula>
    </cfRule>
  </conditionalFormatting>
  <conditionalFormatting sqref="O1882">
    <cfRule type="expression" dxfId="5368" priority="5917">
      <formula>$O1882="połączone z innym zadaniem"</formula>
    </cfRule>
  </conditionalFormatting>
  <conditionalFormatting sqref="O1882">
    <cfRule type="expression" dxfId="5367" priority="5916">
      <formula>$O1882="połączone z innym zadaniem"</formula>
    </cfRule>
  </conditionalFormatting>
  <conditionalFormatting sqref="O1882">
    <cfRule type="expression" dxfId="5366" priority="5915">
      <formula>$O1882="połączone z innym zadaniem"</formula>
    </cfRule>
  </conditionalFormatting>
  <conditionalFormatting sqref="O1882">
    <cfRule type="expression" dxfId="5365" priority="5914">
      <formula>$O1882="połączone z innym zadaniem"</formula>
    </cfRule>
  </conditionalFormatting>
  <conditionalFormatting sqref="O1882">
    <cfRule type="expression" dxfId="5364" priority="5913">
      <formula>$O1882="połączone z innym zadaniem"</formula>
    </cfRule>
  </conditionalFormatting>
  <conditionalFormatting sqref="O1882">
    <cfRule type="expression" dxfId="5363" priority="5912">
      <formula>$O1882="połączone z innym zadaniem"</formula>
    </cfRule>
  </conditionalFormatting>
  <conditionalFormatting sqref="O1882">
    <cfRule type="expression" dxfId="5362" priority="5911">
      <formula>$O1882="połączone z innym zadaniem"</formula>
    </cfRule>
  </conditionalFormatting>
  <conditionalFormatting sqref="O1882">
    <cfRule type="expression" dxfId="5361" priority="5910">
      <formula>$O1882="połączone z innym zadaniem"</formula>
    </cfRule>
  </conditionalFormatting>
  <conditionalFormatting sqref="O1882">
    <cfRule type="expression" dxfId="5360" priority="5909">
      <formula>$O1882="połączone z innym zadaniem"</formula>
    </cfRule>
  </conditionalFormatting>
  <conditionalFormatting sqref="O1882">
    <cfRule type="expression" dxfId="5359" priority="5908">
      <formula>$O1882="połączone z innym zadaniem"</formula>
    </cfRule>
  </conditionalFormatting>
  <conditionalFormatting sqref="O1882">
    <cfRule type="expression" dxfId="5358" priority="5907">
      <formula>$O1882="połączone z innym zadaniem"</formula>
    </cfRule>
  </conditionalFormatting>
  <conditionalFormatting sqref="O1883:O2106">
    <cfRule type="expression" dxfId="5357" priority="5906">
      <formula>$O1883="połączone z innym zadaniem"</formula>
    </cfRule>
  </conditionalFormatting>
  <conditionalFormatting sqref="O1883:O2106">
    <cfRule type="expression" dxfId="5356" priority="5905">
      <formula>$O1883="połączone z innym zadaniem"</formula>
    </cfRule>
  </conditionalFormatting>
  <conditionalFormatting sqref="O1883:O2106">
    <cfRule type="colorScale" priority="5904">
      <colorScale>
        <cfvo type="min" val="0"/>
        <cfvo type="percentile" val="50"/>
        <cfvo type="max" val="0"/>
        <color rgb="FFF8696B"/>
        <color rgb="FFFFEB84"/>
        <color rgb="FF63BE7B"/>
      </colorScale>
    </cfRule>
  </conditionalFormatting>
  <conditionalFormatting sqref="O1883:O2106">
    <cfRule type="colorScale" priority="5903">
      <colorScale>
        <cfvo type="min" val="0"/>
        <cfvo type="percentile" val="50"/>
        <cfvo type="max" val="0"/>
        <color rgb="FF63BE7B"/>
        <color rgb="FFFFEB84"/>
        <color rgb="FFF8696B"/>
      </colorScale>
    </cfRule>
  </conditionalFormatting>
  <conditionalFormatting sqref="O1883:O2106">
    <cfRule type="expression" dxfId="5355" priority="5902">
      <formula>$O1883="połączone z innym zadaniem"</formula>
    </cfRule>
  </conditionalFormatting>
  <conditionalFormatting sqref="O1883:O2106">
    <cfRule type="expression" dxfId="5354" priority="5901">
      <formula>$O1883="połączone z innym zadaniem"</formula>
    </cfRule>
  </conditionalFormatting>
  <conditionalFormatting sqref="O1883:O2106">
    <cfRule type="expression" dxfId="5353" priority="5898">
      <formula>$O1883="połączone z innym zadaniem"</formula>
    </cfRule>
  </conditionalFormatting>
  <conditionalFormatting sqref="O1883:O2106">
    <cfRule type="expression" dxfId="5352" priority="5897">
      <formula>$O1883="połączone z innym zadaniem"</formula>
    </cfRule>
  </conditionalFormatting>
  <conditionalFormatting sqref="O1883:O2106">
    <cfRule type="expression" dxfId="5351" priority="5896">
      <formula>$O1883="połączone z innym zadaniem"</formula>
    </cfRule>
  </conditionalFormatting>
  <conditionalFormatting sqref="O1883:O2106">
    <cfRule type="expression" dxfId="5350" priority="5895">
      <formula>$O1883="połączone z innym zadaniem"</formula>
    </cfRule>
  </conditionalFormatting>
  <conditionalFormatting sqref="O1883:O2106">
    <cfRule type="expression" dxfId="5349" priority="5894">
      <formula>$O1883="połączone z innym zadaniem"</formula>
    </cfRule>
  </conditionalFormatting>
  <conditionalFormatting sqref="O1883:O2106">
    <cfRule type="expression" dxfId="5348" priority="5893">
      <formula>$O1883="połączone z innym zadaniem"</formula>
    </cfRule>
  </conditionalFormatting>
  <conditionalFormatting sqref="O1883:O2106">
    <cfRule type="expression" dxfId="5347" priority="5892">
      <formula>$O1883="połączone z innym zadaniem"</formula>
    </cfRule>
  </conditionalFormatting>
  <conditionalFormatting sqref="O1883:O2106">
    <cfRule type="expression" dxfId="5346" priority="5891">
      <formula>$O1883="połączone z innym zadaniem"</formula>
    </cfRule>
  </conditionalFormatting>
  <conditionalFormatting sqref="O1883:O2106">
    <cfRule type="expression" dxfId="5345" priority="5890">
      <formula>$O1883="połączone z innym zadaniem"</formula>
    </cfRule>
  </conditionalFormatting>
  <conditionalFormatting sqref="O1883:O2106">
    <cfRule type="expression" dxfId="5344" priority="5889">
      <formula>$O1883="połączone z innym zadaniem"</formula>
    </cfRule>
  </conditionalFormatting>
  <conditionalFormatting sqref="O1883:O2106">
    <cfRule type="expression" dxfId="5343" priority="5886">
      <formula>$O1883="połączone z innym zadaniem"</formula>
    </cfRule>
  </conditionalFormatting>
  <conditionalFormatting sqref="O1883:O2106">
    <cfRule type="expression" dxfId="5342" priority="5885">
      <formula>$O1883="połączone z innym zadaniem"</formula>
    </cfRule>
  </conditionalFormatting>
  <conditionalFormatting sqref="O1883:O2106">
    <cfRule type="expression" dxfId="5341" priority="5884">
      <formula>$O1883="połączone z innym zadaniem"</formula>
    </cfRule>
  </conditionalFormatting>
  <conditionalFormatting sqref="O1883:O2106">
    <cfRule type="expression" dxfId="5340" priority="5883">
      <formula>$O1883="połączone z innym zadaniem"</formula>
    </cfRule>
  </conditionalFormatting>
  <conditionalFormatting sqref="O1883:O2106">
    <cfRule type="expression" dxfId="5339" priority="5882">
      <formula>$O1883="połączone z innym zadaniem"</formula>
    </cfRule>
  </conditionalFormatting>
  <conditionalFormatting sqref="O1883:O2106">
    <cfRule type="expression" dxfId="5338" priority="5881">
      <formula>$O1883="połączone z innym zadaniem"</formula>
    </cfRule>
  </conditionalFormatting>
  <conditionalFormatting sqref="O1883:O2106">
    <cfRule type="expression" dxfId="5337" priority="5880">
      <formula>$O1883="połączone z innym zadaniem"</formula>
    </cfRule>
  </conditionalFormatting>
  <conditionalFormatting sqref="O1883:O2106">
    <cfRule type="expression" dxfId="5336" priority="5879">
      <formula>$O1883="połączone z innym zadaniem"</formula>
    </cfRule>
  </conditionalFormatting>
  <conditionalFormatting sqref="O1883:O2106">
    <cfRule type="expression" dxfId="5335" priority="5878">
      <formula>$O1883="połączone z innym zadaniem"</formula>
    </cfRule>
  </conditionalFormatting>
  <conditionalFormatting sqref="O1883:O2106">
    <cfRule type="expression" dxfId="5334" priority="5877">
      <formula>$O1883="połączone z innym zadaniem"</formula>
    </cfRule>
  </conditionalFormatting>
  <conditionalFormatting sqref="O1883:O2106">
    <cfRule type="expression" dxfId="5333" priority="5876">
      <formula>$O1883="połączone z innym zadaniem"</formula>
    </cfRule>
  </conditionalFormatting>
  <conditionalFormatting sqref="O1883:O2106">
    <cfRule type="expression" dxfId="5332" priority="5875">
      <formula>$O1883="połączone z innym zadaniem"</formula>
    </cfRule>
  </conditionalFormatting>
  <conditionalFormatting sqref="O1883:O2106">
    <cfRule type="expression" dxfId="5331" priority="5874">
      <formula>$O1883="połączone z innym zadaniem"</formula>
    </cfRule>
  </conditionalFormatting>
  <conditionalFormatting sqref="O1883:O2106">
    <cfRule type="expression" dxfId="5330" priority="5873">
      <formula>$O1883="połączone z innym zadaniem"</formula>
    </cfRule>
  </conditionalFormatting>
  <conditionalFormatting sqref="O1883:O2106">
    <cfRule type="expression" dxfId="5329" priority="5872">
      <formula>$O1883="połączone z innym zadaniem"</formula>
    </cfRule>
  </conditionalFormatting>
  <conditionalFormatting sqref="O1883:O2106">
    <cfRule type="expression" dxfId="5328" priority="5869">
      <formula>$O1883="połączone z innym zadaniem"</formula>
    </cfRule>
  </conditionalFormatting>
  <conditionalFormatting sqref="O1883:O2106">
    <cfRule type="expression" dxfId="5327" priority="5868">
      <formula>$O1883="połączone z innym zadaniem"</formula>
    </cfRule>
  </conditionalFormatting>
  <conditionalFormatting sqref="O1883:O2106">
    <cfRule type="expression" dxfId="5326" priority="5867">
      <formula>$O1883="połączone z innym zadaniem"</formula>
    </cfRule>
  </conditionalFormatting>
  <conditionalFormatting sqref="O1883:O2106">
    <cfRule type="expression" dxfId="5325" priority="5866">
      <formula>$O1883="połączone z innym zadaniem"</formula>
    </cfRule>
  </conditionalFormatting>
  <conditionalFormatting sqref="O1883:O2106">
    <cfRule type="expression" dxfId="5324" priority="5865">
      <formula>$O1883="połączone z innym zadaniem"</formula>
    </cfRule>
  </conditionalFormatting>
  <conditionalFormatting sqref="O1883:O2106">
    <cfRule type="expression" dxfId="5323" priority="5864">
      <formula>$O1883="połączone z innym zadaniem"</formula>
    </cfRule>
  </conditionalFormatting>
  <conditionalFormatting sqref="O1883:O2106">
    <cfRule type="expression" dxfId="5322" priority="5863">
      <formula>$O1883="połączone z innym zadaniem"</formula>
    </cfRule>
  </conditionalFormatting>
  <conditionalFormatting sqref="O1883:O2106">
    <cfRule type="expression" dxfId="5321" priority="5862">
      <formula>$O1883="połączone z innym zadaniem"</formula>
    </cfRule>
  </conditionalFormatting>
  <conditionalFormatting sqref="O1883:O2106">
    <cfRule type="expression" dxfId="5320" priority="5861">
      <formula>$O1883="połączone z innym zadaniem"</formula>
    </cfRule>
  </conditionalFormatting>
  <conditionalFormatting sqref="O1883:O2106">
    <cfRule type="expression" dxfId="5319" priority="5860">
      <formula>$O1883="połączone z innym zadaniem"</formula>
    </cfRule>
  </conditionalFormatting>
  <conditionalFormatting sqref="O1883:O2106">
    <cfRule type="expression" dxfId="5318" priority="5859">
      <formula>$O1883="połączone z innym zadaniem"</formula>
    </cfRule>
  </conditionalFormatting>
  <conditionalFormatting sqref="O1883:O2106">
    <cfRule type="expression" dxfId="5317" priority="5858">
      <formula>$O1883="połączone z innym zadaniem"</formula>
    </cfRule>
  </conditionalFormatting>
  <conditionalFormatting sqref="O1883:O2106">
    <cfRule type="expression" dxfId="5316" priority="5857">
      <formula>$O1883="połączone z innym zadaniem"</formula>
    </cfRule>
  </conditionalFormatting>
  <conditionalFormatting sqref="O1883:O2106">
    <cfRule type="expression" dxfId="5315" priority="5856">
      <formula>$O1883="połączone z innym zadaniem"</formula>
    </cfRule>
  </conditionalFormatting>
  <conditionalFormatting sqref="O1884:O2106">
    <cfRule type="expression" dxfId="5314" priority="5855">
      <formula>$O1884="połączone z innym zadaniem"</formula>
    </cfRule>
  </conditionalFormatting>
  <conditionalFormatting sqref="O1884:O2106">
    <cfRule type="expression" dxfId="5313" priority="5854">
      <formula>$O1884="połączone z innym zadaniem"</formula>
    </cfRule>
  </conditionalFormatting>
  <conditionalFormatting sqref="O1884:O2106">
    <cfRule type="colorScale" priority="5853">
      <colorScale>
        <cfvo type="min" val="0"/>
        <cfvo type="percentile" val="50"/>
        <cfvo type="max" val="0"/>
        <color rgb="FFF8696B"/>
        <color rgb="FFFFEB84"/>
        <color rgb="FF63BE7B"/>
      </colorScale>
    </cfRule>
  </conditionalFormatting>
  <conditionalFormatting sqref="O1884:O2106">
    <cfRule type="colorScale" priority="5852">
      <colorScale>
        <cfvo type="min" val="0"/>
        <cfvo type="percentile" val="50"/>
        <cfvo type="max" val="0"/>
        <color rgb="FF63BE7B"/>
        <color rgb="FFFFEB84"/>
        <color rgb="FFF8696B"/>
      </colorScale>
    </cfRule>
  </conditionalFormatting>
  <conditionalFormatting sqref="O1884:O2106">
    <cfRule type="expression" dxfId="5312" priority="5851">
      <formula>$O1884="połączone z innym zadaniem"</formula>
    </cfRule>
  </conditionalFormatting>
  <conditionalFormatting sqref="O1884:O2106">
    <cfRule type="expression" dxfId="5311" priority="5850">
      <formula>$O1884="połączone z innym zadaniem"</formula>
    </cfRule>
  </conditionalFormatting>
  <conditionalFormatting sqref="O1884:O2106">
    <cfRule type="expression" dxfId="5310" priority="5847">
      <formula>$O1884="połączone z innym zadaniem"</formula>
    </cfRule>
  </conditionalFormatting>
  <conditionalFormatting sqref="O1884:O2106">
    <cfRule type="expression" dxfId="5309" priority="5846">
      <formula>$O1884="połączone z innym zadaniem"</formula>
    </cfRule>
  </conditionalFormatting>
  <conditionalFormatting sqref="O1884:O2106">
    <cfRule type="expression" dxfId="5308" priority="5845">
      <formula>$O1884="połączone z innym zadaniem"</formula>
    </cfRule>
  </conditionalFormatting>
  <conditionalFormatting sqref="O1884:O2106">
    <cfRule type="expression" dxfId="5307" priority="5844">
      <formula>$O1884="połączone z innym zadaniem"</formula>
    </cfRule>
  </conditionalFormatting>
  <conditionalFormatting sqref="O1884:O2106">
    <cfRule type="expression" dxfId="5306" priority="5843">
      <formula>$O1884="połączone z innym zadaniem"</formula>
    </cfRule>
  </conditionalFormatting>
  <conditionalFormatting sqref="O1884:O2106">
    <cfRule type="expression" dxfId="5305" priority="5842">
      <formula>$O1884="połączone z innym zadaniem"</formula>
    </cfRule>
  </conditionalFormatting>
  <conditionalFormatting sqref="O1884:O2106">
    <cfRule type="expression" dxfId="5304" priority="5841">
      <formula>$O1884="połączone z innym zadaniem"</formula>
    </cfRule>
  </conditionalFormatting>
  <conditionalFormatting sqref="O1884:O2106">
    <cfRule type="expression" dxfId="5303" priority="5840">
      <formula>$O1884="połączone z innym zadaniem"</formula>
    </cfRule>
  </conditionalFormatting>
  <conditionalFormatting sqref="O1884:O2106">
    <cfRule type="expression" dxfId="5302" priority="5839">
      <formula>$O1884="połączone z innym zadaniem"</formula>
    </cfRule>
  </conditionalFormatting>
  <conditionalFormatting sqref="O1884:O2106">
    <cfRule type="expression" dxfId="5301" priority="5838">
      <formula>$O1884="połączone z innym zadaniem"</formula>
    </cfRule>
  </conditionalFormatting>
  <conditionalFormatting sqref="O1884:O2106">
    <cfRule type="expression" dxfId="5300" priority="5835">
      <formula>$O1884="połączone z innym zadaniem"</formula>
    </cfRule>
  </conditionalFormatting>
  <conditionalFormatting sqref="O1884:O2106">
    <cfRule type="expression" dxfId="5299" priority="5834">
      <formula>$O1884="połączone z innym zadaniem"</formula>
    </cfRule>
  </conditionalFormatting>
  <conditionalFormatting sqref="O1884:O2106">
    <cfRule type="expression" dxfId="5298" priority="5833">
      <formula>$O1884="połączone z innym zadaniem"</formula>
    </cfRule>
  </conditionalFormatting>
  <conditionalFormatting sqref="O1884:O2106">
    <cfRule type="expression" dxfId="5297" priority="5832">
      <formula>$O1884="połączone z innym zadaniem"</formula>
    </cfRule>
  </conditionalFormatting>
  <conditionalFormatting sqref="O1884:O2106">
    <cfRule type="expression" dxfId="5296" priority="5831">
      <formula>$O1884="połączone z innym zadaniem"</formula>
    </cfRule>
  </conditionalFormatting>
  <conditionalFormatting sqref="O1884:O2106">
    <cfRule type="expression" dxfId="5295" priority="5830">
      <formula>$O1884="połączone z innym zadaniem"</formula>
    </cfRule>
  </conditionalFormatting>
  <conditionalFormatting sqref="O1884:O2106">
    <cfRule type="expression" dxfId="5294" priority="5829">
      <formula>$O1884="połączone z innym zadaniem"</formula>
    </cfRule>
  </conditionalFormatting>
  <conditionalFormatting sqref="O1884:O2106">
    <cfRule type="expression" dxfId="5293" priority="5828">
      <formula>$O1884="połączone z innym zadaniem"</formula>
    </cfRule>
  </conditionalFormatting>
  <conditionalFormatting sqref="O1884:O2106">
    <cfRule type="expression" dxfId="5292" priority="5827">
      <formula>$O1884="połączone z innym zadaniem"</formula>
    </cfRule>
  </conditionalFormatting>
  <conditionalFormatting sqref="O1884:O2106">
    <cfRule type="expression" dxfId="5291" priority="5826">
      <formula>$O1884="połączone z innym zadaniem"</formula>
    </cfRule>
  </conditionalFormatting>
  <conditionalFormatting sqref="O1884:O2106">
    <cfRule type="expression" dxfId="5290" priority="5825">
      <formula>$O1884="połączone z innym zadaniem"</formula>
    </cfRule>
  </conditionalFormatting>
  <conditionalFormatting sqref="O1884:O2106">
    <cfRule type="expression" dxfId="5289" priority="5824">
      <formula>$O1884="połączone z innym zadaniem"</formula>
    </cfRule>
  </conditionalFormatting>
  <conditionalFormatting sqref="O1884:O2106">
    <cfRule type="expression" dxfId="5288" priority="5823">
      <formula>$O1884="połączone z innym zadaniem"</formula>
    </cfRule>
  </conditionalFormatting>
  <conditionalFormatting sqref="O1884:O2106">
    <cfRule type="expression" dxfId="5287" priority="5822">
      <formula>$O1884="połączone z innym zadaniem"</formula>
    </cfRule>
  </conditionalFormatting>
  <conditionalFormatting sqref="O1884:O2106">
    <cfRule type="expression" dxfId="5286" priority="5821">
      <formula>$O1884="połączone z innym zadaniem"</formula>
    </cfRule>
  </conditionalFormatting>
  <conditionalFormatting sqref="O1884:O2106">
    <cfRule type="expression" dxfId="5285" priority="5818">
      <formula>$O1884="połączone z innym zadaniem"</formula>
    </cfRule>
  </conditionalFormatting>
  <conditionalFormatting sqref="O1884:O2106">
    <cfRule type="expression" dxfId="5284" priority="5817">
      <formula>$O1884="połączone z innym zadaniem"</formula>
    </cfRule>
  </conditionalFormatting>
  <conditionalFormatting sqref="O1884:O2106">
    <cfRule type="expression" dxfId="5283" priority="5816">
      <formula>$O1884="połączone z innym zadaniem"</formula>
    </cfRule>
  </conditionalFormatting>
  <conditionalFormatting sqref="O1884:O2106">
    <cfRule type="expression" dxfId="5282" priority="5815">
      <formula>$O1884="połączone z innym zadaniem"</formula>
    </cfRule>
  </conditionalFormatting>
  <conditionalFormatting sqref="O1884:O2106">
    <cfRule type="expression" dxfId="5281" priority="5814">
      <formula>$O1884="połączone z innym zadaniem"</formula>
    </cfRule>
  </conditionalFormatting>
  <conditionalFormatting sqref="O1884:O2106">
    <cfRule type="expression" dxfId="5280" priority="5813">
      <formula>$O1884="połączone z innym zadaniem"</formula>
    </cfRule>
  </conditionalFormatting>
  <conditionalFormatting sqref="O1884:O2106">
    <cfRule type="expression" dxfId="5279" priority="5812">
      <formula>$O1884="połączone z innym zadaniem"</formula>
    </cfRule>
  </conditionalFormatting>
  <conditionalFormatting sqref="O1884:O2106">
    <cfRule type="expression" dxfId="5278" priority="5811">
      <formula>$O1884="połączone z innym zadaniem"</formula>
    </cfRule>
  </conditionalFormatting>
  <conditionalFormatting sqref="O1884:O2106">
    <cfRule type="expression" dxfId="5277" priority="5810">
      <formula>$O1884="połączone z innym zadaniem"</formula>
    </cfRule>
  </conditionalFormatting>
  <conditionalFormatting sqref="O1884:O2106">
    <cfRule type="expression" dxfId="5276" priority="5809">
      <formula>$O1884="połączone z innym zadaniem"</formula>
    </cfRule>
  </conditionalFormatting>
  <conditionalFormatting sqref="O1884:O2106">
    <cfRule type="expression" dxfId="5275" priority="5808">
      <formula>$O1884="połączone z innym zadaniem"</formula>
    </cfRule>
  </conditionalFormatting>
  <conditionalFormatting sqref="O1884:O2106">
    <cfRule type="expression" dxfId="5274" priority="5807">
      <formula>$O1884="połączone z innym zadaniem"</formula>
    </cfRule>
  </conditionalFormatting>
  <conditionalFormatting sqref="O1884:O2106">
    <cfRule type="expression" dxfId="5273" priority="5806">
      <formula>$O1884="połączone z innym zadaniem"</formula>
    </cfRule>
  </conditionalFormatting>
  <conditionalFormatting sqref="O1884:O2106">
    <cfRule type="expression" dxfId="5272" priority="5805">
      <formula>$O1884="połączone z innym zadaniem"</formula>
    </cfRule>
  </conditionalFormatting>
  <conditionalFormatting sqref="O1885">
    <cfRule type="expression" dxfId="5271" priority="5804">
      <formula>$O1885="połączone z innym zadaniem"</formula>
    </cfRule>
  </conditionalFormatting>
  <conditionalFormatting sqref="O1885">
    <cfRule type="expression" dxfId="5270" priority="5803">
      <formula>$O1885="połączone z innym zadaniem"</formula>
    </cfRule>
  </conditionalFormatting>
  <conditionalFormatting sqref="O1885">
    <cfRule type="colorScale" priority="5802">
      <colorScale>
        <cfvo type="min" val="0"/>
        <cfvo type="percentile" val="50"/>
        <cfvo type="max" val="0"/>
        <color rgb="FFF8696B"/>
        <color rgb="FFFFEB84"/>
        <color rgb="FF63BE7B"/>
      </colorScale>
    </cfRule>
  </conditionalFormatting>
  <conditionalFormatting sqref="O1885">
    <cfRule type="colorScale" priority="5801">
      <colorScale>
        <cfvo type="min" val="0"/>
        <cfvo type="percentile" val="50"/>
        <cfvo type="max" val="0"/>
        <color rgb="FF63BE7B"/>
        <color rgb="FFFFEB84"/>
        <color rgb="FFF8696B"/>
      </colorScale>
    </cfRule>
  </conditionalFormatting>
  <conditionalFormatting sqref="O1885">
    <cfRule type="expression" dxfId="5269" priority="5800">
      <formula>$O1885="połączone z innym zadaniem"</formula>
    </cfRule>
  </conditionalFormatting>
  <conditionalFormatting sqref="O1885">
    <cfRule type="expression" dxfId="5268" priority="5799">
      <formula>$O1885="połączone z innym zadaniem"</formula>
    </cfRule>
  </conditionalFormatting>
  <conditionalFormatting sqref="O1885">
    <cfRule type="expression" dxfId="5267" priority="5796">
      <formula>$O1885="połączone z innym zadaniem"</formula>
    </cfRule>
  </conditionalFormatting>
  <conditionalFormatting sqref="O1885">
    <cfRule type="expression" dxfId="5266" priority="5795">
      <formula>$O1885="połączone z innym zadaniem"</formula>
    </cfRule>
  </conditionalFormatting>
  <conditionalFormatting sqref="O1885">
    <cfRule type="expression" dxfId="5265" priority="5794">
      <formula>$O1885="połączone z innym zadaniem"</formula>
    </cfRule>
  </conditionalFormatting>
  <conditionalFormatting sqref="O1885">
    <cfRule type="expression" dxfId="5264" priority="5793">
      <formula>$O1885="połączone z innym zadaniem"</formula>
    </cfRule>
  </conditionalFormatting>
  <conditionalFormatting sqref="O1885">
    <cfRule type="expression" dxfId="5263" priority="5792">
      <formula>$O1885="połączone z innym zadaniem"</formula>
    </cfRule>
  </conditionalFormatting>
  <conditionalFormatting sqref="O1885">
    <cfRule type="expression" dxfId="5262" priority="5791">
      <formula>$O1885="połączone z innym zadaniem"</formula>
    </cfRule>
  </conditionalFormatting>
  <conditionalFormatting sqref="O1885">
    <cfRule type="expression" dxfId="5261" priority="5790">
      <formula>$O1885="połączone z innym zadaniem"</formula>
    </cfRule>
  </conditionalFormatting>
  <conditionalFormatting sqref="O1885">
    <cfRule type="expression" dxfId="5260" priority="5789">
      <formula>$O1885="połączone z innym zadaniem"</formula>
    </cfRule>
  </conditionalFormatting>
  <conditionalFormatting sqref="O1885">
    <cfRule type="expression" dxfId="5259" priority="5788">
      <formula>$O1885="połączone z innym zadaniem"</formula>
    </cfRule>
  </conditionalFormatting>
  <conditionalFormatting sqref="O1885">
    <cfRule type="expression" dxfId="5258" priority="5787">
      <formula>$O1885="połączone z innym zadaniem"</formula>
    </cfRule>
  </conditionalFormatting>
  <conditionalFormatting sqref="O1885">
    <cfRule type="expression" dxfId="5257" priority="5784">
      <formula>$O1885="połączone z innym zadaniem"</formula>
    </cfRule>
  </conditionalFormatting>
  <conditionalFormatting sqref="O1885">
    <cfRule type="expression" dxfId="5256" priority="5783">
      <formula>$O1885="połączone z innym zadaniem"</formula>
    </cfRule>
  </conditionalFormatting>
  <conditionalFormatting sqref="O1885">
    <cfRule type="expression" dxfId="5255" priority="5782">
      <formula>$O1885="połączone z innym zadaniem"</formula>
    </cfRule>
  </conditionalFormatting>
  <conditionalFormatting sqref="O1885">
    <cfRule type="expression" dxfId="5254" priority="5781">
      <formula>$O1885="połączone z innym zadaniem"</formula>
    </cfRule>
  </conditionalFormatting>
  <conditionalFormatting sqref="O1885">
    <cfRule type="expression" dxfId="5253" priority="5780">
      <formula>$O1885="połączone z innym zadaniem"</formula>
    </cfRule>
  </conditionalFormatting>
  <conditionalFormatting sqref="O1885">
    <cfRule type="expression" dxfId="5252" priority="5779">
      <formula>$O1885="połączone z innym zadaniem"</formula>
    </cfRule>
  </conditionalFormatting>
  <conditionalFormatting sqref="O1885">
    <cfRule type="expression" dxfId="5251" priority="5778">
      <formula>$O1885="połączone z innym zadaniem"</formula>
    </cfRule>
  </conditionalFormatting>
  <conditionalFormatting sqref="O1885">
    <cfRule type="expression" dxfId="5250" priority="5777">
      <formula>$O1885="połączone z innym zadaniem"</formula>
    </cfRule>
  </conditionalFormatting>
  <conditionalFormatting sqref="O1885">
    <cfRule type="expression" dxfId="5249" priority="5776">
      <formula>$O1885="połączone z innym zadaniem"</formula>
    </cfRule>
  </conditionalFormatting>
  <conditionalFormatting sqref="O1885">
    <cfRule type="expression" dxfId="5248" priority="5775">
      <formula>$O1885="połączone z innym zadaniem"</formula>
    </cfRule>
  </conditionalFormatting>
  <conditionalFormatting sqref="O1885">
    <cfRule type="expression" dxfId="5247" priority="5774">
      <formula>$O1885="połączone z innym zadaniem"</formula>
    </cfRule>
  </conditionalFormatting>
  <conditionalFormatting sqref="O1885">
    <cfRule type="expression" dxfId="5246" priority="5773">
      <formula>$O1885="połączone z innym zadaniem"</formula>
    </cfRule>
  </conditionalFormatting>
  <conditionalFormatting sqref="O1885">
    <cfRule type="expression" dxfId="5245" priority="5772">
      <formula>$O1885="połączone z innym zadaniem"</formula>
    </cfRule>
  </conditionalFormatting>
  <conditionalFormatting sqref="O1885">
    <cfRule type="expression" dxfId="5244" priority="5771">
      <formula>$O1885="połączone z innym zadaniem"</formula>
    </cfRule>
  </conditionalFormatting>
  <conditionalFormatting sqref="O1885">
    <cfRule type="expression" dxfId="5243" priority="5770">
      <formula>$O1885="połączone z innym zadaniem"</formula>
    </cfRule>
  </conditionalFormatting>
  <conditionalFormatting sqref="O1885">
    <cfRule type="expression" dxfId="5242" priority="5767">
      <formula>$O1885="połączone z innym zadaniem"</formula>
    </cfRule>
  </conditionalFormatting>
  <conditionalFormatting sqref="O1885">
    <cfRule type="expression" dxfId="5241" priority="5766">
      <formula>$O1885="połączone z innym zadaniem"</formula>
    </cfRule>
  </conditionalFormatting>
  <conditionalFormatting sqref="O1885">
    <cfRule type="expression" dxfId="5240" priority="5765">
      <formula>$O1885="połączone z innym zadaniem"</formula>
    </cfRule>
  </conditionalFormatting>
  <conditionalFormatting sqref="O1885">
    <cfRule type="expression" dxfId="5239" priority="5764">
      <formula>$O1885="połączone z innym zadaniem"</formula>
    </cfRule>
  </conditionalFormatting>
  <conditionalFormatting sqref="O1885">
    <cfRule type="expression" dxfId="5238" priority="5763">
      <formula>$O1885="połączone z innym zadaniem"</formula>
    </cfRule>
  </conditionalFormatting>
  <conditionalFormatting sqref="O1885">
    <cfRule type="expression" dxfId="5237" priority="5762">
      <formula>$O1885="połączone z innym zadaniem"</formula>
    </cfRule>
  </conditionalFormatting>
  <conditionalFormatting sqref="O1885">
    <cfRule type="expression" dxfId="5236" priority="5761">
      <formula>$O1885="połączone z innym zadaniem"</formula>
    </cfRule>
  </conditionalFormatting>
  <conditionalFormatting sqref="O1885">
    <cfRule type="expression" dxfId="5235" priority="5760">
      <formula>$O1885="połączone z innym zadaniem"</formula>
    </cfRule>
  </conditionalFormatting>
  <conditionalFormatting sqref="O1885">
    <cfRule type="expression" dxfId="5234" priority="5759">
      <formula>$O1885="połączone z innym zadaniem"</formula>
    </cfRule>
  </conditionalFormatting>
  <conditionalFormatting sqref="O1885">
    <cfRule type="expression" dxfId="5233" priority="5758">
      <formula>$O1885="połączone z innym zadaniem"</formula>
    </cfRule>
  </conditionalFormatting>
  <conditionalFormatting sqref="O1885">
    <cfRule type="expression" dxfId="5232" priority="5757">
      <formula>$O1885="połączone z innym zadaniem"</formula>
    </cfRule>
  </conditionalFormatting>
  <conditionalFormatting sqref="O1885">
    <cfRule type="expression" dxfId="5231" priority="5756">
      <formula>$O1885="połączone z innym zadaniem"</formula>
    </cfRule>
  </conditionalFormatting>
  <conditionalFormatting sqref="O1885">
    <cfRule type="expression" dxfId="5230" priority="5755">
      <formula>$O1885="połączone z innym zadaniem"</formula>
    </cfRule>
  </conditionalFormatting>
  <conditionalFormatting sqref="O1885">
    <cfRule type="expression" dxfId="5229" priority="5754">
      <formula>$O1885="połączone z innym zadaniem"</formula>
    </cfRule>
  </conditionalFormatting>
  <conditionalFormatting sqref="O1886">
    <cfRule type="expression" dxfId="5228" priority="5753">
      <formula>$O1886="połączone z innym zadaniem"</formula>
    </cfRule>
  </conditionalFormatting>
  <conditionalFormatting sqref="O1886">
    <cfRule type="expression" dxfId="5227" priority="5752">
      <formula>$O1886="połączone z innym zadaniem"</formula>
    </cfRule>
  </conditionalFormatting>
  <conditionalFormatting sqref="O1886">
    <cfRule type="colorScale" priority="5751">
      <colorScale>
        <cfvo type="min" val="0"/>
        <cfvo type="percentile" val="50"/>
        <cfvo type="max" val="0"/>
        <color rgb="FFF8696B"/>
        <color rgb="FFFFEB84"/>
        <color rgb="FF63BE7B"/>
      </colorScale>
    </cfRule>
  </conditionalFormatting>
  <conditionalFormatting sqref="O1886">
    <cfRule type="colorScale" priority="5750">
      <colorScale>
        <cfvo type="min" val="0"/>
        <cfvo type="percentile" val="50"/>
        <cfvo type="max" val="0"/>
        <color rgb="FF63BE7B"/>
        <color rgb="FFFFEB84"/>
        <color rgb="FFF8696B"/>
      </colorScale>
    </cfRule>
  </conditionalFormatting>
  <conditionalFormatting sqref="O1886">
    <cfRule type="expression" dxfId="5226" priority="5749">
      <formula>$O1886="połączone z innym zadaniem"</formula>
    </cfRule>
  </conditionalFormatting>
  <conditionalFormatting sqref="O1886">
    <cfRule type="expression" dxfId="5225" priority="5748">
      <formula>$O1886="połączone z innym zadaniem"</formula>
    </cfRule>
  </conditionalFormatting>
  <conditionalFormatting sqref="O1886">
    <cfRule type="expression" dxfId="5224" priority="5745">
      <formula>$O1886="połączone z innym zadaniem"</formula>
    </cfRule>
  </conditionalFormatting>
  <conditionalFormatting sqref="O1886">
    <cfRule type="expression" dxfId="5223" priority="5744">
      <formula>$O1886="połączone z innym zadaniem"</formula>
    </cfRule>
  </conditionalFormatting>
  <conditionalFormatting sqref="O1886">
    <cfRule type="expression" dxfId="5222" priority="5743">
      <formula>$O1886="połączone z innym zadaniem"</formula>
    </cfRule>
  </conditionalFormatting>
  <conditionalFormatting sqref="O1886">
    <cfRule type="expression" dxfId="5221" priority="5742">
      <formula>$O1886="połączone z innym zadaniem"</formula>
    </cfRule>
  </conditionalFormatting>
  <conditionalFormatting sqref="O1886">
    <cfRule type="expression" dxfId="5220" priority="5741">
      <formula>$O1886="połączone z innym zadaniem"</formula>
    </cfRule>
  </conditionalFormatting>
  <conditionalFormatting sqref="O1886">
    <cfRule type="expression" dxfId="5219" priority="5740">
      <formula>$O1886="połączone z innym zadaniem"</formula>
    </cfRule>
  </conditionalFormatting>
  <conditionalFormatting sqref="O1886">
    <cfRule type="expression" dxfId="5218" priority="5739">
      <formula>$O1886="połączone z innym zadaniem"</formula>
    </cfRule>
  </conditionalFormatting>
  <conditionalFormatting sqref="O1886">
    <cfRule type="expression" dxfId="5217" priority="5738">
      <formula>$O1886="połączone z innym zadaniem"</formula>
    </cfRule>
  </conditionalFormatting>
  <conditionalFormatting sqref="O1886">
    <cfRule type="expression" dxfId="5216" priority="5737">
      <formula>$O1886="połączone z innym zadaniem"</formula>
    </cfRule>
  </conditionalFormatting>
  <conditionalFormatting sqref="O1886">
    <cfRule type="expression" dxfId="5215" priority="5736">
      <formula>$O1886="połączone z innym zadaniem"</formula>
    </cfRule>
  </conditionalFormatting>
  <conditionalFormatting sqref="O1886">
    <cfRule type="expression" dxfId="5214" priority="5733">
      <formula>$O1886="połączone z innym zadaniem"</formula>
    </cfRule>
  </conditionalFormatting>
  <conditionalFormatting sqref="O1886">
    <cfRule type="expression" dxfId="5213" priority="5732">
      <formula>$O1886="połączone z innym zadaniem"</formula>
    </cfRule>
  </conditionalFormatting>
  <conditionalFormatting sqref="O1886">
    <cfRule type="expression" dxfId="5212" priority="5731">
      <formula>$O1886="połączone z innym zadaniem"</formula>
    </cfRule>
  </conditionalFormatting>
  <conditionalFormatting sqref="O1886">
    <cfRule type="expression" dxfId="5211" priority="5730">
      <formula>$O1886="połączone z innym zadaniem"</formula>
    </cfRule>
  </conditionalFormatting>
  <conditionalFormatting sqref="O1886">
    <cfRule type="expression" dxfId="5210" priority="5729">
      <formula>$O1886="połączone z innym zadaniem"</formula>
    </cfRule>
  </conditionalFormatting>
  <conditionalFormatting sqref="O1886">
    <cfRule type="expression" dxfId="5209" priority="5728">
      <formula>$O1886="połączone z innym zadaniem"</formula>
    </cfRule>
  </conditionalFormatting>
  <conditionalFormatting sqref="O1886">
    <cfRule type="expression" dxfId="5208" priority="5727">
      <formula>$O1886="połączone z innym zadaniem"</formula>
    </cfRule>
  </conditionalFormatting>
  <conditionalFormatting sqref="O1886">
    <cfRule type="expression" dxfId="5207" priority="5726">
      <formula>$O1886="połączone z innym zadaniem"</formula>
    </cfRule>
  </conditionalFormatting>
  <conditionalFormatting sqref="O1886">
    <cfRule type="expression" dxfId="5206" priority="5725">
      <formula>$O1886="połączone z innym zadaniem"</formula>
    </cfRule>
  </conditionalFormatting>
  <conditionalFormatting sqref="O1886">
    <cfRule type="expression" dxfId="5205" priority="5724">
      <formula>$O1886="połączone z innym zadaniem"</formula>
    </cfRule>
  </conditionalFormatting>
  <conditionalFormatting sqref="O1886">
    <cfRule type="expression" dxfId="5204" priority="5723">
      <formula>$O1886="połączone z innym zadaniem"</formula>
    </cfRule>
  </conditionalFormatting>
  <conditionalFormatting sqref="O1886">
    <cfRule type="expression" dxfId="5203" priority="5722">
      <formula>$O1886="połączone z innym zadaniem"</formula>
    </cfRule>
  </conditionalFormatting>
  <conditionalFormatting sqref="O1886">
    <cfRule type="expression" dxfId="5202" priority="5721">
      <formula>$O1886="połączone z innym zadaniem"</formula>
    </cfRule>
  </conditionalFormatting>
  <conditionalFormatting sqref="O1886">
    <cfRule type="expression" dxfId="5201" priority="5720">
      <formula>$O1886="połączone z innym zadaniem"</formula>
    </cfRule>
  </conditionalFormatting>
  <conditionalFormatting sqref="O1886">
    <cfRule type="expression" dxfId="5200" priority="5719">
      <formula>$O1886="połączone z innym zadaniem"</formula>
    </cfRule>
  </conditionalFormatting>
  <conditionalFormatting sqref="O1886">
    <cfRule type="expression" dxfId="5199" priority="5716">
      <formula>$O1886="połączone z innym zadaniem"</formula>
    </cfRule>
  </conditionalFormatting>
  <conditionalFormatting sqref="O1886">
    <cfRule type="expression" dxfId="5198" priority="5715">
      <formula>$O1886="połączone z innym zadaniem"</formula>
    </cfRule>
  </conditionalFormatting>
  <conditionalFormatting sqref="O1886">
    <cfRule type="expression" dxfId="5197" priority="5714">
      <formula>$O1886="połączone z innym zadaniem"</formula>
    </cfRule>
  </conditionalFormatting>
  <conditionalFormatting sqref="O1886">
    <cfRule type="expression" dxfId="5196" priority="5713">
      <formula>$O1886="połączone z innym zadaniem"</formula>
    </cfRule>
  </conditionalFormatting>
  <conditionalFormatting sqref="O1886">
    <cfRule type="expression" dxfId="5195" priority="5712">
      <formula>$O1886="połączone z innym zadaniem"</formula>
    </cfRule>
  </conditionalFormatting>
  <conditionalFormatting sqref="O1886">
    <cfRule type="expression" dxfId="5194" priority="5711">
      <formula>$O1886="połączone z innym zadaniem"</formula>
    </cfRule>
  </conditionalFormatting>
  <conditionalFormatting sqref="O1886">
    <cfRule type="expression" dxfId="5193" priority="5710">
      <formula>$O1886="połączone z innym zadaniem"</formula>
    </cfRule>
  </conditionalFormatting>
  <conditionalFormatting sqref="O1886">
    <cfRule type="expression" dxfId="5192" priority="5709">
      <formula>$O1886="połączone z innym zadaniem"</formula>
    </cfRule>
  </conditionalFormatting>
  <conditionalFormatting sqref="O1886">
    <cfRule type="expression" dxfId="5191" priority="5708">
      <formula>$O1886="połączone z innym zadaniem"</formula>
    </cfRule>
  </conditionalFormatting>
  <conditionalFormatting sqref="O1886">
    <cfRule type="expression" dxfId="5190" priority="5707">
      <formula>$O1886="połączone z innym zadaniem"</formula>
    </cfRule>
  </conditionalFormatting>
  <conditionalFormatting sqref="O1886">
    <cfRule type="expression" dxfId="5189" priority="5706">
      <formula>$O1886="połączone z innym zadaniem"</formula>
    </cfRule>
  </conditionalFormatting>
  <conditionalFormatting sqref="O1886">
    <cfRule type="expression" dxfId="5188" priority="5705">
      <formula>$O1886="połączone z innym zadaniem"</formula>
    </cfRule>
  </conditionalFormatting>
  <conditionalFormatting sqref="O1886">
    <cfRule type="expression" dxfId="5187" priority="5704">
      <formula>$O1886="połączone z innym zadaniem"</formula>
    </cfRule>
  </conditionalFormatting>
  <conditionalFormatting sqref="O1886">
    <cfRule type="expression" dxfId="5186" priority="5703">
      <formula>$O1886="połączone z innym zadaniem"</formula>
    </cfRule>
  </conditionalFormatting>
  <conditionalFormatting sqref="O1887">
    <cfRule type="expression" dxfId="5185" priority="5702">
      <formula>$O1887="połączone z innym zadaniem"</formula>
    </cfRule>
  </conditionalFormatting>
  <conditionalFormatting sqref="O1887">
    <cfRule type="expression" dxfId="5184" priority="5701">
      <formula>$O1887="połączone z innym zadaniem"</formula>
    </cfRule>
  </conditionalFormatting>
  <conditionalFormatting sqref="O1887">
    <cfRule type="colorScale" priority="5700">
      <colorScale>
        <cfvo type="min" val="0"/>
        <cfvo type="percentile" val="50"/>
        <cfvo type="max" val="0"/>
        <color rgb="FFF8696B"/>
        <color rgb="FFFFEB84"/>
        <color rgb="FF63BE7B"/>
      </colorScale>
    </cfRule>
  </conditionalFormatting>
  <conditionalFormatting sqref="O1887">
    <cfRule type="colorScale" priority="5699">
      <colorScale>
        <cfvo type="min" val="0"/>
        <cfvo type="percentile" val="50"/>
        <cfvo type="max" val="0"/>
        <color rgb="FF63BE7B"/>
        <color rgb="FFFFEB84"/>
        <color rgb="FFF8696B"/>
      </colorScale>
    </cfRule>
  </conditionalFormatting>
  <conditionalFormatting sqref="O1887">
    <cfRule type="expression" dxfId="5183" priority="5698">
      <formula>$O1887="połączone z innym zadaniem"</formula>
    </cfRule>
  </conditionalFormatting>
  <conditionalFormatting sqref="O1887">
    <cfRule type="expression" dxfId="5182" priority="5697">
      <formula>$O1887="połączone z innym zadaniem"</formula>
    </cfRule>
  </conditionalFormatting>
  <conditionalFormatting sqref="O1887">
    <cfRule type="expression" dxfId="5181" priority="5694">
      <formula>$O1887="połączone z innym zadaniem"</formula>
    </cfRule>
  </conditionalFormatting>
  <conditionalFormatting sqref="O1887">
    <cfRule type="expression" dxfId="5180" priority="5693">
      <formula>$O1887="połączone z innym zadaniem"</formula>
    </cfRule>
  </conditionalFormatting>
  <conditionalFormatting sqref="O1887">
    <cfRule type="expression" dxfId="5179" priority="5692">
      <formula>$O1887="połączone z innym zadaniem"</formula>
    </cfRule>
  </conditionalFormatting>
  <conditionalFormatting sqref="O1887">
    <cfRule type="expression" dxfId="5178" priority="5691">
      <formula>$O1887="połączone z innym zadaniem"</formula>
    </cfRule>
  </conditionalFormatting>
  <conditionalFormatting sqref="O1887">
    <cfRule type="expression" dxfId="5177" priority="5690">
      <formula>$O1887="połączone z innym zadaniem"</formula>
    </cfRule>
  </conditionalFormatting>
  <conditionalFormatting sqref="O1887">
    <cfRule type="expression" dxfId="5176" priority="5689">
      <formula>$O1887="połączone z innym zadaniem"</formula>
    </cfRule>
  </conditionalFormatting>
  <conditionalFormatting sqref="O1887">
    <cfRule type="expression" dxfId="5175" priority="5688">
      <formula>$O1887="połączone z innym zadaniem"</formula>
    </cfRule>
  </conditionalFormatting>
  <conditionalFormatting sqref="O1887">
    <cfRule type="expression" dxfId="5174" priority="5687">
      <formula>$O1887="połączone z innym zadaniem"</formula>
    </cfRule>
  </conditionalFormatting>
  <conditionalFormatting sqref="O1887">
    <cfRule type="expression" dxfId="5173" priority="5686">
      <formula>$O1887="połączone z innym zadaniem"</formula>
    </cfRule>
  </conditionalFormatting>
  <conditionalFormatting sqref="O1887">
    <cfRule type="expression" dxfId="5172" priority="5685">
      <formula>$O1887="połączone z innym zadaniem"</formula>
    </cfRule>
  </conditionalFormatting>
  <conditionalFormatting sqref="O1887">
    <cfRule type="expression" dxfId="5171" priority="5682">
      <formula>$O1887="połączone z innym zadaniem"</formula>
    </cfRule>
  </conditionalFormatting>
  <conditionalFormatting sqref="O1887">
    <cfRule type="expression" dxfId="5170" priority="5681">
      <formula>$O1887="połączone z innym zadaniem"</formula>
    </cfRule>
  </conditionalFormatting>
  <conditionalFormatting sqref="O1887">
    <cfRule type="expression" dxfId="5169" priority="5680">
      <formula>$O1887="połączone z innym zadaniem"</formula>
    </cfRule>
  </conditionalFormatting>
  <conditionalFormatting sqref="O1887">
    <cfRule type="expression" dxfId="5168" priority="5679">
      <formula>$O1887="połączone z innym zadaniem"</formula>
    </cfRule>
  </conditionalFormatting>
  <conditionalFormatting sqref="O1887">
    <cfRule type="expression" dxfId="5167" priority="5678">
      <formula>$O1887="połączone z innym zadaniem"</formula>
    </cfRule>
  </conditionalFormatting>
  <conditionalFormatting sqref="O1887">
    <cfRule type="expression" dxfId="5166" priority="5677">
      <formula>$O1887="połączone z innym zadaniem"</formula>
    </cfRule>
  </conditionalFormatting>
  <conditionalFormatting sqref="O1887">
    <cfRule type="expression" dxfId="5165" priority="5676">
      <formula>$O1887="połączone z innym zadaniem"</formula>
    </cfRule>
  </conditionalFormatting>
  <conditionalFormatting sqref="O1887">
    <cfRule type="expression" dxfId="5164" priority="5675">
      <formula>$O1887="połączone z innym zadaniem"</formula>
    </cfRule>
  </conditionalFormatting>
  <conditionalFormatting sqref="O1887">
    <cfRule type="expression" dxfId="5163" priority="5674">
      <formula>$O1887="połączone z innym zadaniem"</formula>
    </cfRule>
  </conditionalFormatting>
  <conditionalFormatting sqref="O1887">
    <cfRule type="expression" dxfId="5162" priority="5673">
      <formula>$O1887="połączone z innym zadaniem"</formula>
    </cfRule>
  </conditionalFormatting>
  <conditionalFormatting sqref="O1887">
    <cfRule type="expression" dxfId="5161" priority="5672">
      <formula>$O1887="połączone z innym zadaniem"</formula>
    </cfRule>
  </conditionalFormatting>
  <conditionalFormatting sqref="O1887">
    <cfRule type="expression" dxfId="5160" priority="5671">
      <formula>$O1887="połączone z innym zadaniem"</formula>
    </cfRule>
  </conditionalFormatting>
  <conditionalFormatting sqref="O1887">
    <cfRule type="expression" dxfId="5159" priority="5670">
      <formula>$O1887="połączone z innym zadaniem"</formula>
    </cfRule>
  </conditionalFormatting>
  <conditionalFormatting sqref="O1887">
    <cfRule type="expression" dxfId="5158" priority="5669">
      <formula>$O1887="połączone z innym zadaniem"</formula>
    </cfRule>
  </conditionalFormatting>
  <conditionalFormatting sqref="O1887">
    <cfRule type="expression" dxfId="5157" priority="5668">
      <formula>$O1887="połączone z innym zadaniem"</formula>
    </cfRule>
  </conditionalFormatting>
  <conditionalFormatting sqref="O1887">
    <cfRule type="expression" dxfId="5156" priority="5665">
      <formula>$O1887="połączone z innym zadaniem"</formula>
    </cfRule>
  </conditionalFormatting>
  <conditionalFormatting sqref="O1887">
    <cfRule type="expression" dxfId="5155" priority="5664">
      <formula>$O1887="połączone z innym zadaniem"</formula>
    </cfRule>
  </conditionalFormatting>
  <conditionalFormatting sqref="O1887">
    <cfRule type="expression" dxfId="5154" priority="5663">
      <formula>$O1887="połączone z innym zadaniem"</formula>
    </cfRule>
  </conditionalFormatting>
  <conditionalFormatting sqref="O1887">
    <cfRule type="expression" dxfId="5153" priority="5662">
      <formula>$O1887="połączone z innym zadaniem"</formula>
    </cfRule>
  </conditionalFormatting>
  <conditionalFormatting sqref="O1887">
    <cfRule type="expression" dxfId="5152" priority="5661">
      <formula>$O1887="połączone z innym zadaniem"</formula>
    </cfRule>
  </conditionalFormatting>
  <conditionalFormatting sqref="O1887">
    <cfRule type="expression" dxfId="5151" priority="5660">
      <formula>$O1887="połączone z innym zadaniem"</formula>
    </cfRule>
  </conditionalFormatting>
  <conditionalFormatting sqref="O1887">
    <cfRule type="expression" dxfId="5150" priority="5659">
      <formula>$O1887="połączone z innym zadaniem"</formula>
    </cfRule>
  </conditionalFormatting>
  <conditionalFormatting sqref="O1887">
    <cfRule type="expression" dxfId="5149" priority="5658">
      <formula>$O1887="połączone z innym zadaniem"</formula>
    </cfRule>
  </conditionalFormatting>
  <conditionalFormatting sqref="O1887">
    <cfRule type="expression" dxfId="5148" priority="5657">
      <formula>$O1887="połączone z innym zadaniem"</formula>
    </cfRule>
  </conditionalFormatting>
  <conditionalFormatting sqref="O1887">
    <cfRule type="expression" dxfId="5147" priority="5656">
      <formula>$O1887="połączone z innym zadaniem"</formula>
    </cfRule>
  </conditionalFormatting>
  <conditionalFormatting sqref="O1887">
    <cfRule type="expression" dxfId="5146" priority="5655">
      <formula>$O1887="połączone z innym zadaniem"</formula>
    </cfRule>
  </conditionalFormatting>
  <conditionalFormatting sqref="O1887">
    <cfRule type="expression" dxfId="5145" priority="5654">
      <formula>$O1887="połączone z innym zadaniem"</formula>
    </cfRule>
  </conditionalFormatting>
  <conditionalFormatting sqref="O1887">
    <cfRule type="expression" dxfId="5144" priority="5653">
      <formula>$O1887="połączone z innym zadaniem"</formula>
    </cfRule>
  </conditionalFormatting>
  <conditionalFormatting sqref="O1887">
    <cfRule type="expression" dxfId="5143" priority="5652">
      <formula>$O1887="połączone z innym zadaniem"</formula>
    </cfRule>
  </conditionalFormatting>
  <conditionalFormatting sqref="O1888">
    <cfRule type="expression" dxfId="5142" priority="5651">
      <formula>$O1888="połączone z innym zadaniem"</formula>
    </cfRule>
  </conditionalFormatting>
  <conditionalFormatting sqref="O1888">
    <cfRule type="expression" dxfId="5141" priority="5650">
      <formula>$O1888="połączone z innym zadaniem"</formula>
    </cfRule>
  </conditionalFormatting>
  <conditionalFormatting sqref="O1888">
    <cfRule type="colorScale" priority="5649">
      <colorScale>
        <cfvo type="min" val="0"/>
        <cfvo type="percentile" val="50"/>
        <cfvo type="max" val="0"/>
        <color rgb="FFF8696B"/>
        <color rgb="FFFFEB84"/>
        <color rgb="FF63BE7B"/>
      </colorScale>
    </cfRule>
  </conditionalFormatting>
  <conditionalFormatting sqref="O1888">
    <cfRule type="colorScale" priority="5648">
      <colorScale>
        <cfvo type="min" val="0"/>
        <cfvo type="percentile" val="50"/>
        <cfvo type="max" val="0"/>
        <color rgb="FF63BE7B"/>
        <color rgb="FFFFEB84"/>
        <color rgb="FFF8696B"/>
      </colorScale>
    </cfRule>
  </conditionalFormatting>
  <conditionalFormatting sqref="O1888">
    <cfRule type="expression" dxfId="5140" priority="5647">
      <formula>$O1888="połączone z innym zadaniem"</formula>
    </cfRule>
  </conditionalFormatting>
  <conditionalFormatting sqref="O1888">
    <cfRule type="expression" dxfId="5139" priority="5646">
      <formula>$O1888="połączone z innym zadaniem"</formula>
    </cfRule>
  </conditionalFormatting>
  <conditionalFormatting sqref="O1888">
    <cfRule type="expression" dxfId="5138" priority="5643">
      <formula>$O1888="połączone z innym zadaniem"</formula>
    </cfRule>
  </conditionalFormatting>
  <conditionalFormatting sqref="O1888">
    <cfRule type="expression" dxfId="5137" priority="5642">
      <formula>$O1888="połączone z innym zadaniem"</formula>
    </cfRule>
  </conditionalFormatting>
  <conditionalFormatting sqref="O1888">
    <cfRule type="expression" dxfId="5136" priority="5641">
      <formula>$O1888="połączone z innym zadaniem"</formula>
    </cfRule>
  </conditionalFormatting>
  <conditionalFormatting sqref="O1888">
    <cfRule type="expression" dxfId="5135" priority="5640">
      <formula>$O1888="połączone z innym zadaniem"</formula>
    </cfRule>
  </conditionalFormatting>
  <conditionalFormatting sqref="O1888">
    <cfRule type="expression" dxfId="5134" priority="5639">
      <formula>$O1888="połączone z innym zadaniem"</formula>
    </cfRule>
  </conditionalFormatting>
  <conditionalFormatting sqref="O1888">
    <cfRule type="expression" dxfId="5133" priority="5638">
      <formula>$O1888="połączone z innym zadaniem"</formula>
    </cfRule>
  </conditionalFormatting>
  <conditionalFormatting sqref="O1888">
    <cfRule type="expression" dxfId="5132" priority="5637">
      <formula>$O1888="połączone z innym zadaniem"</formula>
    </cfRule>
  </conditionalFormatting>
  <conditionalFormatting sqref="O1888">
    <cfRule type="expression" dxfId="5131" priority="5636">
      <formula>$O1888="połączone z innym zadaniem"</formula>
    </cfRule>
  </conditionalFormatting>
  <conditionalFormatting sqref="O1888">
    <cfRule type="expression" dxfId="5130" priority="5635">
      <formula>$O1888="połączone z innym zadaniem"</formula>
    </cfRule>
  </conditionalFormatting>
  <conditionalFormatting sqref="O1888">
    <cfRule type="expression" dxfId="5129" priority="5634">
      <formula>$O1888="połączone z innym zadaniem"</formula>
    </cfRule>
  </conditionalFormatting>
  <conditionalFormatting sqref="O1888">
    <cfRule type="expression" dxfId="5128" priority="5631">
      <formula>$O1888="połączone z innym zadaniem"</formula>
    </cfRule>
  </conditionalFormatting>
  <conditionalFormatting sqref="O1888">
    <cfRule type="expression" dxfId="5127" priority="5630">
      <formula>$O1888="połączone z innym zadaniem"</formula>
    </cfRule>
  </conditionalFormatting>
  <conditionalFormatting sqref="O1888">
    <cfRule type="expression" dxfId="5126" priority="5629">
      <formula>$O1888="połączone z innym zadaniem"</formula>
    </cfRule>
  </conditionalFormatting>
  <conditionalFormatting sqref="O1888">
    <cfRule type="expression" dxfId="5125" priority="5628">
      <formula>$O1888="połączone z innym zadaniem"</formula>
    </cfRule>
  </conditionalFormatting>
  <conditionalFormatting sqref="O1888">
    <cfRule type="expression" dxfId="5124" priority="5627">
      <formula>$O1888="połączone z innym zadaniem"</formula>
    </cfRule>
  </conditionalFormatting>
  <conditionalFormatting sqref="O1888">
    <cfRule type="expression" dxfId="5123" priority="5626">
      <formula>$O1888="połączone z innym zadaniem"</formula>
    </cfRule>
  </conditionalFormatting>
  <conditionalFormatting sqref="O1888">
    <cfRule type="expression" dxfId="5122" priority="5625">
      <formula>$O1888="połączone z innym zadaniem"</formula>
    </cfRule>
  </conditionalFormatting>
  <conditionalFormatting sqref="O1888">
    <cfRule type="expression" dxfId="5121" priority="5624">
      <formula>$O1888="połączone z innym zadaniem"</formula>
    </cfRule>
  </conditionalFormatting>
  <conditionalFormatting sqref="O1888">
    <cfRule type="expression" dxfId="5120" priority="5623">
      <formula>$O1888="połączone z innym zadaniem"</formula>
    </cfRule>
  </conditionalFormatting>
  <conditionalFormatting sqref="O1888">
    <cfRule type="expression" dxfId="5119" priority="5622">
      <formula>$O1888="połączone z innym zadaniem"</formula>
    </cfRule>
  </conditionalFormatting>
  <conditionalFormatting sqref="O1888">
    <cfRule type="expression" dxfId="5118" priority="5621">
      <formula>$O1888="połączone z innym zadaniem"</formula>
    </cfRule>
  </conditionalFormatting>
  <conditionalFormatting sqref="O1888">
    <cfRule type="expression" dxfId="5117" priority="5620">
      <formula>$O1888="połączone z innym zadaniem"</formula>
    </cfRule>
  </conditionalFormatting>
  <conditionalFormatting sqref="O1888">
    <cfRule type="expression" dxfId="5116" priority="5619">
      <formula>$O1888="połączone z innym zadaniem"</formula>
    </cfRule>
  </conditionalFormatting>
  <conditionalFormatting sqref="O1888">
    <cfRule type="expression" dxfId="5115" priority="5618">
      <formula>$O1888="połączone z innym zadaniem"</formula>
    </cfRule>
  </conditionalFormatting>
  <conditionalFormatting sqref="O1888">
    <cfRule type="expression" dxfId="5114" priority="5617">
      <formula>$O1888="połączone z innym zadaniem"</formula>
    </cfRule>
  </conditionalFormatting>
  <conditionalFormatting sqref="O1888">
    <cfRule type="expression" dxfId="5113" priority="5614">
      <formula>$O1888="połączone z innym zadaniem"</formula>
    </cfRule>
  </conditionalFormatting>
  <conditionalFormatting sqref="O1888">
    <cfRule type="expression" dxfId="5112" priority="5613">
      <formula>$O1888="połączone z innym zadaniem"</formula>
    </cfRule>
  </conditionalFormatting>
  <conditionalFormatting sqref="O1888">
    <cfRule type="expression" dxfId="5111" priority="5612">
      <formula>$O1888="połączone z innym zadaniem"</formula>
    </cfRule>
  </conditionalFormatting>
  <conditionalFormatting sqref="O1888">
    <cfRule type="expression" dxfId="5110" priority="5611">
      <formula>$O1888="połączone z innym zadaniem"</formula>
    </cfRule>
  </conditionalFormatting>
  <conditionalFormatting sqref="O1888">
    <cfRule type="expression" dxfId="5109" priority="5610">
      <formula>$O1888="połączone z innym zadaniem"</formula>
    </cfRule>
  </conditionalFormatting>
  <conditionalFormatting sqref="O1888">
    <cfRule type="expression" dxfId="5108" priority="5609">
      <formula>$O1888="połączone z innym zadaniem"</formula>
    </cfRule>
  </conditionalFormatting>
  <conditionalFormatting sqref="O1888">
    <cfRule type="expression" dxfId="5107" priority="5608">
      <formula>$O1888="połączone z innym zadaniem"</formula>
    </cfRule>
  </conditionalFormatting>
  <conditionalFormatting sqref="O1888">
    <cfRule type="expression" dxfId="5106" priority="5607">
      <formula>$O1888="połączone z innym zadaniem"</formula>
    </cfRule>
  </conditionalFormatting>
  <conditionalFormatting sqref="O1888">
    <cfRule type="expression" dxfId="5105" priority="5606">
      <formula>$O1888="połączone z innym zadaniem"</formula>
    </cfRule>
  </conditionalFormatting>
  <conditionalFormatting sqref="O1888">
    <cfRule type="expression" dxfId="5104" priority="5605">
      <formula>$O1888="połączone z innym zadaniem"</formula>
    </cfRule>
  </conditionalFormatting>
  <conditionalFormatting sqref="O1888">
    <cfRule type="expression" dxfId="5103" priority="5604">
      <formula>$O1888="połączone z innym zadaniem"</formula>
    </cfRule>
  </conditionalFormatting>
  <conditionalFormatting sqref="O1888">
    <cfRule type="expression" dxfId="5102" priority="5603">
      <formula>$O1888="połączone z innym zadaniem"</formula>
    </cfRule>
  </conditionalFormatting>
  <conditionalFormatting sqref="O1888">
    <cfRule type="expression" dxfId="5101" priority="5602">
      <formula>$O1888="połączone z innym zadaniem"</formula>
    </cfRule>
  </conditionalFormatting>
  <conditionalFormatting sqref="O1888">
    <cfRule type="expression" dxfId="5100" priority="5601">
      <formula>$O1888="połączone z innym zadaniem"</formula>
    </cfRule>
  </conditionalFormatting>
  <conditionalFormatting sqref="O1889">
    <cfRule type="expression" dxfId="5099" priority="5600">
      <formula>$O1889="połączone z innym zadaniem"</formula>
    </cfRule>
  </conditionalFormatting>
  <conditionalFormatting sqref="O1889">
    <cfRule type="expression" dxfId="5098" priority="5599">
      <formula>$O1889="połączone z innym zadaniem"</formula>
    </cfRule>
  </conditionalFormatting>
  <conditionalFormatting sqref="O1889">
    <cfRule type="colorScale" priority="5598">
      <colorScale>
        <cfvo type="min" val="0"/>
        <cfvo type="percentile" val="50"/>
        <cfvo type="max" val="0"/>
        <color rgb="FFF8696B"/>
        <color rgb="FFFFEB84"/>
        <color rgb="FF63BE7B"/>
      </colorScale>
    </cfRule>
  </conditionalFormatting>
  <conditionalFormatting sqref="O1889">
    <cfRule type="colorScale" priority="5597">
      <colorScale>
        <cfvo type="min" val="0"/>
        <cfvo type="percentile" val="50"/>
        <cfvo type="max" val="0"/>
        <color rgb="FF63BE7B"/>
        <color rgb="FFFFEB84"/>
        <color rgb="FFF8696B"/>
      </colorScale>
    </cfRule>
  </conditionalFormatting>
  <conditionalFormatting sqref="O1889">
    <cfRule type="expression" dxfId="5097" priority="5596">
      <formula>$O1889="połączone z innym zadaniem"</formula>
    </cfRule>
  </conditionalFormatting>
  <conditionalFormatting sqref="O1889">
    <cfRule type="expression" dxfId="5096" priority="5595">
      <formula>$O1889="połączone z innym zadaniem"</formula>
    </cfRule>
  </conditionalFormatting>
  <conditionalFormatting sqref="O1889">
    <cfRule type="expression" dxfId="5095" priority="5592">
      <formula>$O1889="połączone z innym zadaniem"</formula>
    </cfRule>
  </conditionalFormatting>
  <conditionalFormatting sqref="O1889">
    <cfRule type="expression" dxfId="5094" priority="5591">
      <formula>$O1889="połączone z innym zadaniem"</formula>
    </cfRule>
  </conditionalFormatting>
  <conditionalFormatting sqref="O1889">
    <cfRule type="expression" dxfId="5093" priority="5590">
      <formula>$O1889="połączone z innym zadaniem"</formula>
    </cfRule>
  </conditionalFormatting>
  <conditionalFormatting sqref="O1889">
    <cfRule type="expression" dxfId="5092" priority="5589">
      <formula>$O1889="połączone z innym zadaniem"</formula>
    </cfRule>
  </conditionalFormatting>
  <conditionalFormatting sqref="O1889">
    <cfRule type="expression" dxfId="5091" priority="5588">
      <formula>$O1889="połączone z innym zadaniem"</formula>
    </cfRule>
  </conditionalFormatting>
  <conditionalFormatting sqref="O1889">
    <cfRule type="expression" dxfId="5090" priority="5587">
      <formula>$O1889="połączone z innym zadaniem"</formula>
    </cfRule>
  </conditionalFormatting>
  <conditionalFormatting sqref="O1889">
    <cfRule type="expression" dxfId="5089" priority="5586">
      <formula>$O1889="połączone z innym zadaniem"</formula>
    </cfRule>
  </conditionalFormatting>
  <conditionalFormatting sqref="O1889">
    <cfRule type="expression" dxfId="5088" priority="5585">
      <formula>$O1889="połączone z innym zadaniem"</formula>
    </cfRule>
  </conditionalFormatting>
  <conditionalFormatting sqref="O1889">
    <cfRule type="expression" dxfId="5087" priority="5584">
      <formula>$O1889="połączone z innym zadaniem"</formula>
    </cfRule>
  </conditionalFormatting>
  <conditionalFormatting sqref="O1889">
    <cfRule type="expression" dxfId="5086" priority="5583">
      <formula>$O1889="połączone z innym zadaniem"</formula>
    </cfRule>
  </conditionalFormatting>
  <conditionalFormatting sqref="O1889">
    <cfRule type="expression" dxfId="5085" priority="5580">
      <formula>$O1889="połączone z innym zadaniem"</formula>
    </cfRule>
  </conditionalFormatting>
  <conditionalFormatting sqref="O1889">
    <cfRule type="expression" dxfId="5084" priority="5579">
      <formula>$O1889="połączone z innym zadaniem"</formula>
    </cfRule>
  </conditionalFormatting>
  <conditionalFormatting sqref="O1889">
    <cfRule type="expression" dxfId="5083" priority="5578">
      <formula>$O1889="połączone z innym zadaniem"</formula>
    </cfRule>
  </conditionalFormatting>
  <conditionalFormatting sqref="O1889">
    <cfRule type="expression" dxfId="5082" priority="5577">
      <formula>$O1889="połączone z innym zadaniem"</formula>
    </cfRule>
  </conditionalFormatting>
  <conditionalFormatting sqref="O1889">
    <cfRule type="expression" dxfId="5081" priority="5576">
      <formula>$O1889="połączone z innym zadaniem"</formula>
    </cfRule>
  </conditionalFormatting>
  <conditionalFormatting sqref="O1889">
    <cfRule type="expression" dxfId="5080" priority="5575">
      <formula>$O1889="połączone z innym zadaniem"</formula>
    </cfRule>
  </conditionalFormatting>
  <conditionalFormatting sqref="O1889">
    <cfRule type="expression" dxfId="5079" priority="5574">
      <formula>$O1889="połączone z innym zadaniem"</formula>
    </cfRule>
  </conditionalFormatting>
  <conditionalFormatting sqref="O1889">
    <cfRule type="expression" dxfId="5078" priority="5573">
      <formula>$O1889="połączone z innym zadaniem"</formula>
    </cfRule>
  </conditionalFormatting>
  <conditionalFormatting sqref="O1889">
    <cfRule type="expression" dxfId="5077" priority="5572">
      <formula>$O1889="połączone z innym zadaniem"</formula>
    </cfRule>
  </conditionalFormatting>
  <conditionalFormatting sqref="O1889">
    <cfRule type="expression" dxfId="5076" priority="5571">
      <formula>$O1889="połączone z innym zadaniem"</formula>
    </cfRule>
  </conditionalFormatting>
  <conditionalFormatting sqref="O1889">
    <cfRule type="expression" dxfId="5075" priority="5570">
      <formula>$O1889="połączone z innym zadaniem"</formula>
    </cfRule>
  </conditionalFormatting>
  <conditionalFormatting sqref="O1889">
    <cfRule type="expression" dxfId="5074" priority="5569">
      <formula>$O1889="połączone z innym zadaniem"</formula>
    </cfRule>
  </conditionalFormatting>
  <conditionalFormatting sqref="O1889">
    <cfRule type="expression" dxfId="5073" priority="5568">
      <formula>$O1889="połączone z innym zadaniem"</formula>
    </cfRule>
  </conditionalFormatting>
  <conditionalFormatting sqref="O1889">
    <cfRule type="expression" dxfId="5072" priority="5567">
      <formula>$O1889="połączone z innym zadaniem"</formula>
    </cfRule>
  </conditionalFormatting>
  <conditionalFormatting sqref="O1889">
    <cfRule type="expression" dxfId="5071" priority="5566">
      <formula>$O1889="połączone z innym zadaniem"</formula>
    </cfRule>
  </conditionalFormatting>
  <conditionalFormatting sqref="O1889">
    <cfRule type="expression" dxfId="5070" priority="5563">
      <formula>$O1889="połączone z innym zadaniem"</formula>
    </cfRule>
  </conditionalFormatting>
  <conditionalFormatting sqref="O1889">
    <cfRule type="expression" dxfId="5069" priority="5562">
      <formula>$O1889="połączone z innym zadaniem"</formula>
    </cfRule>
  </conditionalFormatting>
  <conditionalFormatting sqref="O1889">
    <cfRule type="expression" dxfId="5068" priority="5561">
      <formula>$O1889="połączone z innym zadaniem"</formula>
    </cfRule>
  </conditionalFormatting>
  <conditionalFormatting sqref="O1889">
    <cfRule type="expression" dxfId="5067" priority="5560">
      <formula>$O1889="połączone z innym zadaniem"</formula>
    </cfRule>
  </conditionalFormatting>
  <conditionalFormatting sqref="O1889">
    <cfRule type="expression" dxfId="5066" priority="5559">
      <formula>$O1889="połączone z innym zadaniem"</formula>
    </cfRule>
  </conditionalFormatting>
  <conditionalFormatting sqref="O1889">
    <cfRule type="expression" dxfId="5065" priority="5558">
      <formula>$O1889="połączone z innym zadaniem"</formula>
    </cfRule>
  </conditionalFormatting>
  <conditionalFormatting sqref="O1889">
    <cfRule type="expression" dxfId="5064" priority="5557">
      <formula>$O1889="połączone z innym zadaniem"</formula>
    </cfRule>
  </conditionalFormatting>
  <conditionalFormatting sqref="O1889">
    <cfRule type="expression" dxfId="5063" priority="5556">
      <formula>$O1889="połączone z innym zadaniem"</formula>
    </cfRule>
  </conditionalFormatting>
  <conditionalFormatting sqref="O1889">
    <cfRule type="expression" dxfId="5062" priority="5555">
      <formula>$O1889="połączone z innym zadaniem"</formula>
    </cfRule>
  </conditionalFormatting>
  <conditionalFormatting sqref="O1889">
    <cfRule type="expression" dxfId="5061" priority="5554">
      <formula>$O1889="połączone z innym zadaniem"</formula>
    </cfRule>
  </conditionalFormatting>
  <conditionalFormatting sqref="O1889">
    <cfRule type="expression" dxfId="5060" priority="5553">
      <formula>$O1889="połączone z innym zadaniem"</formula>
    </cfRule>
  </conditionalFormatting>
  <conditionalFormatting sqref="O1889">
    <cfRule type="expression" dxfId="5059" priority="5552">
      <formula>$O1889="połączone z innym zadaniem"</formula>
    </cfRule>
  </conditionalFormatting>
  <conditionalFormatting sqref="O1889">
    <cfRule type="expression" dxfId="5058" priority="5551">
      <formula>$O1889="połączone z innym zadaniem"</formula>
    </cfRule>
  </conditionalFormatting>
  <conditionalFormatting sqref="O1889">
    <cfRule type="expression" dxfId="5057" priority="5550">
      <formula>$O1889="połączone z innym zadaniem"</formula>
    </cfRule>
  </conditionalFormatting>
  <conditionalFormatting sqref="O1890">
    <cfRule type="expression" dxfId="5056" priority="5549">
      <formula>$O1890="połączone z innym zadaniem"</formula>
    </cfRule>
  </conditionalFormatting>
  <conditionalFormatting sqref="O1890">
    <cfRule type="expression" dxfId="5055" priority="5548">
      <formula>$O1890="połączone z innym zadaniem"</formula>
    </cfRule>
  </conditionalFormatting>
  <conditionalFormatting sqref="O1890">
    <cfRule type="colorScale" priority="5547">
      <colorScale>
        <cfvo type="min" val="0"/>
        <cfvo type="percentile" val="50"/>
        <cfvo type="max" val="0"/>
        <color rgb="FFF8696B"/>
        <color rgb="FFFFEB84"/>
        <color rgb="FF63BE7B"/>
      </colorScale>
    </cfRule>
  </conditionalFormatting>
  <conditionalFormatting sqref="O1890">
    <cfRule type="colorScale" priority="5546">
      <colorScale>
        <cfvo type="min" val="0"/>
        <cfvo type="percentile" val="50"/>
        <cfvo type="max" val="0"/>
        <color rgb="FF63BE7B"/>
        <color rgb="FFFFEB84"/>
        <color rgb="FFF8696B"/>
      </colorScale>
    </cfRule>
  </conditionalFormatting>
  <conditionalFormatting sqref="O1890">
    <cfRule type="expression" dxfId="5054" priority="5545">
      <formula>$O1890="połączone z innym zadaniem"</formula>
    </cfRule>
  </conditionalFormatting>
  <conditionalFormatting sqref="O1890">
    <cfRule type="expression" dxfId="5053" priority="5544">
      <formula>$O1890="połączone z innym zadaniem"</formula>
    </cfRule>
  </conditionalFormatting>
  <conditionalFormatting sqref="O1890">
    <cfRule type="expression" dxfId="5052" priority="5541">
      <formula>$O1890="połączone z innym zadaniem"</formula>
    </cfRule>
  </conditionalFormatting>
  <conditionalFormatting sqref="O1890">
    <cfRule type="expression" dxfId="5051" priority="5540">
      <formula>$O1890="połączone z innym zadaniem"</formula>
    </cfRule>
  </conditionalFormatting>
  <conditionalFormatting sqref="O1890">
    <cfRule type="expression" dxfId="5050" priority="5539">
      <formula>$O1890="połączone z innym zadaniem"</formula>
    </cfRule>
  </conditionalFormatting>
  <conditionalFormatting sqref="O1890">
    <cfRule type="expression" dxfId="5049" priority="5538">
      <formula>$O1890="połączone z innym zadaniem"</formula>
    </cfRule>
  </conditionalFormatting>
  <conditionalFormatting sqref="O1890">
    <cfRule type="expression" dxfId="5048" priority="5537">
      <formula>$O1890="połączone z innym zadaniem"</formula>
    </cfRule>
  </conditionalFormatting>
  <conditionalFormatting sqref="O1890">
    <cfRule type="expression" dxfId="5047" priority="5536">
      <formula>$O1890="połączone z innym zadaniem"</formula>
    </cfRule>
  </conditionalFormatting>
  <conditionalFormatting sqref="O1890">
    <cfRule type="expression" dxfId="5046" priority="5535">
      <formula>$O1890="połączone z innym zadaniem"</formula>
    </cfRule>
  </conditionalFormatting>
  <conditionalFormatting sqref="O1890">
    <cfRule type="expression" dxfId="5045" priority="5534">
      <formula>$O1890="połączone z innym zadaniem"</formula>
    </cfRule>
  </conditionalFormatting>
  <conditionalFormatting sqref="O1890">
    <cfRule type="expression" dxfId="5044" priority="5533">
      <formula>$O1890="połączone z innym zadaniem"</formula>
    </cfRule>
  </conditionalFormatting>
  <conditionalFormatting sqref="O1890">
    <cfRule type="expression" dxfId="5043" priority="5532">
      <formula>$O1890="połączone z innym zadaniem"</formula>
    </cfRule>
  </conditionalFormatting>
  <conditionalFormatting sqref="O1890">
    <cfRule type="expression" dxfId="5042" priority="5529">
      <formula>$O1890="połączone z innym zadaniem"</formula>
    </cfRule>
  </conditionalFormatting>
  <conditionalFormatting sqref="O1890">
    <cfRule type="expression" dxfId="5041" priority="5528">
      <formula>$O1890="połączone z innym zadaniem"</formula>
    </cfRule>
  </conditionalFormatting>
  <conditionalFormatting sqref="O1890">
    <cfRule type="expression" dxfId="5040" priority="5527">
      <formula>$O1890="połączone z innym zadaniem"</formula>
    </cfRule>
  </conditionalFormatting>
  <conditionalFormatting sqref="O1890">
    <cfRule type="expression" dxfId="5039" priority="5526">
      <formula>$O1890="połączone z innym zadaniem"</formula>
    </cfRule>
  </conditionalFormatting>
  <conditionalFormatting sqref="O1890">
    <cfRule type="expression" dxfId="5038" priority="5525">
      <formula>$O1890="połączone z innym zadaniem"</formula>
    </cfRule>
  </conditionalFormatting>
  <conditionalFormatting sqref="O1890">
    <cfRule type="expression" dxfId="5037" priority="5524">
      <formula>$O1890="połączone z innym zadaniem"</formula>
    </cfRule>
  </conditionalFormatting>
  <conditionalFormatting sqref="O1890">
    <cfRule type="expression" dxfId="5036" priority="5523">
      <formula>$O1890="połączone z innym zadaniem"</formula>
    </cfRule>
  </conditionalFormatting>
  <conditionalFormatting sqref="O1890">
    <cfRule type="expression" dxfId="5035" priority="5522">
      <formula>$O1890="połączone z innym zadaniem"</formula>
    </cfRule>
  </conditionalFormatting>
  <conditionalFormatting sqref="O1890">
    <cfRule type="expression" dxfId="5034" priority="5521">
      <formula>$O1890="połączone z innym zadaniem"</formula>
    </cfRule>
  </conditionalFormatting>
  <conditionalFormatting sqref="O1890">
    <cfRule type="expression" dxfId="5033" priority="5520">
      <formula>$O1890="połączone z innym zadaniem"</formula>
    </cfRule>
  </conditionalFormatting>
  <conditionalFormatting sqref="O1890">
    <cfRule type="expression" dxfId="5032" priority="5519">
      <formula>$O1890="połączone z innym zadaniem"</formula>
    </cfRule>
  </conditionalFormatting>
  <conditionalFormatting sqref="O1890">
    <cfRule type="expression" dxfId="5031" priority="5518">
      <formula>$O1890="połączone z innym zadaniem"</formula>
    </cfRule>
  </conditionalFormatting>
  <conditionalFormatting sqref="O1890">
    <cfRule type="expression" dxfId="5030" priority="5517">
      <formula>$O1890="połączone z innym zadaniem"</formula>
    </cfRule>
  </conditionalFormatting>
  <conditionalFormatting sqref="O1890">
    <cfRule type="expression" dxfId="5029" priority="5516">
      <formula>$O1890="połączone z innym zadaniem"</formula>
    </cfRule>
  </conditionalFormatting>
  <conditionalFormatting sqref="O1890">
    <cfRule type="expression" dxfId="5028" priority="5515">
      <formula>$O1890="połączone z innym zadaniem"</formula>
    </cfRule>
  </conditionalFormatting>
  <conditionalFormatting sqref="O1890">
    <cfRule type="expression" dxfId="5027" priority="5512">
      <formula>$O1890="połączone z innym zadaniem"</formula>
    </cfRule>
  </conditionalFormatting>
  <conditionalFormatting sqref="O1890">
    <cfRule type="expression" dxfId="5026" priority="5511">
      <formula>$O1890="połączone z innym zadaniem"</formula>
    </cfRule>
  </conditionalFormatting>
  <conditionalFormatting sqref="O1890">
    <cfRule type="expression" dxfId="5025" priority="5510">
      <formula>$O1890="połączone z innym zadaniem"</formula>
    </cfRule>
  </conditionalFormatting>
  <conditionalFormatting sqref="O1890">
    <cfRule type="expression" dxfId="5024" priority="5509">
      <formula>$O1890="połączone z innym zadaniem"</formula>
    </cfRule>
  </conditionalFormatting>
  <conditionalFormatting sqref="O1890">
    <cfRule type="expression" dxfId="5023" priority="5508">
      <formula>$O1890="połączone z innym zadaniem"</formula>
    </cfRule>
  </conditionalFormatting>
  <conditionalFormatting sqref="O1890">
    <cfRule type="expression" dxfId="5022" priority="5507">
      <formula>$O1890="połączone z innym zadaniem"</formula>
    </cfRule>
  </conditionalFormatting>
  <conditionalFormatting sqref="O1890">
    <cfRule type="expression" dxfId="5021" priority="5506">
      <formula>$O1890="połączone z innym zadaniem"</formula>
    </cfRule>
  </conditionalFormatting>
  <conditionalFormatting sqref="O1890">
    <cfRule type="expression" dxfId="5020" priority="5505">
      <formula>$O1890="połączone z innym zadaniem"</formula>
    </cfRule>
  </conditionalFormatting>
  <conditionalFormatting sqref="O1890">
    <cfRule type="expression" dxfId="5019" priority="5504">
      <formula>$O1890="połączone z innym zadaniem"</formula>
    </cfRule>
  </conditionalFormatting>
  <conditionalFormatting sqref="O1890">
    <cfRule type="expression" dxfId="5018" priority="5503">
      <formula>$O1890="połączone z innym zadaniem"</formula>
    </cfRule>
  </conditionalFormatting>
  <conditionalFormatting sqref="O1890">
    <cfRule type="expression" dxfId="5017" priority="5502">
      <formula>$O1890="połączone z innym zadaniem"</formula>
    </cfRule>
  </conditionalFormatting>
  <conditionalFormatting sqref="O1890">
    <cfRule type="expression" dxfId="5016" priority="5501">
      <formula>$O1890="połączone z innym zadaniem"</formula>
    </cfRule>
  </conditionalFormatting>
  <conditionalFormatting sqref="O1890">
    <cfRule type="expression" dxfId="5015" priority="5500">
      <formula>$O1890="połączone z innym zadaniem"</formula>
    </cfRule>
  </conditionalFormatting>
  <conditionalFormatting sqref="O1890">
    <cfRule type="expression" dxfId="5014" priority="5499">
      <formula>$O1890="połączone z innym zadaniem"</formula>
    </cfRule>
  </conditionalFormatting>
  <conditionalFormatting sqref="O1890">
    <cfRule type="expression" dxfId="5013" priority="5498">
      <formula>$O1890="połączone z innym zadaniem"</formula>
    </cfRule>
  </conditionalFormatting>
  <conditionalFormatting sqref="O1890">
    <cfRule type="expression" dxfId="5012" priority="5495">
      <formula>$O1890="połączone z innym zadaniem"</formula>
    </cfRule>
  </conditionalFormatting>
  <conditionalFormatting sqref="O1890">
    <cfRule type="expression" dxfId="5011" priority="5494">
      <formula>$O1890="połączone z innym zadaniem"</formula>
    </cfRule>
  </conditionalFormatting>
  <conditionalFormatting sqref="O1890">
    <cfRule type="expression" dxfId="5010" priority="5493">
      <formula>$O1890="połączone z innym zadaniem"</formula>
    </cfRule>
  </conditionalFormatting>
  <conditionalFormatting sqref="O1890">
    <cfRule type="expression" dxfId="5009" priority="5492">
      <formula>$O1890="połączone z innym zadaniem"</formula>
    </cfRule>
  </conditionalFormatting>
  <conditionalFormatting sqref="O1890">
    <cfRule type="expression" dxfId="5008" priority="5491">
      <formula>$O1890="połączone z innym zadaniem"</formula>
    </cfRule>
  </conditionalFormatting>
  <conditionalFormatting sqref="O1890">
    <cfRule type="expression" dxfId="5007" priority="5490">
      <formula>$O1890="połączone z innym zadaniem"</formula>
    </cfRule>
  </conditionalFormatting>
  <conditionalFormatting sqref="O1890">
    <cfRule type="expression" dxfId="5006" priority="5489">
      <formula>$O1890="połączone z innym zadaniem"</formula>
    </cfRule>
  </conditionalFormatting>
  <conditionalFormatting sqref="O1890">
    <cfRule type="expression" dxfId="5005" priority="5488">
      <formula>$O1890="połączone z innym zadaniem"</formula>
    </cfRule>
  </conditionalFormatting>
  <conditionalFormatting sqref="O1890">
    <cfRule type="expression" dxfId="5004" priority="5487">
      <formula>$O1890="połączone z innym zadaniem"</formula>
    </cfRule>
  </conditionalFormatting>
  <conditionalFormatting sqref="O1890">
    <cfRule type="expression" dxfId="5003" priority="5486">
      <formula>$O1890="połączone z innym zadaniem"</formula>
    </cfRule>
  </conditionalFormatting>
  <conditionalFormatting sqref="O1890">
    <cfRule type="expression" dxfId="5002" priority="5483">
      <formula>$O1890="połączone z innym zadaniem"</formula>
    </cfRule>
  </conditionalFormatting>
  <conditionalFormatting sqref="O1890">
    <cfRule type="expression" dxfId="5001" priority="5482">
      <formula>$O1890="połączone z innym zadaniem"</formula>
    </cfRule>
  </conditionalFormatting>
  <conditionalFormatting sqref="O1890">
    <cfRule type="expression" dxfId="5000" priority="5481">
      <formula>$O1890="połączone z innym zadaniem"</formula>
    </cfRule>
  </conditionalFormatting>
  <conditionalFormatting sqref="O1890">
    <cfRule type="expression" dxfId="4999" priority="5480">
      <formula>$O1890="połączone z innym zadaniem"</formula>
    </cfRule>
  </conditionalFormatting>
  <conditionalFormatting sqref="O1890">
    <cfRule type="expression" dxfId="4998" priority="5479">
      <formula>$O1890="połączone z innym zadaniem"</formula>
    </cfRule>
  </conditionalFormatting>
  <conditionalFormatting sqref="O1890">
    <cfRule type="expression" dxfId="4997" priority="5478">
      <formula>$O1890="połączone z innym zadaniem"</formula>
    </cfRule>
  </conditionalFormatting>
  <conditionalFormatting sqref="O1890">
    <cfRule type="expression" dxfId="4996" priority="5477">
      <formula>$O1890="połączone z innym zadaniem"</formula>
    </cfRule>
  </conditionalFormatting>
  <conditionalFormatting sqref="O1890">
    <cfRule type="expression" dxfId="4995" priority="5476">
      <formula>$O1890="połączone z innym zadaniem"</formula>
    </cfRule>
  </conditionalFormatting>
  <conditionalFormatting sqref="O1890">
    <cfRule type="expression" dxfId="4994" priority="5475">
      <formula>$O1890="połączone z innym zadaniem"</formula>
    </cfRule>
  </conditionalFormatting>
  <conditionalFormatting sqref="O1890">
    <cfRule type="expression" dxfId="4993" priority="5474">
      <formula>$O1890="połączone z innym zadaniem"</formula>
    </cfRule>
  </conditionalFormatting>
  <conditionalFormatting sqref="O1890">
    <cfRule type="expression" dxfId="4992" priority="5473">
      <formula>$O1890="połączone z innym zadaniem"</formula>
    </cfRule>
  </conditionalFormatting>
  <conditionalFormatting sqref="O1890">
    <cfRule type="expression" dxfId="4991" priority="5472">
      <formula>$O1890="połączone z innym zadaniem"</formula>
    </cfRule>
  </conditionalFormatting>
  <conditionalFormatting sqref="O1890">
    <cfRule type="expression" dxfId="4990" priority="5471">
      <formula>$O1890="połączone z innym zadaniem"</formula>
    </cfRule>
  </conditionalFormatting>
  <conditionalFormatting sqref="O1890">
    <cfRule type="expression" dxfId="4989" priority="5470">
      <formula>$O1890="połączone z innym zadaniem"</formula>
    </cfRule>
  </conditionalFormatting>
  <conditionalFormatting sqref="O1890">
    <cfRule type="expression" dxfId="4988" priority="5469">
      <formula>$O1890="połączone z innym zadaniem"</formula>
    </cfRule>
  </conditionalFormatting>
  <conditionalFormatting sqref="O1890">
    <cfRule type="expression" dxfId="4987" priority="5466">
      <formula>$O1890="połączone z innym zadaniem"</formula>
    </cfRule>
  </conditionalFormatting>
  <conditionalFormatting sqref="O1890">
    <cfRule type="expression" dxfId="4986" priority="5465">
      <formula>$O1890="połączone z innym zadaniem"</formula>
    </cfRule>
  </conditionalFormatting>
  <conditionalFormatting sqref="O1890">
    <cfRule type="expression" dxfId="4985" priority="5464">
      <formula>$O1890="połączone z innym zadaniem"</formula>
    </cfRule>
  </conditionalFormatting>
  <conditionalFormatting sqref="O1890">
    <cfRule type="expression" dxfId="4984" priority="5463">
      <formula>$O1890="połączone z innym zadaniem"</formula>
    </cfRule>
  </conditionalFormatting>
  <conditionalFormatting sqref="O1890">
    <cfRule type="expression" dxfId="4983" priority="5462">
      <formula>$O1890="połączone z innym zadaniem"</formula>
    </cfRule>
  </conditionalFormatting>
  <conditionalFormatting sqref="O1890">
    <cfRule type="expression" dxfId="4982" priority="5461">
      <formula>$O1890="połączone z innym zadaniem"</formula>
    </cfRule>
  </conditionalFormatting>
  <conditionalFormatting sqref="O1890">
    <cfRule type="expression" dxfId="4981" priority="5460">
      <formula>$O1890="połączone z innym zadaniem"</formula>
    </cfRule>
  </conditionalFormatting>
  <conditionalFormatting sqref="O1890">
    <cfRule type="expression" dxfId="4980" priority="5459">
      <formula>$O1890="połączone z innym zadaniem"</formula>
    </cfRule>
  </conditionalFormatting>
  <conditionalFormatting sqref="O1890">
    <cfRule type="expression" dxfId="4979" priority="5458">
      <formula>$O1890="połączone z innym zadaniem"</formula>
    </cfRule>
  </conditionalFormatting>
  <conditionalFormatting sqref="O1890">
    <cfRule type="expression" dxfId="4978" priority="5457">
      <formula>$O1890="połączone z innym zadaniem"</formula>
    </cfRule>
  </conditionalFormatting>
  <conditionalFormatting sqref="O1890">
    <cfRule type="expression" dxfId="4977" priority="5456">
      <formula>$O1890="połączone z innym zadaniem"</formula>
    </cfRule>
  </conditionalFormatting>
  <conditionalFormatting sqref="O1890">
    <cfRule type="expression" dxfId="4976" priority="5455">
      <formula>$O1890="połączone z innym zadaniem"</formula>
    </cfRule>
  </conditionalFormatting>
  <conditionalFormatting sqref="O1890">
    <cfRule type="expression" dxfId="4975" priority="5454">
      <formula>$O1890="połączone z innym zadaniem"</formula>
    </cfRule>
  </conditionalFormatting>
  <conditionalFormatting sqref="O1890">
    <cfRule type="expression" dxfId="4974" priority="5453">
      <formula>$O1890="połączone z innym zadaniem"</formula>
    </cfRule>
  </conditionalFormatting>
  <conditionalFormatting sqref="O1890">
    <cfRule type="expression" dxfId="4973" priority="5452">
      <formula>$O1890="połączone z innym zadaniem"</formula>
    </cfRule>
  </conditionalFormatting>
  <conditionalFormatting sqref="O1890">
    <cfRule type="expression" dxfId="4972" priority="5449">
      <formula>$O1890="połączone z innym zadaniem"</formula>
    </cfRule>
  </conditionalFormatting>
  <conditionalFormatting sqref="O1890">
    <cfRule type="expression" dxfId="4971" priority="5448">
      <formula>$O1890="połączone z innym zadaniem"</formula>
    </cfRule>
  </conditionalFormatting>
  <conditionalFormatting sqref="O1890">
    <cfRule type="expression" dxfId="4970" priority="5447">
      <formula>$O1890="połączone z innym zadaniem"</formula>
    </cfRule>
  </conditionalFormatting>
  <conditionalFormatting sqref="O1890">
    <cfRule type="expression" dxfId="4969" priority="5446">
      <formula>$O1890="połączone z innym zadaniem"</formula>
    </cfRule>
  </conditionalFormatting>
  <conditionalFormatting sqref="O1890">
    <cfRule type="expression" dxfId="4968" priority="5445">
      <formula>$O1890="połączone z innym zadaniem"</formula>
    </cfRule>
  </conditionalFormatting>
  <conditionalFormatting sqref="O1890">
    <cfRule type="expression" dxfId="4967" priority="5444">
      <formula>$O1890="połączone z innym zadaniem"</formula>
    </cfRule>
  </conditionalFormatting>
  <conditionalFormatting sqref="O1890">
    <cfRule type="expression" dxfId="4966" priority="5443">
      <formula>$O1890="połączone z innym zadaniem"</formula>
    </cfRule>
  </conditionalFormatting>
  <conditionalFormatting sqref="O1890">
    <cfRule type="expression" dxfId="4965" priority="5442">
      <formula>$O1890="połączone z innym zadaniem"</formula>
    </cfRule>
  </conditionalFormatting>
  <conditionalFormatting sqref="O1890">
    <cfRule type="expression" dxfId="4964" priority="5441">
      <formula>$O1890="połączone z innym zadaniem"</formula>
    </cfRule>
  </conditionalFormatting>
  <conditionalFormatting sqref="O1890">
    <cfRule type="expression" dxfId="4963" priority="5440">
      <formula>$O1890="połączone z innym zadaniem"</formula>
    </cfRule>
  </conditionalFormatting>
  <conditionalFormatting sqref="O1890">
    <cfRule type="expression" dxfId="4962" priority="5439">
      <formula>$O1890="połączone z innym zadaniem"</formula>
    </cfRule>
  </conditionalFormatting>
  <conditionalFormatting sqref="O1890">
    <cfRule type="expression" dxfId="4961" priority="5438">
      <formula>$O1890="połączone z innym zadaniem"</formula>
    </cfRule>
  </conditionalFormatting>
  <conditionalFormatting sqref="O1890">
    <cfRule type="expression" dxfId="4960" priority="5437">
      <formula>$O1890="połączone z innym zadaniem"</formula>
    </cfRule>
  </conditionalFormatting>
  <conditionalFormatting sqref="O1890">
    <cfRule type="expression" dxfId="4959" priority="5436">
      <formula>$O1890="połączone z innym zadaniem"</formula>
    </cfRule>
  </conditionalFormatting>
  <conditionalFormatting sqref="O1890">
    <cfRule type="expression" dxfId="4958" priority="5435">
      <formula>$O1890="połączone z innym zadaniem"</formula>
    </cfRule>
  </conditionalFormatting>
  <conditionalFormatting sqref="O1890">
    <cfRule type="expression" dxfId="4957" priority="5434">
      <formula>$O1890="połączone z innym zadaniem"</formula>
    </cfRule>
  </conditionalFormatting>
  <conditionalFormatting sqref="O1890">
    <cfRule type="expression" dxfId="4956" priority="5433">
      <formula>$O1890="połączone z innym zadaniem"</formula>
    </cfRule>
  </conditionalFormatting>
  <conditionalFormatting sqref="O1890">
    <cfRule type="expression" dxfId="4955" priority="5432">
      <formula>$O1890="połączone z innym zadaniem"</formula>
    </cfRule>
  </conditionalFormatting>
  <conditionalFormatting sqref="O1890">
    <cfRule type="expression" dxfId="4954" priority="5431">
      <formula>$O1890="połączone z innym zadaniem"</formula>
    </cfRule>
  </conditionalFormatting>
  <conditionalFormatting sqref="O1890">
    <cfRule type="expression" dxfId="4953" priority="5430">
      <formula>$O1890="połączone z innym zadaniem"</formula>
    </cfRule>
  </conditionalFormatting>
  <conditionalFormatting sqref="O1890">
    <cfRule type="expression" dxfId="4952" priority="5429">
      <formula>$O1890="połączone z innym zadaniem"</formula>
    </cfRule>
  </conditionalFormatting>
  <conditionalFormatting sqref="O1890">
    <cfRule type="expression" dxfId="4951" priority="5428">
      <formula>$O1890="połączone z innym zadaniem"</formula>
    </cfRule>
  </conditionalFormatting>
  <conditionalFormatting sqref="O1890">
    <cfRule type="expression" dxfId="4950" priority="5427">
      <formula>$O1890="połączone z innym zadaniem"</formula>
    </cfRule>
  </conditionalFormatting>
  <conditionalFormatting sqref="O1890">
    <cfRule type="expression" dxfId="4949" priority="5426">
      <formula>$O1890="połączone z innym zadaniem"</formula>
    </cfRule>
  </conditionalFormatting>
  <conditionalFormatting sqref="O1890">
    <cfRule type="expression" dxfId="4948" priority="5425">
      <formula>$O1890="połączone z innym zadaniem"</formula>
    </cfRule>
  </conditionalFormatting>
  <conditionalFormatting sqref="O1890">
    <cfRule type="expression" dxfId="4947" priority="5424">
      <formula>$O1890="połączone z innym zadaniem"</formula>
    </cfRule>
  </conditionalFormatting>
  <conditionalFormatting sqref="O1890">
    <cfRule type="expression" dxfId="4946" priority="5423">
      <formula>$O1890="połączone z innym zadaniem"</formula>
    </cfRule>
  </conditionalFormatting>
  <conditionalFormatting sqref="O1890">
    <cfRule type="expression" dxfId="4945" priority="5422">
      <formula>$O1890="połączone z innym zadaniem"</formula>
    </cfRule>
  </conditionalFormatting>
  <conditionalFormatting sqref="O1890">
    <cfRule type="expression" dxfId="4944" priority="5421">
      <formula>$O1890="połączone z innym zadaniem"</formula>
    </cfRule>
  </conditionalFormatting>
  <conditionalFormatting sqref="O1891">
    <cfRule type="expression" dxfId="4943" priority="5420">
      <formula>$O1891="połączone z innym zadaniem"</formula>
    </cfRule>
  </conditionalFormatting>
  <conditionalFormatting sqref="O1891">
    <cfRule type="expression" dxfId="4942" priority="5419">
      <formula>$O1891="połączone z innym zadaniem"</formula>
    </cfRule>
  </conditionalFormatting>
  <conditionalFormatting sqref="O1891">
    <cfRule type="colorScale" priority="5418">
      <colorScale>
        <cfvo type="min" val="0"/>
        <cfvo type="percentile" val="50"/>
        <cfvo type="max" val="0"/>
        <color rgb="FFF8696B"/>
        <color rgb="FFFFEB84"/>
        <color rgb="FF63BE7B"/>
      </colorScale>
    </cfRule>
  </conditionalFormatting>
  <conditionalFormatting sqref="O1891">
    <cfRule type="colorScale" priority="5417">
      <colorScale>
        <cfvo type="min" val="0"/>
        <cfvo type="percentile" val="50"/>
        <cfvo type="max" val="0"/>
        <color rgb="FF63BE7B"/>
        <color rgb="FFFFEB84"/>
        <color rgb="FFF8696B"/>
      </colorScale>
    </cfRule>
  </conditionalFormatting>
  <conditionalFormatting sqref="O1891">
    <cfRule type="expression" dxfId="4941" priority="5416">
      <formula>$O1891="połączone z innym zadaniem"</formula>
    </cfRule>
  </conditionalFormatting>
  <conditionalFormatting sqref="O1891">
    <cfRule type="expression" dxfId="4940" priority="5415">
      <formula>$O1891="połączone z innym zadaniem"</formula>
    </cfRule>
  </conditionalFormatting>
  <conditionalFormatting sqref="O1891">
    <cfRule type="expression" dxfId="4939" priority="5412">
      <formula>$O1891="połączone z innym zadaniem"</formula>
    </cfRule>
  </conditionalFormatting>
  <conditionalFormatting sqref="O1891">
    <cfRule type="expression" dxfId="4938" priority="5411">
      <formula>$O1891="połączone z innym zadaniem"</formula>
    </cfRule>
  </conditionalFormatting>
  <conditionalFormatting sqref="O1891">
    <cfRule type="expression" dxfId="4937" priority="5410">
      <formula>$O1891="połączone z innym zadaniem"</formula>
    </cfRule>
  </conditionalFormatting>
  <conditionalFormatting sqref="O1891">
    <cfRule type="expression" dxfId="4936" priority="5409">
      <formula>$O1891="połączone z innym zadaniem"</formula>
    </cfRule>
  </conditionalFormatting>
  <conditionalFormatting sqref="O1891">
    <cfRule type="expression" dxfId="4935" priority="5408">
      <formula>$O1891="połączone z innym zadaniem"</formula>
    </cfRule>
  </conditionalFormatting>
  <conditionalFormatting sqref="O1891">
    <cfRule type="expression" dxfId="4934" priority="5407">
      <formula>$O1891="połączone z innym zadaniem"</formula>
    </cfRule>
  </conditionalFormatting>
  <conditionalFormatting sqref="O1891">
    <cfRule type="expression" dxfId="4933" priority="5406">
      <formula>$O1891="połączone z innym zadaniem"</formula>
    </cfRule>
  </conditionalFormatting>
  <conditionalFormatting sqref="O1891">
    <cfRule type="expression" dxfId="4932" priority="5405">
      <formula>$O1891="połączone z innym zadaniem"</formula>
    </cfRule>
  </conditionalFormatting>
  <conditionalFormatting sqref="O1891">
    <cfRule type="expression" dxfId="4931" priority="5404">
      <formula>$O1891="połączone z innym zadaniem"</formula>
    </cfRule>
  </conditionalFormatting>
  <conditionalFormatting sqref="O1891">
    <cfRule type="expression" dxfId="4930" priority="5403">
      <formula>$O1891="połączone z innym zadaniem"</formula>
    </cfRule>
  </conditionalFormatting>
  <conditionalFormatting sqref="O1891">
    <cfRule type="expression" dxfId="4929" priority="5400">
      <formula>$O1891="połączone z innym zadaniem"</formula>
    </cfRule>
  </conditionalFormatting>
  <conditionalFormatting sqref="O1891">
    <cfRule type="expression" dxfId="4928" priority="5399">
      <formula>$O1891="połączone z innym zadaniem"</formula>
    </cfRule>
  </conditionalFormatting>
  <conditionalFormatting sqref="O1891">
    <cfRule type="expression" dxfId="4927" priority="5398">
      <formula>$O1891="połączone z innym zadaniem"</formula>
    </cfRule>
  </conditionalFormatting>
  <conditionalFormatting sqref="O1891">
    <cfRule type="expression" dxfId="4926" priority="5397">
      <formula>$O1891="połączone z innym zadaniem"</formula>
    </cfRule>
  </conditionalFormatting>
  <conditionalFormatting sqref="O1891">
    <cfRule type="expression" dxfId="4925" priority="5396">
      <formula>$O1891="połączone z innym zadaniem"</formula>
    </cfRule>
  </conditionalFormatting>
  <conditionalFormatting sqref="O1891">
    <cfRule type="expression" dxfId="4924" priority="5395">
      <formula>$O1891="połączone z innym zadaniem"</formula>
    </cfRule>
  </conditionalFormatting>
  <conditionalFormatting sqref="O1891">
    <cfRule type="expression" dxfId="4923" priority="5394">
      <formula>$O1891="połączone z innym zadaniem"</formula>
    </cfRule>
  </conditionalFormatting>
  <conditionalFormatting sqref="O1891">
    <cfRule type="expression" dxfId="4922" priority="5393">
      <formula>$O1891="połączone z innym zadaniem"</formula>
    </cfRule>
  </conditionalFormatting>
  <conditionalFormatting sqref="O1891">
    <cfRule type="expression" dxfId="4921" priority="5392">
      <formula>$O1891="połączone z innym zadaniem"</formula>
    </cfRule>
  </conditionalFormatting>
  <conditionalFormatting sqref="O1891">
    <cfRule type="expression" dxfId="4920" priority="5391">
      <formula>$O1891="połączone z innym zadaniem"</formula>
    </cfRule>
  </conditionalFormatting>
  <conditionalFormatting sqref="O1891">
    <cfRule type="expression" dxfId="4919" priority="5390">
      <formula>$O1891="połączone z innym zadaniem"</formula>
    </cfRule>
  </conditionalFormatting>
  <conditionalFormatting sqref="O1891">
    <cfRule type="expression" dxfId="4918" priority="5389">
      <formula>$O1891="połączone z innym zadaniem"</formula>
    </cfRule>
  </conditionalFormatting>
  <conditionalFormatting sqref="O1891">
    <cfRule type="expression" dxfId="4917" priority="5388">
      <formula>$O1891="połączone z innym zadaniem"</formula>
    </cfRule>
  </conditionalFormatting>
  <conditionalFormatting sqref="O1891">
    <cfRule type="expression" dxfId="4916" priority="5387">
      <formula>$O1891="połączone z innym zadaniem"</formula>
    </cfRule>
  </conditionalFormatting>
  <conditionalFormatting sqref="O1891">
    <cfRule type="expression" dxfId="4915" priority="5386">
      <formula>$O1891="połączone z innym zadaniem"</formula>
    </cfRule>
  </conditionalFormatting>
  <conditionalFormatting sqref="O1891">
    <cfRule type="expression" dxfId="4914" priority="5383">
      <formula>$O1891="połączone z innym zadaniem"</formula>
    </cfRule>
  </conditionalFormatting>
  <conditionalFormatting sqref="O1891">
    <cfRule type="expression" dxfId="4913" priority="5382">
      <formula>$O1891="połączone z innym zadaniem"</formula>
    </cfRule>
  </conditionalFormatting>
  <conditionalFormatting sqref="O1891">
    <cfRule type="expression" dxfId="4912" priority="5381">
      <formula>$O1891="połączone z innym zadaniem"</formula>
    </cfRule>
  </conditionalFormatting>
  <conditionalFormatting sqref="O1891">
    <cfRule type="expression" dxfId="4911" priority="5380">
      <formula>$O1891="połączone z innym zadaniem"</formula>
    </cfRule>
  </conditionalFormatting>
  <conditionalFormatting sqref="O1891">
    <cfRule type="expression" dxfId="4910" priority="5379">
      <formula>$O1891="połączone z innym zadaniem"</formula>
    </cfRule>
  </conditionalFormatting>
  <conditionalFormatting sqref="O1891">
    <cfRule type="expression" dxfId="4909" priority="5378">
      <formula>$O1891="połączone z innym zadaniem"</formula>
    </cfRule>
  </conditionalFormatting>
  <conditionalFormatting sqref="O1891">
    <cfRule type="expression" dxfId="4908" priority="5377">
      <formula>$O1891="połączone z innym zadaniem"</formula>
    </cfRule>
  </conditionalFormatting>
  <conditionalFormatting sqref="O1891">
    <cfRule type="expression" dxfId="4907" priority="5376">
      <formula>$O1891="połączone z innym zadaniem"</formula>
    </cfRule>
  </conditionalFormatting>
  <conditionalFormatting sqref="O1891">
    <cfRule type="expression" dxfId="4906" priority="5375">
      <formula>$O1891="połączone z innym zadaniem"</formula>
    </cfRule>
  </conditionalFormatting>
  <conditionalFormatting sqref="O1891">
    <cfRule type="expression" dxfId="4905" priority="5374">
      <formula>$O1891="połączone z innym zadaniem"</formula>
    </cfRule>
  </conditionalFormatting>
  <conditionalFormatting sqref="O1891">
    <cfRule type="expression" dxfId="4904" priority="5373">
      <formula>$O1891="połączone z innym zadaniem"</formula>
    </cfRule>
  </conditionalFormatting>
  <conditionalFormatting sqref="O1891">
    <cfRule type="expression" dxfId="4903" priority="5372">
      <formula>$O1891="połączone z innym zadaniem"</formula>
    </cfRule>
  </conditionalFormatting>
  <conditionalFormatting sqref="O1891">
    <cfRule type="expression" dxfId="4902" priority="5371">
      <formula>$O1891="połączone z innym zadaniem"</formula>
    </cfRule>
  </conditionalFormatting>
  <conditionalFormatting sqref="O1891">
    <cfRule type="expression" dxfId="4901" priority="5370">
      <formula>$O1891="połączone z innym zadaniem"</formula>
    </cfRule>
  </conditionalFormatting>
  <conditionalFormatting sqref="O1891">
    <cfRule type="expression" dxfId="4900" priority="5369">
      <formula>$O1891="połączone z innym zadaniem"</formula>
    </cfRule>
  </conditionalFormatting>
  <conditionalFormatting sqref="O1891">
    <cfRule type="expression" dxfId="4899" priority="5366">
      <formula>$O1891="połączone z innym zadaniem"</formula>
    </cfRule>
  </conditionalFormatting>
  <conditionalFormatting sqref="O1891">
    <cfRule type="expression" dxfId="4898" priority="5365">
      <formula>$O1891="połączone z innym zadaniem"</formula>
    </cfRule>
  </conditionalFormatting>
  <conditionalFormatting sqref="O1891">
    <cfRule type="expression" dxfId="4897" priority="5364">
      <formula>$O1891="połączone z innym zadaniem"</formula>
    </cfRule>
  </conditionalFormatting>
  <conditionalFormatting sqref="O1891">
    <cfRule type="expression" dxfId="4896" priority="5363">
      <formula>$O1891="połączone z innym zadaniem"</formula>
    </cfRule>
  </conditionalFormatting>
  <conditionalFormatting sqref="O1891">
    <cfRule type="expression" dxfId="4895" priority="5362">
      <formula>$O1891="połączone z innym zadaniem"</formula>
    </cfRule>
  </conditionalFormatting>
  <conditionalFormatting sqref="O1891">
    <cfRule type="expression" dxfId="4894" priority="5361">
      <formula>$O1891="połączone z innym zadaniem"</formula>
    </cfRule>
  </conditionalFormatting>
  <conditionalFormatting sqref="O1891">
    <cfRule type="expression" dxfId="4893" priority="5360">
      <formula>$O1891="połączone z innym zadaniem"</formula>
    </cfRule>
  </conditionalFormatting>
  <conditionalFormatting sqref="O1891">
    <cfRule type="expression" dxfId="4892" priority="5359">
      <formula>$O1891="połączone z innym zadaniem"</formula>
    </cfRule>
  </conditionalFormatting>
  <conditionalFormatting sqref="O1891">
    <cfRule type="expression" dxfId="4891" priority="5358">
      <formula>$O1891="połączone z innym zadaniem"</formula>
    </cfRule>
  </conditionalFormatting>
  <conditionalFormatting sqref="O1891">
    <cfRule type="expression" dxfId="4890" priority="5357">
      <formula>$O1891="połączone z innym zadaniem"</formula>
    </cfRule>
  </conditionalFormatting>
  <conditionalFormatting sqref="O1891">
    <cfRule type="expression" dxfId="4889" priority="5354">
      <formula>$O1891="połączone z innym zadaniem"</formula>
    </cfRule>
  </conditionalFormatting>
  <conditionalFormatting sqref="O1891">
    <cfRule type="expression" dxfId="4888" priority="5353">
      <formula>$O1891="połączone z innym zadaniem"</formula>
    </cfRule>
  </conditionalFormatting>
  <conditionalFormatting sqref="O1891">
    <cfRule type="expression" dxfId="4887" priority="5352">
      <formula>$O1891="połączone z innym zadaniem"</formula>
    </cfRule>
  </conditionalFormatting>
  <conditionalFormatting sqref="O1891">
    <cfRule type="expression" dxfId="4886" priority="5351">
      <formula>$O1891="połączone z innym zadaniem"</formula>
    </cfRule>
  </conditionalFormatting>
  <conditionalFormatting sqref="O1891">
    <cfRule type="expression" dxfId="4885" priority="5350">
      <formula>$O1891="połączone z innym zadaniem"</formula>
    </cfRule>
  </conditionalFormatting>
  <conditionalFormatting sqref="O1891">
    <cfRule type="expression" dxfId="4884" priority="5349">
      <formula>$O1891="połączone z innym zadaniem"</formula>
    </cfRule>
  </conditionalFormatting>
  <conditionalFormatting sqref="O1891">
    <cfRule type="expression" dxfId="4883" priority="5348">
      <formula>$O1891="połączone z innym zadaniem"</formula>
    </cfRule>
  </conditionalFormatting>
  <conditionalFormatting sqref="O1891">
    <cfRule type="expression" dxfId="4882" priority="5347">
      <formula>$O1891="połączone z innym zadaniem"</formula>
    </cfRule>
  </conditionalFormatting>
  <conditionalFormatting sqref="O1891">
    <cfRule type="expression" dxfId="4881" priority="5346">
      <formula>$O1891="połączone z innym zadaniem"</formula>
    </cfRule>
  </conditionalFormatting>
  <conditionalFormatting sqref="O1891">
    <cfRule type="expression" dxfId="4880" priority="5345">
      <formula>$O1891="połączone z innym zadaniem"</formula>
    </cfRule>
  </conditionalFormatting>
  <conditionalFormatting sqref="O1891">
    <cfRule type="expression" dxfId="4879" priority="5344">
      <formula>$O1891="połączone z innym zadaniem"</formula>
    </cfRule>
  </conditionalFormatting>
  <conditionalFormatting sqref="O1891">
    <cfRule type="expression" dxfId="4878" priority="5343">
      <formula>$O1891="połączone z innym zadaniem"</formula>
    </cfRule>
  </conditionalFormatting>
  <conditionalFormatting sqref="O1891">
    <cfRule type="expression" dxfId="4877" priority="5342">
      <formula>$O1891="połączone z innym zadaniem"</formula>
    </cfRule>
  </conditionalFormatting>
  <conditionalFormatting sqref="O1891">
    <cfRule type="expression" dxfId="4876" priority="5341">
      <formula>$O1891="połączone z innym zadaniem"</formula>
    </cfRule>
  </conditionalFormatting>
  <conditionalFormatting sqref="O1891">
    <cfRule type="expression" dxfId="4875" priority="5340">
      <formula>$O1891="połączone z innym zadaniem"</formula>
    </cfRule>
  </conditionalFormatting>
  <conditionalFormatting sqref="O1891">
    <cfRule type="expression" dxfId="4874" priority="5337">
      <formula>$O1891="połączone z innym zadaniem"</formula>
    </cfRule>
  </conditionalFormatting>
  <conditionalFormatting sqref="O1891">
    <cfRule type="expression" dxfId="4873" priority="5336">
      <formula>$O1891="połączone z innym zadaniem"</formula>
    </cfRule>
  </conditionalFormatting>
  <conditionalFormatting sqref="O1891">
    <cfRule type="expression" dxfId="4872" priority="5335">
      <formula>$O1891="połączone z innym zadaniem"</formula>
    </cfRule>
  </conditionalFormatting>
  <conditionalFormatting sqref="O1891">
    <cfRule type="expression" dxfId="4871" priority="5334">
      <formula>$O1891="połączone z innym zadaniem"</formula>
    </cfRule>
  </conditionalFormatting>
  <conditionalFormatting sqref="O1891">
    <cfRule type="expression" dxfId="4870" priority="5333">
      <formula>$O1891="połączone z innym zadaniem"</formula>
    </cfRule>
  </conditionalFormatting>
  <conditionalFormatting sqref="O1891">
    <cfRule type="expression" dxfId="4869" priority="5332">
      <formula>$O1891="połączone z innym zadaniem"</formula>
    </cfRule>
  </conditionalFormatting>
  <conditionalFormatting sqref="O1891">
    <cfRule type="expression" dxfId="4868" priority="5331">
      <formula>$O1891="połączone z innym zadaniem"</formula>
    </cfRule>
  </conditionalFormatting>
  <conditionalFormatting sqref="O1891">
    <cfRule type="expression" dxfId="4867" priority="5330">
      <formula>$O1891="połączone z innym zadaniem"</formula>
    </cfRule>
  </conditionalFormatting>
  <conditionalFormatting sqref="O1891">
    <cfRule type="expression" dxfId="4866" priority="5329">
      <formula>$O1891="połączone z innym zadaniem"</formula>
    </cfRule>
  </conditionalFormatting>
  <conditionalFormatting sqref="O1891">
    <cfRule type="expression" dxfId="4865" priority="5328">
      <formula>$O1891="połączone z innym zadaniem"</formula>
    </cfRule>
  </conditionalFormatting>
  <conditionalFormatting sqref="O1891">
    <cfRule type="expression" dxfId="4864" priority="5327">
      <formula>$O1891="połączone z innym zadaniem"</formula>
    </cfRule>
  </conditionalFormatting>
  <conditionalFormatting sqref="O1891">
    <cfRule type="expression" dxfId="4863" priority="5326">
      <formula>$O1891="połączone z innym zadaniem"</formula>
    </cfRule>
  </conditionalFormatting>
  <conditionalFormatting sqref="O1891">
    <cfRule type="expression" dxfId="4862" priority="5325">
      <formula>$O1891="połączone z innym zadaniem"</formula>
    </cfRule>
  </conditionalFormatting>
  <conditionalFormatting sqref="O1891">
    <cfRule type="expression" dxfId="4861" priority="5324">
      <formula>$O1891="połączone z innym zadaniem"</formula>
    </cfRule>
  </conditionalFormatting>
  <conditionalFormatting sqref="O1891">
    <cfRule type="expression" dxfId="4860" priority="5323">
      <formula>$O1891="połączone z innym zadaniem"</formula>
    </cfRule>
  </conditionalFormatting>
  <conditionalFormatting sqref="O1891">
    <cfRule type="expression" dxfId="4859" priority="5320">
      <formula>$O1891="połączone z innym zadaniem"</formula>
    </cfRule>
  </conditionalFormatting>
  <conditionalFormatting sqref="O1891">
    <cfRule type="expression" dxfId="4858" priority="5319">
      <formula>$O1891="połączone z innym zadaniem"</formula>
    </cfRule>
  </conditionalFormatting>
  <conditionalFormatting sqref="O1891">
    <cfRule type="expression" dxfId="4857" priority="5318">
      <formula>$O1891="połączone z innym zadaniem"</formula>
    </cfRule>
  </conditionalFormatting>
  <conditionalFormatting sqref="O1891">
    <cfRule type="expression" dxfId="4856" priority="5317">
      <formula>$O1891="połączone z innym zadaniem"</formula>
    </cfRule>
  </conditionalFormatting>
  <conditionalFormatting sqref="O1891">
    <cfRule type="expression" dxfId="4855" priority="5316">
      <formula>$O1891="połączone z innym zadaniem"</formula>
    </cfRule>
  </conditionalFormatting>
  <conditionalFormatting sqref="O1891">
    <cfRule type="expression" dxfId="4854" priority="5315">
      <formula>$O1891="połączone z innym zadaniem"</formula>
    </cfRule>
  </conditionalFormatting>
  <conditionalFormatting sqref="O1891">
    <cfRule type="expression" dxfId="4853" priority="5314">
      <formula>$O1891="połączone z innym zadaniem"</formula>
    </cfRule>
  </conditionalFormatting>
  <conditionalFormatting sqref="O1891">
    <cfRule type="expression" dxfId="4852" priority="5313">
      <formula>$O1891="połączone z innym zadaniem"</formula>
    </cfRule>
  </conditionalFormatting>
  <conditionalFormatting sqref="O1891">
    <cfRule type="expression" dxfId="4851" priority="5312">
      <formula>$O1891="połączone z innym zadaniem"</formula>
    </cfRule>
  </conditionalFormatting>
  <conditionalFormatting sqref="O1891">
    <cfRule type="expression" dxfId="4850" priority="5311">
      <formula>$O1891="połączone z innym zadaniem"</formula>
    </cfRule>
  </conditionalFormatting>
  <conditionalFormatting sqref="O1891">
    <cfRule type="expression" dxfId="4849" priority="5310">
      <formula>$O1891="połączone z innym zadaniem"</formula>
    </cfRule>
  </conditionalFormatting>
  <conditionalFormatting sqref="O1891">
    <cfRule type="expression" dxfId="4848" priority="5309">
      <formula>$O1891="połączone z innym zadaniem"</formula>
    </cfRule>
  </conditionalFormatting>
  <conditionalFormatting sqref="O1891">
    <cfRule type="expression" dxfId="4847" priority="5308">
      <formula>$O1891="połączone z innym zadaniem"</formula>
    </cfRule>
  </conditionalFormatting>
  <conditionalFormatting sqref="O1891">
    <cfRule type="expression" dxfId="4846" priority="5307">
      <formula>$O1891="połączone z innym zadaniem"</formula>
    </cfRule>
  </conditionalFormatting>
  <conditionalFormatting sqref="O1891">
    <cfRule type="expression" dxfId="4845" priority="5306">
      <formula>$O1891="połączone z innym zadaniem"</formula>
    </cfRule>
  </conditionalFormatting>
  <conditionalFormatting sqref="O1891">
    <cfRule type="expression" dxfId="4844" priority="5305">
      <formula>$O1891="połączone z innym zadaniem"</formula>
    </cfRule>
  </conditionalFormatting>
  <conditionalFormatting sqref="O1891">
    <cfRule type="expression" dxfId="4843" priority="5304">
      <formula>$O1891="połączone z innym zadaniem"</formula>
    </cfRule>
  </conditionalFormatting>
  <conditionalFormatting sqref="O1891">
    <cfRule type="expression" dxfId="4842" priority="5303">
      <formula>$O1891="połączone z innym zadaniem"</formula>
    </cfRule>
  </conditionalFormatting>
  <conditionalFormatting sqref="O1891">
    <cfRule type="expression" dxfId="4841" priority="5302">
      <formula>$O1891="połączone z innym zadaniem"</formula>
    </cfRule>
  </conditionalFormatting>
  <conditionalFormatting sqref="O1891">
    <cfRule type="expression" dxfId="4840" priority="5301">
      <formula>$O1891="połączone z innym zadaniem"</formula>
    </cfRule>
  </conditionalFormatting>
  <conditionalFormatting sqref="O1891">
    <cfRule type="expression" dxfId="4839" priority="5300">
      <formula>$O1891="połączone z innym zadaniem"</formula>
    </cfRule>
  </conditionalFormatting>
  <conditionalFormatting sqref="O1891">
    <cfRule type="expression" dxfId="4838" priority="5299">
      <formula>$O1891="połączone z innym zadaniem"</formula>
    </cfRule>
  </conditionalFormatting>
  <conditionalFormatting sqref="O1891">
    <cfRule type="expression" dxfId="4837" priority="5298">
      <formula>$O1891="połączone z innym zadaniem"</formula>
    </cfRule>
  </conditionalFormatting>
  <conditionalFormatting sqref="O1891">
    <cfRule type="expression" dxfId="4836" priority="5297">
      <formula>$O1891="połączone z innym zadaniem"</formula>
    </cfRule>
  </conditionalFormatting>
  <conditionalFormatting sqref="O1891">
    <cfRule type="expression" dxfId="4835" priority="5296">
      <formula>$O1891="połączone z innym zadaniem"</formula>
    </cfRule>
  </conditionalFormatting>
  <conditionalFormatting sqref="O1891">
    <cfRule type="expression" dxfId="4834" priority="5295">
      <formula>$O1891="połączone z innym zadaniem"</formula>
    </cfRule>
  </conditionalFormatting>
  <conditionalFormatting sqref="O1891">
    <cfRule type="expression" dxfId="4833" priority="5294">
      <formula>$O1891="połączone z innym zadaniem"</formula>
    </cfRule>
  </conditionalFormatting>
  <conditionalFormatting sqref="O1891">
    <cfRule type="expression" dxfId="4832" priority="5293">
      <formula>$O1891="połączone z innym zadaniem"</formula>
    </cfRule>
  </conditionalFormatting>
  <conditionalFormatting sqref="O1891">
    <cfRule type="expression" dxfId="4831" priority="5292">
      <formula>$O1891="połączone z innym zadaniem"</formula>
    </cfRule>
  </conditionalFormatting>
  <conditionalFormatting sqref="O1892">
    <cfRule type="expression" dxfId="4830" priority="5291">
      <formula>$O1892="połączone z innym zadaniem"</formula>
    </cfRule>
  </conditionalFormatting>
  <conditionalFormatting sqref="O1892">
    <cfRule type="expression" dxfId="4829" priority="5290">
      <formula>$O1892="połączone z innym zadaniem"</formula>
    </cfRule>
  </conditionalFormatting>
  <conditionalFormatting sqref="O1892">
    <cfRule type="colorScale" priority="5289">
      <colorScale>
        <cfvo type="min" val="0"/>
        <cfvo type="percentile" val="50"/>
        <cfvo type="max" val="0"/>
        <color rgb="FFF8696B"/>
        <color rgb="FFFFEB84"/>
        <color rgb="FF63BE7B"/>
      </colorScale>
    </cfRule>
  </conditionalFormatting>
  <conditionalFormatting sqref="O1892">
    <cfRule type="colorScale" priority="5288">
      <colorScale>
        <cfvo type="min" val="0"/>
        <cfvo type="percentile" val="50"/>
        <cfvo type="max" val="0"/>
        <color rgb="FF63BE7B"/>
        <color rgb="FFFFEB84"/>
        <color rgb="FFF8696B"/>
      </colorScale>
    </cfRule>
  </conditionalFormatting>
  <conditionalFormatting sqref="O1892">
    <cfRule type="expression" dxfId="4828" priority="5287">
      <formula>$O1892="połączone z innym zadaniem"</formula>
    </cfRule>
  </conditionalFormatting>
  <conditionalFormatting sqref="O1892">
    <cfRule type="expression" dxfId="4827" priority="5286">
      <formula>$O1892="połączone z innym zadaniem"</formula>
    </cfRule>
  </conditionalFormatting>
  <conditionalFormatting sqref="O1892">
    <cfRule type="expression" dxfId="4826" priority="5283">
      <formula>$O1892="połączone z innym zadaniem"</formula>
    </cfRule>
  </conditionalFormatting>
  <conditionalFormatting sqref="O1892">
    <cfRule type="expression" dxfId="4825" priority="5282">
      <formula>$O1892="połączone z innym zadaniem"</formula>
    </cfRule>
  </conditionalFormatting>
  <conditionalFormatting sqref="O1892">
    <cfRule type="expression" dxfId="4824" priority="5281">
      <formula>$O1892="połączone z innym zadaniem"</formula>
    </cfRule>
  </conditionalFormatting>
  <conditionalFormatting sqref="O1892">
    <cfRule type="expression" dxfId="4823" priority="5280">
      <formula>$O1892="połączone z innym zadaniem"</formula>
    </cfRule>
  </conditionalFormatting>
  <conditionalFormatting sqref="O1892">
    <cfRule type="expression" dxfId="4822" priority="5279">
      <formula>$O1892="połączone z innym zadaniem"</formula>
    </cfRule>
  </conditionalFormatting>
  <conditionalFormatting sqref="O1892">
    <cfRule type="expression" dxfId="4821" priority="5278">
      <formula>$O1892="połączone z innym zadaniem"</formula>
    </cfRule>
  </conditionalFormatting>
  <conditionalFormatting sqref="O1892">
    <cfRule type="expression" dxfId="4820" priority="5277">
      <formula>$O1892="połączone z innym zadaniem"</formula>
    </cfRule>
  </conditionalFormatting>
  <conditionalFormatting sqref="O1892">
    <cfRule type="expression" dxfId="4819" priority="5276">
      <formula>$O1892="połączone z innym zadaniem"</formula>
    </cfRule>
  </conditionalFormatting>
  <conditionalFormatting sqref="O1892">
    <cfRule type="expression" dxfId="4818" priority="5275">
      <formula>$O1892="połączone z innym zadaniem"</formula>
    </cfRule>
  </conditionalFormatting>
  <conditionalFormatting sqref="O1892">
    <cfRule type="expression" dxfId="4817" priority="5274">
      <formula>$O1892="połączone z innym zadaniem"</formula>
    </cfRule>
  </conditionalFormatting>
  <conditionalFormatting sqref="O1892">
    <cfRule type="expression" dxfId="4816" priority="5271">
      <formula>$O1892="połączone z innym zadaniem"</formula>
    </cfRule>
  </conditionalFormatting>
  <conditionalFormatting sqref="O1892">
    <cfRule type="expression" dxfId="4815" priority="5270">
      <formula>$O1892="połączone z innym zadaniem"</formula>
    </cfRule>
  </conditionalFormatting>
  <conditionalFormatting sqref="O1892">
    <cfRule type="expression" dxfId="4814" priority="5269">
      <formula>$O1892="połączone z innym zadaniem"</formula>
    </cfRule>
  </conditionalFormatting>
  <conditionalFormatting sqref="O1892">
    <cfRule type="expression" dxfId="4813" priority="5268">
      <formula>$O1892="połączone z innym zadaniem"</formula>
    </cfRule>
  </conditionalFormatting>
  <conditionalFormatting sqref="O1892">
    <cfRule type="expression" dxfId="4812" priority="5267">
      <formula>$O1892="połączone z innym zadaniem"</formula>
    </cfRule>
  </conditionalFormatting>
  <conditionalFormatting sqref="O1892">
    <cfRule type="expression" dxfId="4811" priority="5266">
      <formula>$O1892="połączone z innym zadaniem"</formula>
    </cfRule>
  </conditionalFormatting>
  <conditionalFormatting sqref="O1892">
    <cfRule type="expression" dxfId="4810" priority="5265">
      <formula>$O1892="połączone z innym zadaniem"</formula>
    </cfRule>
  </conditionalFormatting>
  <conditionalFormatting sqref="O1892">
    <cfRule type="expression" dxfId="4809" priority="5264">
      <formula>$O1892="połączone z innym zadaniem"</formula>
    </cfRule>
  </conditionalFormatting>
  <conditionalFormatting sqref="O1892">
    <cfRule type="expression" dxfId="4808" priority="5263">
      <formula>$O1892="połączone z innym zadaniem"</formula>
    </cfRule>
  </conditionalFormatting>
  <conditionalFormatting sqref="O1892">
    <cfRule type="expression" dxfId="4807" priority="5262">
      <formula>$O1892="połączone z innym zadaniem"</formula>
    </cfRule>
  </conditionalFormatting>
  <conditionalFormatting sqref="O1892">
    <cfRule type="expression" dxfId="4806" priority="5261">
      <formula>$O1892="połączone z innym zadaniem"</formula>
    </cfRule>
  </conditionalFormatting>
  <conditionalFormatting sqref="O1892">
    <cfRule type="expression" dxfId="4805" priority="5260">
      <formula>$O1892="połączone z innym zadaniem"</formula>
    </cfRule>
  </conditionalFormatting>
  <conditionalFormatting sqref="O1892">
    <cfRule type="expression" dxfId="4804" priority="5259">
      <formula>$O1892="połączone z innym zadaniem"</formula>
    </cfRule>
  </conditionalFormatting>
  <conditionalFormatting sqref="O1892">
    <cfRule type="expression" dxfId="4803" priority="5258">
      <formula>$O1892="połączone z innym zadaniem"</formula>
    </cfRule>
  </conditionalFormatting>
  <conditionalFormatting sqref="O1892">
    <cfRule type="expression" dxfId="4802" priority="5257">
      <formula>$O1892="połączone z innym zadaniem"</formula>
    </cfRule>
  </conditionalFormatting>
  <conditionalFormatting sqref="O1892">
    <cfRule type="expression" dxfId="4801" priority="5254">
      <formula>$O1892="połączone z innym zadaniem"</formula>
    </cfRule>
  </conditionalFormatting>
  <conditionalFormatting sqref="O1892">
    <cfRule type="expression" dxfId="4800" priority="5253">
      <formula>$O1892="połączone z innym zadaniem"</formula>
    </cfRule>
  </conditionalFormatting>
  <conditionalFormatting sqref="O1892">
    <cfRule type="expression" dxfId="4799" priority="5252">
      <formula>$O1892="połączone z innym zadaniem"</formula>
    </cfRule>
  </conditionalFormatting>
  <conditionalFormatting sqref="O1892">
    <cfRule type="expression" dxfId="4798" priority="5251">
      <formula>$O1892="połączone z innym zadaniem"</formula>
    </cfRule>
  </conditionalFormatting>
  <conditionalFormatting sqref="O1892">
    <cfRule type="expression" dxfId="4797" priority="5250">
      <formula>$O1892="połączone z innym zadaniem"</formula>
    </cfRule>
  </conditionalFormatting>
  <conditionalFormatting sqref="O1892">
    <cfRule type="expression" dxfId="4796" priority="5249">
      <formula>$O1892="połączone z innym zadaniem"</formula>
    </cfRule>
  </conditionalFormatting>
  <conditionalFormatting sqref="O1892">
    <cfRule type="expression" dxfId="4795" priority="5248">
      <formula>$O1892="połączone z innym zadaniem"</formula>
    </cfRule>
  </conditionalFormatting>
  <conditionalFormatting sqref="O1892">
    <cfRule type="expression" dxfId="4794" priority="5247">
      <formula>$O1892="połączone z innym zadaniem"</formula>
    </cfRule>
  </conditionalFormatting>
  <conditionalFormatting sqref="O1892">
    <cfRule type="expression" dxfId="4793" priority="5246">
      <formula>$O1892="połączone z innym zadaniem"</formula>
    </cfRule>
  </conditionalFormatting>
  <conditionalFormatting sqref="O1892">
    <cfRule type="expression" dxfId="4792" priority="5245">
      <formula>$O1892="połączone z innym zadaniem"</formula>
    </cfRule>
  </conditionalFormatting>
  <conditionalFormatting sqref="O1892">
    <cfRule type="expression" dxfId="4791" priority="5244">
      <formula>$O1892="połączone z innym zadaniem"</formula>
    </cfRule>
  </conditionalFormatting>
  <conditionalFormatting sqref="O1892">
    <cfRule type="expression" dxfId="4790" priority="5243">
      <formula>$O1892="połączone z innym zadaniem"</formula>
    </cfRule>
  </conditionalFormatting>
  <conditionalFormatting sqref="O1892">
    <cfRule type="expression" dxfId="4789" priority="5242">
      <formula>$O1892="połączone z innym zadaniem"</formula>
    </cfRule>
  </conditionalFormatting>
  <conditionalFormatting sqref="O1892">
    <cfRule type="expression" dxfId="4788" priority="5241">
      <formula>$O1892="połączone z innym zadaniem"</formula>
    </cfRule>
  </conditionalFormatting>
  <conditionalFormatting sqref="O1893">
    <cfRule type="expression" dxfId="4787" priority="5240">
      <formula>$O1893="połączone z innym zadaniem"</formula>
    </cfRule>
  </conditionalFormatting>
  <conditionalFormatting sqref="O1893">
    <cfRule type="expression" dxfId="4786" priority="5239">
      <formula>$O1893="połączone z innym zadaniem"</formula>
    </cfRule>
  </conditionalFormatting>
  <conditionalFormatting sqref="O1893">
    <cfRule type="colorScale" priority="5238">
      <colorScale>
        <cfvo type="min" val="0"/>
        <cfvo type="percentile" val="50"/>
        <cfvo type="max" val="0"/>
        <color rgb="FFF8696B"/>
        <color rgb="FFFFEB84"/>
        <color rgb="FF63BE7B"/>
      </colorScale>
    </cfRule>
  </conditionalFormatting>
  <conditionalFormatting sqref="O1893">
    <cfRule type="colorScale" priority="5237">
      <colorScale>
        <cfvo type="min" val="0"/>
        <cfvo type="percentile" val="50"/>
        <cfvo type="max" val="0"/>
        <color rgb="FF63BE7B"/>
        <color rgb="FFFFEB84"/>
        <color rgb="FFF8696B"/>
      </colorScale>
    </cfRule>
  </conditionalFormatting>
  <conditionalFormatting sqref="O1893">
    <cfRule type="expression" dxfId="4785" priority="5236">
      <formula>$O1893="połączone z innym zadaniem"</formula>
    </cfRule>
  </conditionalFormatting>
  <conditionalFormatting sqref="O1893">
    <cfRule type="expression" dxfId="4784" priority="5235">
      <formula>$O1893="połączone z innym zadaniem"</formula>
    </cfRule>
  </conditionalFormatting>
  <conditionalFormatting sqref="O1893">
    <cfRule type="expression" dxfId="4783" priority="5232">
      <formula>$O1893="połączone z innym zadaniem"</formula>
    </cfRule>
  </conditionalFormatting>
  <conditionalFormatting sqref="O1893">
    <cfRule type="expression" dxfId="4782" priority="5231">
      <formula>$O1893="połączone z innym zadaniem"</formula>
    </cfRule>
  </conditionalFormatting>
  <conditionalFormatting sqref="O1893">
    <cfRule type="expression" dxfId="4781" priority="5230">
      <formula>$O1893="połączone z innym zadaniem"</formula>
    </cfRule>
  </conditionalFormatting>
  <conditionalFormatting sqref="O1893">
    <cfRule type="expression" dxfId="4780" priority="5229">
      <formula>$O1893="połączone z innym zadaniem"</formula>
    </cfRule>
  </conditionalFormatting>
  <conditionalFormatting sqref="O1893">
    <cfRule type="expression" dxfId="4779" priority="5228">
      <formula>$O1893="połączone z innym zadaniem"</formula>
    </cfRule>
  </conditionalFormatting>
  <conditionalFormatting sqref="O1893">
    <cfRule type="expression" dxfId="4778" priority="5227">
      <formula>$O1893="połączone z innym zadaniem"</formula>
    </cfRule>
  </conditionalFormatting>
  <conditionalFormatting sqref="O1893">
    <cfRule type="expression" dxfId="4777" priority="5226">
      <formula>$O1893="połączone z innym zadaniem"</formula>
    </cfRule>
  </conditionalFormatting>
  <conditionalFormatting sqref="O1893">
    <cfRule type="expression" dxfId="4776" priority="5225">
      <formula>$O1893="połączone z innym zadaniem"</formula>
    </cfRule>
  </conditionalFormatting>
  <conditionalFormatting sqref="O1893">
    <cfRule type="expression" dxfId="4775" priority="5224">
      <formula>$O1893="połączone z innym zadaniem"</formula>
    </cfRule>
  </conditionalFormatting>
  <conditionalFormatting sqref="O1893">
    <cfRule type="expression" dxfId="4774" priority="5223">
      <formula>$O1893="połączone z innym zadaniem"</formula>
    </cfRule>
  </conditionalFormatting>
  <conditionalFormatting sqref="O1893">
    <cfRule type="expression" dxfId="4773" priority="5220">
      <formula>$O1893="połączone z innym zadaniem"</formula>
    </cfRule>
  </conditionalFormatting>
  <conditionalFormatting sqref="O1893">
    <cfRule type="expression" dxfId="4772" priority="5219">
      <formula>$O1893="połączone z innym zadaniem"</formula>
    </cfRule>
  </conditionalFormatting>
  <conditionalFormatting sqref="O1893">
    <cfRule type="expression" dxfId="4771" priority="5218">
      <formula>$O1893="połączone z innym zadaniem"</formula>
    </cfRule>
  </conditionalFormatting>
  <conditionalFormatting sqref="O1893">
    <cfRule type="expression" dxfId="4770" priority="5217">
      <formula>$O1893="połączone z innym zadaniem"</formula>
    </cfRule>
  </conditionalFormatting>
  <conditionalFormatting sqref="O1893">
    <cfRule type="expression" dxfId="4769" priority="5216">
      <formula>$O1893="połączone z innym zadaniem"</formula>
    </cfRule>
  </conditionalFormatting>
  <conditionalFormatting sqref="O1893">
    <cfRule type="expression" dxfId="4768" priority="5215">
      <formula>$O1893="połączone z innym zadaniem"</formula>
    </cfRule>
  </conditionalFormatting>
  <conditionalFormatting sqref="O1893">
    <cfRule type="expression" dxfId="4767" priority="5214">
      <formula>$O1893="połączone z innym zadaniem"</formula>
    </cfRule>
  </conditionalFormatting>
  <conditionalFormatting sqref="O1893">
    <cfRule type="expression" dxfId="4766" priority="5213">
      <formula>$O1893="połączone z innym zadaniem"</formula>
    </cfRule>
  </conditionalFormatting>
  <conditionalFormatting sqref="O1893">
    <cfRule type="expression" dxfId="4765" priority="5212">
      <formula>$O1893="połączone z innym zadaniem"</formula>
    </cfRule>
  </conditionalFormatting>
  <conditionalFormatting sqref="O1893">
    <cfRule type="expression" dxfId="4764" priority="5211">
      <formula>$O1893="połączone z innym zadaniem"</formula>
    </cfRule>
  </conditionalFormatting>
  <conditionalFormatting sqref="O1893">
    <cfRule type="expression" dxfId="4763" priority="5210">
      <formula>$O1893="połączone z innym zadaniem"</formula>
    </cfRule>
  </conditionalFormatting>
  <conditionalFormatting sqref="O1893">
    <cfRule type="expression" dxfId="4762" priority="5209">
      <formula>$O1893="połączone z innym zadaniem"</formula>
    </cfRule>
  </conditionalFormatting>
  <conditionalFormatting sqref="O1893">
    <cfRule type="expression" dxfId="4761" priority="5208">
      <formula>$O1893="połączone z innym zadaniem"</formula>
    </cfRule>
  </conditionalFormatting>
  <conditionalFormatting sqref="O1893">
    <cfRule type="expression" dxfId="4760" priority="5207">
      <formula>$O1893="połączone z innym zadaniem"</formula>
    </cfRule>
  </conditionalFormatting>
  <conditionalFormatting sqref="O1893">
    <cfRule type="expression" dxfId="4759" priority="5206">
      <formula>$O1893="połączone z innym zadaniem"</formula>
    </cfRule>
  </conditionalFormatting>
  <conditionalFormatting sqref="O1893">
    <cfRule type="expression" dxfId="4758" priority="5203">
      <formula>$O1893="połączone z innym zadaniem"</formula>
    </cfRule>
  </conditionalFormatting>
  <conditionalFormatting sqref="O1893">
    <cfRule type="expression" dxfId="4757" priority="5202">
      <formula>$O1893="połączone z innym zadaniem"</formula>
    </cfRule>
  </conditionalFormatting>
  <conditionalFormatting sqref="O1893">
    <cfRule type="expression" dxfId="4756" priority="5201">
      <formula>$O1893="połączone z innym zadaniem"</formula>
    </cfRule>
  </conditionalFormatting>
  <conditionalFormatting sqref="O1893">
    <cfRule type="expression" dxfId="4755" priority="5200">
      <formula>$O1893="połączone z innym zadaniem"</formula>
    </cfRule>
  </conditionalFormatting>
  <conditionalFormatting sqref="O1893">
    <cfRule type="expression" dxfId="4754" priority="5199">
      <formula>$O1893="połączone z innym zadaniem"</formula>
    </cfRule>
  </conditionalFormatting>
  <conditionalFormatting sqref="O1893">
    <cfRule type="expression" dxfId="4753" priority="5198">
      <formula>$O1893="połączone z innym zadaniem"</formula>
    </cfRule>
  </conditionalFormatting>
  <conditionalFormatting sqref="O1893">
    <cfRule type="expression" dxfId="4752" priority="5197">
      <formula>$O1893="połączone z innym zadaniem"</formula>
    </cfRule>
  </conditionalFormatting>
  <conditionalFormatting sqref="O1893">
    <cfRule type="expression" dxfId="4751" priority="5196">
      <formula>$O1893="połączone z innym zadaniem"</formula>
    </cfRule>
  </conditionalFormatting>
  <conditionalFormatting sqref="O1893">
    <cfRule type="expression" dxfId="4750" priority="5195">
      <formula>$O1893="połączone z innym zadaniem"</formula>
    </cfRule>
  </conditionalFormatting>
  <conditionalFormatting sqref="O1893">
    <cfRule type="expression" dxfId="4749" priority="5194">
      <formula>$O1893="połączone z innym zadaniem"</formula>
    </cfRule>
  </conditionalFormatting>
  <conditionalFormatting sqref="O1893">
    <cfRule type="expression" dxfId="4748" priority="5193">
      <formula>$O1893="połączone z innym zadaniem"</formula>
    </cfRule>
  </conditionalFormatting>
  <conditionalFormatting sqref="O1893">
    <cfRule type="expression" dxfId="4747" priority="5192">
      <formula>$O1893="połączone z innym zadaniem"</formula>
    </cfRule>
  </conditionalFormatting>
  <conditionalFormatting sqref="O1893">
    <cfRule type="expression" dxfId="4746" priority="5191">
      <formula>$O1893="połączone z innym zadaniem"</formula>
    </cfRule>
  </conditionalFormatting>
  <conditionalFormatting sqref="O1893">
    <cfRule type="expression" dxfId="4745" priority="5190">
      <formula>$O1893="połączone z innym zadaniem"</formula>
    </cfRule>
  </conditionalFormatting>
  <conditionalFormatting sqref="O1894">
    <cfRule type="expression" dxfId="4744" priority="5189">
      <formula>$O1894="połączone z innym zadaniem"</formula>
    </cfRule>
  </conditionalFormatting>
  <conditionalFormatting sqref="O1894">
    <cfRule type="expression" dxfId="4743" priority="5188">
      <formula>$O1894="połączone z innym zadaniem"</formula>
    </cfRule>
  </conditionalFormatting>
  <conditionalFormatting sqref="O1894">
    <cfRule type="colorScale" priority="5187">
      <colorScale>
        <cfvo type="min" val="0"/>
        <cfvo type="percentile" val="50"/>
        <cfvo type="max" val="0"/>
        <color rgb="FFF8696B"/>
        <color rgb="FFFFEB84"/>
        <color rgb="FF63BE7B"/>
      </colorScale>
    </cfRule>
  </conditionalFormatting>
  <conditionalFormatting sqref="O1894">
    <cfRule type="colorScale" priority="5186">
      <colorScale>
        <cfvo type="min" val="0"/>
        <cfvo type="percentile" val="50"/>
        <cfvo type="max" val="0"/>
        <color rgb="FF63BE7B"/>
        <color rgb="FFFFEB84"/>
        <color rgb="FFF8696B"/>
      </colorScale>
    </cfRule>
  </conditionalFormatting>
  <conditionalFormatting sqref="O1894">
    <cfRule type="expression" dxfId="4742" priority="5185">
      <formula>$O1894="połączone z innym zadaniem"</formula>
    </cfRule>
  </conditionalFormatting>
  <conditionalFormatting sqref="O1894">
    <cfRule type="expression" dxfId="4741" priority="5184">
      <formula>$O1894="połączone z innym zadaniem"</formula>
    </cfRule>
  </conditionalFormatting>
  <conditionalFormatting sqref="O1894">
    <cfRule type="expression" dxfId="4740" priority="5181">
      <formula>$O1894="połączone z innym zadaniem"</formula>
    </cfRule>
  </conditionalFormatting>
  <conditionalFormatting sqref="O1894">
    <cfRule type="expression" dxfId="4739" priority="5180">
      <formula>$O1894="połączone z innym zadaniem"</formula>
    </cfRule>
  </conditionalFormatting>
  <conditionalFormatting sqref="O1894">
    <cfRule type="expression" dxfId="4738" priority="5179">
      <formula>$O1894="połączone z innym zadaniem"</formula>
    </cfRule>
  </conditionalFormatting>
  <conditionalFormatting sqref="O1894">
    <cfRule type="expression" dxfId="4737" priority="5178">
      <formula>$O1894="połączone z innym zadaniem"</formula>
    </cfRule>
  </conditionalFormatting>
  <conditionalFormatting sqref="O1894">
    <cfRule type="expression" dxfId="4736" priority="5177">
      <formula>$O1894="połączone z innym zadaniem"</formula>
    </cfRule>
  </conditionalFormatting>
  <conditionalFormatting sqref="O1894">
    <cfRule type="expression" dxfId="4735" priority="5176">
      <formula>$O1894="połączone z innym zadaniem"</formula>
    </cfRule>
  </conditionalFormatting>
  <conditionalFormatting sqref="O1894">
    <cfRule type="expression" dxfId="4734" priority="5175">
      <formula>$O1894="połączone z innym zadaniem"</formula>
    </cfRule>
  </conditionalFormatting>
  <conditionalFormatting sqref="O1894">
    <cfRule type="expression" dxfId="4733" priority="5174">
      <formula>$O1894="połączone z innym zadaniem"</formula>
    </cfRule>
  </conditionalFormatting>
  <conditionalFormatting sqref="O1894">
    <cfRule type="expression" dxfId="4732" priority="5173">
      <formula>$O1894="połączone z innym zadaniem"</formula>
    </cfRule>
  </conditionalFormatting>
  <conditionalFormatting sqref="O1894">
    <cfRule type="expression" dxfId="4731" priority="5172">
      <formula>$O1894="połączone z innym zadaniem"</formula>
    </cfRule>
  </conditionalFormatting>
  <conditionalFormatting sqref="O1894">
    <cfRule type="expression" dxfId="4730" priority="5169">
      <formula>$O1894="połączone z innym zadaniem"</formula>
    </cfRule>
  </conditionalFormatting>
  <conditionalFormatting sqref="O1894">
    <cfRule type="expression" dxfId="4729" priority="5168">
      <formula>$O1894="połączone z innym zadaniem"</formula>
    </cfRule>
  </conditionalFormatting>
  <conditionalFormatting sqref="O1894">
    <cfRule type="expression" dxfId="4728" priority="5167">
      <formula>$O1894="połączone z innym zadaniem"</formula>
    </cfRule>
  </conditionalFormatting>
  <conditionalFormatting sqref="O1894">
    <cfRule type="expression" dxfId="4727" priority="5166">
      <formula>$O1894="połączone z innym zadaniem"</formula>
    </cfRule>
  </conditionalFormatting>
  <conditionalFormatting sqref="O1894">
    <cfRule type="expression" dxfId="4726" priority="5165">
      <formula>$O1894="połączone z innym zadaniem"</formula>
    </cfRule>
  </conditionalFormatting>
  <conditionalFormatting sqref="O1894">
    <cfRule type="expression" dxfId="4725" priority="5164">
      <formula>$O1894="połączone z innym zadaniem"</formula>
    </cfRule>
  </conditionalFormatting>
  <conditionalFormatting sqref="O1894">
    <cfRule type="expression" dxfId="4724" priority="5163">
      <formula>$O1894="połączone z innym zadaniem"</formula>
    </cfRule>
  </conditionalFormatting>
  <conditionalFormatting sqref="O1894">
    <cfRule type="expression" dxfId="4723" priority="5162">
      <formula>$O1894="połączone z innym zadaniem"</formula>
    </cfRule>
  </conditionalFormatting>
  <conditionalFormatting sqref="O1894">
    <cfRule type="expression" dxfId="4722" priority="5161">
      <formula>$O1894="połączone z innym zadaniem"</formula>
    </cfRule>
  </conditionalFormatting>
  <conditionalFormatting sqref="O1894">
    <cfRule type="expression" dxfId="4721" priority="5160">
      <formula>$O1894="połączone z innym zadaniem"</formula>
    </cfRule>
  </conditionalFormatting>
  <conditionalFormatting sqref="O1894">
    <cfRule type="expression" dxfId="4720" priority="5159">
      <formula>$O1894="połączone z innym zadaniem"</formula>
    </cfRule>
  </conditionalFormatting>
  <conditionalFormatting sqref="O1894">
    <cfRule type="expression" dxfId="4719" priority="5158">
      <formula>$O1894="połączone z innym zadaniem"</formula>
    </cfRule>
  </conditionalFormatting>
  <conditionalFormatting sqref="O1894">
    <cfRule type="expression" dxfId="4718" priority="5157">
      <formula>$O1894="połączone z innym zadaniem"</formula>
    </cfRule>
  </conditionalFormatting>
  <conditionalFormatting sqref="O1894">
    <cfRule type="expression" dxfId="4717" priority="5156">
      <formula>$O1894="połączone z innym zadaniem"</formula>
    </cfRule>
  </conditionalFormatting>
  <conditionalFormatting sqref="O1894">
    <cfRule type="expression" dxfId="4716" priority="5155">
      <formula>$O1894="połączone z innym zadaniem"</formula>
    </cfRule>
  </conditionalFormatting>
  <conditionalFormatting sqref="O1894">
    <cfRule type="expression" dxfId="4715" priority="5152">
      <formula>$O1894="połączone z innym zadaniem"</formula>
    </cfRule>
  </conditionalFormatting>
  <conditionalFormatting sqref="O1894">
    <cfRule type="expression" dxfId="4714" priority="5151">
      <formula>$O1894="połączone z innym zadaniem"</formula>
    </cfRule>
  </conditionalFormatting>
  <conditionalFormatting sqref="O1894">
    <cfRule type="expression" dxfId="4713" priority="5150">
      <formula>$O1894="połączone z innym zadaniem"</formula>
    </cfRule>
  </conditionalFormatting>
  <conditionalFormatting sqref="O1894">
    <cfRule type="expression" dxfId="4712" priority="5149">
      <formula>$O1894="połączone z innym zadaniem"</formula>
    </cfRule>
  </conditionalFormatting>
  <conditionalFormatting sqref="O1894">
    <cfRule type="expression" dxfId="4711" priority="5148">
      <formula>$O1894="połączone z innym zadaniem"</formula>
    </cfRule>
  </conditionalFormatting>
  <conditionalFormatting sqref="O1894">
    <cfRule type="expression" dxfId="4710" priority="5147">
      <formula>$O1894="połączone z innym zadaniem"</formula>
    </cfRule>
  </conditionalFormatting>
  <conditionalFormatting sqref="O1894">
    <cfRule type="expression" dxfId="4709" priority="5146">
      <formula>$O1894="połączone z innym zadaniem"</formula>
    </cfRule>
  </conditionalFormatting>
  <conditionalFormatting sqref="O1894">
    <cfRule type="expression" dxfId="4708" priority="5145">
      <formula>$O1894="połączone z innym zadaniem"</formula>
    </cfRule>
  </conditionalFormatting>
  <conditionalFormatting sqref="O1894">
    <cfRule type="expression" dxfId="4707" priority="5144">
      <formula>$O1894="połączone z innym zadaniem"</formula>
    </cfRule>
  </conditionalFormatting>
  <conditionalFormatting sqref="O1894">
    <cfRule type="expression" dxfId="4706" priority="5143">
      <formula>$O1894="połączone z innym zadaniem"</formula>
    </cfRule>
  </conditionalFormatting>
  <conditionalFormatting sqref="O1894">
    <cfRule type="expression" dxfId="4705" priority="5142">
      <formula>$O1894="połączone z innym zadaniem"</formula>
    </cfRule>
  </conditionalFormatting>
  <conditionalFormatting sqref="O1894">
    <cfRule type="expression" dxfId="4704" priority="5141">
      <formula>$O1894="połączone z innym zadaniem"</formula>
    </cfRule>
  </conditionalFormatting>
  <conditionalFormatting sqref="O1894">
    <cfRule type="expression" dxfId="4703" priority="5140">
      <formula>$O1894="połączone z innym zadaniem"</formula>
    </cfRule>
  </conditionalFormatting>
  <conditionalFormatting sqref="O1894">
    <cfRule type="expression" dxfId="4702" priority="5139">
      <formula>$O1894="połączone z innym zadaniem"</formula>
    </cfRule>
  </conditionalFormatting>
  <conditionalFormatting sqref="O1895">
    <cfRule type="expression" dxfId="4701" priority="5138">
      <formula>$O1895="połączone z innym zadaniem"</formula>
    </cfRule>
  </conditionalFormatting>
  <conditionalFormatting sqref="O1895">
    <cfRule type="expression" dxfId="4700" priority="5137">
      <formula>$O1895="połączone z innym zadaniem"</formula>
    </cfRule>
  </conditionalFormatting>
  <conditionalFormatting sqref="O1895">
    <cfRule type="colorScale" priority="5136">
      <colorScale>
        <cfvo type="min" val="0"/>
        <cfvo type="percentile" val="50"/>
        <cfvo type="max" val="0"/>
        <color rgb="FFF8696B"/>
        <color rgb="FFFFEB84"/>
        <color rgb="FF63BE7B"/>
      </colorScale>
    </cfRule>
  </conditionalFormatting>
  <conditionalFormatting sqref="O1895">
    <cfRule type="colorScale" priority="5135">
      <colorScale>
        <cfvo type="min" val="0"/>
        <cfvo type="percentile" val="50"/>
        <cfvo type="max" val="0"/>
        <color rgb="FF63BE7B"/>
        <color rgb="FFFFEB84"/>
        <color rgb="FFF8696B"/>
      </colorScale>
    </cfRule>
  </conditionalFormatting>
  <conditionalFormatting sqref="O1895">
    <cfRule type="expression" dxfId="4699" priority="5134">
      <formula>$O1895="połączone z innym zadaniem"</formula>
    </cfRule>
  </conditionalFormatting>
  <conditionalFormatting sqref="O1895">
    <cfRule type="expression" dxfId="4698" priority="5133">
      <formula>$O1895="połączone z innym zadaniem"</formula>
    </cfRule>
  </conditionalFormatting>
  <conditionalFormatting sqref="O1895">
    <cfRule type="expression" dxfId="4697" priority="5130">
      <formula>$O1895="połączone z innym zadaniem"</formula>
    </cfRule>
  </conditionalFormatting>
  <conditionalFormatting sqref="O1895">
    <cfRule type="expression" dxfId="4696" priority="5129">
      <formula>$O1895="połączone z innym zadaniem"</formula>
    </cfRule>
  </conditionalFormatting>
  <conditionalFormatting sqref="O1895">
    <cfRule type="expression" dxfId="4695" priority="5128">
      <formula>$O1895="połączone z innym zadaniem"</formula>
    </cfRule>
  </conditionalFormatting>
  <conditionalFormatting sqref="O1895">
    <cfRule type="expression" dxfId="4694" priority="5127">
      <formula>$O1895="połączone z innym zadaniem"</formula>
    </cfRule>
  </conditionalFormatting>
  <conditionalFormatting sqref="O1895">
    <cfRule type="expression" dxfId="4693" priority="5126">
      <formula>$O1895="połączone z innym zadaniem"</formula>
    </cfRule>
  </conditionalFormatting>
  <conditionalFormatting sqref="O1895">
    <cfRule type="expression" dxfId="4692" priority="5125">
      <formula>$O1895="połączone z innym zadaniem"</formula>
    </cfRule>
  </conditionalFormatting>
  <conditionalFormatting sqref="O1895">
    <cfRule type="expression" dxfId="4691" priority="5124">
      <formula>$O1895="połączone z innym zadaniem"</formula>
    </cfRule>
  </conditionalFormatting>
  <conditionalFormatting sqref="O1895">
    <cfRule type="expression" dxfId="4690" priority="5123">
      <formula>$O1895="połączone z innym zadaniem"</formula>
    </cfRule>
  </conditionalFormatting>
  <conditionalFormatting sqref="O1895">
    <cfRule type="expression" dxfId="4689" priority="5122">
      <formula>$O1895="połączone z innym zadaniem"</formula>
    </cfRule>
  </conditionalFormatting>
  <conditionalFormatting sqref="O1895">
    <cfRule type="expression" dxfId="4688" priority="5121">
      <formula>$O1895="połączone z innym zadaniem"</formula>
    </cfRule>
  </conditionalFormatting>
  <conditionalFormatting sqref="O1895">
    <cfRule type="expression" dxfId="4687" priority="5118">
      <formula>$O1895="połączone z innym zadaniem"</formula>
    </cfRule>
  </conditionalFormatting>
  <conditionalFormatting sqref="O1895">
    <cfRule type="expression" dxfId="4686" priority="5117">
      <formula>$O1895="połączone z innym zadaniem"</formula>
    </cfRule>
  </conditionalFormatting>
  <conditionalFormatting sqref="O1895">
    <cfRule type="expression" dxfId="4685" priority="5116">
      <formula>$O1895="połączone z innym zadaniem"</formula>
    </cfRule>
  </conditionalFormatting>
  <conditionalFormatting sqref="O1895">
    <cfRule type="expression" dxfId="4684" priority="5115">
      <formula>$O1895="połączone z innym zadaniem"</formula>
    </cfRule>
  </conditionalFormatting>
  <conditionalFormatting sqref="O1895">
    <cfRule type="expression" dxfId="4683" priority="5114">
      <formula>$O1895="połączone z innym zadaniem"</formula>
    </cfRule>
  </conditionalFormatting>
  <conditionalFormatting sqref="O1895">
    <cfRule type="expression" dxfId="4682" priority="5113">
      <formula>$O1895="połączone z innym zadaniem"</formula>
    </cfRule>
  </conditionalFormatting>
  <conditionalFormatting sqref="O1895">
    <cfRule type="expression" dxfId="4681" priority="5112">
      <formula>$O1895="połączone z innym zadaniem"</formula>
    </cfRule>
  </conditionalFormatting>
  <conditionalFormatting sqref="O1895">
    <cfRule type="expression" dxfId="4680" priority="5111">
      <formula>$O1895="połączone z innym zadaniem"</formula>
    </cfRule>
  </conditionalFormatting>
  <conditionalFormatting sqref="O1895">
    <cfRule type="expression" dxfId="4679" priority="5110">
      <formula>$O1895="połączone z innym zadaniem"</formula>
    </cfRule>
  </conditionalFormatting>
  <conditionalFormatting sqref="O1895">
    <cfRule type="expression" dxfId="4678" priority="5109">
      <formula>$O1895="połączone z innym zadaniem"</formula>
    </cfRule>
  </conditionalFormatting>
  <conditionalFormatting sqref="O1895">
    <cfRule type="expression" dxfId="4677" priority="5108">
      <formula>$O1895="połączone z innym zadaniem"</formula>
    </cfRule>
  </conditionalFormatting>
  <conditionalFormatting sqref="O1895">
    <cfRule type="expression" dxfId="4676" priority="5107">
      <formula>$O1895="połączone z innym zadaniem"</formula>
    </cfRule>
  </conditionalFormatting>
  <conditionalFormatting sqref="O1895">
    <cfRule type="expression" dxfId="4675" priority="5106">
      <formula>$O1895="połączone z innym zadaniem"</formula>
    </cfRule>
  </conditionalFormatting>
  <conditionalFormatting sqref="O1895">
    <cfRule type="expression" dxfId="4674" priority="5105">
      <formula>$O1895="połączone z innym zadaniem"</formula>
    </cfRule>
  </conditionalFormatting>
  <conditionalFormatting sqref="O1895">
    <cfRule type="expression" dxfId="4673" priority="5104">
      <formula>$O1895="połączone z innym zadaniem"</formula>
    </cfRule>
  </conditionalFormatting>
  <conditionalFormatting sqref="O1895">
    <cfRule type="expression" dxfId="4672" priority="5101">
      <formula>$O1895="połączone z innym zadaniem"</formula>
    </cfRule>
  </conditionalFormatting>
  <conditionalFormatting sqref="O1895">
    <cfRule type="expression" dxfId="4671" priority="5100">
      <formula>$O1895="połączone z innym zadaniem"</formula>
    </cfRule>
  </conditionalFormatting>
  <conditionalFormatting sqref="O1895">
    <cfRule type="expression" dxfId="4670" priority="5099">
      <formula>$O1895="połączone z innym zadaniem"</formula>
    </cfRule>
  </conditionalFormatting>
  <conditionalFormatting sqref="O1895">
    <cfRule type="expression" dxfId="4669" priority="5098">
      <formula>$O1895="połączone z innym zadaniem"</formula>
    </cfRule>
  </conditionalFormatting>
  <conditionalFormatting sqref="O1895">
    <cfRule type="expression" dxfId="4668" priority="5097">
      <formula>$O1895="połączone z innym zadaniem"</formula>
    </cfRule>
  </conditionalFormatting>
  <conditionalFormatting sqref="O1895">
    <cfRule type="expression" dxfId="4667" priority="5096">
      <formula>$O1895="połączone z innym zadaniem"</formula>
    </cfRule>
  </conditionalFormatting>
  <conditionalFormatting sqref="O1895">
    <cfRule type="expression" dxfId="4666" priority="5095">
      <formula>$O1895="połączone z innym zadaniem"</formula>
    </cfRule>
  </conditionalFormatting>
  <conditionalFormatting sqref="O1895">
    <cfRule type="expression" dxfId="4665" priority="5094">
      <formula>$O1895="połączone z innym zadaniem"</formula>
    </cfRule>
  </conditionalFormatting>
  <conditionalFormatting sqref="O1895">
    <cfRule type="expression" dxfId="4664" priority="5093">
      <formula>$O1895="połączone z innym zadaniem"</formula>
    </cfRule>
  </conditionalFormatting>
  <conditionalFormatting sqref="O1895">
    <cfRule type="expression" dxfId="4663" priority="5092">
      <formula>$O1895="połączone z innym zadaniem"</formula>
    </cfRule>
  </conditionalFormatting>
  <conditionalFormatting sqref="O1895">
    <cfRule type="expression" dxfId="4662" priority="5091">
      <formula>$O1895="połączone z innym zadaniem"</formula>
    </cfRule>
  </conditionalFormatting>
  <conditionalFormatting sqref="O1895">
    <cfRule type="expression" dxfId="4661" priority="5090">
      <formula>$O1895="połączone z innym zadaniem"</formula>
    </cfRule>
  </conditionalFormatting>
  <conditionalFormatting sqref="O1895">
    <cfRule type="expression" dxfId="4660" priority="5089">
      <formula>$O1895="połączone z innym zadaniem"</formula>
    </cfRule>
  </conditionalFormatting>
  <conditionalFormatting sqref="O1895">
    <cfRule type="expression" dxfId="4659" priority="5088">
      <formula>$O1895="połączone z innym zadaniem"</formula>
    </cfRule>
  </conditionalFormatting>
  <conditionalFormatting sqref="O1896">
    <cfRule type="expression" dxfId="4658" priority="5087">
      <formula>$O1896="połączone z innym zadaniem"</formula>
    </cfRule>
  </conditionalFormatting>
  <conditionalFormatting sqref="O1896">
    <cfRule type="expression" dxfId="4657" priority="5086">
      <formula>$O1896="połączone z innym zadaniem"</formula>
    </cfRule>
  </conditionalFormatting>
  <conditionalFormatting sqref="O1896">
    <cfRule type="colorScale" priority="5085">
      <colorScale>
        <cfvo type="min" val="0"/>
        <cfvo type="percentile" val="50"/>
        <cfvo type="max" val="0"/>
        <color rgb="FFF8696B"/>
        <color rgb="FFFFEB84"/>
        <color rgb="FF63BE7B"/>
      </colorScale>
    </cfRule>
  </conditionalFormatting>
  <conditionalFormatting sqref="O1896">
    <cfRule type="colorScale" priority="5084">
      <colorScale>
        <cfvo type="min" val="0"/>
        <cfvo type="percentile" val="50"/>
        <cfvo type="max" val="0"/>
        <color rgb="FF63BE7B"/>
        <color rgb="FFFFEB84"/>
        <color rgb="FFF8696B"/>
      </colorScale>
    </cfRule>
  </conditionalFormatting>
  <conditionalFormatting sqref="O1896">
    <cfRule type="expression" dxfId="4656" priority="5083">
      <formula>$O1896="połączone z innym zadaniem"</formula>
    </cfRule>
  </conditionalFormatting>
  <conditionalFormatting sqref="O1896">
    <cfRule type="expression" dxfId="4655" priority="5082">
      <formula>$O1896="połączone z innym zadaniem"</formula>
    </cfRule>
  </conditionalFormatting>
  <conditionalFormatting sqref="O1896">
    <cfRule type="expression" dxfId="4654" priority="5079">
      <formula>$O1896="połączone z innym zadaniem"</formula>
    </cfRule>
  </conditionalFormatting>
  <conditionalFormatting sqref="O1896">
    <cfRule type="expression" dxfId="4653" priority="5078">
      <formula>$O1896="połączone z innym zadaniem"</formula>
    </cfRule>
  </conditionalFormatting>
  <conditionalFormatting sqref="O1896">
    <cfRule type="expression" dxfId="4652" priority="5077">
      <formula>$O1896="połączone z innym zadaniem"</formula>
    </cfRule>
  </conditionalFormatting>
  <conditionalFormatting sqref="O1896">
    <cfRule type="expression" dxfId="4651" priority="5076">
      <formula>$O1896="połączone z innym zadaniem"</formula>
    </cfRule>
  </conditionalFormatting>
  <conditionalFormatting sqref="O1896">
    <cfRule type="expression" dxfId="4650" priority="5075">
      <formula>$O1896="połączone z innym zadaniem"</formula>
    </cfRule>
  </conditionalFormatting>
  <conditionalFormatting sqref="O1896">
    <cfRule type="expression" dxfId="4649" priority="5074">
      <formula>$O1896="połączone z innym zadaniem"</formula>
    </cfRule>
  </conditionalFormatting>
  <conditionalFormatting sqref="O1896">
    <cfRule type="expression" dxfId="4648" priority="5073">
      <formula>$O1896="połączone z innym zadaniem"</formula>
    </cfRule>
  </conditionalFormatting>
  <conditionalFormatting sqref="O1896">
    <cfRule type="expression" dxfId="4647" priority="5072">
      <formula>$O1896="połączone z innym zadaniem"</formula>
    </cfRule>
  </conditionalFormatting>
  <conditionalFormatting sqref="O1896">
    <cfRule type="expression" dxfId="4646" priority="5071">
      <formula>$O1896="połączone z innym zadaniem"</formula>
    </cfRule>
  </conditionalFormatting>
  <conditionalFormatting sqref="O1896">
    <cfRule type="expression" dxfId="4645" priority="5070">
      <formula>$O1896="połączone z innym zadaniem"</formula>
    </cfRule>
  </conditionalFormatting>
  <conditionalFormatting sqref="O1896">
    <cfRule type="expression" dxfId="4644" priority="5067">
      <formula>$O1896="połączone z innym zadaniem"</formula>
    </cfRule>
  </conditionalFormatting>
  <conditionalFormatting sqref="O1896">
    <cfRule type="expression" dxfId="4643" priority="5066">
      <formula>$O1896="połączone z innym zadaniem"</formula>
    </cfRule>
  </conditionalFormatting>
  <conditionalFormatting sqref="O1896">
    <cfRule type="expression" dxfId="4642" priority="5065">
      <formula>$O1896="połączone z innym zadaniem"</formula>
    </cfRule>
  </conditionalFormatting>
  <conditionalFormatting sqref="O1896">
    <cfRule type="expression" dxfId="4641" priority="5064">
      <formula>$O1896="połączone z innym zadaniem"</formula>
    </cfRule>
  </conditionalFormatting>
  <conditionalFormatting sqref="O1896">
    <cfRule type="expression" dxfId="4640" priority="5063">
      <formula>$O1896="połączone z innym zadaniem"</formula>
    </cfRule>
  </conditionalFormatting>
  <conditionalFormatting sqref="O1896">
    <cfRule type="expression" dxfId="4639" priority="5062">
      <formula>$O1896="połączone z innym zadaniem"</formula>
    </cfRule>
  </conditionalFormatting>
  <conditionalFormatting sqref="O1896">
    <cfRule type="expression" dxfId="4638" priority="5061">
      <formula>$O1896="połączone z innym zadaniem"</formula>
    </cfRule>
  </conditionalFormatting>
  <conditionalFormatting sqref="O1896">
    <cfRule type="expression" dxfId="4637" priority="5060">
      <formula>$O1896="połączone z innym zadaniem"</formula>
    </cfRule>
  </conditionalFormatting>
  <conditionalFormatting sqref="O1896">
    <cfRule type="expression" dxfId="4636" priority="5059">
      <formula>$O1896="połączone z innym zadaniem"</formula>
    </cfRule>
  </conditionalFormatting>
  <conditionalFormatting sqref="O1896">
    <cfRule type="expression" dxfId="4635" priority="5058">
      <formula>$O1896="połączone z innym zadaniem"</formula>
    </cfRule>
  </conditionalFormatting>
  <conditionalFormatting sqref="O1896">
    <cfRule type="expression" dxfId="4634" priority="5057">
      <formula>$O1896="połączone z innym zadaniem"</formula>
    </cfRule>
  </conditionalFormatting>
  <conditionalFormatting sqref="O1896">
    <cfRule type="expression" dxfId="4633" priority="5056">
      <formula>$O1896="połączone z innym zadaniem"</formula>
    </cfRule>
  </conditionalFormatting>
  <conditionalFormatting sqref="O1896">
    <cfRule type="expression" dxfId="4632" priority="5055">
      <formula>$O1896="połączone z innym zadaniem"</formula>
    </cfRule>
  </conditionalFormatting>
  <conditionalFormatting sqref="O1896">
    <cfRule type="expression" dxfId="4631" priority="5054">
      <formula>$O1896="połączone z innym zadaniem"</formula>
    </cfRule>
  </conditionalFormatting>
  <conditionalFormatting sqref="O1896">
    <cfRule type="expression" dxfId="4630" priority="5053">
      <formula>$O1896="połączone z innym zadaniem"</formula>
    </cfRule>
  </conditionalFormatting>
  <conditionalFormatting sqref="O1896">
    <cfRule type="expression" dxfId="4629" priority="5050">
      <formula>$O1896="połączone z innym zadaniem"</formula>
    </cfRule>
  </conditionalFormatting>
  <conditionalFormatting sqref="O1896">
    <cfRule type="expression" dxfId="4628" priority="5049">
      <formula>$O1896="połączone z innym zadaniem"</formula>
    </cfRule>
  </conditionalFormatting>
  <conditionalFormatting sqref="O1896">
    <cfRule type="expression" dxfId="4627" priority="5048">
      <formula>$O1896="połączone z innym zadaniem"</formula>
    </cfRule>
  </conditionalFormatting>
  <conditionalFormatting sqref="O1896">
    <cfRule type="expression" dxfId="4626" priority="5047">
      <formula>$O1896="połączone z innym zadaniem"</formula>
    </cfRule>
  </conditionalFormatting>
  <conditionalFormatting sqref="O1896">
    <cfRule type="expression" dxfId="4625" priority="5046">
      <formula>$O1896="połączone z innym zadaniem"</formula>
    </cfRule>
  </conditionalFormatting>
  <conditionalFormatting sqref="O1896">
    <cfRule type="expression" dxfId="4624" priority="5045">
      <formula>$O1896="połączone z innym zadaniem"</formula>
    </cfRule>
  </conditionalFormatting>
  <conditionalFormatting sqref="O1896">
    <cfRule type="expression" dxfId="4623" priority="5044">
      <formula>$O1896="połączone z innym zadaniem"</formula>
    </cfRule>
  </conditionalFormatting>
  <conditionalFormatting sqref="O1896">
    <cfRule type="expression" dxfId="4622" priority="5043">
      <formula>$O1896="połączone z innym zadaniem"</formula>
    </cfRule>
  </conditionalFormatting>
  <conditionalFormatting sqref="O1896">
    <cfRule type="expression" dxfId="4621" priority="5042">
      <formula>$O1896="połączone z innym zadaniem"</formula>
    </cfRule>
  </conditionalFormatting>
  <conditionalFormatting sqref="O1896">
    <cfRule type="expression" dxfId="4620" priority="5041">
      <formula>$O1896="połączone z innym zadaniem"</formula>
    </cfRule>
  </conditionalFormatting>
  <conditionalFormatting sqref="O1896">
    <cfRule type="expression" dxfId="4619" priority="5040">
      <formula>$O1896="połączone z innym zadaniem"</formula>
    </cfRule>
  </conditionalFormatting>
  <conditionalFormatting sqref="O1896">
    <cfRule type="expression" dxfId="4618" priority="5039">
      <formula>$O1896="połączone z innym zadaniem"</formula>
    </cfRule>
  </conditionalFormatting>
  <conditionalFormatting sqref="O1896">
    <cfRule type="expression" dxfId="4617" priority="5038">
      <formula>$O1896="połączone z innym zadaniem"</formula>
    </cfRule>
  </conditionalFormatting>
  <conditionalFormatting sqref="O1896">
    <cfRule type="expression" dxfId="4616" priority="5037">
      <formula>$O1896="połączone z innym zadaniem"</formula>
    </cfRule>
  </conditionalFormatting>
  <conditionalFormatting sqref="O1896">
    <cfRule type="expression" dxfId="4615" priority="5036">
      <formula>$O1896="połączone z innym zadaniem"</formula>
    </cfRule>
  </conditionalFormatting>
  <conditionalFormatting sqref="O1896">
    <cfRule type="expression" dxfId="4614" priority="5033">
      <formula>$O1896="połączone z innym zadaniem"</formula>
    </cfRule>
  </conditionalFormatting>
  <conditionalFormatting sqref="O1896">
    <cfRule type="expression" dxfId="4613" priority="5032">
      <formula>$O1896="połączone z innym zadaniem"</formula>
    </cfRule>
  </conditionalFormatting>
  <conditionalFormatting sqref="O1896">
    <cfRule type="expression" dxfId="4612" priority="5031">
      <formula>$O1896="połączone z innym zadaniem"</formula>
    </cfRule>
  </conditionalFormatting>
  <conditionalFormatting sqref="O1896">
    <cfRule type="expression" dxfId="4611" priority="5030">
      <formula>$O1896="połączone z innym zadaniem"</formula>
    </cfRule>
  </conditionalFormatting>
  <conditionalFormatting sqref="O1896">
    <cfRule type="expression" dxfId="4610" priority="5029">
      <formula>$O1896="połączone z innym zadaniem"</formula>
    </cfRule>
  </conditionalFormatting>
  <conditionalFormatting sqref="O1896">
    <cfRule type="expression" dxfId="4609" priority="5028">
      <formula>$O1896="połączone z innym zadaniem"</formula>
    </cfRule>
  </conditionalFormatting>
  <conditionalFormatting sqref="O1896">
    <cfRule type="expression" dxfId="4608" priority="5027">
      <formula>$O1896="połączone z innym zadaniem"</formula>
    </cfRule>
  </conditionalFormatting>
  <conditionalFormatting sqref="O1896">
    <cfRule type="expression" dxfId="4607" priority="5026">
      <formula>$O1896="połączone z innym zadaniem"</formula>
    </cfRule>
  </conditionalFormatting>
  <conditionalFormatting sqref="O1896">
    <cfRule type="expression" dxfId="4606" priority="5025">
      <formula>$O1896="połączone z innym zadaniem"</formula>
    </cfRule>
  </conditionalFormatting>
  <conditionalFormatting sqref="O1896">
    <cfRule type="expression" dxfId="4605" priority="5024">
      <formula>$O1896="połączone z innym zadaniem"</formula>
    </cfRule>
  </conditionalFormatting>
  <conditionalFormatting sqref="O1896">
    <cfRule type="expression" dxfId="4604" priority="5021">
      <formula>$O1896="połączone z innym zadaniem"</formula>
    </cfRule>
  </conditionalFormatting>
  <conditionalFormatting sqref="O1896">
    <cfRule type="expression" dxfId="4603" priority="5020">
      <formula>$O1896="połączone z innym zadaniem"</formula>
    </cfRule>
  </conditionalFormatting>
  <conditionalFormatting sqref="O1896">
    <cfRule type="expression" dxfId="4602" priority="5019">
      <formula>$O1896="połączone z innym zadaniem"</formula>
    </cfRule>
  </conditionalFormatting>
  <conditionalFormatting sqref="O1896">
    <cfRule type="expression" dxfId="4601" priority="5018">
      <formula>$O1896="połączone z innym zadaniem"</formula>
    </cfRule>
  </conditionalFormatting>
  <conditionalFormatting sqref="O1896">
    <cfRule type="expression" dxfId="4600" priority="5017">
      <formula>$O1896="połączone z innym zadaniem"</formula>
    </cfRule>
  </conditionalFormatting>
  <conditionalFormatting sqref="O1896">
    <cfRule type="expression" dxfId="4599" priority="5016">
      <formula>$O1896="połączone z innym zadaniem"</formula>
    </cfRule>
  </conditionalFormatting>
  <conditionalFormatting sqref="O1896">
    <cfRule type="expression" dxfId="4598" priority="5015">
      <formula>$O1896="połączone z innym zadaniem"</formula>
    </cfRule>
  </conditionalFormatting>
  <conditionalFormatting sqref="O1896">
    <cfRule type="expression" dxfId="4597" priority="5014">
      <formula>$O1896="połączone z innym zadaniem"</formula>
    </cfRule>
  </conditionalFormatting>
  <conditionalFormatting sqref="O1896">
    <cfRule type="expression" dxfId="4596" priority="5013">
      <formula>$O1896="połączone z innym zadaniem"</formula>
    </cfRule>
  </conditionalFormatting>
  <conditionalFormatting sqref="O1896">
    <cfRule type="expression" dxfId="4595" priority="5012">
      <formula>$O1896="połączone z innym zadaniem"</formula>
    </cfRule>
  </conditionalFormatting>
  <conditionalFormatting sqref="O1896">
    <cfRule type="expression" dxfId="4594" priority="5011">
      <formula>$O1896="połączone z innym zadaniem"</formula>
    </cfRule>
  </conditionalFormatting>
  <conditionalFormatting sqref="O1896">
    <cfRule type="expression" dxfId="4593" priority="5010">
      <formula>$O1896="połączone z innym zadaniem"</formula>
    </cfRule>
  </conditionalFormatting>
  <conditionalFormatting sqref="O1896">
    <cfRule type="expression" dxfId="4592" priority="5009">
      <formula>$O1896="połączone z innym zadaniem"</formula>
    </cfRule>
  </conditionalFormatting>
  <conditionalFormatting sqref="O1896">
    <cfRule type="expression" dxfId="4591" priority="5008">
      <formula>$O1896="połączone z innym zadaniem"</formula>
    </cfRule>
  </conditionalFormatting>
  <conditionalFormatting sqref="O1896">
    <cfRule type="expression" dxfId="4590" priority="5007">
      <formula>$O1896="połączone z innym zadaniem"</formula>
    </cfRule>
  </conditionalFormatting>
  <conditionalFormatting sqref="O1896">
    <cfRule type="expression" dxfId="4589" priority="5004">
      <formula>$O1896="połączone z innym zadaniem"</formula>
    </cfRule>
  </conditionalFormatting>
  <conditionalFormatting sqref="O1896">
    <cfRule type="expression" dxfId="4588" priority="5003">
      <formula>$O1896="połączone z innym zadaniem"</formula>
    </cfRule>
  </conditionalFormatting>
  <conditionalFormatting sqref="O1896">
    <cfRule type="expression" dxfId="4587" priority="5002">
      <formula>$O1896="połączone z innym zadaniem"</formula>
    </cfRule>
  </conditionalFormatting>
  <conditionalFormatting sqref="O1896">
    <cfRule type="expression" dxfId="4586" priority="5001">
      <formula>$O1896="połączone z innym zadaniem"</formula>
    </cfRule>
  </conditionalFormatting>
  <conditionalFormatting sqref="O1896">
    <cfRule type="expression" dxfId="4585" priority="5000">
      <formula>$O1896="połączone z innym zadaniem"</formula>
    </cfRule>
  </conditionalFormatting>
  <conditionalFormatting sqref="O1896">
    <cfRule type="expression" dxfId="4584" priority="4999">
      <formula>$O1896="połączone z innym zadaniem"</formula>
    </cfRule>
  </conditionalFormatting>
  <conditionalFormatting sqref="O1896">
    <cfRule type="expression" dxfId="4583" priority="4998">
      <formula>$O1896="połączone z innym zadaniem"</formula>
    </cfRule>
  </conditionalFormatting>
  <conditionalFormatting sqref="O1896">
    <cfRule type="expression" dxfId="4582" priority="4997">
      <formula>$O1896="połączone z innym zadaniem"</formula>
    </cfRule>
  </conditionalFormatting>
  <conditionalFormatting sqref="O1896">
    <cfRule type="expression" dxfId="4581" priority="4996">
      <formula>$O1896="połączone z innym zadaniem"</formula>
    </cfRule>
  </conditionalFormatting>
  <conditionalFormatting sqref="O1896">
    <cfRule type="expression" dxfId="4580" priority="4995">
      <formula>$O1896="połączone z innym zadaniem"</formula>
    </cfRule>
  </conditionalFormatting>
  <conditionalFormatting sqref="O1896">
    <cfRule type="expression" dxfId="4579" priority="4994">
      <formula>$O1896="połączone z innym zadaniem"</formula>
    </cfRule>
  </conditionalFormatting>
  <conditionalFormatting sqref="O1896">
    <cfRule type="expression" dxfId="4578" priority="4993">
      <formula>$O1896="połączone z innym zadaniem"</formula>
    </cfRule>
  </conditionalFormatting>
  <conditionalFormatting sqref="O1896">
    <cfRule type="expression" dxfId="4577" priority="4992">
      <formula>$O1896="połączone z innym zadaniem"</formula>
    </cfRule>
  </conditionalFormatting>
  <conditionalFormatting sqref="O1896">
    <cfRule type="expression" dxfId="4576" priority="4991">
      <formula>$O1896="połączone z innym zadaniem"</formula>
    </cfRule>
  </conditionalFormatting>
  <conditionalFormatting sqref="O1896">
    <cfRule type="expression" dxfId="4575" priority="4990">
      <formula>$O1896="połączone z innym zadaniem"</formula>
    </cfRule>
  </conditionalFormatting>
  <conditionalFormatting sqref="O1896">
    <cfRule type="expression" dxfId="4574" priority="4987">
      <formula>$O1896="połączone z innym zadaniem"</formula>
    </cfRule>
  </conditionalFormatting>
  <conditionalFormatting sqref="O1896">
    <cfRule type="expression" dxfId="4573" priority="4986">
      <formula>$O1896="połączone z innym zadaniem"</formula>
    </cfRule>
  </conditionalFormatting>
  <conditionalFormatting sqref="O1896">
    <cfRule type="expression" dxfId="4572" priority="4985">
      <formula>$O1896="połączone z innym zadaniem"</formula>
    </cfRule>
  </conditionalFormatting>
  <conditionalFormatting sqref="O1896">
    <cfRule type="expression" dxfId="4571" priority="4984">
      <formula>$O1896="połączone z innym zadaniem"</formula>
    </cfRule>
  </conditionalFormatting>
  <conditionalFormatting sqref="O1896">
    <cfRule type="expression" dxfId="4570" priority="4983">
      <formula>$O1896="połączone z innym zadaniem"</formula>
    </cfRule>
  </conditionalFormatting>
  <conditionalFormatting sqref="O1896">
    <cfRule type="expression" dxfId="4569" priority="4982">
      <formula>$O1896="połączone z innym zadaniem"</formula>
    </cfRule>
  </conditionalFormatting>
  <conditionalFormatting sqref="O1896">
    <cfRule type="expression" dxfId="4568" priority="4981">
      <formula>$O1896="połączone z innym zadaniem"</formula>
    </cfRule>
  </conditionalFormatting>
  <conditionalFormatting sqref="O1896">
    <cfRule type="expression" dxfId="4567" priority="4980">
      <formula>$O1896="połączone z innym zadaniem"</formula>
    </cfRule>
  </conditionalFormatting>
  <conditionalFormatting sqref="O1896">
    <cfRule type="expression" dxfId="4566" priority="4979">
      <formula>$O1896="połączone z innym zadaniem"</formula>
    </cfRule>
  </conditionalFormatting>
  <conditionalFormatting sqref="O1896">
    <cfRule type="expression" dxfId="4565" priority="4978">
      <formula>$O1896="połączone z innym zadaniem"</formula>
    </cfRule>
  </conditionalFormatting>
  <conditionalFormatting sqref="O1896">
    <cfRule type="expression" dxfId="4564" priority="4977">
      <formula>$O1896="połączone z innym zadaniem"</formula>
    </cfRule>
  </conditionalFormatting>
  <conditionalFormatting sqref="O1896">
    <cfRule type="expression" dxfId="4563" priority="4976">
      <formula>$O1896="połączone z innym zadaniem"</formula>
    </cfRule>
  </conditionalFormatting>
  <conditionalFormatting sqref="O1896">
    <cfRule type="expression" dxfId="4562" priority="4975">
      <formula>$O1896="połączone z innym zadaniem"</formula>
    </cfRule>
  </conditionalFormatting>
  <conditionalFormatting sqref="O1896">
    <cfRule type="expression" dxfId="4561" priority="4974">
      <formula>$O1896="połączone z innym zadaniem"</formula>
    </cfRule>
  </conditionalFormatting>
  <conditionalFormatting sqref="O1896">
    <cfRule type="expression" dxfId="4560" priority="4973">
      <formula>$O1896="połączone z innym zadaniem"</formula>
    </cfRule>
  </conditionalFormatting>
  <conditionalFormatting sqref="O1896">
    <cfRule type="expression" dxfId="4559" priority="4972">
      <formula>$O1896="połączone z innym zadaniem"</formula>
    </cfRule>
  </conditionalFormatting>
  <conditionalFormatting sqref="O1896">
    <cfRule type="expression" dxfId="4558" priority="4971">
      <formula>$O1896="połączone z innym zadaniem"</formula>
    </cfRule>
  </conditionalFormatting>
  <conditionalFormatting sqref="O1896">
    <cfRule type="expression" dxfId="4557" priority="4970">
      <formula>$O1896="połączone z innym zadaniem"</formula>
    </cfRule>
  </conditionalFormatting>
  <conditionalFormatting sqref="O1896">
    <cfRule type="expression" dxfId="4556" priority="4969">
      <formula>$O1896="połączone z innym zadaniem"</formula>
    </cfRule>
  </conditionalFormatting>
  <conditionalFormatting sqref="O1896">
    <cfRule type="expression" dxfId="4555" priority="4968">
      <formula>$O1896="połączone z innym zadaniem"</formula>
    </cfRule>
  </conditionalFormatting>
  <conditionalFormatting sqref="O1896">
    <cfRule type="expression" dxfId="4554" priority="4967">
      <formula>$O1896="połączone z innym zadaniem"</formula>
    </cfRule>
  </conditionalFormatting>
  <conditionalFormatting sqref="O1896">
    <cfRule type="expression" dxfId="4553" priority="4966">
      <formula>$O1896="połączone z innym zadaniem"</formula>
    </cfRule>
  </conditionalFormatting>
  <conditionalFormatting sqref="O1896">
    <cfRule type="expression" dxfId="4552" priority="4965">
      <formula>$O1896="połączone z innym zadaniem"</formula>
    </cfRule>
  </conditionalFormatting>
  <conditionalFormatting sqref="O1896">
    <cfRule type="expression" dxfId="4551" priority="4964">
      <formula>$O1896="połączone z innym zadaniem"</formula>
    </cfRule>
  </conditionalFormatting>
  <conditionalFormatting sqref="O1896">
    <cfRule type="expression" dxfId="4550" priority="4963">
      <formula>$O1896="połączone z innym zadaniem"</formula>
    </cfRule>
  </conditionalFormatting>
  <conditionalFormatting sqref="O1896">
    <cfRule type="expression" dxfId="4549" priority="4962">
      <formula>$O1896="połączone z innym zadaniem"</formula>
    </cfRule>
  </conditionalFormatting>
  <conditionalFormatting sqref="O1896">
    <cfRule type="expression" dxfId="4548" priority="4961">
      <formula>$O1896="połączone z innym zadaniem"</formula>
    </cfRule>
  </conditionalFormatting>
  <conditionalFormatting sqref="O1896">
    <cfRule type="expression" dxfId="4547" priority="4960">
      <formula>$O1896="połączone z innym zadaniem"</formula>
    </cfRule>
  </conditionalFormatting>
  <conditionalFormatting sqref="O1896">
    <cfRule type="expression" dxfId="4546" priority="4959">
      <formula>$O1896="połączone z innym zadaniem"</formula>
    </cfRule>
  </conditionalFormatting>
  <conditionalFormatting sqref="O1897">
    <cfRule type="expression" dxfId="4545" priority="4958">
      <formula>$O1897="połączone z innym zadaniem"</formula>
    </cfRule>
  </conditionalFormatting>
  <conditionalFormatting sqref="O1897">
    <cfRule type="expression" dxfId="4544" priority="4957">
      <formula>$O1897="połączone z innym zadaniem"</formula>
    </cfRule>
  </conditionalFormatting>
  <conditionalFormatting sqref="O1897">
    <cfRule type="colorScale" priority="4956">
      <colorScale>
        <cfvo type="min" val="0"/>
        <cfvo type="percentile" val="50"/>
        <cfvo type="max" val="0"/>
        <color rgb="FFF8696B"/>
        <color rgb="FFFFEB84"/>
        <color rgb="FF63BE7B"/>
      </colorScale>
    </cfRule>
  </conditionalFormatting>
  <conditionalFormatting sqref="O1897">
    <cfRule type="colorScale" priority="4955">
      <colorScale>
        <cfvo type="min" val="0"/>
        <cfvo type="percentile" val="50"/>
        <cfvo type="max" val="0"/>
        <color rgb="FF63BE7B"/>
        <color rgb="FFFFEB84"/>
        <color rgb="FFF8696B"/>
      </colorScale>
    </cfRule>
  </conditionalFormatting>
  <conditionalFormatting sqref="O1897">
    <cfRule type="expression" dxfId="4543" priority="4954">
      <formula>$O1897="połączone z innym zadaniem"</formula>
    </cfRule>
  </conditionalFormatting>
  <conditionalFormatting sqref="O1897">
    <cfRule type="expression" dxfId="4542" priority="4953">
      <formula>$O1897="połączone z innym zadaniem"</formula>
    </cfRule>
  </conditionalFormatting>
  <conditionalFormatting sqref="O1897">
    <cfRule type="expression" dxfId="4541" priority="4950">
      <formula>$O1897="połączone z innym zadaniem"</formula>
    </cfRule>
  </conditionalFormatting>
  <conditionalFormatting sqref="O1897">
    <cfRule type="expression" dxfId="4540" priority="4949">
      <formula>$O1897="połączone z innym zadaniem"</formula>
    </cfRule>
  </conditionalFormatting>
  <conditionalFormatting sqref="O1897">
    <cfRule type="expression" dxfId="4539" priority="4948">
      <formula>$O1897="połączone z innym zadaniem"</formula>
    </cfRule>
  </conditionalFormatting>
  <conditionalFormatting sqref="O1897">
    <cfRule type="expression" dxfId="4538" priority="4947">
      <formula>$O1897="połączone z innym zadaniem"</formula>
    </cfRule>
  </conditionalFormatting>
  <conditionalFormatting sqref="O1897">
    <cfRule type="expression" dxfId="4537" priority="4946">
      <formula>$O1897="połączone z innym zadaniem"</formula>
    </cfRule>
  </conditionalFormatting>
  <conditionalFormatting sqref="O1897">
    <cfRule type="expression" dxfId="4536" priority="4945">
      <formula>$O1897="połączone z innym zadaniem"</formula>
    </cfRule>
  </conditionalFormatting>
  <conditionalFormatting sqref="O1897">
    <cfRule type="expression" dxfId="4535" priority="4944">
      <formula>$O1897="połączone z innym zadaniem"</formula>
    </cfRule>
  </conditionalFormatting>
  <conditionalFormatting sqref="O1897">
    <cfRule type="expression" dxfId="4534" priority="4943">
      <formula>$O1897="połączone z innym zadaniem"</formula>
    </cfRule>
  </conditionalFormatting>
  <conditionalFormatting sqref="O1897">
    <cfRule type="expression" dxfId="4533" priority="4942">
      <formula>$O1897="połączone z innym zadaniem"</formula>
    </cfRule>
  </conditionalFormatting>
  <conditionalFormatting sqref="O1897">
    <cfRule type="expression" dxfId="4532" priority="4941">
      <formula>$O1897="połączone z innym zadaniem"</formula>
    </cfRule>
  </conditionalFormatting>
  <conditionalFormatting sqref="O1897">
    <cfRule type="expression" dxfId="4531" priority="4938">
      <formula>$O1897="połączone z innym zadaniem"</formula>
    </cfRule>
  </conditionalFormatting>
  <conditionalFormatting sqref="O1897">
    <cfRule type="expression" dxfId="4530" priority="4937">
      <formula>$O1897="połączone z innym zadaniem"</formula>
    </cfRule>
  </conditionalFormatting>
  <conditionalFormatting sqref="O1897">
    <cfRule type="expression" dxfId="4529" priority="4936">
      <formula>$O1897="połączone z innym zadaniem"</formula>
    </cfRule>
  </conditionalFormatting>
  <conditionalFormatting sqref="O1897">
    <cfRule type="expression" dxfId="4528" priority="4935">
      <formula>$O1897="połączone z innym zadaniem"</formula>
    </cfRule>
  </conditionalFormatting>
  <conditionalFormatting sqref="O1897">
    <cfRule type="expression" dxfId="4527" priority="4934">
      <formula>$O1897="połączone z innym zadaniem"</formula>
    </cfRule>
  </conditionalFormatting>
  <conditionalFormatting sqref="O1897">
    <cfRule type="expression" dxfId="4526" priority="4933">
      <formula>$O1897="połączone z innym zadaniem"</formula>
    </cfRule>
  </conditionalFormatting>
  <conditionalFormatting sqref="O1897">
    <cfRule type="expression" dxfId="4525" priority="4932">
      <formula>$O1897="połączone z innym zadaniem"</formula>
    </cfRule>
  </conditionalFormatting>
  <conditionalFormatting sqref="O1897">
    <cfRule type="expression" dxfId="4524" priority="4931">
      <formula>$O1897="połączone z innym zadaniem"</formula>
    </cfRule>
  </conditionalFormatting>
  <conditionalFormatting sqref="O1897">
    <cfRule type="expression" dxfId="4523" priority="4930">
      <formula>$O1897="połączone z innym zadaniem"</formula>
    </cfRule>
  </conditionalFormatting>
  <conditionalFormatting sqref="O1897">
    <cfRule type="expression" dxfId="4522" priority="4929">
      <formula>$O1897="połączone z innym zadaniem"</formula>
    </cfRule>
  </conditionalFormatting>
  <conditionalFormatting sqref="O1897">
    <cfRule type="expression" dxfId="4521" priority="4928">
      <formula>$O1897="połączone z innym zadaniem"</formula>
    </cfRule>
  </conditionalFormatting>
  <conditionalFormatting sqref="O1897">
    <cfRule type="expression" dxfId="4520" priority="4927">
      <formula>$O1897="połączone z innym zadaniem"</formula>
    </cfRule>
  </conditionalFormatting>
  <conditionalFormatting sqref="O1897">
    <cfRule type="expression" dxfId="4519" priority="4926">
      <formula>$O1897="połączone z innym zadaniem"</formula>
    </cfRule>
  </conditionalFormatting>
  <conditionalFormatting sqref="O1897">
    <cfRule type="expression" dxfId="4518" priority="4925">
      <formula>$O1897="połączone z innym zadaniem"</formula>
    </cfRule>
  </conditionalFormatting>
  <conditionalFormatting sqref="O1897">
    <cfRule type="expression" dxfId="4517" priority="4924">
      <formula>$O1897="połączone z innym zadaniem"</formula>
    </cfRule>
  </conditionalFormatting>
  <conditionalFormatting sqref="O1897">
    <cfRule type="expression" dxfId="4516" priority="4921">
      <formula>$O1897="połączone z innym zadaniem"</formula>
    </cfRule>
  </conditionalFormatting>
  <conditionalFormatting sqref="O1897">
    <cfRule type="expression" dxfId="4515" priority="4920">
      <formula>$O1897="połączone z innym zadaniem"</formula>
    </cfRule>
  </conditionalFormatting>
  <conditionalFormatting sqref="O1897">
    <cfRule type="expression" dxfId="4514" priority="4919">
      <formula>$O1897="połączone z innym zadaniem"</formula>
    </cfRule>
  </conditionalFormatting>
  <conditionalFormatting sqref="O1897">
    <cfRule type="expression" dxfId="4513" priority="4918">
      <formula>$O1897="połączone z innym zadaniem"</formula>
    </cfRule>
  </conditionalFormatting>
  <conditionalFormatting sqref="O1897">
    <cfRule type="expression" dxfId="4512" priority="4917">
      <formula>$O1897="połączone z innym zadaniem"</formula>
    </cfRule>
  </conditionalFormatting>
  <conditionalFormatting sqref="O1897">
    <cfRule type="expression" dxfId="4511" priority="4916">
      <formula>$O1897="połączone z innym zadaniem"</formula>
    </cfRule>
  </conditionalFormatting>
  <conditionalFormatting sqref="O1897">
    <cfRule type="expression" dxfId="4510" priority="4915">
      <formula>$O1897="połączone z innym zadaniem"</formula>
    </cfRule>
  </conditionalFormatting>
  <conditionalFormatting sqref="O1897">
    <cfRule type="expression" dxfId="4509" priority="4914">
      <formula>$O1897="połączone z innym zadaniem"</formula>
    </cfRule>
  </conditionalFormatting>
  <conditionalFormatting sqref="O1897">
    <cfRule type="expression" dxfId="4508" priority="4913">
      <formula>$O1897="połączone z innym zadaniem"</formula>
    </cfRule>
  </conditionalFormatting>
  <conditionalFormatting sqref="O1897">
    <cfRule type="expression" dxfId="4507" priority="4912">
      <formula>$O1897="połączone z innym zadaniem"</formula>
    </cfRule>
  </conditionalFormatting>
  <conditionalFormatting sqref="O1897">
    <cfRule type="expression" dxfId="4506" priority="4911">
      <formula>$O1897="połączone z innym zadaniem"</formula>
    </cfRule>
  </conditionalFormatting>
  <conditionalFormatting sqref="O1897">
    <cfRule type="expression" dxfId="4505" priority="4910">
      <formula>$O1897="połączone z innym zadaniem"</formula>
    </cfRule>
  </conditionalFormatting>
  <conditionalFormatting sqref="O1897">
    <cfRule type="expression" dxfId="4504" priority="4909">
      <formula>$O1897="połączone z innym zadaniem"</formula>
    </cfRule>
  </conditionalFormatting>
  <conditionalFormatting sqref="O1897">
    <cfRule type="expression" dxfId="4503" priority="4908">
      <formula>$O1897="połączone z innym zadaniem"</formula>
    </cfRule>
  </conditionalFormatting>
  <conditionalFormatting sqref="O1897">
    <cfRule type="expression" dxfId="4502" priority="4907">
      <formula>$O1897="połączone z innym zadaniem"</formula>
    </cfRule>
  </conditionalFormatting>
  <conditionalFormatting sqref="O1897">
    <cfRule type="expression" dxfId="4501" priority="4904">
      <formula>$O1897="połączone z innym zadaniem"</formula>
    </cfRule>
  </conditionalFormatting>
  <conditionalFormatting sqref="O1897">
    <cfRule type="expression" dxfId="4500" priority="4903">
      <formula>$O1897="połączone z innym zadaniem"</formula>
    </cfRule>
  </conditionalFormatting>
  <conditionalFormatting sqref="O1897">
    <cfRule type="expression" dxfId="4499" priority="4902">
      <formula>$O1897="połączone z innym zadaniem"</formula>
    </cfRule>
  </conditionalFormatting>
  <conditionalFormatting sqref="O1897">
    <cfRule type="expression" dxfId="4498" priority="4901">
      <formula>$O1897="połączone z innym zadaniem"</formula>
    </cfRule>
  </conditionalFormatting>
  <conditionalFormatting sqref="O1897">
    <cfRule type="expression" dxfId="4497" priority="4900">
      <formula>$O1897="połączone z innym zadaniem"</formula>
    </cfRule>
  </conditionalFormatting>
  <conditionalFormatting sqref="O1897">
    <cfRule type="expression" dxfId="4496" priority="4899">
      <formula>$O1897="połączone z innym zadaniem"</formula>
    </cfRule>
  </conditionalFormatting>
  <conditionalFormatting sqref="O1897">
    <cfRule type="expression" dxfId="4495" priority="4898">
      <formula>$O1897="połączone z innym zadaniem"</formula>
    </cfRule>
  </conditionalFormatting>
  <conditionalFormatting sqref="O1897">
    <cfRule type="expression" dxfId="4494" priority="4897">
      <formula>$O1897="połączone z innym zadaniem"</formula>
    </cfRule>
  </conditionalFormatting>
  <conditionalFormatting sqref="O1897">
    <cfRule type="expression" dxfId="4493" priority="4896">
      <formula>$O1897="połączone z innym zadaniem"</formula>
    </cfRule>
  </conditionalFormatting>
  <conditionalFormatting sqref="O1897">
    <cfRule type="expression" dxfId="4492" priority="4895">
      <formula>$O1897="połączone z innym zadaniem"</formula>
    </cfRule>
  </conditionalFormatting>
  <conditionalFormatting sqref="O1897">
    <cfRule type="expression" dxfId="4491" priority="4892">
      <formula>$O1897="połączone z innym zadaniem"</formula>
    </cfRule>
  </conditionalFormatting>
  <conditionalFormatting sqref="O1897">
    <cfRule type="expression" dxfId="4490" priority="4891">
      <formula>$O1897="połączone z innym zadaniem"</formula>
    </cfRule>
  </conditionalFormatting>
  <conditionalFormatting sqref="O1897">
    <cfRule type="expression" dxfId="4489" priority="4890">
      <formula>$O1897="połączone z innym zadaniem"</formula>
    </cfRule>
  </conditionalFormatting>
  <conditionalFormatting sqref="O1897">
    <cfRule type="expression" dxfId="4488" priority="4889">
      <formula>$O1897="połączone z innym zadaniem"</formula>
    </cfRule>
  </conditionalFormatting>
  <conditionalFormatting sqref="O1897">
    <cfRule type="expression" dxfId="4487" priority="4888">
      <formula>$O1897="połączone z innym zadaniem"</formula>
    </cfRule>
  </conditionalFormatting>
  <conditionalFormatting sqref="O1897">
    <cfRule type="expression" dxfId="4486" priority="4887">
      <formula>$O1897="połączone z innym zadaniem"</formula>
    </cfRule>
  </conditionalFormatting>
  <conditionalFormatting sqref="O1897">
    <cfRule type="expression" dxfId="4485" priority="4886">
      <formula>$O1897="połączone z innym zadaniem"</formula>
    </cfRule>
  </conditionalFormatting>
  <conditionalFormatting sqref="O1897">
    <cfRule type="expression" dxfId="4484" priority="4885">
      <formula>$O1897="połączone z innym zadaniem"</formula>
    </cfRule>
  </conditionalFormatting>
  <conditionalFormatting sqref="O1897">
    <cfRule type="expression" dxfId="4483" priority="4884">
      <formula>$O1897="połączone z innym zadaniem"</formula>
    </cfRule>
  </conditionalFormatting>
  <conditionalFormatting sqref="O1897">
    <cfRule type="expression" dxfId="4482" priority="4883">
      <formula>$O1897="połączone z innym zadaniem"</formula>
    </cfRule>
  </conditionalFormatting>
  <conditionalFormatting sqref="O1897">
    <cfRule type="expression" dxfId="4481" priority="4882">
      <formula>$O1897="połączone z innym zadaniem"</formula>
    </cfRule>
  </conditionalFormatting>
  <conditionalFormatting sqref="O1897">
    <cfRule type="expression" dxfId="4480" priority="4881">
      <formula>$O1897="połączone z innym zadaniem"</formula>
    </cfRule>
  </conditionalFormatting>
  <conditionalFormatting sqref="O1897">
    <cfRule type="expression" dxfId="4479" priority="4880">
      <formula>$O1897="połączone z innym zadaniem"</formula>
    </cfRule>
  </conditionalFormatting>
  <conditionalFormatting sqref="O1897">
    <cfRule type="expression" dxfId="4478" priority="4879">
      <formula>$O1897="połączone z innym zadaniem"</formula>
    </cfRule>
  </conditionalFormatting>
  <conditionalFormatting sqref="O1897">
    <cfRule type="expression" dxfId="4477" priority="4878">
      <formula>$O1897="połączone z innym zadaniem"</formula>
    </cfRule>
  </conditionalFormatting>
  <conditionalFormatting sqref="O1897">
    <cfRule type="expression" dxfId="4476" priority="4875">
      <formula>$O1897="połączone z innym zadaniem"</formula>
    </cfRule>
  </conditionalFormatting>
  <conditionalFormatting sqref="O1897">
    <cfRule type="expression" dxfId="4475" priority="4874">
      <formula>$O1897="połączone z innym zadaniem"</formula>
    </cfRule>
  </conditionalFormatting>
  <conditionalFormatting sqref="O1897">
    <cfRule type="expression" dxfId="4474" priority="4873">
      <formula>$O1897="połączone z innym zadaniem"</formula>
    </cfRule>
  </conditionalFormatting>
  <conditionalFormatting sqref="O1897">
    <cfRule type="expression" dxfId="4473" priority="4872">
      <formula>$O1897="połączone z innym zadaniem"</formula>
    </cfRule>
  </conditionalFormatting>
  <conditionalFormatting sqref="O1897">
    <cfRule type="expression" dxfId="4472" priority="4871">
      <formula>$O1897="połączone z innym zadaniem"</formula>
    </cfRule>
  </conditionalFormatting>
  <conditionalFormatting sqref="O1897">
    <cfRule type="expression" dxfId="4471" priority="4870">
      <formula>$O1897="połączone z innym zadaniem"</formula>
    </cfRule>
  </conditionalFormatting>
  <conditionalFormatting sqref="O1897">
    <cfRule type="expression" dxfId="4470" priority="4869">
      <formula>$O1897="połączone z innym zadaniem"</formula>
    </cfRule>
  </conditionalFormatting>
  <conditionalFormatting sqref="O1897">
    <cfRule type="expression" dxfId="4469" priority="4868">
      <formula>$O1897="połączone z innym zadaniem"</formula>
    </cfRule>
  </conditionalFormatting>
  <conditionalFormatting sqref="O1897">
    <cfRule type="expression" dxfId="4468" priority="4867">
      <formula>$O1897="połączone z innym zadaniem"</formula>
    </cfRule>
  </conditionalFormatting>
  <conditionalFormatting sqref="O1897">
    <cfRule type="expression" dxfId="4467" priority="4866">
      <formula>$O1897="połączone z innym zadaniem"</formula>
    </cfRule>
  </conditionalFormatting>
  <conditionalFormatting sqref="O1897">
    <cfRule type="expression" dxfId="4466" priority="4865">
      <formula>$O1897="połączone z innym zadaniem"</formula>
    </cfRule>
  </conditionalFormatting>
  <conditionalFormatting sqref="O1897">
    <cfRule type="expression" dxfId="4465" priority="4864">
      <formula>$O1897="połączone z innym zadaniem"</formula>
    </cfRule>
  </conditionalFormatting>
  <conditionalFormatting sqref="O1897">
    <cfRule type="expression" dxfId="4464" priority="4863">
      <formula>$O1897="połączone z innym zadaniem"</formula>
    </cfRule>
  </conditionalFormatting>
  <conditionalFormatting sqref="O1897">
    <cfRule type="expression" dxfId="4463" priority="4862">
      <formula>$O1897="połączone z innym zadaniem"</formula>
    </cfRule>
  </conditionalFormatting>
  <conditionalFormatting sqref="O1897">
    <cfRule type="expression" dxfId="4462" priority="4861">
      <formula>$O1897="połączone z innym zadaniem"</formula>
    </cfRule>
  </conditionalFormatting>
  <conditionalFormatting sqref="O1897">
    <cfRule type="expression" dxfId="4461" priority="4858">
      <formula>$O1897="połączone z innym zadaniem"</formula>
    </cfRule>
  </conditionalFormatting>
  <conditionalFormatting sqref="O1897">
    <cfRule type="expression" dxfId="4460" priority="4857">
      <formula>$O1897="połączone z innym zadaniem"</formula>
    </cfRule>
  </conditionalFormatting>
  <conditionalFormatting sqref="O1897">
    <cfRule type="expression" dxfId="4459" priority="4856">
      <formula>$O1897="połączone z innym zadaniem"</formula>
    </cfRule>
  </conditionalFormatting>
  <conditionalFormatting sqref="O1897">
    <cfRule type="expression" dxfId="4458" priority="4855">
      <formula>$O1897="połączone z innym zadaniem"</formula>
    </cfRule>
  </conditionalFormatting>
  <conditionalFormatting sqref="O1897">
    <cfRule type="expression" dxfId="4457" priority="4854">
      <formula>$O1897="połączone z innym zadaniem"</formula>
    </cfRule>
  </conditionalFormatting>
  <conditionalFormatting sqref="O1897">
    <cfRule type="expression" dxfId="4456" priority="4853">
      <formula>$O1897="połączone z innym zadaniem"</formula>
    </cfRule>
  </conditionalFormatting>
  <conditionalFormatting sqref="O1897">
    <cfRule type="expression" dxfId="4455" priority="4852">
      <formula>$O1897="połączone z innym zadaniem"</formula>
    </cfRule>
  </conditionalFormatting>
  <conditionalFormatting sqref="O1897">
    <cfRule type="expression" dxfId="4454" priority="4851">
      <formula>$O1897="połączone z innym zadaniem"</formula>
    </cfRule>
  </conditionalFormatting>
  <conditionalFormatting sqref="O1897">
    <cfRule type="expression" dxfId="4453" priority="4850">
      <formula>$O1897="połączone z innym zadaniem"</formula>
    </cfRule>
  </conditionalFormatting>
  <conditionalFormatting sqref="O1897">
    <cfRule type="expression" dxfId="4452" priority="4849">
      <formula>$O1897="połączone z innym zadaniem"</formula>
    </cfRule>
  </conditionalFormatting>
  <conditionalFormatting sqref="O1897">
    <cfRule type="expression" dxfId="4451" priority="4848">
      <formula>$O1897="połączone z innym zadaniem"</formula>
    </cfRule>
  </conditionalFormatting>
  <conditionalFormatting sqref="O1897">
    <cfRule type="expression" dxfId="4450" priority="4847">
      <formula>$O1897="połączone z innym zadaniem"</formula>
    </cfRule>
  </conditionalFormatting>
  <conditionalFormatting sqref="O1897">
    <cfRule type="expression" dxfId="4449" priority="4846">
      <formula>$O1897="połączone z innym zadaniem"</formula>
    </cfRule>
  </conditionalFormatting>
  <conditionalFormatting sqref="O1897">
    <cfRule type="expression" dxfId="4448" priority="4845">
      <formula>$O1897="połączone z innym zadaniem"</formula>
    </cfRule>
  </conditionalFormatting>
  <conditionalFormatting sqref="O1897">
    <cfRule type="expression" dxfId="4447" priority="4844">
      <formula>$O1897="połączone z innym zadaniem"</formula>
    </cfRule>
  </conditionalFormatting>
  <conditionalFormatting sqref="O1897">
    <cfRule type="expression" dxfId="4446" priority="4843">
      <formula>$O1897="połączone z innym zadaniem"</formula>
    </cfRule>
  </conditionalFormatting>
  <conditionalFormatting sqref="O1897">
    <cfRule type="expression" dxfId="4445" priority="4842">
      <formula>$O1897="połączone z innym zadaniem"</formula>
    </cfRule>
  </conditionalFormatting>
  <conditionalFormatting sqref="O1897">
    <cfRule type="expression" dxfId="4444" priority="4841">
      <formula>$O1897="połączone z innym zadaniem"</formula>
    </cfRule>
  </conditionalFormatting>
  <conditionalFormatting sqref="O1897">
    <cfRule type="expression" dxfId="4443" priority="4840">
      <formula>$O1897="połączone z innym zadaniem"</formula>
    </cfRule>
  </conditionalFormatting>
  <conditionalFormatting sqref="O1897">
    <cfRule type="expression" dxfId="4442" priority="4839">
      <formula>$O1897="połączone z innym zadaniem"</formula>
    </cfRule>
  </conditionalFormatting>
  <conditionalFormatting sqref="O1897">
    <cfRule type="expression" dxfId="4441" priority="4838">
      <formula>$O1897="połączone z innym zadaniem"</formula>
    </cfRule>
  </conditionalFormatting>
  <conditionalFormatting sqref="O1897">
    <cfRule type="expression" dxfId="4440" priority="4837">
      <formula>$O1897="połączone z innym zadaniem"</formula>
    </cfRule>
  </conditionalFormatting>
  <conditionalFormatting sqref="O1897">
    <cfRule type="expression" dxfId="4439" priority="4836">
      <formula>$O1897="połączone z innym zadaniem"</formula>
    </cfRule>
  </conditionalFormatting>
  <conditionalFormatting sqref="O1897">
    <cfRule type="expression" dxfId="4438" priority="4835">
      <formula>$O1897="połączone z innym zadaniem"</formula>
    </cfRule>
  </conditionalFormatting>
  <conditionalFormatting sqref="O1897">
    <cfRule type="expression" dxfId="4437" priority="4834">
      <formula>$O1897="połączone z innym zadaniem"</formula>
    </cfRule>
  </conditionalFormatting>
  <conditionalFormatting sqref="O1897">
    <cfRule type="expression" dxfId="4436" priority="4833">
      <formula>$O1897="połączone z innym zadaniem"</formula>
    </cfRule>
  </conditionalFormatting>
  <conditionalFormatting sqref="O1897">
    <cfRule type="expression" dxfId="4435" priority="4832">
      <formula>$O1897="połączone z innym zadaniem"</formula>
    </cfRule>
  </conditionalFormatting>
  <conditionalFormatting sqref="O1897">
    <cfRule type="expression" dxfId="4434" priority="4831">
      <formula>$O1897="połączone z innym zadaniem"</formula>
    </cfRule>
  </conditionalFormatting>
  <conditionalFormatting sqref="O1897">
    <cfRule type="expression" dxfId="4433" priority="4830">
      <formula>$O1897="połączone z innym zadaniem"</formula>
    </cfRule>
  </conditionalFormatting>
  <conditionalFormatting sqref="O1898">
    <cfRule type="expression" dxfId="4432" priority="4829">
      <formula>$O1898="połączone z innym zadaniem"</formula>
    </cfRule>
  </conditionalFormatting>
  <conditionalFormatting sqref="O1898">
    <cfRule type="expression" dxfId="4431" priority="4828">
      <formula>$O1898="połączone z innym zadaniem"</formula>
    </cfRule>
  </conditionalFormatting>
  <conditionalFormatting sqref="O1898">
    <cfRule type="colorScale" priority="4827">
      <colorScale>
        <cfvo type="min" val="0"/>
        <cfvo type="percentile" val="50"/>
        <cfvo type="max" val="0"/>
        <color rgb="FFF8696B"/>
        <color rgb="FFFFEB84"/>
        <color rgb="FF63BE7B"/>
      </colorScale>
    </cfRule>
  </conditionalFormatting>
  <conditionalFormatting sqref="O1898">
    <cfRule type="colorScale" priority="4826">
      <colorScale>
        <cfvo type="min" val="0"/>
        <cfvo type="percentile" val="50"/>
        <cfvo type="max" val="0"/>
        <color rgb="FF63BE7B"/>
        <color rgb="FFFFEB84"/>
        <color rgb="FFF8696B"/>
      </colorScale>
    </cfRule>
  </conditionalFormatting>
  <conditionalFormatting sqref="O1898">
    <cfRule type="expression" dxfId="4430" priority="4825">
      <formula>$O1898="połączone z innym zadaniem"</formula>
    </cfRule>
  </conditionalFormatting>
  <conditionalFormatting sqref="O1898">
    <cfRule type="expression" dxfId="4429" priority="4824">
      <formula>$O1898="połączone z innym zadaniem"</formula>
    </cfRule>
  </conditionalFormatting>
  <conditionalFormatting sqref="O1898">
    <cfRule type="expression" dxfId="4428" priority="4821">
      <formula>$O1898="połączone z innym zadaniem"</formula>
    </cfRule>
  </conditionalFormatting>
  <conditionalFormatting sqref="O1898">
    <cfRule type="expression" dxfId="4427" priority="4820">
      <formula>$O1898="połączone z innym zadaniem"</formula>
    </cfRule>
  </conditionalFormatting>
  <conditionalFormatting sqref="O1898">
    <cfRule type="expression" dxfId="4426" priority="4819">
      <formula>$O1898="połączone z innym zadaniem"</formula>
    </cfRule>
  </conditionalFormatting>
  <conditionalFormatting sqref="O1898">
    <cfRule type="expression" dxfId="4425" priority="4818">
      <formula>$O1898="połączone z innym zadaniem"</formula>
    </cfRule>
  </conditionalFormatting>
  <conditionalFormatting sqref="O1898">
    <cfRule type="expression" dxfId="4424" priority="4817">
      <formula>$O1898="połączone z innym zadaniem"</formula>
    </cfRule>
  </conditionalFormatting>
  <conditionalFormatting sqref="O1898">
    <cfRule type="expression" dxfId="4423" priority="4816">
      <formula>$O1898="połączone z innym zadaniem"</formula>
    </cfRule>
  </conditionalFormatting>
  <conditionalFormatting sqref="O1898">
    <cfRule type="expression" dxfId="4422" priority="4815">
      <formula>$O1898="połączone z innym zadaniem"</formula>
    </cfRule>
  </conditionalFormatting>
  <conditionalFormatting sqref="O1898">
    <cfRule type="expression" dxfId="4421" priority="4814">
      <formula>$O1898="połączone z innym zadaniem"</formula>
    </cfRule>
  </conditionalFormatting>
  <conditionalFormatting sqref="O1898">
    <cfRule type="expression" dxfId="4420" priority="4813">
      <formula>$O1898="połączone z innym zadaniem"</formula>
    </cfRule>
  </conditionalFormatting>
  <conditionalFormatting sqref="O1898">
    <cfRule type="expression" dxfId="4419" priority="4812">
      <formula>$O1898="połączone z innym zadaniem"</formula>
    </cfRule>
  </conditionalFormatting>
  <conditionalFormatting sqref="O1898">
    <cfRule type="expression" dxfId="4418" priority="4809">
      <formula>$O1898="połączone z innym zadaniem"</formula>
    </cfRule>
  </conditionalFormatting>
  <conditionalFormatting sqref="O1898">
    <cfRule type="expression" dxfId="4417" priority="4808">
      <formula>$O1898="połączone z innym zadaniem"</formula>
    </cfRule>
  </conditionalFormatting>
  <conditionalFormatting sqref="O1898">
    <cfRule type="expression" dxfId="4416" priority="4807">
      <formula>$O1898="połączone z innym zadaniem"</formula>
    </cfRule>
  </conditionalFormatting>
  <conditionalFormatting sqref="O1898">
    <cfRule type="expression" dxfId="4415" priority="4806">
      <formula>$O1898="połączone z innym zadaniem"</formula>
    </cfRule>
  </conditionalFormatting>
  <conditionalFormatting sqref="O1898">
    <cfRule type="expression" dxfId="4414" priority="4805">
      <formula>$O1898="połączone z innym zadaniem"</formula>
    </cfRule>
  </conditionalFormatting>
  <conditionalFormatting sqref="O1898">
    <cfRule type="expression" dxfId="4413" priority="4804">
      <formula>$O1898="połączone z innym zadaniem"</formula>
    </cfRule>
  </conditionalFormatting>
  <conditionalFormatting sqref="O1898">
    <cfRule type="expression" dxfId="4412" priority="4803">
      <formula>$O1898="połączone z innym zadaniem"</formula>
    </cfRule>
  </conditionalFormatting>
  <conditionalFormatting sqref="O1898">
    <cfRule type="expression" dxfId="4411" priority="4802">
      <formula>$O1898="połączone z innym zadaniem"</formula>
    </cfRule>
  </conditionalFormatting>
  <conditionalFormatting sqref="O1898">
    <cfRule type="expression" dxfId="4410" priority="4801">
      <formula>$O1898="połączone z innym zadaniem"</formula>
    </cfRule>
  </conditionalFormatting>
  <conditionalFormatting sqref="O1898">
    <cfRule type="expression" dxfId="4409" priority="4800">
      <formula>$O1898="połączone z innym zadaniem"</formula>
    </cfRule>
  </conditionalFormatting>
  <conditionalFormatting sqref="O1898">
    <cfRule type="expression" dxfId="4408" priority="4799">
      <formula>$O1898="połączone z innym zadaniem"</formula>
    </cfRule>
  </conditionalFormatting>
  <conditionalFormatting sqref="O1898">
    <cfRule type="expression" dxfId="4407" priority="4798">
      <formula>$O1898="połączone z innym zadaniem"</formula>
    </cfRule>
  </conditionalFormatting>
  <conditionalFormatting sqref="O1898">
    <cfRule type="expression" dxfId="4406" priority="4797">
      <formula>$O1898="połączone z innym zadaniem"</formula>
    </cfRule>
  </conditionalFormatting>
  <conditionalFormatting sqref="O1898">
    <cfRule type="expression" dxfId="4405" priority="4796">
      <formula>$O1898="połączone z innym zadaniem"</formula>
    </cfRule>
  </conditionalFormatting>
  <conditionalFormatting sqref="O1898">
    <cfRule type="expression" dxfId="4404" priority="4795">
      <formula>$O1898="połączone z innym zadaniem"</formula>
    </cfRule>
  </conditionalFormatting>
  <conditionalFormatting sqref="O1898">
    <cfRule type="expression" dxfId="4403" priority="4792">
      <formula>$O1898="połączone z innym zadaniem"</formula>
    </cfRule>
  </conditionalFormatting>
  <conditionalFormatting sqref="O1898">
    <cfRule type="expression" dxfId="4402" priority="4791">
      <formula>$O1898="połączone z innym zadaniem"</formula>
    </cfRule>
  </conditionalFormatting>
  <conditionalFormatting sqref="O1898">
    <cfRule type="expression" dxfId="4401" priority="4790">
      <formula>$O1898="połączone z innym zadaniem"</formula>
    </cfRule>
  </conditionalFormatting>
  <conditionalFormatting sqref="O1898">
    <cfRule type="expression" dxfId="4400" priority="4789">
      <formula>$O1898="połączone z innym zadaniem"</formula>
    </cfRule>
  </conditionalFormatting>
  <conditionalFormatting sqref="O1898">
    <cfRule type="expression" dxfId="4399" priority="4788">
      <formula>$O1898="połączone z innym zadaniem"</formula>
    </cfRule>
  </conditionalFormatting>
  <conditionalFormatting sqref="O1898">
    <cfRule type="expression" dxfId="4398" priority="4787">
      <formula>$O1898="połączone z innym zadaniem"</formula>
    </cfRule>
  </conditionalFormatting>
  <conditionalFormatting sqref="O1898">
    <cfRule type="expression" dxfId="4397" priority="4786">
      <formula>$O1898="połączone z innym zadaniem"</formula>
    </cfRule>
  </conditionalFormatting>
  <conditionalFormatting sqref="O1898">
    <cfRule type="expression" dxfId="4396" priority="4785">
      <formula>$O1898="połączone z innym zadaniem"</formula>
    </cfRule>
  </conditionalFormatting>
  <conditionalFormatting sqref="O1898">
    <cfRule type="expression" dxfId="4395" priority="4784">
      <formula>$O1898="połączone z innym zadaniem"</formula>
    </cfRule>
  </conditionalFormatting>
  <conditionalFormatting sqref="O1898">
    <cfRule type="expression" dxfId="4394" priority="4783">
      <formula>$O1898="połączone z innym zadaniem"</formula>
    </cfRule>
  </conditionalFormatting>
  <conditionalFormatting sqref="O1898">
    <cfRule type="expression" dxfId="4393" priority="4782">
      <formula>$O1898="połączone z innym zadaniem"</formula>
    </cfRule>
  </conditionalFormatting>
  <conditionalFormatting sqref="O1898">
    <cfRule type="expression" dxfId="4392" priority="4781">
      <formula>$O1898="połączone z innym zadaniem"</formula>
    </cfRule>
  </conditionalFormatting>
  <conditionalFormatting sqref="O1898">
    <cfRule type="expression" dxfId="4391" priority="4780">
      <formula>$O1898="połączone z innym zadaniem"</formula>
    </cfRule>
  </conditionalFormatting>
  <conditionalFormatting sqref="O1898">
    <cfRule type="expression" dxfId="4390" priority="4779">
      <formula>$O1898="połączone z innym zadaniem"</formula>
    </cfRule>
  </conditionalFormatting>
  <conditionalFormatting sqref="O1898">
    <cfRule type="expression" dxfId="4389" priority="4778">
      <formula>$O1898="połączone z innym zadaniem"</formula>
    </cfRule>
  </conditionalFormatting>
  <conditionalFormatting sqref="O1898">
    <cfRule type="expression" dxfId="4388" priority="4775">
      <formula>$O1898="połączone z innym zadaniem"</formula>
    </cfRule>
  </conditionalFormatting>
  <conditionalFormatting sqref="O1898">
    <cfRule type="expression" dxfId="4387" priority="4774">
      <formula>$O1898="połączone z innym zadaniem"</formula>
    </cfRule>
  </conditionalFormatting>
  <conditionalFormatting sqref="O1898">
    <cfRule type="expression" dxfId="4386" priority="4773">
      <formula>$O1898="połączone z innym zadaniem"</formula>
    </cfRule>
  </conditionalFormatting>
  <conditionalFormatting sqref="O1898">
    <cfRule type="expression" dxfId="4385" priority="4772">
      <formula>$O1898="połączone z innym zadaniem"</formula>
    </cfRule>
  </conditionalFormatting>
  <conditionalFormatting sqref="O1898">
    <cfRule type="expression" dxfId="4384" priority="4771">
      <formula>$O1898="połączone z innym zadaniem"</formula>
    </cfRule>
  </conditionalFormatting>
  <conditionalFormatting sqref="O1898">
    <cfRule type="expression" dxfId="4383" priority="4770">
      <formula>$O1898="połączone z innym zadaniem"</formula>
    </cfRule>
  </conditionalFormatting>
  <conditionalFormatting sqref="O1898">
    <cfRule type="expression" dxfId="4382" priority="4769">
      <formula>$O1898="połączone z innym zadaniem"</formula>
    </cfRule>
  </conditionalFormatting>
  <conditionalFormatting sqref="O1898">
    <cfRule type="expression" dxfId="4381" priority="4768">
      <formula>$O1898="połączone z innym zadaniem"</formula>
    </cfRule>
  </conditionalFormatting>
  <conditionalFormatting sqref="O1898">
    <cfRule type="expression" dxfId="4380" priority="4767">
      <formula>$O1898="połączone z innym zadaniem"</formula>
    </cfRule>
  </conditionalFormatting>
  <conditionalFormatting sqref="O1898">
    <cfRule type="expression" dxfId="4379" priority="4766">
      <formula>$O1898="połączone z innym zadaniem"</formula>
    </cfRule>
  </conditionalFormatting>
  <conditionalFormatting sqref="O1898">
    <cfRule type="expression" dxfId="4378" priority="4763">
      <formula>$O1898="połączone z innym zadaniem"</formula>
    </cfRule>
  </conditionalFormatting>
  <conditionalFormatting sqref="O1898">
    <cfRule type="expression" dxfId="4377" priority="4762">
      <formula>$O1898="połączone z innym zadaniem"</formula>
    </cfRule>
  </conditionalFormatting>
  <conditionalFormatting sqref="O1898">
    <cfRule type="expression" dxfId="4376" priority="4761">
      <formula>$O1898="połączone z innym zadaniem"</formula>
    </cfRule>
  </conditionalFormatting>
  <conditionalFormatting sqref="O1898">
    <cfRule type="expression" dxfId="4375" priority="4760">
      <formula>$O1898="połączone z innym zadaniem"</formula>
    </cfRule>
  </conditionalFormatting>
  <conditionalFormatting sqref="O1898">
    <cfRule type="expression" dxfId="4374" priority="4759">
      <formula>$O1898="połączone z innym zadaniem"</formula>
    </cfRule>
  </conditionalFormatting>
  <conditionalFormatting sqref="O1898">
    <cfRule type="expression" dxfId="4373" priority="4758">
      <formula>$O1898="połączone z innym zadaniem"</formula>
    </cfRule>
  </conditionalFormatting>
  <conditionalFormatting sqref="O1898">
    <cfRule type="expression" dxfId="4372" priority="4757">
      <formula>$O1898="połączone z innym zadaniem"</formula>
    </cfRule>
  </conditionalFormatting>
  <conditionalFormatting sqref="O1898">
    <cfRule type="expression" dxfId="4371" priority="4756">
      <formula>$O1898="połączone z innym zadaniem"</formula>
    </cfRule>
  </conditionalFormatting>
  <conditionalFormatting sqref="O1898">
    <cfRule type="expression" dxfId="4370" priority="4755">
      <formula>$O1898="połączone z innym zadaniem"</formula>
    </cfRule>
  </conditionalFormatting>
  <conditionalFormatting sqref="O1898">
    <cfRule type="expression" dxfId="4369" priority="4754">
      <formula>$O1898="połączone z innym zadaniem"</formula>
    </cfRule>
  </conditionalFormatting>
  <conditionalFormatting sqref="O1898">
    <cfRule type="expression" dxfId="4368" priority="4753">
      <formula>$O1898="połączone z innym zadaniem"</formula>
    </cfRule>
  </conditionalFormatting>
  <conditionalFormatting sqref="O1898">
    <cfRule type="expression" dxfId="4367" priority="4752">
      <formula>$O1898="połączone z innym zadaniem"</formula>
    </cfRule>
  </conditionalFormatting>
  <conditionalFormatting sqref="O1898">
    <cfRule type="expression" dxfId="4366" priority="4751">
      <formula>$O1898="połączone z innym zadaniem"</formula>
    </cfRule>
  </conditionalFormatting>
  <conditionalFormatting sqref="O1898">
    <cfRule type="expression" dxfId="4365" priority="4750">
      <formula>$O1898="połączone z innym zadaniem"</formula>
    </cfRule>
  </conditionalFormatting>
  <conditionalFormatting sqref="O1898">
    <cfRule type="expression" dxfId="4364" priority="4749">
      <formula>$O1898="połączone z innym zadaniem"</formula>
    </cfRule>
  </conditionalFormatting>
  <conditionalFormatting sqref="O1898">
    <cfRule type="expression" dxfId="4363" priority="4746">
      <formula>$O1898="połączone z innym zadaniem"</formula>
    </cfRule>
  </conditionalFormatting>
  <conditionalFormatting sqref="O1898">
    <cfRule type="expression" dxfId="4362" priority="4745">
      <formula>$O1898="połączone z innym zadaniem"</formula>
    </cfRule>
  </conditionalFormatting>
  <conditionalFormatting sqref="O1898">
    <cfRule type="expression" dxfId="4361" priority="4744">
      <formula>$O1898="połączone z innym zadaniem"</formula>
    </cfRule>
  </conditionalFormatting>
  <conditionalFormatting sqref="O1898">
    <cfRule type="expression" dxfId="4360" priority="4743">
      <formula>$O1898="połączone z innym zadaniem"</formula>
    </cfRule>
  </conditionalFormatting>
  <conditionalFormatting sqref="O1898">
    <cfRule type="expression" dxfId="4359" priority="4742">
      <formula>$O1898="połączone z innym zadaniem"</formula>
    </cfRule>
  </conditionalFormatting>
  <conditionalFormatting sqref="O1898">
    <cfRule type="expression" dxfId="4358" priority="4741">
      <formula>$O1898="połączone z innym zadaniem"</formula>
    </cfRule>
  </conditionalFormatting>
  <conditionalFormatting sqref="O1898">
    <cfRule type="expression" dxfId="4357" priority="4740">
      <formula>$O1898="połączone z innym zadaniem"</formula>
    </cfRule>
  </conditionalFormatting>
  <conditionalFormatting sqref="O1898">
    <cfRule type="expression" dxfId="4356" priority="4739">
      <formula>$O1898="połączone z innym zadaniem"</formula>
    </cfRule>
  </conditionalFormatting>
  <conditionalFormatting sqref="O1898">
    <cfRule type="expression" dxfId="4355" priority="4738">
      <formula>$O1898="połączone z innym zadaniem"</formula>
    </cfRule>
  </conditionalFormatting>
  <conditionalFormatting sqref="O1898">
    <cfRule type="expression" dxfId="4354" priority="4737">
      <formula>$O1898="połączone z innym zadaniem"</formula>
    </cfRule>
  </conditionalFormatting>
  <conditionalFormatting sqref="O1898">
    <cfRule type="expression" dxfId="4353" priority="4736">
      <formula>$O1898="połączone z innym zadaniem"</formula>
    </cfRule>
  </conditionalFormatting>
  <conditionalFormatting sqref="O1898">
    <cfRule type="expression" dxfId="4352" priority="4735">
      <formula>$O1898="połączone z innym zadaniem"</formula>
    </cfRule>
  </conditionalFormatting>
  <conditionalFormatting sqref="O1898">
    <cfRule type="expression" dxfId="4351" priority="4734">
      <formula>$O1898="połączone z innym zadaniem"</formula>
    </cfRule>
  </conditionalFormatting>
  <conditionalFormatting sqref="O1898">
    <cfRule type="expression" dxfId="4350" priority="4733">
      <formula>$O1898="połączone z innym zadaniem"</formula>
    </cfRule>
  </conditionalFormatting>
  <conditionalFormatting sqref="O1898">
    <cfRule type="expression" dxfId="4349" priority="4732">
      <formula>$O1898="połączone z innym zadaniem"</formula>
    </cfRule>
  </conditionalFormatting>
  <conditionalFormatting sqref="O1898">
    <cfRule type="expression" dxfId="4348" priority="4729">
      <formula>$O1898="połączone z innym zadaniem"</formula>
    </cfRule>
  </conditionalFormatting>
  <conditionalFormatting sqref="O1898">
    <cfRule type="expression" dxfId="4347" priority="4728">
      <formula>$O1898="połączone z innym zadaniem"</formula>
    </cfRule>
  </conditionalFormatting>
  <conditionalFormatting sqref="O1898">
    <cfRule type="expression" dxfId="4346" priority="4727">
      <formula>$O1898="połączone z innym zadaniem"</formula>
    </cfRule>
  </conditionalFormatting>
  <conditionalFormatting sqref="O1898">
    <cfRule type="expression" dxfId="4345" priority="4726">
      <formula>$O1898="połączone z innym zadaniem"</formula>
    </cfRule>
  </conditionalFormatting>
  <conditionalFormatting sqref="O1898">
    <cfRule type="expression" dxfId="4344" priority="4725">
      <formula>$O1898="połączone z innym zadaniem"</formula>
    </cfRule>
  </conditionalFormatting>
  <conditionalFormatting sqref="O1898">
    <cfRule type="expression" dxfId="4343" priority="4724">
      <formula>$O1898="połączone z innym zadaniem"</formula>
    </cfRule>
  </conditionalFormatting>
  <conditionalFormatting sqref="O1898">
    <cfRule type="expression" dxfId="4342" priority="4723">
      <formula>$O1898="połączone z innym zadaniem"</formula>
    </cfRule>
  </conditionalFormatting>
  <conditionalFormatting sqref="O1898">
    <cfRule type="expression" dxfId="4341" priority="4722">
      <formula>$O1898="połączone z innym zadaniem"</formula>
    </cfRule>
  </conditionalFormatting>
  <conditionalFormatting sqref="O1898">
    <cfRule type="expression" dxfId="4340" priority="4721">
      <formula>$O1898="połączone z innym zadaniem"</formula>
    </cfRule>
  </conditionalFormatting>
  <conditionalFormatting sqref="O1898">
    <cfRule type="expression" dxfId="4339" priority="4720">
      <formula>$O1898="połączone z innym zadaniem"</formula>
    </cfRule>
  </conditionalFormatting>
  <conditionalFormatting sqref="O1898">
    <cfRule type="expression" dxfId="4338" priority="4719">
      <formula>$O1898="połączone z innym zadaniem"</formula>
    </cfRule>
  </conditionalFormatting>
  <conditionalFormatting sqref="O1898">
    <cfRule type="expression" dxfId="4337" priority="4718">
      <formula>$O1898="połączone z innym zadaniem"</formula>
    </cfRule>
  </conditionalFormatting>
  <conditionalFormatting sqref="O1898">
    <cfRule type="expression" dxfId="4336" priority="4717">
      <formula>$O1898="połączone z innym zadaniem"</formula>
    </cfRule>
  </conditionalFormatting>
  <conditionalFormatting sqref="O1898">
    <cfRule type="expression" dxfId="4335" priority="4716">
      <formula>$O1898="połączone z innym zadaniem"</formula>
    </cfRule>
  </conditionalFormatting>
  <conditionalFormatting sqref="O1898">
    <cfRule type="expression" dxfId="4334" priority="4715">
      <formula>$O1898="połączone z innym zadaniem"</formula>
    </cfRule>
  </conditionalFormatting>
  <conditionalFormatting sqref="O1898">
    <cfRule type="expression" dxfId="4333" priority="4714">
      <formula>$O1898="połączone z innym zadaniem"</formula>
    </cfRule>
  </conditionalFormatting>
  <conditionalFormatting sqref="O1898">
    <cfRule type="expression" dxfId="4332" priority="4713">
      <formula>$O1898="połączone z innym zadaniem"</formula>
    </cfRule>
  </conditionalFormatting>
  <conditionalFormatting sqref="O1898">
    <cfRule type="expression" dxfId="4331" priority="4712">
      <formula>$O1898="połączone z innym zadaniem"</formula>
    </cfRule>
  </conditionalFormatting>
  <conditionalFormatting sqref="O1898">
    <cfRule type="expression" dxfId="4330" priority="4711">
      <formula>$O1898="połączone z innym zadaniem"</formula>
    </cfRule>
  </conditionalFormatting>
  <conditionalFormatting sqref="O1898">
    <cfRule type="expression" dxfId="4329" priority="4710">
      <formula>$O1898="połączone z innym zadaniem"</formula>
    </cfRule>
  </conditionalFormatting>
  <conditionalFormatting sqref="O1898">
    <cfRule type="expression" dxfId="4328" priority="4709">
      <formula>$O1898="połączone z innym zadaniem"</formula>
    </cfRule>
  </conditionalFormatting>
  <conditionalFormatting sqref="O1898">
    <cfRule type="expression" dxfId="4327" priority="4708">
      <formula>$O1898="połączone z innym zadaniem"</formula>
    </cfRule>
  </conditionalFormatting>
  <conditionalFormatting sqref="O1898">
    <cfRule type="expression" dxfId="4326" priority="4707">
      <formula>$O1898="połączone z innym zadaniem"</formula>
    </cfRule>
  </conditionalFormatting>
  <conditionalFormatting sqref="O1898">
    <cfRule type="expression" dxfId="4325" priority="4706">
      <formula>$O1898="połączone z innym zadaniem"</formula>
    </cfRule>
  </conditionalFormatting>
  <conditionalFormatting sqref="O1898">
    <cfRule type="expression" dxfId="4324" priority="4705">
      <formula>$O1898="połączone z innym zadaniem"</formula>
    </cfRule>
  </conditionalFormatting>
  <conditionalFormatting sqref="O1898">
    <cfRule type="expression" dxfId="4323" priority="4704">
      <formula>$O1898="połączone z innym zadaniem"</formula>
    </cfRule>
  </conditionalFormatting>
  <conditionalFormatting sqref="O1898">
    <cfRule type="expression" dxfId="4322" priority="4703">
      <formula>$O1898="połączone z innym zadaniem"</formula>
    </cfRule>
  </conditionalFormatting>
  <conditionalFormatting sqref="O1898">
    <cfRule type="expression" dxfId="4321" priority="4702">
      <formula>$O1898="połączone z innym zadaniem"</formula>
    </cfRule>
  </conditionalFormatting>
  <conditionalFormatting sqref="O1898">
    <cfRule type="expression" dxfId="4320" priority="4701">
      <formula>$O1898="połączone z innym zadaniem"</formula>
    </cfRule>
  </conditionalFormatting>
  <conditionalFormatting sqref="O1899">
    <cfRule type="expression" dxfId="4319" priority="4700">
      <formula>$O1899="połączone z innym zadaniem"</formula>
    </cfRule>
  </conditionalFormatting>
  <conditionalFormatting sqref="O1899">
    <cfRule type="expression" dxfId="4318" priority="4699">
      <formula>$O1899="połączone z innym zadaniem"</formula>
    </cfRule>
  </conditionalFormatting>
  <conditionalFormatting sqref="O1899">
    <cfRule type="colorScale" priority="4698">
      <colorScale>
        <cfvo type="min" val="0"/>
        <cfvo type="percentile" val="50"/>
        <cfvo type="max" val="0"/>
        <color rgb="FFF8696B"/>
        <color rgb="FFFFEB84"/>
        <color rgb="FF63BE7B"/>
      </colorScale>
    </cfRule>
  </conditionalFormatting>
  <conditionalFormatting sqref="O1899">
    <cfRule type="colorScale" priority="4697">
      <colorScale>
        <cfvo type="min" val="0"/>
        <cfvo type="percentile" val="50"/>
        <cfvo type="max" val="0"/>
        <color rgb="FF63BE7B"/>
        <color rgb="FFFFEB84"/>
        <color rgb="FFF8696B"/>
      </colorScale>
    </cfRule>
  </conditionalFormatting>
  <conditionalFormatting sqref="O1899">
    <cfRule type="expression" dxfId="4317" priority="4696">
      <formula>$O1899="połączone z innym zadaniem"</formula>
    </cfRule>
  </conditionalFormatting>
  <conditionalFormatting sqref="O1899">
    <cfRule type="expression" dxfId="4316" priority="4695">
      <formula>$O1899="połączone z innym zadaniem"</formula>
    </cfRule>
  </conditionalFormatting>
  <conditionalFormatting sqref="O1899">
    <cfRule type="expression" dxfId="4315" priority="4692">
      <formula>$O1899="połączone z innym zadaniem"</formula>
    </cfRule>
  </conditionalFormatting>
  <conditionalFormatting sqref="O1899">
    <cfRule type="expression" dxfId="4314" priority="4691">
      <formula>$O1899="połączone z innym zadaniem"</formula>
    </cfRule>
  </conditionalFormatting>
  <conditionalFormatting sqref="O1899">
    <cfRule type="expression" dxfId="4313" priority="4690">
      <formula>$O1899="połączone z innym zadaniem"</formula>
    </cfRule>
  </conditionalFormatting>
  <conditionalFormatting sqref="O1899">
    <cfRule type="expression" dxfId="4312" priority="4689">
      <formula>$O1899="połączone z innym zadaniem"</formula>
    </cfRule>
  </conditionalFormatting>
  <conditionalFormatting sqref="O1899">
    <cfRule type="expression" dxfId="4311" priority="4688">
      <formula>$O1899="połączone z innym zadaniem"</formula>
    </cfRule>
  </conditionalFormatting>
  <conditionalFormatting sqref="O1899">
    <cfRule type="expression" dxfId="4310" priority="4687">
      <formula>$O1899="połączone z innym zadaniem"</formula>
    </cfRule>
  </conditionalFormatting>
  <conditionalFormatting sqref="O1899">
    <cfRule type="expression" dxfId="4309" priority="4686">
      <formula>$O1899="połączone z innym zadaniem"</formula>
    </cfRule>
  </conditionalFormatting>
  <conditionalFormatting sqref="O1899">
    <cfRule type="expression" dxfId="4308" priority="4685">
      <formula>$O1899="połączone z innym zadaniem"</formula>
    </cfRule>
  </conditionalFormatting>
  <conditionalFormatting sqref="O1899">
    <cfRule type="expression" dxfId="4307" priority="4684">
      <formula>$O1899="połączone z innym zadaniem"</formula>
    </cfRule>
  </conditionalFormatting>
  <conditionalFormatting sqref="O1899">
    <cfRule type="expression" dxfId="4306" priority="4683">
      <formula>$O1899="połączone z innym zadaniem"</formula>
    </cfRule>
  </conditionalFormatting>
  <conditionalFormatting sqref="O1899">
    <cfRule type="expression" dxfId="4305" priority="4680">
      <formula>$O1899="połączone z innym zadaniem"</formula>
    </cfRule>
  </conditionalFormatting>
  <conditionalFormatting sqref="O1899">
    <cfRule type="expression" dxfId="4304" priority="4679">
      <formula>$O1899="połączone z innym zadaniem"</formula>
    </cfRule>
  </conditionalFormatting>
  <conditionalFormatting sqref="O1899">
    <cfRule type="expression" dxfId="4303" priority="4678">
      <formula>$O1899="połączone z innym zadaniem"</formula>
    </cfRule>
  </conditionalFormatting>
  <conditionalFormatting sqref="O1899">
    <cfRule type="expression" dxfId="4302" priority="4677">
      <formula>$O1899="połączone z innym zadaniem"</formula>
    </cfRule>
  </conditionalFormatting>
  <conditionalFormatting sqref="O1899">
    <cfRule type="expression" dxfId="4301" priority="4676">
      <formula>$O1899="połączone z innym zadaniem"</formula>
    </cfRule>
  </conditionalFormatting>
  <conditionalFormatting sqref="O1899">
    <cfRule type="expression" dxfId="4300" priority="4675">
      <formula>$O1899="połączone z innym zadaniem"</formula>
    </cfRule>
  </conditionalFormatting>
  <conditionalFormatting sqref="O1899">
    <cfRule type="expression" dxfId="4299" priority="4674">
      <formula>$O1899="połączone z innym zadaniem"</formula>
    </cfRule>
  </conditionalFormatting>
  <conditionalFormatting sqref="O1899">
    <cfRule type="expression" dxfId="4298" priority="4673">
      <formula>$O1899="połączone z innym zadaniem"</formula>
    </cfRule>
  </conditionalFormatting>
  <conditionalFormatting sqref="O1899">
    <cfRule type="expression" dxfId="4297" priority="4672">
      <formula>$O1899="połączone z innym zadaniem"</formula>
    </cfRule>
  </conditionalFormatting>
  <conditionalFormatting sqref="O1899">
    <cfRule type="expression" dxfId="4296" priority="4671">
      <formula>$O1899="połączone z innym zadaniem"</formula>
    </cfRule>
  </conditionalFormatting>
  <conditionalFormatting sqref="O1899">
    <cfRule type="expression" dxfId="4295" priority="4670">
      <formula>$O1899="połączone z innym zadaniem"</formula>
    </cfRule>
  </conditionalFormatting>
  <conditionalFormatting sqref="O1899">
    <cfRule type="expression" dxfId="4294" priority="4669">
      <formula>$O1899="połączone z innym zadaniem"</formula>
    </cfRule>
  </conditionalFormatting>
  <conditionalFormatting sqref="O1899">
    <cfRule type="expression" dxfId="4293" priority="4668">
      <formula>$O1899="połączone z innym zadaniem"</formula>
    </cfRule>
  </conditionalFormatting>
  <conditionalFormatting sqref="O1899">
    <cfRule type="expression" dxfId="4292" priority="4667">
      <formula>$O1899="połączone z innym zadaniem"</formula>
    </cfRule>
  </conditionalFormatting>
  <conditionalFormatting sqref="O1899">
    <cfRule type="expression" dxfId="4291" priority="4666">
      <formula>$O1899="połączone z innym zadaniem"</formula>
    </cfRule>
  </conditionalFormatting>
  <conditionalFormatting sqref="O1899">
    <cfRule type="expression" dxfId="4290" priority="4663">
      <formula>$O1899="połączone z innym zadaniem"</formula>
    </cfRule>
  </conditionalFormatting>
  <conditionalFormatting sqref="O1899">
    <cfRule type="expression" dxfId="4289" priority="4662">
      <formula>$O1899="połączone z innym zadaniem"</formula>
    </cfRule>
  </conditionalFormatting>
  <conditionalFormatting sqref="O1899">
    <cfRule type="expression" dxfId="4288" priority="4661">
      <formula>$O1899="połączone z innym zadaniem"</formula>
    </cfRule>
  </conditionalFormatting>
  <conditionalFormatting sqref="O1899">
    <cfRule type="expression" dxfId="4287" priority="4660">
      <formula>$O1899="połączone z innym zadaniem"</formula>
    </cfRule>
  </conditionalFormatting>
  <conditionalFormatting sqref="O1899">
    <cfRule type="expression" dxfId="4286" priority="4659">
      <formula>$O1899="połączone z innym zadaniem"</formula>
    </cfRule>
  </conditionalFormatting>
  <conditionalFormatting sqref="O1899">
    <cfRule type="expression" dxfId="4285" priority="4658">
      <formula>$O1899="połączone z innym zadaniem"</formula>
    </cfRule>
  </conditionalFormatting>
  <conditionalFormatting sqref="O1899">
    <cfRule type="expression" dxfId="4284" priority="4657">
      <formula>$O1899="połączone z innym zadaniem"</formula>
    </cfRule>
  </conditionalFormatting>
  <conditionalFormatting sqref="O1899">
    <cfRule type="expression" dxfId="4283" priority="4656">
      <formula>$O1899="połączone z innym zadaniem"</formula>
    </cfRule>
  </conditionalFormatting>
  <conditionalFormatting sqref="O1899">
    <cfRule type="expression" dxfId="4282" priority="4655">
      <formula>$O1899="połączone z innym zadaniem"</formula>
    </cfRule>
  </conditionalFormatting>
  <conditionalFormatting sqref="O1899">
    <cfRule type="expression" dxfId="4281" priority="4654">
      <formula>$O1899="połączone z innym zadaniem"</formula>
    </cfRule>
  </conditionalFormatting>
  <conditionalFormatting sqref="O1899">
    <cfRule type="expression" dxfId="4280" priority="4653">
      <formula>$O1899="połączone z innym zadaniem"</formula>
    </cfRule>
  </conditionalFormatting>
  <conditionalFormatting sqref="O1899">
    <cfRule type="expression" dxfId="4279" priority="4652">
      <formula>$O1899="połączone z innym zadaniem"</formula>
    </cfRule>
  </conditionalFormatting>
  <conditionalFormatting sqref="O1899">
    <cfRule type="expression" dxfId="4278" priority="4651">
      <formula>$O1899="połączone z innym zadaniem"</formula>
    </cfRule>
  </conditionalFormatting>
  <conditionalFormatting sqref="O1899">
    <cfRule type="expression" dxfId="4277" priority="4650">
      <formula>$O1899="połączone z innym zadaniem"</formula>
    </cfRule>
  </conditionalFormatting>
  <conditionalFormatting sqref="O1900">
    <cfRule type="expression" dxfId="4276" priority="4649">
      <formula>$O1900="połączone z innym zadaniem"</formula>
    </cfRule>
  </conditionalFormatting>
  <conditionalFormatting sqref="O1900">
    <cfRule type="expression" dxfId="4275" priority="4648">
      <formula>$O1900="połączone z innym zadaniem"</formula>
    </cfRule>
  </conditionalFormatting>
  <conditionalFormatting sqref="O1900">
    <cfRule type="colorScale" priority="4647">
      <colorScale>
        <cfvo type="min" val="0"/>
        <cfvo type="percentile" val="50"/>
        <cfvo type="max" val="0"/>
        <color rgb="FFF8696B"/>
        <color rgb="FFFFEB84"/>
        <color rgb="FF63BE7B"/>
      </colorScale>
    </cfRule>
  </conditionalFormatting>
  <conditionalFormatting sqref="O1900">
    <cfRule type="colorScale" priority="4646">
      <colorScale>
        <cfvo type="min" val="0"/>
        <cfvo type="percentile" val="50"/>
        <cfvo type="max" val="0"/>
        <color rgb="FF63BE7B"/>
        <color rgb="FFFFEB84"/>
        <color rgb="FFF8696B"/>
      </colorScale>
    </cfRule>
  </conditionalFormatting>
  <conditionalFormatting sqref="O1900">
    <cfRule type="expression" dxfId="4274" priority="4645">
      <formula>$O1900="połączone z innym zadaniem"</formula>
    </cfRule>
  </conditionalFormatting>
  <conditionalFormatting sqref="O1900">
    <cfRule type="expression" dxfId="4273" priority="4644">
      <formula>$O1900="połączone z innym zadaniem"</formula>
    </cfRule>
  </conditionalFormatting>
  <conditionalFormatting sqref="O1900">
    <cfRule type="expression" dxfId="4272" priority="4641">
      <formula>$O1900="połączone z innym zadaniem"</formula>
    </cfRule>
  </conditionalFormatting>
  <conditionalFormatting sqref="O1900">
    <cfRule type="expression" dxfId="4271" priority="4640">
      <formula>$O1900="połączone z innym zadaniem"</formula>
    </cfRule>
  </conditionalFormatting>
  <conditionalFormatting sqref="O1900">
    <cfRule type="expression" dxfId="4270" priority="4639">
      <formula>$O1900="połączone z innym zadaniem"</formula>
    </cfRule>
  </conditionalFormatting>
  <conditionalFormatting sqref="O1900">
    <cfRule type="expression" dxfId="4269" priority="4638">
      <formula>$O1900="połączone z innym zadaniem"</formula>
    </cfRule>
  </conditionalFormatting>
  <conditionalFormatting sqref="O1900">
    <cfRule type="expression" dxfId="4268" priority="4637">
      <formula>$O1900="połączone z innym zadaniem"</formula>
    </cfRule>
  </conditionalFormatting>
  <conditionalFormatting sqref="O1900">
    <cfRule type="expression" dxfId="4267" priority="4636">
      <formula>$O1900="połączone z innym zadaniem"</formula>
    </cfRule>
  </conditionalFormatting>
  <conditionalFormatting sqref="O1900">
    <cfRule type="expression" dxfId="4266" priority="4635">
      <formula>$O1900="połączone z innym zadaniem"</formula>
    </cfRule>
  </conditionalFormatting>
  <conditionalFormatting sqref="O1900">
    <cfRule type="expression" dxfId="4265" priority="4634">
      <formula>$O1900="połączone z innym zadaniem"</formula>
    </cfRule>
  </conditionalFormatting>
  <conditionalFormatting sqref="O1900">
    <cfRule type="expression" dxfId="4264" priority="4633">
      <formula>$O1900="połączone z innym zadaniem"</formula>
    </cfRule>
  </conditionalFormatting>
  <conditionalFormatting sqref="O1900">
    <cfRule type="expression" dxfId="4263" priority="4632">
      <formula>$O1900="połączone z innym zadaniem"</formula>
    </cfRule>
  </conditionalFormatting>
  <conditionalFormatting sqref="O1900">
    <cfRule type="expression" dxfId="4262" priority="4629">
      <formula>$O1900="połączone z innym zadaniem"</formula>
    </cfRule>
  </conditionalFormatting>
  <conditionalFormatting sqref="O1900">
    <cfRule type="expression" dxfId="4261" priority="4628">
      <formula>$O1900="połączone z innym zadaniem"</formula>
    </cfRule>
  </conditionalFormatting>
  <conditionalFormatting sqref="O1900">
    <cfRule type="expression" dxfId="4260" priority="4627">
      <formula>$O1900="połączone z innym zadaniem"</formula>
    </cfRule>
  </conditionalFormatting>
  <conditionalFormatting sqref="O1900">
    <cfRule type="expression" dxfId="4259" priority="4626">
      <formula>$O1900="połączone z innym zadaniem"</formula>
    </cfRule>
  </conditionalFormatting>
  <conditionalFormatting sqref="O1900">
    <cfRule type="expression" dxfId="4258" priority="4625">
      <formula>$O1900="połączone z innym zadaniem"</formula>
    </cfRule>
  </conditionalFormatting>
  <conditionalFormatting sqref="O1900">
    <cfRule type="expression" dxfId="4257" priority="4624">
      <formula>$O1900="połączone z innym zadaniem"</formula>
    </cfRule>
  </conditionalFormatting>
  <conditionalFormatting sqref="O1900">
    <cfRule type="expression" dxfId="4256" priority="4623">
      <formula>$O1900="połączone z innym zadaniem"</formula>
    </cfRule>
  </conditionalFormatting>
  <conditionalFormatting sqref="O1900">
    <cfRule type="expression" dxfId="4255" priority="4622">
      <formula>$O1900="połączone z innym zadaniem"</formula>
    </cfRule>
  </conditionalFormatting>
  <conditionalFormatting sqref="O1900">
    <cfRule type="expression" dxfId="4254" priority="4621">
      <formula>$O1900="połączone z innym zadaniem"</formula>
    </cfRule>
  </conditionalFormatting>
  <conditionalFormatting sqref="O1900">
    <cfRule type="expression" dxfId="4253" priority="4620">
      <formula>$O1900="połączone z innym zadaniem"</formula>
    </cfRule>
  </conditionalFormatting>
  <conditionalFormatting sqref="O1900">
    <cfRule type="expression" dxfId="4252" priority="4619">
      <formula>$O1900="połączone z innym zadaniem"</formula>
    </cfRule>
  </conditionalFormatting>
  <conditionalFormatting sqref="O1900">
    <cfRule type="expression" dxfId="4251" priority="4618">
      <formula>$O1900="połączone z innym zadaniem"</formula>
    </cfRule>
  </conditionalFormatting>
  <conditionalFormatting sqref="O1900">
    <cfRule type="expression" dxfId="4250" priority="4617">
      <formula>$O1900="połączone z innym zadaniem"</formula>
    </cfRule>
  </conditionalFormatting>
  <conditionalFormatting sqref="O1900">
    <cfRule type="expression" dxfId="4249" priority="4616">
      <formula>$O1900="połączone z innym zadaniem"</formula>
    </cfRule>
  </conditionalFormatting>
  <conditionalFormatting sqref="O1900">
    <cfRule type="expression" dxfId="4248" priority="4615">
      <formula>$O1900="połączone z innym zadaniem"</formula>
    </cfRule>
  </conditionalFormatting>
  <conditionalFormatting sqref="O1900">
    <cfRule type="expression" dxfId="4247" priority="4612">
      <formula>$O1900="połączone z innym zadaniem"</formula>
    </cfRule>
  </conditionalFormatting>
  <conditionalFormatting sqref="O1900">
    <cfRule type="expression" dxfId="4246" priority="4611">
      <formula>$O1900="połączone z innym zadaniem"</formula>
    </cfRule>
  </conditionalFormatting>
  <conditionalFormatting sqref="O1900">
    <cfRule type="expression" dxfId="4245" priority="4610">
      <formula>$O1900="połączone z innym zadaniem"</formula>
    </cfRule>
  </conditionalFormatting>
  <conditionalFormatting sqref="O1900">
    <cfRule type="expression" dxfId="4244" priority="4609">
      <formula>$O1900="połączone z innym zadaniem"</formula>
    </cfRule>
  </conditionalFormatting>
  <conditionalFormatting sqref="O1900">
    <cfRule type="expression" dxfId="4243" priority="4608">
      <formula>$O1900="połączone z innym zadaniem"</formula>
    </cfRule>
  </conditionalFormatting>
  <conditionalFormatting sqref="O1900">
    <cfRule type="expression" dxfId="4242" priority="4607">
      <formula>$O1900="połączone z innym zadaniem"</formula>
    </cfRule>
  </conditionalFormatting>
  <conditionalFormatting sqref="O1900">
    <cfRule type="expression" dxfId="4241" priority="4606">
      <formula>$O1900="połączone z innym zadaniem"</formula>
    </cfRule>
  </conditionalFormatting>
  <conditionalFormatting sqref="O1900">
    <cfRule type="expression" dxfId="4240" priority="4605">
      <formula>$O1900="połączone z innym zadaniem"</formula>
    </cfRule>
  </conditionalFormatting>
  <conditionalFormatting sqref="O1900">
    <cfRule type="expression" dxfId="4239" priority="4604">
      <formula>$O1900="połączone z innym zadaniem"</formula>
    </cfRule>
  </conditionalFormatting>
  <conditionalFormatting sqref="O1900">
    <cfRule type="expression" dxfId="4238" priority="4603">
      <formula>$O1900="połączone z innym zadaniem"</formula>
    </cfRule>
  </conditionalFormatting>
  <conditionalFormatting sqref="O1900">
    <cfRule type="expression" dxfId="4237" priority="4602">
      <formula>$O1900="połączone z innym zadaniem"</formula>
    </cfRule>
  </conditionalFormatting>
  <conditionalFormatting sqref="O1900">
    <cfRule type="expression" dxfId="4236" priority="4601">
      <formula>$O1900="połączone z innym zadaniem"</formula>
    </cfRule>
  </conditionalFormatting>
  <conditionalFormatting sqref="O1900">
    <cfRule type="expression" dxfId="4235" priority="4600">
      <formula>$O1900="połączone z innym zadaniem"</formula>
    </cfRule>
  </conditionalFormatting>
  <conditionalFormatting sqref="O1900">
    <cfRule type="expression" dxfId="4234" priority="4599">
      <formula>$O1900="połączone z innym zadaniem"</formula>
    </cfRule>
  </conditionalFormatting>
  <conditionalFormatting sqref="O1901">
    <cfRule type="expression" dxfId="4233" priority="4598">
      <formula>$O1901="połączone z innym zadaniem"</formula>
    </cfRule>
  </conditionalFormatting>
  <conditionalFormatting sqref="O1901">
    <cfRule type="expression" dxfId="4232" priority="4597">
      <formula>$O1901="połączone z innym zadaniem"</formula>
    </cfRule>
  </conditionalFormatting>
  <conditionalFormatting sqref="O1901">
    <cfRule type="colorScale" priority="4596">
      <colorScale>
        <cfvo type="min" val="0"/>
        <cfvo type="percentile" val="50"/>
        <cfvo type="max" val="0"/>
        <color rgb="FFF8696B"/>
        <color rgb="FFFFEB84"/>
        <color rgb="FF63BE7B"/>
      </colorScale>
    </cfRule>
  </conditionalFormatting>
  <conditionalFormatting sqref="O1901">
    <cfRule type="colorScale" priority="4595">
      <colorScale>
        <cfvo type="min" val="0"/>
        <cfvo type="percentile" val="50"/>
        <cfvo type="max" val="0"/>
        <color rgb="FF63BE7B"/>
        <color rgb="FFFFEB84"/>
        <color rgb="FFF8696B"/>
      </colorScale>
    </cfRule>
  </conditionalFormatting>
  <conditionalFormatting sqref="O1901">
    <cfRule type="expression" dxfId="4231" priority="4594">
      <formula>$O1901="połączone z innym zadaniem"</formula>
    </cfRule>
  </conditionalFormatting>
  <conditionalFormatting sqref="O1901">
    <cfRule type="expression" dxfId="4230" priority="4593">
      <formula>$O1901="połączone z innym zadaniem"</formula>
    </cfRule>
  </conditionalFormatting>
  <conditionalFormatting sqref="O1901">
    <cfRule type="expression" dxfId="4229" priority="4590">
      <formula>$O1901="połączone z innym zadaniem"</formula>
    </cfRule>
  </conditionalFormatting>
  <conditionalFormatting sqref="O1901">
    <cfRule type="expression" dxfId="4228" priority="4589">
      <formula>$O1901="połączone z innym zadaniem"</formula>
    </cfRule>
  </conditionalFormatting>
  <conditionalFormatting sqref="O1901">
    <cfRule type="expression" dxfId="4227" priority="4588">
      <formula>$O1901="połączone z innym zadaniem"</formula>
    </cfRule>
  </conditionalFormatting>
  <conditionalFormatting sqref="O1901">
    <cfRule type="expression" dxfId="4226" priority="4587">
      <formula>$O1901="połączone z innym zadaniem"</formula>
    </cfRule>
  </conditionalFormatting>
  <conditionalFormatting sqref="O1901">
    <cfRule type="expression" dxfId="4225" priority="4586">
      <formula>$O1901="połączone z innym zadaniem"</formula>
    </cfRule>
  </conditionalFormatting>
  <conditionalFormatting sqref="O1901">
    <cfRule type="expression" dxfId="4224" priority="4585">
      <formula>$O1901="połączone z innym zadaniem"</formula>
    </cfRule>
  </conditionalFormatting>
  <conditionalFormatting sqref="O1901">
    <cfRule type="expression" dxfId="4223" priority="4584">
      <formula>$O1901="połączone z innym zadaniem"</formula>
    </cfRule>
  </conditionalFormatting>
  <conditionalFormatting sqref="O1901">
    <cfRule type="expression" dxfId="4222" priority="4583">
      <formula>$O1901="połączone z innym zadaniem"</formula>
    </cfRule>
  </conditionalFormatting>
  <conditionalFormatting sqref="O1901">
    <cfRule type="expression" dxfId="4221" priority="4582">
      <formula>$O1901="połączone z innym zadaniem"</formula>
    </cfRule>
  </conditionalFormatting>
  <conditionalFormatting sqref="O1901">
    <cfRule type="expression" dxfId="4220" priority="4581">
      <formula>$O1901="połączone z innym zadaniem"</formula>
    </cfRule>
  </conditionalFormatting>
  <conditionalFormatting sqref="O1901">
    <cfRule type="expression" dxfId="4219" priority="4578">
      <formula>$O1901="połączone z innym zadaniem"</formula>
    </cfRule>
  </conditionalFormatting>
  <conditionalFormatting sqref="O1901">
    <cfRule type="expression" dxfId="4218" priority="4577">
      <formula>$O1901="połączone z innym zadaniem"</formula>
    </cfRule>
  </conditionalFormatting>
  <conditionalFormatting sqref="O1901">
    <cfRule type="expression" dxfId="4217" priority="4576">
      <formula>$O1901="połączone z innym zadaniem"</formula>
    </cfRule>
  </conditionalFormatting>
  <conditionalFormatting sqref="O1901">
    <cfRule type="expression" dxfId="4216" priority="4575">
      <formula>$O1901="połączone z innym zadaniem"</formula>
    </cfRule>
  </conditionalFormatting>
  <conditionalFormatting sqref="O1901">
    <cfRule type="expression" dxfId="4215" priority="4574">
      <formula>$O1901="połączone z innym zadaniem"</formula>
    </cfRule>
  </conditionalFormatting>
  <conditionalFormatting sqref="O1901">
    <cfRule type="expression" dxfId="4214" priority="4573">
      <formula>$O1901="połączone z innym zadaniem"</formula>
    </cfRule>
  </conditionalFormatting>
  <conditionalFormatting sqref="O1901">
    <cfRule type="expression" dxfId="4213" priority="4572">
      <formula>$O1901="połączone z innym zadaniem"</formula>
    </cfRule>
  </conditionalFormatting>
  <conditionalFormatting sqref="O1901">
    <cfRule type="expression" dxfId="4212" priority="4571">
      <formula>$O1901="połączone z innym zadaniem"</formula>
    </cfRule>
  </conditionalFormatting>
  <conditionalFormatting sqref="O1901">
    <cfRule type="expression" dxfId="4211" priority="4570">
      <formula>$O1901="połączone z innym zadaniem"</formula>
    </cfRule>
  </conditionalFormatting>
  <conditionalFormatting sqref="O1901">
    <cfRule type="expression" dxfId="4210" priority="4569">
      <formula>$O1901="połączone z innym zadaniem"</formula>
    </cfRule>
  </conditionalFormatting>
  <conditionalFormatting sqref="O1901">
    <cfRule type="expression" dxfId="4209" priority="4568">
      <formula>$O1901="połączone z innym zadaniem"</formula>
    </cfRule>
  </conditionalFormatting>
  <conditionalFormatting sqref="O1901">
    <cfRule type="expression" dxfId="4208" priority="4567">
      <formula>$O1901="połączone z innym zadaniem"</formula>
    </cfRule>
  </conditionalFormatting>
  <conditionalFormatting sqref="O1901">
    <cfRule type="expression" dxfId="4207" priority="4566">
      <formula>$O1901="połączone z innym zadaniem"</formula>
    </cfRule>
  </conditionalFormatting>
  <conditionalFormatting sqref="O1901">
    <cfRule type="expression" dxfId="4206" priority="4565">
      <formula>$O1901="połączone z innym zadaniem"</formula>
    </cfRule>
  </conditionalFormatting>
  <conditionalFormatting sqref="O1901">
    <cfRule type="expression" dxfId="4205" priority="4564">
      <formula>$O1901="połączone z innym zadaniem"</formula>
    </cfRule>
  </conditionalFormatting>
  <conditionalFormatting sqref="O1901">
    <cfRule type="expression" dxfId="4204" priority="4561">
      <formula>$O1901="połączone z innym zadaniem"</formula>
    </cfRule>
  </conditionalFormatting>
  <conditionalFormatting sqref="O1901">
    <cfRule type="expression" dxfId="4203" priority="4560">
      <formula>$O1901="połączone z innym zadaniem"</formula>
    </cfRule>
  </conditionalFormatting>
  <conditionalFormatting sqref="O1901">
    <cfRule type="expression" dxfId="4202" priority="4559">
      <formula>$O1901="połączone z innym zadaniem"</formula>
    </cfRule>
  </conditionalFormatting>
  <conditionalFormatting sqref="O1901">
    <cfRule type="expression" dxfId="4201" priority="4558">
      <formula>$O1901="połączone z innym zadaniem"</formula>
    </cfRule>
  </conditionalFormatting>
  <conditionalFormatting sqref="O1901">
    <cfRule type="expression" dxfId="4200" priority="4557">
      <formula>$O1901="połączone z innym zadaniem"</formula>
    </cfRule>
  </conditionalFormatting>
  <conditionalFormatting sqref="O1901">
    <cfRule type="expression" dxfId="4199" priority="4556">
      <formula>$O1901="połączone z innym zadaniem"</formula>
    </cfRule>
  </conditionalFormatting>
  <conditionalFormatting sqref="O1901">
    <cfRule type="expression" dxfId="4198" priority="4555">
      <formula>$O1901="połączone z innym zadaniem"</formula>
    </cfRule>
  </conditionalFormatting>
  <conditionalFormatting sqref="O1901">
    <cfRule type="expression" dxfId="4197" priority="4554">
      <formula>$O1901="połączone z innym zadaniem"</formula>
    </cfRule>
  </conditionalFormatting>
  <conditionalFormatting sqref="O1901">
    <cfRule type="expression" dxfId="4196" priority="4553">
      <formula>$O1901="połączone z innym zadaniem"</formula>
    </cfRule>
  </conditionalFormatting>
  <conditionalFormatting sqref="O1901">
    <cfRule type="expression" dxfId="4195" priority="4552">
      <formula>$O1901="połączone z innym zadaniem"</formula>
    </cfRule>
  </conditionalFormatting>
  <conditionalFormatting sqref="O1901">
    <cfRule type="expression" dxfId="4194" priority="4551">
      <formula>$O1901="połączone z innym zadaniem"</formula>
    </cfRule>
  </conditionalFormatting>
  <conditionalFormatting sqref="O1901">
    <cfRule type="expression" dxfId="4193" priority="4550">
      <formula>$O1901="połączone z innym zadaniem"</formula>
    </cfRule>
  </conditionalFormatting>
  <conditionalFormatting sqref="O1901">
    <cfRule type="expression" dxfId="4192" priority="4549">
      <formula>$O1901="połączone z innym zadaniem"</formula>
    </cfRule>
  </conditionalFormatting>
  <conditionalFormatting sqref="O1901">
    <cfRule type="expression" dxfId="4191" priority="4548">
      <formula>$O1901="połączone z innym zadaniem"</formula>
    </cfRule>
  </conditionalFormatting>
  <conditionalFormatting sqref="O1902">
    <cfRule type="expression" dxfId="4190" priority="4547">
      <formula>$O1902="połączone z innym zadaniem"</formula>
    </cfRule>
  </conditionalFormatting>
  <conditionalFormatting sqref="O1902">
    <cfRule type="expression" dxfId="4189" priority="4546">
      <formula>$O1902="połączone z innym zadaniem"</formula>
    </cfRule>
  </conditionalFormatting>
  <conditionalFormatting sqref="O1902">
    <cfRule type="colorScale" priority="4545">
      <colorScale>
        <cfvo type="min" val="0"/>
        <cfvo type="percentile" val="50"/>
        <cfvo type="max" val="0"/>
        <color rgb="FFF8696B"/>
        <color rgb="FFFFEB84"/>
        <color rgb="FF63BE7B"/>
      </colorScale>
    </cfRule>
  </conditionalFormatting>
  <conditionalFormatting sqref="O1902">
    <cfRule type="colorScale" priority="4544">
      <colorScale>
        <cfvo type="min" val="0"/>
        <cfvo type="percentile" val="50"/>
        <cfvo type="max" val="0"/>
        <color rgb="FF63BE7B"/>
        <color rgb="FFFFEB84"/>
        <color rgb="FFF8696B"/>
      </colorScale>
    </cfRule>
  </conditionalFormatting>
  <conditionalFormatting sqref="O1902">
    <cfRule type="expression" dxfId="4188" priority="4543">
      <formula>$O1902="połączone z innym zadaniem"</formula>
    </cfRule>
  </conditionalFormatting>
  <conditionalFormatting sqref="O1902">
    <cfRule type="expression" dxfId="4187" priority="4542">
      <formula>$O1902="połączone z innym zadaniem"</formula>
    </cfRule>
  </conditionalFormatting>
  <conditionalFormatting sqref="O1902">
    <cfRule type="expression" dxfId="4186" priority="4539">
      <formula>$O1902="połączone z innym zadaniem"</formula>
    </cfRule>
  </conditionalFormatting>
  <conditionalFormatting sqref="O1902">
    <cfRule type="expression" dxfId="4185" priority="4538">
      <formula>$O1902="połączone z innym zadaniem"</formula>
    </cfRule>
  </conditionalFormatting>
  <conditionalFormatting sqref="O1902">
    <cfRule type="expression" dxfId="4184" priority="4537">
      <formula>$O1902="połączone z innym zadaniem"</formula>
    </cfRule>
  </conditionalFormatting>
  <conditionalFormatting sqref="O1902">
    <cfRule type="expression" dxfId="4183" priority="4536">
      <formula>$O1902="połączone z innym zadaniem"</formula>
    </cfRule>
  </conditionalFormatting>
  <conditionalFormatting sqref="O1902">
    <cfRule type="expression" dxfId="4182" priority="4535">
      <formula>$O1902="połączone z innym zadaniem"</formula>
    </cfRule>
  </conditionalFormatting>
  <conditionalFormatting sqref="O1902">
    <cfRule type="expression" dxfId="4181" priority="4534">
      <formula>$O1902="połączone z innym zadaniem"</formula>
    </cfRule>
  </conditionalFormatting>
  <conditionalFormatting sqref="O1902">
    <cfRule type="expression" dxfId="4180" priority="4533">
      <formula>$O1902="połączone z innym zadaniem"</formula>
    </cfRule>
  </conditionalFormatting>
  <conditionalFormatting sqref="O1902">
    <cfRule type="expression" dxfId="4179" priority="4532">
      <formula>$O1902="połączone z innym zadaniem"</formula>
    </cfRule>
  </conditionalFormatting>
  <conditionalFormatting sqref="O1902">
    <cfRule type="expression" dxfId="4178" priority="4531">
      <formula>$O1902="połączone z innym zadaniem"</formula>
    </cfRule>
  </conditionalFormatting>
  <conditionalFormatting sqref="O1902">
    <cfRule type="expression" dxfId="4177" priority="4530">
      <formula>$O1902="połączone z innym zadaniem"</formula>
    </cfRule>
  </conditionalFormatting>
  <conditionalFormatting sqref="O1902">
    <cfRule type="expression" dxfId="4176" priority="4527">
      <formula>$O1902="połączone z innym zadaniem"</formula>
    </cfRule>
  </conditionalFormatting>
  <conditionalFormatting sqref="O1902">
    <cfRule type="expression" dxfId="4175" priority="4526">
      <formula>$O1902="połączone z innym zadaniem"</formula>
    </cfRule>
  </conditionalFormatting>
  <conditionalFormatting sqref="O1902">
    <cfRule type="expression" dxfId="4174" priority="4525">
      <formula>$O1902="połączone z innym zadaniem"</formula>
    </cfRule>
  </conditionalFormatting>
  <conditionalFormatting sqref="O1902">
    <cfRule type="expression" dxfId="4173" priority="4524">
      <formula>$O1902="połączone z innym zadaniem"</formula>
    </cfRule>
  </conditionalFormatting>
  <conditionalFormatting sqref="O1902">
    <cfRule type="expression" dxfId="4172" priority="4523">
      <formula>$O1902="połączone z innym zadaniem"</formula>
    </cfRule>
  </conditionalFormatting>
  <conditionalFormatting sqref="O1902">
    <cfRule type="expression" dxfId="4171" priority="4522">
      <formula>$O1902="połączone z innym zadaniem"</formula>
    </cfRule>
  </conditionalFormatting>
  <conditionalFormatting sqref="O1902">
    <cfRule type="expression" dxfId="4170" priority="4521">
      <formula>$O1902="połączone z innym zadaniem"</formula>
    </cfRule>
  </conditionalFormatting>
  <conditionalFormatting sqref="O1902">
    <cfRule type="expression" dxfId="4169" priority="4520">
      <formula>$O1902="połączone z innym zadaniem"</formula>
    </cfRule>
  </conditionalFormatting>
  <conditionalFormatting sqref="O1902">
    <cfRule type="expression" dxfId="4168" priority="4519">
      <formula>$O1902="połączone z innym zadaniem"</formula>
    </cfRule>
  </conditionalFormatting>
  <conditionalFormatting sqref="O1902">
    <cfRule type="expression" dxfId="4167" priority="4518">
      <formula>$O1902="połączone z innym zadaniem"</formula>
    </cfRule>
  </conditionalFormatting>
  <conditionalFormatting sqref="O1902">
    <cfRule type="expression" dxfId="4166" priority="4517">
      <formula>$O1902="połączone z innym zadaniem"</formula>
    </cfRule>
  </conditionalFormatting>
  <conditionalFormatting sqref="O1902">
    <cfRule type="expression" dxfId="4165" priority="4516">
      <formula>$O1902="połączone z innym zadaniem"</formula>
    </cfRule>
  </conditionalFormatting>
  <conditionalFormatting sqref="O1902">
    <cfRule type="expression" dxfId="4164" priority="4515">
      <formula>$O1902="połączone z innym zadaniem"</formula>
    </cfRule>
  </conditionalFormatting>
  <conditionalFormatting sqref="O1902">
    <cfRule type="expression" dxfId="4163" priority="4514">
      <formula>$O1902="połączone z innym zadaniem"</formula>
    </cfRule>
  </conditionalFormatting>
  <conditionalFormatting sqref="O1902">
    <cfRule type="expression" dxfId="4162" priority="4513">
      <formula>$O1902="połączone z innym zadaniem"</formula>
    </cfRule>
  </conditionalFormatting>
  <conditionalFormatting sqref="O1902">
    <cfRule type="expression" dxfId="4161" priority="4510">
      <formula>$O1902="połączone z innym zadaniem"</formula>
    </cfRule>
  </conditionalFormatting>
  <conditionalFormatting sqref="O1902">
    <cfRule type="expression" dxfId="4160" priority="4509">
      <formula>$O1902="połączone z innym zadaniem"</formula>
    </cfRule>
  </conditionalFormatting>
  <conditionalFormatting sqref="O1902">
    <cfRule type="expression" dxfId="4159" priority="4508">
      <formula>$O1902="połączone z innym zadaniem"</formula>
    </cfRule>
  </conditionalFormatting>
  <conditionalFormatting sqref="O1902">
    <cfRule type="expression" dxfId="4158" priority="4507">
      <formula>$O1902="połączone z innym zadaniem"</formula>
    </cfRule>
  </conditionalFormatting>
  <conditionalFormatting sqref="O1902">
    <cfRule type="expression" dxfId="4157" priority="4506">
      <formula>$O1902="połączone z innym zadaniem"</formula>
    </cfRule>
  </conditionalFormatting>
  <conditionalFormatting sqref="O1902">
    <cfRule type="expression" dxfId="4156" priority="4505">
      <formula>$O1902="połączone z innym zadaniem"</formula>
    </cfRule>
  </conditionalFormatting>
  <conditionalFormatting sqref="O1902">
    <cfRule type="expression" dxfId="4155" priority="4504">
      <formula>$O1902="połączone z innym zadaniem"</formula>
    </cfRule>
  </conditionalFormatting>
  <conditionalFormatting sqref="O1902">
    <cfRule type="expression" dxfId="4154" priority="4503">
      <formula>$O1902="połączone z innym zadaniem"</formula>
    </cfRule>
  </conditionalFormatting>
  <conditionalFormatting sqref="O1902">
    <cfRule type="expression" dxfId="4153" priority="4502">
      <formula>$O1902="połączone z innym zadaniem"</formula>
    </cfRule>
  </conditionalFormatting>
  <conditionalFormatting sqref="O1902">
    <cfRule type="expression" dxfId="4152" priority="4501">
      <formula>$O1902="połączone z innym zadaniem"</formula>
    </cfRule>
  </conditionalFormatting>
  <conditionalFormatting sqref="O1902">
    <cfRule type="expression" dxfId="4151" priority="4500">
      <formula>$O1902="połączone z innym zadaniem"</formula>
    </cfRule>
  </conditionalFormatting>
  <conditionalFormatting sqref="O1902">
    <cfRule type="expression" dxfId="4150" priority="4499">
      <formula>$O1902="połączone z innym zadaniem"</formula>
    </cfRule>
  </conditionalFormatting>
  <conditionalFormatting sqref="O1902">
    <cfRule type="expression" dxfId="4149" priority="4498">
      <formula>$O1902="połączone z innym zadaniem"</formula>
    </cfRule>
  </conditionalFormatting>
  <conditionalFormatting sqref="O1902">
    <cfRule type="expression" dxfId="4148" priority="4497">
      <formula>$O1902="połączone z innym zadaniem"</formula>
    </cfRule>
  </conditionalFormatting>
  <conditionalFormatting sqref="O1903:O2106">
    <cfRule type="expression" dxfId="4147" priority="4496">
      <formula>$O1903="połączone z innym zadaniem"</formula>
    </cfRule>
  </conditionalFormatting>
  <conditionalFormatting sqref="O1903:O2106">
    <cfRule type="expression" dxfId="4146" priority="4495">
      <formula>$O1903="połączone z innym zadaniem"</formula>
    </cfRule>
  </conditionalFormatting>
  <conditionalFormatting sqref="O1903:O2106">
    <cfRule type="colorScale" priority="4494">
      <colorScale>
        <cfvo type="min" val="0"/>
        <cfvo type="percentile" val="50"/>
        <cfvo type="max" val="0"/>
        <color rgb="FFF8696B"/>
        <color rgb="FFFFEB84"/>
        <color rgb="FF63BE7B"/>
      </colorScale>
    </cfRule>
  </conditionalFormatting>
  <conditionalFormatting sqref="O1903:O2106">
    <cfRule type="colorScale" priority="4493">
      <colorScale>
        <cfvo type="min" val="0"/>
        <cfvo type="percentile" val="50"/>
        <cfvo type="max" val="0"/>
        <color rgb="FF63BE7B"/>
        <color rgb="FFFFEB84"/>
        <color rgb="FFF8696B"/>
      </colorScale>
    </cfRule>
  </conditionalFormatting>
  <conditionalFormatting sqref="O1903:O2106">
    <cfRule type="expression" dxfId="4145" priority="4492">
      <formula>$O1903="połączone z innym zadaniem"</formula>
    </cfRule>
  </conditionalFormatting>
  <conditionalFormatting sqref="O1903:O2106">
    <cfRule type="expression" dxfId="4144" priority="4491">
      <formula>$O1903="połączone z innym zadaniem"</formula>
    </cfRule>
  </conditionalFormatting>
  <conditionalFormatting sqref="O1903:O2106">
    <cfRule type="expression" dxfId="4143" priority="4488">
      <formula>$O1903="połączone z innym zadaniem"</formula>
    </cfRule>
  </conditionalFormatting>
  <conditionalFormatting sqref="O1903:O2106">
    <cfRule type="expression" dxfId="4142" priority="4487">
      <formula>$O1903="połączone z innym zadaniem"</formula>
    </cfRule>
  </conditionalFormatting>
  <conditionalFormatting sqref="O1903:O2106">
    <cfRule type="expression" dxfId="4141" priority="4486">
      <formula>$O1903="połączone z innym zadaniem"</formula>
    </cfRule>
  </conditionalFormatting>
  <conditionalFormatting sqref="O1903:O2106">
    <cfRule type="expression" dxfId="4140" priority="4485">
      <formula>$O1903="połączone z innym zadaniem"</formula>
    </cfRule>
  </conditionalFormatting>
  <conditionalFormatting sqref="O1903:O2106">
    <cfRule type="expression" dxfId="4139" priority="4484">
      <formula>$O1903="połączone z innym zadaniem"</formula>
    </cfRule>
  </conditionalFormatting>
  <conditionalFormatting sqref="O1903:O2106">
    <cfRule type="expression" dxfId="4138" priority="4483">
      <formula>$O1903="połączone z innym zadaniem"</formula>
    </cfRule>
  </conditionalFormatting>
  <conditionalFormatting sqref="O1903:O2106">
    <cfRule type="expression" dxfId="4137" priority="4482">
      <formula>$O1903="połączone z innym zadaniem"</formula>
    </cfRule>
  </conditionalFormatting>
  <conditionalFormatting sqref="O1903:O2106">
    <cfRule type="expression" dxfId="4136" priority="4481">
      <formula>$O1903="połączone z innym zadaniem"</formula>
    </cfRule>
  </conditionalFormatting>
  <conditionalFormatting sqref="O1903:O2106">
    <cfRule type="expression" dxfId="4135" priority="4480">
      <formula>$O1903="połączone z innym zadaniem"</formula>
    </cfRule>
  </conditionalFormatting>
  <conditionalFormatting sqref="O1903:O2106">
    <cfRule type="expression" dxfId="4134" priority="4479">
      <formula>$O1903="połączone z innym zadaniem"</formula>
    </cfRule>
  </conditionalFormatting>
  <conditionalFormatting sqref="O1903:O2106">
    <cfRule type="expression" dxfId="4133" priority="4476">
      <formula>$O1903="połączone z innym zadaniem"</formula>
    </cfRule>
  </conditionalFormatting>
  <conditionalFormatting sqref="O1903:O2106">
    <cfRule type="expression" dxfId="4132" priority="4475">
      <formula>$O1903="połączone z innym zadaniem"</formula>
    </cfRule>
  </conditionalFormatting>
  <conditionalFormatting sqref="O1903:O2106">
    <cfRule type="expression" dxfId="4131" priority="4474">
      <formula>$O1903="połączone z innym zadaniem"</formula>
    </cfRule>
  </conditionalFormatting>
  <conditionalFormatting sqref="O1903:O2106">
    <cfRule type="expression" dxfId="4130" priority="4473">
      <formula>$O1903="połączone z innym zadaniem"</formula>
    </cfRule>
  </conditionalFormatting>
  <conditionalFormatting sqref="O1903:O2106">
    <cfRule type="expression" dxfId="4129" priority="4472">
      <formula>$O1903="połączone z innym zadaniem"</formula>
    </cfRule>
  </conditionalFormatting>
  <conditionalFormatting sqref="O1903:O2106">
    <cfRule type="expression" dxfId="4128" priority="4471">
      <formula>$O1903="połączone z innym zadaniem"</formula>
    </cfRule>
  </conditionalFormatting>
  <conditionalFormatting sqref="O1903:O2106">
    <cfRule type="expression" dxfId="4127" priority="4470">
      <formula>$O1903="połączone z innym zadaniem"</formula>
    </cfRule>
  </conditionalFormatting>
  <conditionalFormatting sqref="O1903:O2106">
    <cfRule type="expression" dxfId="4126" priority="4469">
      <formula>$O1903="połączone z innym zadaniem"</formula>
    </cfRule>
  </conditionalFormatting>
  <conditionalFormatting sqref="O1903:O2106">
    <cfRule type="expression" dxfId="4125" priority="4468">
      <formula>$O1903="połączone z innym zadaniem"</formula>
    </cfRule>
  </conditionalFormatting>
  <conditionalFormatting sqref="O1903:O2106">
    <cfRule type="expression" dxfId="4124" priority="4467">
      <formula>$O1903="połączone z innym zadaniem"</formula>
    </cfRule>
  </conditionalFormatting>
  <conditionalFormatting sqref="O1903:O2106">
    <cfRule type="expression" dxfId="4123" priority="4466">
      <formula>$O1903="połączone z innym zadaniem"</formula>
    </cfRule>
  </conditionalFormatting>
  <conditionalFormatting sqref="O1903:O2106">
    <cfRule type="expression" dxfId="4122" priority="4465">
      <formula>$O1903="połączone z innym zadaniem"</formula>
    </cfRule>
  </conditionalFormatting>
  <conditionalFormatting sqref="O1903:O2106">
    <cfRule type="expression" dxfId="4121" priority="4464">
      <formula>$O1903="połączone z innym zadaniem"</formula>
    </cfRule>
  </conditionalFormatting>
  <conditionalFormatting sqref="O1903:O2106">
    <cfRule type="expression" dxfId="4120" priority="4463">
      <formula>$O1903="połączone z innym zadaniem"</formula>
    </cfRule>
  </conditionalFormatting>
  <conditionalFormatting sqref="O1903:O2106">
    <cfRule type="expression" dxfId="4119" priority="4462">
      <formula>$O1903="połączone z innym zadaniem"</formula>
    </cfRule>
  </conditionalFormatting>
  <conditionalFormatting sqref="O1903:O2106">
    <cfRule type="expression" dxfId="4118" priority="4459">
      <formula>$O1903="połączone z innym zadaniem"</formula>
    </cfRule>
  </conditionalFormatting>
  <conditionalFormatting sqref="O1903:O2106">
    <cfRule type="expression" dxfId="4117" priority="4458">
      <formula>$O1903="połączone z innym zadaniem"</formula>
    </cfRule>
  </conditionalFormatting>
  <conditionalFormatting sqref="O1903:O2106">
    <cfRule type="expression" dxfId="4116" priority="4457">
      <formula>$O1903="połączone z innym zadaniem"</formula>
    </cfRule>
  </conditionalFormatting>
  <conditionalFormatting sqref="O1903:O2106">
    <cfRule type="expression" dxfId="4115" priority="4456">
      <formula>$O1903="połączone z innym zadaniem"</formula>
    </cfRule>
  </conditionalFormatting>
  <conditionalFormatting sqref="O1903:O2106">
    <cfRule type="expression" dxfId="4114" priority="4455">
      <formula>$O1903="połączone z innym zadaniem"</formula>
    </cfRule>
  </conditionalFormatting>
  <conditionalFormatting sqref="O1903:O2106">
    <cfRule type="expression" dxfId="4113" priority="4454">
      <formula>$O1903="połączone z innym zadaniem"</formula>
    </cfRule>
  </conditionalFormatting>
  <conditionalFormatting sqref="O1903:O2106">
    <cfRule type="expression" dxfId="4112" priority="4453">
      <formula>$O1903="połączone z innym zadaniem"</formula>
    </cfRule>
  </conditionalFormatting>
  <conditionalFormatting sqref="O1903:O2106">
    <cfRule type="expression" dxfId="4111" priority="4452">
      <formula>$O1903="połączone z innym zadaniem"</formula>
    </cfRule>
  </conditionalFormatting>
  <conditionalFormatting sqref="O1903:O2106">
    <cfRule type="expression" dxfId="4110" priority="4451">
      <formula>$O1903="połączone z innym zadaniem"</formula>
    </cfRule>
  </conditionalFormatting>
  <conditionalFormatting sqref="O1903:O2106">
    <cfRule type="expression" dxfId="4109" priority="4450">
      <formula>$O1903="połączone z innym zadaniem"</formula>
    </cfRule>
  </conditionalFormatting>
  <conditionalFormatting sqref="O1903:O2106">
    <cfRule type="expression" dxfId="4108" priority="4449">
      <formula>$O1903="połączone z innym zadaniem"</formula>
    </cfRule>
  </conditionalFormatting>
  <conditionalFormatting sqref="O1903:O2106">
    <cfRule type="expression" dxfId="4107" priority="4448">
      <formula>$O1903="połączone z innym zadaniem"</formula>
    </cfRule>
  </conditionalFormatting>
  <conditionalFormatting sqref="O1903:O2106">
    <cfRule type="expression" dxfId="4106" priority="4447">
      <formula>$O1903="połączone z innym zadaniem"</formula>
    </cfRule>
  </conditionalFormatting>
  <conditionalFormatting sqref="O1903:O2106">
    <cfRule type="expression" dxfId="4105" priority="4446">
      <formula>$O1903="połączone z innym zadaniem"</formula>
    </cfRule>
  </conditionalFormatting>
  <conditionalFormatting sqref="O1904:O2106">
    <cfRule type="expression" dxfId="4104" priority="4445">
      <formula>$O1904="połączone z innym zadaniem"</formula>
    </cfRule>
  </conditionalFormatting>
  <conditionalFormatting sqref="O1904:O2106">
    <cfRule type="expression" dxfId="4103" priority="4444">
      <formula>$O1904="połączone z innym zadaniem"</formula>
    </cfRule>
  </conditionalFormatting>
  <conditionalFormatting sqref="O1904:O2106">
    <cfRule type="colorScale" priority="4443">
      <colorScale>
        <cfvo type="min" val="0"/>
        <cfvo type="percentile" val="50"/>
        <cfvo type="max" val="0"/>
        <color rgb="FFF8696B"/>
        <color rgb="FFFFEB84"/>
        <color rgb="FF63BE7B"/>
      </colorScale>
    </cfRule>
  </conditionalFormatting>
  <conditionalFormatting sqref="O1904:O2106">
    <cfRule type="colorScale" priority="4442">
      <colorScale>
        <cfvo type="min" val="0"/>
        <cfvo type="percentile" val="50"/>
        <cfvo type="max" val="0"/>
        <color rgb="FF63BE7B"/>
        <color rgb="FFFFEB84"/>
        <color rgb="FFF8696B"/>
      </colorScale>
    </cfRule>
  </conditionalFormatting>
  <conditionalFormatting sqref="O1904:O2106">
    <cfRule type="expression" dxfId="4102" priority="4441">
      <formula>$O1904="połączone z innym zadaniem"</formula>
    </cfRule>
  </conditionalFormatting>
  <conditionalFormatting sqref="O1904:O2106">
    <cfRule type="expression" dxfId="4101" priority="4440">
      <formula>$O1904="połączone z innym zadaniem"</formula>
    </cfRule>
  </conditionalFormatting>
  <conditionalFormatting sqref="O1904:O2106">
    <cfRule type="expression" dxfId="4100" priority="4437">
      <formula>$O1904="połączone z innym zadaniem"</formula>
    </cfRule>
  </conditionalFormatting>
  <conditionalFormatting sqref="O1904:O2106">
    <cfRule type="expression" dxfId="4099" priority="4436">
      <formula>$O1904="połączone z innym zadaniem"</formula>
    </cfRule>
  </conditionalFormatting>
  <conditionalFormatting sqref="O1904:O2106">
    <cfRule type="expression" dxfId="4098" priority="4435">
      <formula>$O1904="połączone z innym zadaniem"</formula>
    </cfRule>
  </conditionalFormatting>
  <conditionalFormatting sqref="O1904:O2106">
    <cfRule type="expression" dxfId="4097" priority="4434">
      <formula>$O1904="połączone z innym zadaniem"</formula>
    </cfRule>
  </conditionalFormatting>
  <conditionalFormatting sqref="O1904:O2106">
    <cfRule type="expression" dxfId="4096" priority="4433">
      <formula>$O1904="połączone z innym zadaniem"</formula>
    </cfRule>
  </conditionalFormatting>
  <conditionalFormatting sqref="O1904:O2106">
    <cfRule type="expression" dxfId="4095" priority="4432">
      <formula>$O1904="połączone z innym zadaniem"</formula>
    </cfRule>
  </conditionalFormatting>
  <conditionalFormatting sqref="O1904:O2106">
    <cfRule type="expression" dxfId="4094" priority="4431">
      <formula>$O1904="połączone z innym zadaniem"</formula>
    </cfRule>
  </conditionalFormatting>
  <conditionalFormatting sqref="O1904:O2106">
    <cfRule type="expression" dxfId="4093" priority="4430">
      <formula>$O1904="połączone z innym zadaniem"</formula>
    </cfRule>
  </conditionalFormatting>
  <conditionalFormatting sqref="O1904:O2106">
    <cfRule type="expression" dxfId="4092" priority="4429">
      <formula>$O1904="połączone z innym zadaniem"</formula>
    </cfRule>
  </conditionalFormatting>
  <conditionalFormatting sqref="O1904:O2106">
    <cfRule type="expression" dxfId="4091" priority="4428">
      <formula>$O1904="połączone z innym zadaniem"</formula>
    </cfRule>
  </conditionalFormatting>
  <conditionalFormatting sqref="O1904:O2106">
    <cfRule type="expression" dxfId="4090" priority="4425">
      <formula>$O1904="połączone z innym zadaniem"</formula>
    </cfRule>
  </conditionalFormatting>
  <conditionalFormatting sqref="O1904:O2106">
    <cfRule type="expression" dxfId="4089" priority="4424">
      <formula>$O1904="połączone z innym zadaniem"</formula>
    </cfRule>
  </conditionalFormatting>
  <conditionalFormatting sqref="O1904:O2106">
    <cfRule type="expression" dxfId="4088" priority="4423">
      <formula>$O1904="połączone z innym zadaniem"</formula>
    </cfRule>
  </conditionalFormatting>
  <conditionalFormatting sqref="O1904:O2106">
    <cfRule type="expression" dxfId="4087" priority="4422">
      <formula>$O1904="połączone z innym zadaniem"</formula>
    </cfRule>
  </conditionalFormatting>
  <conditionalFormatting sqref="O1904:O2106">
    <cfRule type="expression" dxfId="4086" priority="4421">
      <formula>$O1904="połączone z innym zadaniem"</formula>
    </cfRule>
  </conditionalFormatting>
  <conditionalFormatting sqref="O1904:O2106">
    <cfRule type="expression" dxfId="4085" priority="4420">
      <formula>$O1904="połączone z innym zadaniem"</formula>
    </cfRule>
  </conditionalFormatting>
  <conditionalFormatting sqref="O1904:O2106">
    <cfRule type="expression" dxfId="4084" priority="4419">
      <formula>$O1904="połączone z innym zadaniem"</formula>
    </cfRule>
  </conditionalFormatting>
  <conditionalFormatting sqref="O1904:O2106">
    <cfRule type="expression" dxfId="4083" priority="4418">
      <formula>$O1904="połączone z innym zadaniem"</formula>
    </cfRule>
  </conditionalFormatting>
  <conditionalFormatting sqref="O1904:O2106">
    <cfRule type="expression" dxfId="4082" priority="4417">
      <formula>$O1904="połączone z innym zadaniem"</formula>
    </cfRule>
  </conditionalFormatting>
  <conditionalFormatting sqref="O1904:O2106">
    <cfRule type="expression" dxfId="4081" priority="4416">
      <formula>$O1904="połączone z innym zadaniem"</formula>
    </cfRule>
  </conditionalFormatting>
  <conditionalFormatting sqref="O1904:O2106">
    <cfRule type="expression" dxfId="4080" priority="4415">
      <formula>$O1904="połączone z innym zadaniem"</formula>
    </cfRule>
  </conditionalFormatting>
  <conditionalFormatting sqref="O1904:O2106">
    <cfRule type="expression" dxfId="4079" priority="4414">
      <formula>$O1904="połączone z innym zadaniem"</formula>
    </cfRule>
  </conditionalFormatting>
  <conditionalFormatting sqref="O1904:O2106">
    <cfRule type="expression" dxfId="4078" priority="4413">
      <formula>$O1904="połączone z innym zadaniem"</formula>
    </cfRule>
  </conditionalFormatting>
  <conditionalFormatting sqref="O1904:O2106">
    <cfRule type="expression" dxfId="4077" priority="4412">
      <formula>$O1904="połączone z innym zadaniem"</formula>
    </cfRule>
  </conditionalFormatting>
  <conditionalFormatting sqref="O1904:O2106">
    <cfRule type="expression" dxfId="4076" priority="4411">
      <formula>$O1904="połączone z innym zadaniem"</formula>
    </cfRule>
  </conditionalFormatting>
  <conditionalFormatting sqref="O1904:O2106">
    <cfRule type="expression" dxfId="4075" priority="4408">
      <formula>$O1904="połączone z innym zadaniem"</formula>
    </cfRule>
  </conditionalFormatting>
  <conditionalFormatting sqref="O1904:O2106">
    <cfRule type="expression" dxfId="4074" priority="4407">
      <formula>$O1904="połączone z innym zadaniem"</formula>
    </cfRule>
  </conditionalFormatting>
  <conditionalFormatting sqref="O1904:O2106">
    <cfRule type="expression" dxfId="4073" priority="4406">
      <formula>$O1904="połączone z innym zadaniem"</formula>
    </cfRule>
  </conditionalFormatting>
  <conditionalFormatting sqref="O1904:O2106">
    <cfRule type="expression" dxfId="4072" priority="4405">
      <formula>$O1904="połączone z innym zadaniem"</formula>
    </cfRule>
  </conditionalFormatting>
  <conditionalFormatting sqref="O1904:O2106">
    <cfRule type="expression" dxfId="4071" priority="4404">
      <formula>$O1904="połączone z innym zadaniem"</formula>
    </cfRule>
  </conditionalFormatting>
  <conditionalFormatting sqref="O1904:O2106">
    <cfRule type="expression" dxfId="4070" priority="4403">
      <formula>$O1904="połączone z innym zadaniem"</formula>
    </cfRule>
  </conditionalFormatting>
  <conditionalFormatting sqref="O1904:O2106">
    <cfRule type="expression" dxfId="4069" priority="4402">
      <formula>$O1904="połączone z innym zadaniem"</formula>
    </cfRule>
  </conditionalFormatting>
  <conditionalFormatting sqref="O1904:O2106">
    <cfRule type="expression" dxfId="4068" priority="4401">
      <formula>$O1904="połączone z innym zadaniem"</formula>
    </cfRule>
  </conditionalFormatting>
  <conditionalFormatting sqref="O1904:O2106">
    <cfRule type="expression" dxfId="4067" priority="4400">
      <formula>$O1904="połączone z innym zadaniem"</formula>
    </cfRule>
  </conditionalFormatting>
  <conditionalFormatting sqref="O1904:O2106">
    <cfRule type="expression" dxfId="4066" priority="4399">
      <formula>$O1904="połączone z innym zadaniem"</formula>
    </cfRule>
  </conditionalFormatting>
  <conditionalFormatting sqref="O1904:O2106">
    <cfRule type="expression" dxfId="4065" priority="4398">
      <formula>$O1904="połączone z innym zadaniem"</formula>
    </cfRule>
  </conditionalFormatting>
  <conditionalFormatting sqref="O1904:O2106">
    <cfRule type="expression" dxfId="4064" priority="4397">
      <formula>$O1904="połączone z innym zadaniem"</formula>
    </cfRule>
  </conditionalFormatting>
  <conditionalFormatting sqref="O1904:O2106">
    <cfRule type="expression" dxfId="4063" priority="4396">
      <formula>$O1904="połączone z innym zadaniem"</formula>
    </cfRule>
  </conditionalFormatting>
  <conditionalFormatting sqref="O1904:O2106">
    <cfRule type="expression" dxfId="4062" priority="4395">
      <formula>$O1904="połączone z innym zadaniem"</formula>
    </cfRule>
  </conditionalFormatting>
  <conditionalFormatting sqref="O1905:O2106">
    <cfRule type="expression" dxfId="4061" priority="4394">
      <formula>$O1905="połączone z innym zadaniem"</formula>
    </cfRule>
  </conditionalFormatting>
  <conditionalFormatting sqref="O1905:O2106">
    <cfRule type="expression" dxfId="4060" priority="4393">
      <formula>$O1905="połączone z innym zadaniem"</formula>
    </cfRule>
  </conditionalFormatting>
  <conditionalFormatting sqref="O1905:O2106">
    <cfRule type="colorScale" priority="4392">
      <colorScale>
        <cfvo type="min" val="0"/>
        <cfvo type="percentile" val="50"/>
        <cfvo type="max" val="0"/>
        <color rgb="FFF8696B"/>
        <color rgb="FFFFEB84"/>
        <color rgb="FF63BE7B"/>
      </colorScale>
    </cfRule>
  </conditionalFormatting>
  <conditionalFormatting sqref="O1905:O2106">
    <cfRule type="colorScale" priority="4391">
      <colorScale>
        <cfvo type="min" val="0"/>
        <cfvo type="percentile" val="50"/>
        <cfvo type="max" val="0"/>
        <color rgb="FF63BE7B"/>
        <color rgb="FFFFEB84"/>
        <color rgb="FFF8696B"/>
      </colorScale>
    </cfRule>
  </conditionalFormatting>
  <conditionalFormatting sqref="O1905:O2106">
    <cfRule type="expression" dxfId="4059" priority="4390">
      <formula>$O1905="połączone z innym zadaniem"</formula>
    </cfRule>
  </conditionalFormatting>
  <conditionalFormatting sqref="O1905:O2106">
    <cfRule type="expression" dxfId="4058" priority="4389">
      <formula>$O1905="połączone z innym zadaniem"</formula>
    </cfRule>
  </conditionalFormatting>
  <conditionalFormatting sqref="O1905:O2106">
    <cfRule type="expression" dxfId="4057" priority="4386">
      <formula>$O1905="połączone z innym zadaniem"</formula>
    </cfRule>
  </conditionalFormatting>
  <conditionalFormatting sqref="O1905:O2106">
    <cfRule type="expression" dxfId="4056" priority="4385">
      <formula>$O1905="połączone z innym zadaniem"</formula>
    </cfRule>
  </conditionalFormatting>
  <conditionalFormatting sqref="O1905:O2106">
    <cfRule type="expression" dxfId="4055" priority="4384">
      <formula>$O1905="połączone z innym zadaniem"</formula>
    </cfRule>
  </conditionalFormatting>
  <conditionalFormatting sqref="O1905:O2106">
    <cfRule type="expression" dxfId="4054" priority="4383">
      <formula>$O1905="połączone z innym zadaniem"</formula>
    </cfRule>
  </conditionalFormatting>
  <conditionalFormatting sqref="O1905:O2106">
    <cfRule type="expression" dxfId="4053" priority="4382">
      <formula>$O1905="połączone z innym zadaniem"</formula>
    </cfRule>
  </conditionalFormatting>
  <conditionalFormatting sqref="O1905:O2106">
    <cfRule type="expression" dxfId="4052" priority="4381">
      <formula>$O1905="połączone z innym zadaniem"</formula>
    </cfRule>
  </conditionalFormatting>
  <conditionalFormatting sqref="O1905:O2106">
    <cfRule type="expression" dxfId="4051" priority="4380">
      <formula>$O1905="połączone z innym zadaniem"</formula>
    </cfRule>
  </conditionalFormatting>
  <conditionalFormatting sqref="O1905:O2106">
    <cfRule type="expression" dxfId="4050" priority="4379">
      <formula>$O1905="połączone z innym zadaniem"</formula>
    </cfRule>
  </conditionalFormatting>
  <conditionalFormatting sqref="O1905:O2106">
    <cfRule type="expression" dxfId="4049" priority="4378">
      <formula>$O1905="połączone z innym zadaniem"</formula>
    </cfRule>
  </conditionalFormatting>
  <conditionalFormatting sqref="O1905:O2106">
    <cfRule type="expression" dxfId="4048" priority="4377">
      <formula>$O1905="połączone z innym zadaniem"</formula>
    </cfRule>
  </conditionalFormatting>
  <conditionalFormatting sqref="O1905:O2106">
    <cfRule type="expression" dxfId="4047" priority="4374">
      <formula>$O1905="połączone z innym zadaniem"</formula>
    </cfRule>
  </conditionalFormatting>
  <conditionalFormatting sqref="O1905:O2106">
    <cfRule type="expression" dxfId="4046" priority="4373">
      <formula>$O1905="połączone z innym zadaniem"</formula>
    </cfRule>
  </conditionalFormatting>
  <conditionalFormatting sqref="O1905:O2106">
    <cfRule type="expression" dxfId="4045" priority="4372">
      <formula>$O1905="połączone z innym zadaniem"</formula>
    </cfRule>
  </conditionalFormatting>
  <conditionalFormatting sqref="O1905:O2106">
    <cfRule type="expression" dxfId="4044" priority="4371">
      <formula>$O1905="połączone z innym zadaniem"</formula>
    </cfRule>
  </conditionalFormatting>
  <conditionalFormatting sqref="O1905:O2106">
    <cfRule type="expression" dxfId="4043" priority="4370">
      <formula>$O1905="połączone z innym zadaniem"</formula>
    </cfRule>
  </conditionalFormatting>
  <conditionalFormatting sqref="O1905:O2106">
    <cfRule type="expression" dxfId="4042" priority="4369">
      <formula>$O1905="połączone z innym zadaniem"</formula>
    </cfRule>
  </conditionalFormatting>
  <conditionalFormatting sqref="O1905:O2106">
    <cfRule type="expression" dxfId="4041" priority="4368">
      <formula>$O1905="połączone z innym zadaniem"</formula>
    </cfRule>
  </conditionalFormatting>
  <conditionalFormatting sqref="O1905:O2106">
    <cfRule type="expression" dxfId="4040" priority="4367">
      <formula>$O1905="połączone z innym zadaniem"</formula>
    </cfRule>
  </conditionalFormatting>
  <conditionalFormatting sqref="O1905:O2106">
    <cfRule type="expression" dxfId="4039" priority="4366">
      <formula>$O1905="połączone z innym zadaniem"</formula>
    </cfRule>
  </conditionalFormatting>
  <conditionalFormatting sqref="O1905:O2106">
    <cfRule type="expression" dxfId="4038" priority="4365">
      <formula>$O1905="połączone z innym zadaniem"</formula>
    </cfRule>
  </conditionalFormatting>
  <conditionalFormatting sqref="O1905:O2106">
    <cfRule type="expression" dxfId="4037" priority="4364">
      <formula>$O1905="połączone z innym zadaniem"</formula>
    </cfRule>
  </conditionalFormatting>
  <conditionalFormatting sqref="O1905:O2106">
    <cfRule type="expression" dxfId="4036" priority="4363">
      <formula>$O1905="połączone z innym zadaniem"</formula>
    </cfRule>
  </conditionalFormatting>
  <conditionalFormatting sqref="O1905:O2106">
    <cfRule type="expression" dxfId="4035" priority="4362">
      <formula>$O1905="połączone z innym zadaniem"</formula>
    </cfRule>
  </conditionalFormatting>
  <conditionalFormatting sqref="O1905:O2106">
    <cfRule type="expression" dxfId="4034" priority="4361">
      <formula>$O1905="połączone z innym zadaniem"</formula>
    </cfRule>
  </conditionalFormatting>
  <conditionalFormatting sqref="O1905:O2106">
    <cfRule type="expression" dxfId="4033" priority="4360">
      <formula>$O1905="połączone z innym zadaniem"</formula>
    </cfRule>
  </conditionalFormatting>
  <conditionalFormatting sqref="O1905:O2106">
    <cfRule type="expression" dxfId="4032" priority="4357">
      <formula>$O1905="połączone z innym zadaniem"</formula>
    </cfRule>
  </conditionalFormatting>
  <conditionalFormatting sqref="O1905:O2106">
    <cfRule type="expression" dxfId="4031" priority="4356">
      <formula>$O1905="połączone z innym zadaniem"</formula>
    </cfRule>
  </conditionalFormatting>
  <conditionalFormatting sqref="O1905:O2106">
    <cfRule type="expression" dxfId="4030" priority="4355">
      <formula>$O1905="połączone z innym zadaniem"</formula>
    </cfRule>
  </conditionalFormatting>
  <conditionalFormatting sqref="O1905:O2106">
    <cfRule type="expression" dxfId="4029" priority="4354">
      <formula>$O1905="połączone z innym zadaniem"</formula>
    </cfRule>
  </conditionalFormatting>
  <conditionalFormatting sqref="O1905:O2106">
    <cfRule type="expression" dxfId="4028" priority="4353">
      <formula>$O1905="połączone z innym zadaniem"</formula>
    </cfRule>
  </conditionalFormatting>
  <conditionalFormatting sqref="O1905:O2106">
    <cfRule type="expression" dxfId="4027" priority="4352">
      <formula>$O1905="połączone z innym zadaniem"</formula>
    </cfRule>
  </conditionalFormatting>
  <conditionalFormatting sqref="O1905:O2106">
    <cfRule type="expression" dxfId="4026" priority="4351">
      <formula>$O1905="połączone z innym zadaniem"</formula>
    </cfRule>
  </conditionalFormatting>
  <conditionalFormatting sqref="O1905:O2106">
    <cfRule type="expression" dxfId="4025" priority="4350">
      <formula>$O1905="połączone z innym zadaniem"</formula>
    </cfRule>
  </conditionalFormatting>
  <conditionalFormatting sqref="O1905:O2106">
    <cfRule type="expression" dxfId="4024" priority="4349">
      <formula>$O1905="połączone z innym zadaniem"</formula>
    </cfRule>
  </conditionalFormatting>
  <conditionalFormatting sqref="O1905:O2106">
    <cfRule type="expression" dxfId="4023" priority="4348">
      <formula>$O1905="połączone z innym zadaniem"</formula>
    </cfRule>
  </conditionalFormatting>
  <conditionalFormatting sqref="O1905:O2106">
    <cfRule type="expression" dxfId="4022" priority="4347">
      <formula>$O1905="połączone z innym zadaniem"</formula>
    </cfRule>
  </conditionalFormatting>
  <conditionalFormatting sqref="O1905:O2106">
    <cfRule type="expression" dxfId="4021" priority="4346">
      <formula>$O1905="połączone z innym zadaniem"</formula>
    </cfRule>
  </conditionalFormatting>
  <conditionalFormatting sqref="O1905:O2106">
    <cfRule type="expression" dxfId="4020" priority="4345">
      <formula>$O1905="połączone z innym zadaniem"</formula>
    </cfRule>
  </conditionalFormatting>
  <conditionalFormatting sqref="O1905:O2106">
    <cfRule type="expression" dxfId="4019" priority="4344">
      <formula>$O1905="połączone z innym zadaniem"</formula>
    </cfRule>
  </conditionalFormatting>
  <conditionalFormatting sqref="O1906">
    <cfRule type="expression" dxfId="4018" priority="4343">
      <formula>$O1906="połączone z innym zadaniem"</formula>
    </cfRule>
  </conditionalFormatting>
  <conditionalFormatting sqref="O1906">
    <cfRule type="expression" dxfId="4017" priority="4342">
      <formula>$O1906="połączone z innym zadaniem"</formula>
    </cfRule>
  </conditionalFormatting>
  <conditionalFormatting sqref="O1906">
    <cfRule type="colorScale" priority="4341">
      <colorScale>
        <cfvo type="min" val="0"/>
        <cfvo type="percentile" val="50"/>
        <cfvo type="max" val="0"/>
        <color rgb="FFF8696B"/>
        <color rgb="FFFFEB84"/>
        <color rgb="FF63BE7B"/>
      </colorScale>
    </cfRule>
  </conditionalFormatting>
  <conditionalFormatting sqref="O1906">
    <cfRule type="colorScale" priority="4340">
      <colorScale>
        <cfvo type="min" val="0"/>
        <cfvo type="percentile" val="50"/>
        <cfvo type="max" val="0"/>
        <color rgb="FF63BE7B"/>
        <color rgb="FFFFEB84"/>
        <color rgb="FFF8696B"/>
      </colorScale>
    </cfRule>
  </conditionalFormatting>
  <conditionalFormatting sqref="O1906">
    <cfRule type="expression" dxfId="4016" priority="4339">
      <formula>$O1906="połączone z innym zadaniem"</formula>
    </cfRule>
  </conditionalFormatting>
  <conditionalFormatting sqref="O1906">
    <cfRule type="expression" dxfId="4015" priority="4338">
      <formula>$O1906="połączone z innym zadaniem"</formula>
    </cfRule>
  </conditionalFormatting>
  <conditionalFormatting sqref="O1906">
    <cfRule type="expression" dxfId="4014" priority="4335">
      <formula>$O1906="połączone z innym zadaniem"</formula>
    </cfRule>
  </conditionalFormatting>
  <conditionalFormatting sqref="O1906">
    <cfRule type="expression" dxfId="4013" priority="4334">
      <formula>$O1906="połączone z innym zadaniem"</formula>
    </cfRule>
  </conditionalFormatting>
  <conditionalFormatting sqref="O1906">
    <cfRule type="expression" dxfId="4012" priority="4333">
      <formula>$O1906="połączone z innym zadaniem"</formula>
    </cfRule>
  </conditionalFormatting>
  <conditionalFormatting sqref="O1906">
    <cfRule type="expression" dxfId="4011" priority="4332">
      <formula>$O1906="połączone z innym zadaniem"</formula>
    </cfRule>
  </conditionalFormatting>
  <conditionalFormatting sqref="O1906">
    <cfRule type="expression" dxfId="4010" priority="4331">
      <formula>$O1906="połączone z innym zadaniem"</formula>
    </cfRule>
  </conditionalFormatting>
  <conditionalFormatting sqref="O1906">
    <cfRule type="expression" dxfId="4009" priority="4330">
      <formula>$O1906="połączone z innym zadaniem"</formula>
    </cfRule>
  </conditionalFormatting>
  <conditionalFormatting sqref="O1906">
    <cfRule type="expression" dxfId="4008" priority="4329">
      <formula>$O1906="połączone z innym zadaniem"</formula>
    </cfRule>
  </conditionalFormatting>
  <conditionalFormatting sqref="O1906">
    <cfRule type="expression" dxfId="4007" priority="4328">
      <formula>$O1906="połączone z innym zadaniem"</formula>
    </cfRule>
  </conditionalFormatting>
  <conditionalFormatting sqref="O1906">
    <cfRule type="expression" dxfId="4006" priority="4327">
      <formula>$O1906="połączone z innym zadaniem"</formula>
    </cfRule>
  </conditionalFormatting>
  <conditionalFormatting sqref="O1906">
    <cfRule type="expression" dxfId="4005" priority="4326">
      <formula>$O1906="połączone z innym zadaniem"</formula>
    </cfRule>
  </conditionalFormatting>
  <conditionalFormatting sqref="O1906">
    <cfRule type="expression" dxfId="4004" priority="4323">
      <formula>$O1906="połączone z innym zadaniem"</formula>
    </cfRule>
  </conditionalFormatting>
  <conditionalFormatting sqref="O1906">
    <cfRule type="expression" dxfId="4003" priority="4322">
      <formula>$O1906="połączone z innym zadaniem"</formula>
    </cfRule>
  </conditionalFormatting>
  <conditionalFormatting sqref="O1906">
    <cfRule type="expression" dxfId="4002" priority="4321">
      <formula>$O1906="połączone z innym zadaniem"</formula>
    </cfRule>
  </conditionalFormatting>
  <conditionalFormatting sqref="O1906">
    <cfRule type="expression" dxfId="4001" priority="4320">
      <formula>$O1906="połączone z innym zadaniem"</formula>
    </cfRule>
  </conditionalFormatting>
  <conditionalFormatting sqref="O1906">
    <cfRule type="expression" dxfId="4000" priority="4319">
      <formula>$O1906="połączone z innym zadaniem"</formula>
    </cfRule>
  </conditionalFormatting>
  <conditionalFormatting sqref="O1906">
    <cfRule type="expression" dxfId="3999" priority="4318">
      <formula>$O1906="połączone z innym zadaniem"</formula>
    </cfRule>
  </conditionalFormatting>
  <conditionalFormatting sqref="O1906">
    <cfRule type="expression" dxfId="3998" priority="4317">
      <formula>$O1906="połączone z innym zadaniem"</formula>
    </cfRule>
  </conditionalFormatting>
  <conditionalFormatting sqref="O1906">
    <cfRule type="expression" dxfId="3997" priority="4316">
      <formula>$O1906="połączone z innym zadaniem"</formula>
    </cfRule>
  </conditionalFormatting>
  <conditionalFormatting sqref="O1906">
    <cfRule type="expression" dxfId="3996" priority="4315">
      <formula>$O1906="połączone z innym zadaniem"</formula>
    </cfRule>
  </conditionalFormatting>
  <conditionalFormatting sqref="O1906">
    <cfRule type="expression" dxfId="3995" priority="4314">
      <formula>$O1906="połączone z innym zadaniem"</formula>
    </cfRule>
  </conditionalFormatting>
  <conditionalFormatting sqref="O1906">
    <cfRule type="expression" dxfId="3994" priority="4313">
      <formula>$O1906="połączone z innym zadaniem"</formula>
    </cfRule>
  </conditionalFormatting>
  <conditionalFormatting sqref="O1906">
    <cfRule type="expression" dxfId="3993" priority="4312">
      <formula>$O1906="połączone z innym zadaniem"</formula>
    </cfRule>
  </conditionalFormatting>
  <conditionalFormatting sqref="O1906">
    <cfRule type="expression" dxfId="3992" priority="4311">
      <formula>$O1906="połączone z innym zadaniem"</formula>
    </cfRule>
  </conditionalFormatting>
  <conditionalFormatting sqref="O1906">
    <cfRule type="expression" dxfId="3991" priority="4310">
      <formula>$O1906="połączone z innym zadaniem"</formula>
    </cfRule>
  </conditionalFormatting>
  <conditionalFormatting sqref="O1906">
    <cfRule type="expression" dxfId="3990" priority="4309">
      <formula>$O1906="połączone z innym zadaniem"</formula>
    </cfRule>
  </conditionalFormatting>
  <conditionalFormatting sqref="O1906">
    <cfRule type="expression" dxfId="3989" priority="4306">
      <formula>$O1906="połączone z innym zadaniem"</formula>
    </cfRule>
  </conditionalFormatting>
  <conditionalFormatting sqref="O1906">
    <cfRule type="expression" dxfId="3988" priority="4305">
      <formula>$O1906="połączone z innym zadaniem"</formula>
    </cfRule>
  </conditionalFormatting>
  <conditionalFormatting sqref="O1906">
    <cfRule type="expression" dxfId="3987" priority="4304">
      <formula>$O1906="połączone z innym zadaniem"</formula>
    </cfRule>
  </conditionalFormatting>
  <conditionalFormatting sqref="O1906">
    <cfRule type="expression" dxfId="3986" priority="4303">
      <formula>$O1906="połączone z innym zadaniem"</formula>
    </cfRule>
  </conditionalFormatting>
  <conditionalFormatting sqref="O1906">
    <cfRule type="expression" dxfId="3985" priority="4302">
      <formula>$O1906="połączone z innym zadaniem"</formula>
    </cfRule>
  </conditionalFormatting>
  <conditionalFormatting sqref="O1906">
    <cfRule type="expression" dxfId="3984" priority="4301">
      <formula>$O1906="połączone z innym zadaniem"</formula>
    </cfRule>
  </conditionalFormatting>
  <conditionalFormatting sqref="O1906">
    <cfRule type="expression" dxfId="3983" priority="4300">
      <formula>$O1906="połączone z innym zadaniem"</formula>
    </cfRule>
  </conditionalFormatting>
  <conditionalFormatting sqref="O1906">
    <cfRule type="expression" dxfId="3982" priority="4299">
      <formula>$O1906="połączone z innym zadaniem"</formula>
    </cfRule>
  </conditionalFormatting>
  <conditionalFormatting sqref="O1906">
    <cfRule type="expression" dxfId="3981" priority="4298">
      <formula>$O1906="połączone z innym zadaniem"</formula>
    </cfRule>
  </conditionalFormatting>
  <conditionalFormatting sqref="O1906">
    <cfRule type="expression" dxfId="3980" priority="4297">
      <formula>$O1906="połączone z innym zadaniem"</formula>
    </cfRule>
  </conditionalFormatting>
  <conditionalFormatting sqref="O1906">
    <cfRule type="expression" dxfId="3979" priority="4296">
      <formula>$O1906="połączone z innym zadaniem"</formula>
    </cfRule>
  </conditionalFormatting>
  <conditionalFormatting sqref="O1906">
    <cfRule type="expression" dxfId="3978" priority="4295">
      <formula>$O1906="połączone z innym zadaniem"</formula>
    </cfRule>
  </conditionalFormatting>
  <conditionalFormatting sqref="O1906">
    <cfRule type="expression" dxfId="3977" priority="4294">
      <formula>$O1906="połączone z innym zadaniem"</formula>
    </cfRule>
  </conditionalFormatting>
  <conditionalFormatting sqref="O1906">
    <cfRule type="expression" dxfId="3976" priority="4293">
      <formula>$O1906="połączone z innym zadaniem"</formula>
    </cfRule>
  </conditionalFormatting>
  <conditionalFormatting sqref="O1907:O1908">
    <cfRule type="expression" dxfId="3975" priority="4292">
      <formula>$O1907="połączone z innym zadaniem"</formula>
    </cfRule>
  </conditionalFormatting>
  <conditionalFormatting sqref="O1907:O1908">
    <cfRule type="expression" dxfId="3974" priority="4291">
      <formula>$O1907="połączone z innym zadaniem"</formula>
    </cfRule>
  </conditionalFormatting>
  <conditionalFormatting sqref="O1907:O1908">
    <cfRule type="colorScale" priority="4290">
      <colorScale>
        <cfvo type="min" val="0"/>
        <cfvo type="percentile" val="50"/>
        <cfvo type="max" val="0"/>
        <color rgb="FFF8696B"/>
        <color rgb="FFFFEB84"/>
        <color rgb="FF63BE7B"/>
      </colorScale>
    </cfRule>
  </conditionalFormatting>
  <conditionalFormatting sqref="O1907:O1908">
    <cfRule type="colorScale" priority="4289">
      <colorScale>
        <cfvo type="min" val="0"/>
        <cfvo type="percentile" val="50"/>
        <cfvo type="max" val="0"/>
        <color rgb="FF63BE7B"/>
        <color rgb="FFFFEB84"/>
        <color rgb="FFF8696B"/>
      </colorScale>
    </cfRule>
  </conditionalFormatting>
  <conditionalFormatting sqref="O1907:O1908">
    <cfRule type="expression" dxfId="3973" priority="4288">
      <formula>$O1907="połączone z innym zadaniem"</formula>
    </cfRule>
  </conditionalFormatting>
  <conditionalFormatting sqref="O1907:O1908">
    <cfRule type="expression" dxfId="3972" priority="4287">
      <formula>$O1907="połączone z innym zadaniem"</formula>
    </cfRule>
  </conditionalFormatting>
  <conditionalFormatting sqref="O1907:O1908">
    <cfRule type="expression" dxfId="3971" priority="4284">
      <formula>$O1907="połączone z innym zadaniem"</formula>
    </cfRule>
  </conditionalFormatting>
  <conditionalFormatting sqref="O1907:O1908">
    <cfRule type="expression" dxfId="3970" priority="4283">
      <formula>$O1907="połączone z innym zadaniem"</formula>
    </cfRule>
  </conditionalFormatting>
  <conditionalFormatting sqref="O1907:O1908">
    <cfRule type="expression" dxfId="3969" priority="4282">
      <formula>$O1907="połączone z innym zadaniem"</formula>
    </cfRule>
  </conditionalFormatting>
  <conditionalFormatting sqref="O1907:O1908">
    <cfRule type="expression" dxfId="3968" priority="4281">
      <formula>$O1907="połączone z innym zadaniem"</formula>
    </cfRule>
  </conditionalFormatting>
  <conditionalFormatting sqref="O1907:O1908">
    <cfRule type="expression" dxfId="3967" priority="4280">
      <formula>$O1907="połączone z innym zadaniem"</formula>
    </cfRule>
  </conditionalFormatting>
  <conditionalFormatting sqref="O1907:O1908">
    <cfRule type="expression" dxfId="3966" priority="4279">
      <formula>$O1907="połączone z innym zadaniem"</formula>
    </cfRule>
  </conditionalFormatting>
  <conditionalFormatting sqref="O1907:O1908">
    <cfRule type="expression" dxfId="3965" priority="4278">
      <formula>$O1907="połączone z innym zadaniem"</formula>
    </cfRule>
  </conditionalFormatting>
  <conditionalFormatting sqref="O1907:O1908">
    <cfRule type="expression" dxfId="3964" priority="4277">
      <formula>$O1907="połączone z innym zadaniem"</formula>
    </cfRule>
  </conditionalFormatting>
  <conditionalFormatting sqref="O1907:O1908">
    <cfRule type="expression" dxfId="3963" priority="4276">
      <formula>$O1907="połączone z innym zadaniem"</formula>
    </cfRule>
  </conditionalFormatting>
  <conditionalFormatting sqref="O1907:O1908">
    <cfRule type="expression" dxfId="3962" priority="4275">
      <formula>$O1907="połączone z innym zadaniem"</formula>
    </cfRule>
  </conditionalFormatting>
  <conditionalFormatting sqref="O1907:O1908">
    <cfRule type="expression" dxfId="3961" priority="4272">
      <formula>$O1907="połączone z innym zadaniem"</formula>
    </cfRule>
  </conditionalFormatting>
  <conditionalFormatting sqref="O1907:O1908">
    <cfRule type="expression" dxfId="3960" priority="4271">
      <formula>$O1907="połączone z innym zadaniem"</formula>
    </cfRule>
  </conditionalFormatting>
  <conditionalFormatting sqref="O1907:O1908">
    <cfRule type="expression" dxfId="3959" priority="4270">
      <formula>$O1907="połączone z innym zadaniem"</formula>
    </cfRule>
  </conditionalFormatting>
  <conditionalFormatting sqref="O1907:O1908">
    <cfRule type="expression" dxfId="3958" priority="4269">
      <formula>$O1907="połączone z innym zadaniem"</formula>
    </cfRule>
  </conditionalFormatting>
  <conditionalFormatting sqref="O1907:O1908">
    <cfRule type="expression" dxfId="3957" priority="4268">
      <formula>$O1907="połączone z innym zadaniem"</formula>
    </cfRule>
  </conditionalFormatting>
  <conditionalFormatting sqref="O1907:O1908">
    <cfRule type="expression" dxfId="3956" priority="4267">
      <formula>$O1907="połączone z innym zadaniem"</formula>
    </cfRule>
  </conditionalFormatting>
  <conditionalFormatting sqref="O1907:O1908">
    <cfRule type="expression" dxfId="3955" priority="4266">
      <formula>$O1907="połączone z innym zadaniem"</formula>
    </cfRule>
  </conditionalFormatting>
  <conditionalFormatting sqref="O1907:O1908">
    <cfRule type="expression" dxfId="3954" priority="4265">
      <formula>$O1907="połączone z innym zadaniem"</formula>
    </cfRule>
  </conditionalFormatting>
  <conditionalFormatting sqref="O1907:O1908">
    <cfRule type="expression" dxfId="3953" priority="4264">
      <formula>$O1907="połączone z innym zadaniem"</formula>
    </cfRule>
  </conditionalFormatting>
  <conditionalFormatting sqref="O1907:O1908">
    <cfRule type="expression" dxfId="3952" priority="4263">
      <formula>$O1907="połączone z innym zadaniem"</formula>
    </cfRule>
  </conditionalFormatting>
  <conditionalFormatting sqref="O1907:O1908">
    <cfRule type="expression" dxfId="3951" priority="4262">
      <formula>$O1907="połączone z innym zadaniem"</formula>
    </cfRule>
  </conditionalFormatting>
  <conditionalFormatting sqref="O1907:O1908">
    <cfRule type="expression" dxfId="3950" priority="4261">
      <formula>$O1907="połączone z innym zadaniem"</formula>
    </cfRule>
  </conditionalFormatting>
  <conditionalFormatting sqref="O1907:O1908">
    <cfRule type="expression" dxfId="3949" priority="4260">
      <formula>$O1907="połączone z innym zadaniem"</formula>
    </cfRule>
  </conditionalFormatting>
  <conditionalFormatting sqref="O1907:O1908">
    <cfRule type="expression" dxfId="3948" priority="4259">
      <formula>$O1907="połączone z innym zadaniem"</formula>
    </cfRule>
  </conditionalFormatting>
  <conditionalFormatting sqref="O1907:O1908">
    <cfRule type="expression" dxfId="3947" priority="4258">
      <formula>$O1907="połączone z innym zadaniem"</formula>
    </cfRule>
  </conditionalFormatting>
  <conditionalFormatting sqref="O1907:O1908">
    <cfRule type="expression" dxfId="3946" priority="4255">
      <formula>$O1907="połączone z innym zadaniem"</formula>
    </cfRule>
  </conditionalFormatting>
  <conditionalFormatting sqref="O1907:O1908">
    <cfRule type="expression" dxfId="3945" priority="4254">
      <formula>$O1907="połączone z innym zadaniem"</formula>
    </cfRule>
  </conditionalFormatting>
  <conditionalFormatting sqref="O1907:O1908">
    <cfRule type="expression" dxfId="3944" priority="4253">
      <formula>$O1907="połączone z innym zadaniem"</formula>
    </cfRule>
  </conditionalFormatting>
  <conditionalFormatting sqref="O1907:O1908">
    <cfRule type="expression" dxfId="3943" priority="4252">
      <formula>$O1907="połączone z innym zadaniem"</formula>
    </cfRule>
  </conditionalFormatting>
  <conditionalFormatting sqref="O1907:O1908">
    <cfRule type="expression" dxfId="3942" priority="4251">
      <formula>$O1907="połączone z innym zadaniem"</formula>
    </cfRule>
  </conditionalFormatting>
  <conditionalFormatting sqref="O1907:O1908">
    <cfRule type="expression" dxfId="3941" priority="4250">
      <formula>$O1907="połączone z innym zadaniem"</formula>
    </cfRule>
  </conditionalFormatting>
  <conditionalFormatting sqref="O1907:O1908">
    <cfRule type="expression" dxfId="3940" priority="4249">
      <formula>$O1907="połączone z innym zadaniem"</formula>
    </cfRule>
  </conditionalFormatting>
  <conditionalFormatting sqref="O1907:O1908">
    <cfRule type="expression" dxfId="3939" priority="4248">
      <formula>$O1907="połączone z innym zadaniem"</formula>
    </cfRule>
  </conditionalFormatting>
  <conditionalFormatting sqref="O1907:O1908">
    <cfRule type="expression" dxfId="3938" priority="4247">
      <formula>$O1907="połączone z innym zadaniem"</formula>
    </cfRule>
  </conditionalFormatting>
  <conditionalFormatting sqref="O1907:O1908">
    <cfRule type="expression" dxfId="3937" priority="4246">
      <formula>$O1907="połączone z innym zadaniem"</formula>
    </cfRule>
  </conditionalFormatting>
  <conditionalFormatting sqref="O1907:O1908">
    <cfRule type="expression" dxfId="3936" priority="4245">
      <formula>$O1907="połączone z innym zadaniem"</formula>
    </cfRule>
  </conditionalFormatting>
  <conditionalFormatting sqref="O1907:O1908">
    <cfRule type="expression" dxfId="3935" priority="4244">
      <formula>$O1907="połączone z innym zadaniem"</formula>
    </cfRule>
  </conditionalFormatting>
  <conditionalFormatting sqref="O1907:O1908">
    <cfRule type="expression" dxfId="3934" priority="4243">
      <formula>$O1907="połączone z innym zadaniem"</formula>
    </cfRule>
  </conditionalFormatting>
  <conditionalFormatting sqref="O1907:O1908">
    <cfRule type="expression" dxfId="3933" priority="4242">
      <formula>$O1907="połączone z innym zadaniem"</formula>
    </cfRule>
  </conditionalFormatting>
  <conditionalFormatting sqref="O1908">
    <cfRule type="expression" dxfId="3932" priority="4241">
      <formula>$O1908="połączone z innym zadaniem"</formula>
    </cfRule>
  </conditionalFormatting>
  <conditionalFormatting sqref="O1908">
    <cfRule type="expression" dxfId="3931" priority="4240">
      <formula>$O1908="połączone z innym zadaniem"</formula>
    </cfRule>
  </conditionalFormatting>
  <conditionalFormatting sqref="O1908">
    <cfRule type="colorScale" priority="4239">
      <colorScale>
        <cfvo type="min" val="0"/>
        <cfvo type="percentile" val="50"/>
        <cfvo type="max" val="0"/>
        <color rgb="FFF8696B"/>
        <color rgb="FFFFEB84"/>
        <color rgb="FF63BE7B"/>
      </colorScale>
    </cfRule>
  </conditionalFormatting>
  <conditionalFormatting sqref="O1908">
    <cfRule type="colorScale" priority="4238">
      <colorScale>
        <cfvo type="min" val="0"/>
        <cfvo type="percentile" val="50"/>
        <cfvo type="max" val="0"/>
        <color rgb="FF63BE7B"/>
        <color rgb="FFFFEB84"/>
        <color rgb="FFF8696B"/>
      </colorScale>
    </cfRule>
  </conditionalFormatting>
  <conditionalFormatting sqref="O1908">
    <cfRule type="expression" dxfId="3930" priority="4237">
      <formula>$O1908="połączone z innym zadaniem"</formula>
    </cfRule>
  </conditionalFormatting>
  <conditionalFormatting sqref="O1908">
    <cfRule type="expression" dxfId="3929" priority="4236">
      <formula>$O1908="połączone z innym zadaniem"</formula>
    </cfRule>
  </conditionalFormatting>
  <conditionalFormatting sqref="O1908">
    <cfRule type="expression" dxfId="3928" priority="4233">
      <formula>$O1908="połączone z innym zadaniem"</formula>
    </cfRule>
  </conditionalFormatting>
  <conditionalFormatting sqref="O1908">
    <cfRule type="expression" dxfId="3927" priority="4232">
      <formula>$O1908="połączone z innym zadaniem"</formula>
    </cfRule>
  </conditionalFormatting>
  <conditionalFormatting sqref="O1908">
    <cfRule type="expression" dxfId="3926" priority="4231">
      <formula>$O1908="połączone z innym zadaniem"</formula>
    </cfRule>
  </conditionalFormatting>
  <conditionalFormatting sqref="O1908">
    <cfRule type="expression" dxfId="3925" priority="4230">
      <formula>$O1908="połączone z innym zadaniem"</formula>
    </cfRule>
  </conditionalFormatting>
  <conditionalFormatting sqref="O1908">
    <cfRule type="expression" dxfId="3924" priority="4229">
      <formula>$O1908="połączone z innym zadaniem"</formula>
    </cfRule>
  </conditionalFormatting>
  <conditionalFormatting sqref="O1908">
    <cfRule type="expression" dxfId="3923" priority="4228">
      <formula>$O1908="połączone z innym zadaniem"</formula>
    </cfRule>
  </conditionalFormatting>
  <conditionalFormatting sqref="O1908">
    <cfRule type="expression" dxfId="3922" priority="4227">
      <formula>$O1908="połączone z innym zadaniem"</formula>
    </cfRule>
  </conditionalFormatting>
  <conditionalFormatting sqref="O1908">
    <cfRule type="expression" dxfId="3921" priority="4226">
      <formula>$O1908="połączone z innym zadaniem"</formula>
    </cfRule>
  </conditionalFormatting>
  <conditionalFormatting sqref="O1908">
    <cfRule type="expression" dxfId="3920" priority="4225">
      <formula>$O1908="połączone z innym zadaniem"</formula>
    </cfRule>
  </conditionalFormatting>
  <conditionalFormatting sqref="O1908">
    <cfRule type="expression" dxfId="3919" priority="4224">
      <formula>$O1908="połączone z innym zadaniem"</formula>
    </cfRule>
  </conditionalFormatting>
  <conditionalFormatting sqref="O1908">
    <cfRule type="expression" dxfId="3918" priority="4221">
      <formula>$O1908="połączone z innym zadaniem"</formula>
    </cfRule>
  </conditionalFormatting>
  <conditionalFormatting sqref="O1908">
    <cfRule type="expression" dxfId="3917" priority="4220">
      <formula>$O1908="połączone z innym zadaniem"</formula>
    </cfRule>
  </conditionalFormatting>
  <conditionalFormatting sqref="O1908">
    <cfRule type="expression" dxfId="3916" priority="4219">
      <formula>$O1908="połączone z innym zadaniem"</formula>
    </cfRule>
  </conditionalFormatting>
  <conditionalFormatting sqref="O1908">
    <cfRule type="expression" dxfId="3915" priority="4218">
      <formula>$O1908="połączone z innym zadaniem"</formula>
    </cfRule>
  </conditionalFormatting>
  <conditionalFormatting sqref="O1908">
    <cfRule type="expression" dxfId="3914" priority="4217">
      <formula>$O1908="połączone z innym zadaniem"</formula>
    </cfRule>
  </conditionalFormatting>
  <conditionalFormatting sqref="O1908">
    <cfRule type="expression" dxfId="3913" priority="4216">
      <formula>$O1908="połączone z innym zadaniem"</formula>
    </cfRule>
  </conditionalFormatting>
  <conditionalFormatting sqref="O1908">
    <cfRule type="expression" dxfId="3912" priority="4215">
      <formula>$O1908="połączone z innym zadaniem"</formula>
    </cfRule>
  </conditionalFormatting>
  <conditionalFormatting sqref="O1908">
    <cfRule type="expression" dxfId="3911" priority="4214">
      <formula>$O1908="połączone z innym zadaniem"</formula>
    </cfRule>
  </conditionalFormatting>
  <conditionalFormatting sqref="O1908">
    <cfRule type="expression" dxfId="3910" priority="4213">
      <formula>$O1908="połączone z innym zadaniem"</formula>
    </cfRule>
  </conditionalFormatting>
  <conditionalFormatting sqref="O1908">
    <cfRule type="expression" dxfId="3909" priority="4212">
      <formula>$O1908="połączone z innym zadaniem"</formula>
    </cfRule>
  </conditionalFormatting>
  <conditionalFormatting sqref="O1908">
    <cfRule type="expression" dxfId="3908" priority="4211">
      <formula>$O1908="połączone z innym zadaniem"</formula>
    </cfRule>
  </conditionalFormatting>
  <conditionalFormatting sqref="O1908">
    <cfRule type="expression" dxfId="3907" priority="4210">
      <formula>$O1908="połączone z innym zadaniem"</formula>
    </cfRule>
  </conditionalFormatting>
  <conditionalFormatting sqref="O1908">
    <cfRule type="expression" dxfId="3906" priority="4209">
      <formula>$O1908="połączone z innym zadaniem"</formula>
    </cfRule>
  </conditionalFormatting>
  <conditionalFormatting sqref="O1908">
    <cfRule type="expression" dxfId="3905" priority="4208">
      <formula>$O1908="połączone z innym zadaniem"</formula>
    </cfRule>
  </conditionalFormatting>
  <conditionalFormatting sqref="O1908">
    <cfRule type="expression" dxfId="3904" priority="4207">
      <formula>$O1908="połączone z innym zadaniem"</formula>
    </cfRule>
  </conditionalFormatting>
  <conditionalFormatting sqref="O1908">
    <cfRule type="expression" dxfId="3903" priority="4204">
      <formula>$O1908="połączone z innym zadaniem"</formula>
    </cfRule>
  </conditionalFormatting>
  <conditionalFormatting sqref="O1908">
    <cfRule type="expression" dxfId="3902" priority="4203">
      <formula>$O1908="połączone z innym zadaniem"</formula>
    </cfRule>
  </conditionalFormatting>
  <conditionalFormatting sqref="O1908">
    <cfRule type="expression" dxfId="3901" priority="4202">
      <formula>$O1908="połączone z innym zadaniem"</formula>
    </cfRule>
  </conditionalFormatting>
  <conditionalFormatting sqref="O1908">
    <cfRule type="expression" dxfId="3900" priority="4201">
      <formula>$O1908="połączone z innym zadaniem"</formula>
    </cfRule>
  </conditionalFormatting>
  <conditionalFormatting sqref="O1908">
    <cfRule type="expression" dxfId="3899" priority="4200">
      <formula>$O1908="połączone z innym zadaniem"</formula>
    </cfRule>
  </conditionalFormatting>
  <conditionalFormatting sqref="O1908">
    <cfRule type="expression" dxfId="3898" priority="4199">
      <formula>$O1908="połączone z innym zadaniem"</formula>
    </cfRule>
  </conditionalFormatting>
  <conditionalFormatting sqref="O1908">
    <cfRule type="expression" dxfId="3897" priority="4198">
      <formula>$O1908="połączone z innym zadaniem"</formula>
    </cfRule>
  </conditionalFormatting>
  <conditionalFormatting sqref="O1908">
    <cfRule type="expression" dxfId="3896" priority="4197">
      <formula>$O1908="połączone z innym zadaniem"</formula>
    </cfRule>
  </conditionalFormatting>
  <conditionalFormatting sqref="O1908">
    <cfRule type="expression" dxfId="3895" priority="4196">
      <formula>$O1908="połączone z innym zadaniem"</formula>
    </cfRule>
  </conditionalFormatting>
  <conditionalFormatting sqref="O1908">
    <cfRule type="expression" dxfId="3894" priority="4195">
      <formula>$O1908="połączone z innym zadaniem"</formula>
    </cfRule>
  </conditionalFormatting>
  <conditionalFormatting sqref="O1908">
    <cfRule type="expression" dxfId="3893" priority="4194">
      <formula>$O1908="połączone z innym zadaniem"</formula>
    </cfRule>
  </conditionalFormatting>
  <conditionalFormatting sqref="O1908">
    <cfRule type="expression" dxfId="3892" priority="4193">
      <formula>$O1908="połączone z innym zadaniem"</formula>
    </cfRule>
  </conditionalFormatting>
  <conditionalFormatting sqref="O1908">
    <cfRule type="expression" dxfId="3891" priority="4192">
      <formula>$O1908="połączone z innym zadaniem"</formula>
    </cfRule>
  </conditionalFormatting>
  <conditionalFormatting sqref="O1908">
    <cfRule type="expression" dxfId="3890" priority="4191">
      <formula>$O1908="połączone z innym zadaniem"</formula>
    </cfRule>
  </conditionalFormatting>
  <conditionalFormatting sqref="O1909">
    <cfRule type="expression" dxfId="3889" priority="4190">
      <formula>$O1909="połączone z innym zadaniem"</formula>
    </cfRule>
  </conditionalFormatting>
  <conditionalFormatting sqref="O1909">
    <cfRule type="expression" dxfId="3888" priority="4189">
      <formula>$O1909="połączone z innym zadaniem"</formula>
    </cfRule>
  </conditionalFormatting>
  <conditionalFormatting sqref="O1909">
    <cfRule type="colorScale" priority="4188">
      <colorScale>
        <cfvo type="min" val="0"/>
        <cfvo type="percentile" val="50"/>
        <cfvo type="max" val="0"/>
        <color rgb="FFF8696B"/>
        <color rgb="FFFFEB84"/>
        <color rgb="FF63BE7B"/>
      </colorScale>
    </cfRule>
  </conditionalFormatting>
  <conditionalFormatting sqref="O1909">
    <cfRule type="colorScale" priority="4187">
      <colorScale>
        <cfvo type="min" val="0"/>
        <cfvo type="percentile" val="50"/>
        <cfvo type="max" val="0"/>
        <color rgb="FF63BE7B"/>
        <color rgb="FFFFEB84"/>
        <color rgb="FFF8696B"/>
      </colorScale>
    </cfRule>
  </conditionalFormatting>
  <conditionalFormatting sqref="O1909">
    <cfRule type="expression" dxfId="3887" priority="4186">
      <formula>$O1909="połączone z innym zadaniem"</formula>
    </cfRule>
  </conditionalFormatting>
  <conditionalFormatting sqref="O1909">
    <cfRule type="expression" dxfId="3886" priority="4185">
      <formula>$O1909="połączone z innym zadaniem"</formula>
    </cfRule>
  </conditionalFormatting>
  <conditionalFormatting sqref="O1909">
    <cfRule type="expression" dxfId="3885" priority="4182">
      <formula>$O1909="połączone z innym zadaniem"</formula>
    </cfRule>
  </conditionalFormatting>
  <conditionalFormatting sqref="O1909">
    <cfRule type="expression" dxfId="3884" priority="4181">
      <formula>$O1909="połączone z innym zadaniem"</formula>
    </cfRule>
  </conditionalFormatting>
  <conditionalFormatting sqref="O1909">
    <cfRule type="expression" dxfId="3883" priority="4180">
      <formula>$O1909="połączone z innym zadaniem"</formula>
    </cfRule>
  </conditionalFormatting>
  <conditionalFormatting sqref="O1909">
    <cfRule type="expression" dxfId="3882" priority="4179">
      <formula>$O1909="połączone z innym zadaniem"</formula>
    </cfRule>
  </conditionalFormatting>
  <conditionalFormatting sqref="O1909">
    <cfRule type="expression" dxfId="3881" priority="4178">
      <formula>$O1909="połączone z innym zadaniem"</formula>
    </cfRule>
  </conditionalFormatting>
  <conditionalFormatting sqref="O1909">
    <cfRule type="expression" dxfId="3880" priority="4177">
      <formula>$O1909="połączone z innym zadaniem"</formula>
    </cfRule>
  </conditionalFormatting>
  <conditionalFormatting sqref="O1909">
    <cfRule type="expression" dxfId="3879" priority="4176">
      <formula>$O1909="połączone z innym zadaniem"</formula>
    </cfRule>
  </conditionalFormatting>
  <conditionalFormatting sqref="O1909">
    <cfRule type="expression" dxfId="3878" priority="4175">
      <formula>$O1909="połączone z innym zadaniem"</formula>
    </cfRule>
  </conditionalFormatting>
  <conditionalFormatting sqref="O1909">
    <cfRule type="expression" dxfId="3877" priority="4174">
      <formula>$O1909="połączone z innym zadaniem"</formula>
    </cfRule>
  </conditionalFormatting>
  <conditionalFormatting sqref="O1909">
    <cfRule type="expression" dxfId="3876" priority="4173">
      <formula>$O1909="połączone z innym zadaniem"</formula>
    </cfRule>
  </conditionalFormatting>
  <conditionalFormatting sqref="O1909">
    <cfRule type="expression" dxfId="3875" priority="4170">
      <formula>$O1909="połączone z innym zadaniem"</formula>
    </cfRule>
  </conditionalFormatting>
  <conditionalFormatting sqref="O1909">
    <cfRule type="expression" dxfId="3874" priority="4169">
      <formula>$O1909="połączone z innym zadaniem"</formula>
    </cfRule>
  </conditionalFormatting>
  <conditionalFormatting sqref="O1909">
    <cfRule type="expression" dxfId="3873" priority="4168">
      <formula>$O1909="połączone z innym zadaniem"</formula>
    </cfRule>
  </conditionalFormatting>
  <conditionalFormatting sqref="O1909">
    <cfRule type="expression" dxfId="3872" priority="4167">
      <formula>$O1909="połączone z innym zadaniem"</formula>
    </cfRule>
  </conditionalFormatting>
  <conditionalFormatting sqref="O1909">
    <cfRule type="expression" dxfId="3871" priority="4166">
      <formula>$O1909="połączone z innym zadaniem"</formula>
    </cfRule>
  </conditionalFormatting>
  <conditionalFormatting sqref="O1909">
    <cfRule type="expression" dxfId="3870" priority="4165">
      <formula>$O1909="połączone z innym zadaniem"</formula>
    </cfRule>
  </conditionalFormatting>
  <conditionalFormatting sqref="O1909">
    <cfRule type="expression" dxfId="3869" priority="4164">
      <formula>$O1909="połączone z innym zadaniem"</formula>
    </cfRule>
  </conditionalFormatting>
  <conditionalFormatting sqref="O1909">
    <cfRule type="expression" dxfId="3868" priority="4163">
      <formula>$O1909="połączone z innym zadaniem"</formula>
    </cfRule>
  </conditionalFormatting>
  <conditionalFormatting sqref="O1909">
    <cfRule type="expression" dxfId="3867" priority="4162">
      <formula>$O1909="połączone z innym zadaniem"</formula>
    </cfRule>
  </conditionalFormatting>
  <conditionalFormatting sqref="O1909">
    <cfRule type="expression" dxfId="3866" priority="4161">
      <formula>$O1909="połączone z innym zadaniem"</formula>
    </cfRule>
  </conditionalFormatting>
  <conditionalFormatting sqref="O1909">
    <cfRule type="expression" dxfId="3865" priority="4160">
      <formula>$O1909="połączone z innym zadaniem"</formula>
    </cfRule>
  </conditionalFormatting>
  <conditionalFormatting sqref="O1909">
    <cfRule type="expression" dxfId="3864" priority="4159">
      <formula>$O1909="połączone z innym zadaniem"</formula>
    </cfRule>
  </conditionalFormatting>
  <conditionalFormatting sqref="O1909">
    <cfRule type="expression" dxfId="3863" priority="4158">
      <formula>$O1909="połączone z innym zadaniem"</formula>
    </cfRule>
  </conditionalFormatting>
  <conditionalFormatting sqref="O1909">
    <cfRule type="expression" dxfId="3862" priority="4157">
      <formula>$O1909="połączone z innym zadaniem"</formula>
    </cfRule>
  </conditionalFormatting>
  <conditionalFormatting sqref="O1909">
    <cfRule type="expression" dxfId="3861" priority="4156">
      <formula>$O1909="połączone z innym zadaniem"</formula>
    </cfRule>
  </conditionalFormatting>
  <conditionalFormatting sqref="O1909">
    <cfRule type="expression" dxfId="3860" priority="4153">
      <formula>$O1909="połączone z innym zadaniem"</formula>
    </cfRule>
  </conditionalFormatting>
  <conditionalFormatting sqref="O1909">
    <cfRule type="expression" dxfId="3859" priority="4152">
      <formula>$O1909="połączone z innym zadaniem"</formula>
    </cfRule>
  </conditionalFormatting>
  <conditionalFormatting sqref="O1909">
    <cfRule type="expression" dxfId="3858" priority="4151">
      <formula>$O1909="połączone z innym zadaniem"</formula>
    </cfRule>
  </conditionalFormatting>
  <conditionalFormatting sqref="O1909">
    <cfRule type="expression" dxfId="3857" priority="4150">
      <formula>$O1909="połączone z innym zadaniem"</formula>
    </cfRule>
  </conditionalFormatting>
  <conditionalFormatting sqref="O1909">
    <cfRule type="expression" dxfId="3856" priority="4149">
      <formula>$O1909="połączone z innym zadaniem"</formula>
    </cfRule>
  </conditionalFormatting>
  <conditionalFormatting sqref="O1909">
    <cfRule type="expression" dxfId="3855" priority="4148">
      <formula>$O1909="połączone z innym zadaniem"</formula>
    </cfRule>
  </conditionalFormatting>
  <conditionalFormatting sqref="O1909">
    <cfRule type="expression" dxfId="3854" priority="4147">
      <formula>$O1909="połączone z innym zadaniem"</formula>
    </cfRule>
  </conditionalFormatting>
  <conditionalFormatting sqref="O1909">
    <cfRule type="expression" dxfId="3853" priority="4146">
      <formula>$O1909="połączone z innym zadaniem"</formula>
    </cfRule>
  </conditionalFormatting>
  <conditionalFormatting sqref="O1909">
    <cfRule type="expression" dxfId="3852" priority="4145">
      <formula>$O1909="połączone z innym zadaniem"</formula>
    </cfRule>
  </conditionalFormatting>
  <conditionalFormatting sqref="O1909">
    <cfRule type="expression" dxfId="3851" priority="4144">
      <formula>$O1909="połączone z innym zadaniem"</formula>
    </cfRule>
  </conditionalFormatting>
  <conditionalFormatting sqref="O1909">
    <cfRule type="expression" dxfId="3850" priority="4143">
      <formula>$O1909="połączone z innym zadaniem"</formula>
    </cfRule>
  </conditionalFormatting>
  <conditionalFormatting sqref="O1909">
    <cfRule type="expression" dxfId="3849" priority="4142">
      <formula>$O1909="połączone z innym zadaniem"</formula>
    </cfRule>
  </conditionalFormatting>
  <conditionalFormatting sqref="O1909">
    <cfRule type="expression" dxfId="3848" priority="4141">
      <formula>$O1909="połączone z innym zadaniem"</formula>
    </cfRule>
  </conditionalFormatting>
  <conditionalFormatting sqref="O1909">
    <cfRule type="expression" dxfId="3847" priority="4140">
      <formula>$O1909="połączone z innym zadaniem"</formula>
    </cfRule>
  </conditionalFormatting>
  <conditionalFormatting sqref="O1910">
    <cfRule type="expression" dxfId="3846" priority="4139">
      <formula>$O1910="połączone z innym zadaniem"</formula>
    </cfRule>
  </conditionalFormatting>
  <conditionalFormatting sqref="O1910">
    <cfRule type="expression" dxfId="3845" priority="4138">
      <formula>$O1910="połączone z innym zadaniem"</formula>
    </cfRule>
  </conditionalFormatting>
  <conditionalFormatting sqref="O1910">
    <cfRule type="colorScale" priority="4137">
      <colorScale>
        <cfvo type="min" val="0"/>
        <cfvo type="percentile" val="50"/>
        <cfvo type="max" val="0"/>
        <color rgb="FFF8696B"/>
        <color rgb="FFFFEB84"/>
        <color rgb="FF63BE7B"/>
      </colorScale>
    </cfRule>
  </conditionalFormatting>
  <conditionalFormatting sqref="O1910">
    <cfRule type="colorScale" priority="4136">
      <colorScale>
        <cfvo type="min" val="0"/>
        <cfvo type="percentile" val="50"/>
        <cfvo type="max" val="0"/>
        <color rgb="FF63BE7B"/>
        <color rgb="FFFFEB84"/>
        <color rgb="FFF8696B"/>
      </colorScale>
    </cfRule>
  </conditionalFormatting>
  <conditionalFormatting sqref="O1910">
    <cfRule type="expression" dxfId="3844" priority="4135">
      <formula>$O1910="połączone z innym zadaniem"</formula>
    </cfRule>
  </conditionalFormatting>
  <conditionalFormatting sqref="O1910">
    <cfRule type="expression" dxfId="3843" priority="4134">
      <formula>$O1910="połączone z innym zadaniem"</formula>
    </cfRule>
  </conditionalFormatting>
  <conditionalFormatting sqref="O1910">
    <cfRule type="expression" dxfId="3842" priority="4131">
      <formula>$O1910="połączone z innym zadaniem"</formula>
    </cfRule>
  </conditionalFormatting>
  <conditionalFormatting sqref="O1910">
    <cfRule type="expression" dxfId="3841" priority="4130">
      <formula>$O1910="połączone z innym zadaniem"</formula>
    </cfRule>
  </conditionalFormatting>
  <conditionalFormatting sqref="O1910">
    <cfRule type="expression" dxfId="3840" priority="4129">
      <formula>$O1910="połączone z innym zadaniem"</formula>
    </cfRule>
  </conditionalFormatting>
  <conditionalFormatting sqref="O1910">
    <cfRule type="expression" dxfId="3839" priority="4128">
      <formula>$O1910="połączone z innym zadaniem"</formula>
    </cfRule>
  </conditionalFormatting>
  <conditionalFormatting sqref="O1910">
    <cfRule type="expression" dxfId="3838" priority="4127">
      <formula>$O1910="połączone z innym zadaniem"</formula>
    </cfRule>
  </conditionalFormatting>
  <conditionalFormatting sqref="O1910">
    <cfRule type="expression" dxfId="3837" priority="4126">
      <formula>$O1910="połączone z innym zadaniem"</formula>
    </cfRule>
  </conditionalFormatting>
  <conditionalFormatting sqref="O1910">
    <cfRule type="expression" dxfId="3836" priority="4125">
      <formula>$O1910="połączone z innym zadaniem"</formula>
    </cfRule>
  </conditionalFormatting>
  <conditionalFormatting sqref="O1910">
    <cfRule type="expression" dxfId="3835" priority="4124">
      <formula>$O1910="połączone z innym zadaniem"</formula>
    </cfRule>
  </conditionalFormatting>
  <conditionalFormatting sqref="O1910">
    <cfRule type="expression" dxfId="3834" priority="4123">
      <formula>$O1910="połączone z innym zadaniem"</formula>
    </cfRule>
  </conditionalFormatting>
  <conditionalFormatting sqref="O1910">
    <cfRule type="expression" dxfId="3833" priority="4122">
      <formula>$O1910="połączone z innym zadaniem"</formula>
    </cfRule>
  </conditionalFormatting>
  <conditionalFormatting sqref="O1910">
    <cfRule type="expression" dxfId="3832" priority="4119">
      <formula>$O1910="połączone z innym zadaniem"</formula>
    </cfRule>
  </conditionalFormatting>
  <conditionalFormatting sqref="O1910">
    <cfRule type="expression" dxfId="3831" priority="4118">
      <formula>$O1910="połączone z innym zadaniem"</formula>
    </cfRule>
  </conditionalFormatting>
  <conditionalFormatting sqref="O1910">
    <cfRule type="expression" dxfId="3830" priority="4117">
      <formula>$O1910="połączone z innym zadaniem"</formula>
    </cfRule>
  </conditionalFormatting>
  <conditionalFormatting sqref="O1910">
    <cfRule type="expression" dxfId="3829" priority="4116">
      <formula>$O1910="połączone z innym zadaniem"</formula>
    </cfRule>
  </conditionalFormatting>
  <conditionalFormatting sqref="O1910">
    <cfRule type="expression" dxfId="3828" priority="4115">
      <formula>$O1910="połączone z innym zadaniem"</formula>
    </cfRule>
  </conditionalFormatting>
  <conditionalFormatting sqref="O1910">
    <cfRule type="expression" dxfId="3827" priority="4114">
      <formula>$O1910="połączone z innym zadaniem"</formula>
    </cfRule>
  </conditionalFormatting>
  <conditionalFormatting sqref="O1910">
    <cfRule type="expression" dxfId="3826" priority="4113">
      <formula>$O1910="połączone z innym zadaniem"</formula>
    </cfRule>
  </conditionalFormatting>
  <conditionalFormatting sqref="O1910">
    <cfRule type="expression" dxfId="3825" priority="4112">
      <formula>$O1910="połączone z innym zadaniem"</formula>
    </cfRule>
  </conditionalFormatting>
  <conditionalFormatting sqref="O1910">
    <cfRule type="expression" dxfId="3824" priority="4111">
      <formula>$O1910="połączone z innym zadaniem"</formula>
    </cfRule>
  </conditionalFormatting>
  <conditionalFormatting sqref="O1910">
    <cfRule type="expression" dxfId="3823" priority="4110">
      <formula>$O1910="połączone z innym zadaniem"</formula>
    </cfRule>
  </conditionalFormatting>
  <conditionalFormatting sqref="O1910">
    <cfRule type="expression" dxfId="3822" priority="4109">
      <formula>$O1910="połączone z innym zadaniem"</formula>
    </cfRule>
  </conditionalFormatting>
  <conditionalFormatting sqref="O1910">
    <cfRule type="expression" dxfId="3821" priority="4108">
      <formula>$O1910="połączone z innym zadaniem"</formula>
    </cfRule>
  </conditionalFormatting>
  <conditionalFormatting sqref="O1910">
    <cfRule type="expression" dxfId="3820" priority="4107">
      <formula>$O1910="połączone z innym zadaniem"</formula>
    </cfRule>
  </conditionalFormatting>
  <conditionalFormatting sqref="O1910">
    <cfRule type="expression" dxfId="3819" priority="4106">
      <formula>$O1910="połączone z innym zadaniem"</formula>
    </cfRule>
  </conditionalFormatting>
  <conditionalFormatting sqref="O1910">
    <cfRule type="expression" dxfId="3818" priority="4105">
      <formula>$O1910="połączone z innym zadaniem"</formula>
    </cfRule>
  </conditionalFormatting>
  <conditionalFormatting sqref="O1910">
    <cfRule type="expression" dxfId="3817" priority="4102">
      <formula>$O1910="połączone z innym zadaniem"</formula>
    </cfRule>
  </conditionalFormatting>
  <conditionalFormatting sqref="O1910">
    <cfRule type="expression" dxfId="3816" priority="4101">
      <formula>$O1910="połączone z innym zadaniem"</formula>
    </cfRule>
  </conditionalFormatting>
  <conditionalFormatting sqref="O1910">
    <cfRule type="expression" dxfId="3815" priority="4100">
      <formula>$O1910="połączone z innym zadaniem"</formula>
    </cfRule>
  </conditionalFormatting>
  <conditionalFormatting sqref="O1910">
    <cfRule type="expression" dxfId="3814" priority="4099">
      <formula>$O1910="połączone z innym zadaniem"</formula>
    </cfRule>
  </conditionalFormatting>
  <conditionalFormatting sqref="O1910">
    <cfRule type="expression" dxfId="3813" priority="4098">
      <formula>$O1910="połączone z innym zadaniem"</formula>
    </cfRule>
  </conditionalFormatting>
  <conditionalFormatting sqref="O1910">
    <cfRule type="expression" dxfId="3812" priority="4097">
      <formula>$O1910="połączone z innym zadaniem"</formula>
    </cfRule>
  </conditionalFormatting>
  <conditionalFormatting sqref="O1910">
    <cfRule type="expression" dxfId="3811" priority="4096">
      <formula>$O1910="połączone z innym zadaniem"</formula>
    </cfRule>
  </conditionalFormatting>
  <conditionalFormatting sqref="O1910">
    <cfRule type="expression" dxfId="3810" priority="4095">
      <formula>$O1910="połączone z innym zadaniem"</formula>
    </cfRule>
  </conditionalFormatting>
  <conditionalFormatting sqref="O1910">
    <cfRule type="expression" dxfId="3809" priority="4094">
      <formula>$O1910="połączone z innym zadaniem"</formula>
    </cfRule>
  </conditionalFormatting>
  <conditionalFormatting sqref="O1910">
    <cfRule type="expression" dxfId="3808" priority="4093">
      <formula>$O1910="połączone z innym zadaniem"</formula>
    </cfRule>
  </conditionalFormatting>
  <conditionalFormatting sqref="O1910">
    <cfRule type="expression" dxfId="3807" priority="4092">
      <formula>$O1910="połączone z innym zadaniem"</formula>
    </cfRule>
  </conditionalFormatting>
  <conditionalFormatting sqref="O1910">
    <cfRule type="expression" dxfId="3806" priority="4091">
      <formula>$O1910="połączone z innym zadaniem"</formula>
    </cfRule>
  </conditionalFormatting>
  <conditionalFormatting sqref="O1910">
    <cfRule type="expression" dxfId="3805" priority="4090">
      <formula>$O1910="połączone z innym zadaniem"</formula>
    </cfRule>
  </conditionalFormatting>
  <conditionalFormatting sqref="O1910">
    <cfRule type="expression" dxfId="3804" priority="4089">
      <formula>$O1910="połączone z innym zadaniem"</formula>
    </cfRule>
  </conditionalFormatting>
  <conditionalFormatting sqref="O1911">
    <cfRule type="expression" dxfId="3803" priority="4088">
      <formula>$O1911="połączone z innym zadaniem"</formula>
    </cfRule>
  </conditionalFormatting>
  <conditionalFormatting sqref="O1911">
    <cfRule type="expression" dxfId="3802" priority="4087">
      <formula>$O1911="połączone z innym zadaniem"</formula>
    </cfRule>
  </conditionalFormatting>
  <conditionalFormatting sqref="O1911">
    <cfRule type="colorScale" priority="4086">
      <colorScale>
        <cfvo type="min" val="0"/>
        <cfvo type="percentile" val="50"/>
        <cfvo type="max" val="0"/>
        <color rgb="FFF8696B"/>
        <color rgb="FFFFEB84"/>
        <color rgb="FF63BE7B"/>
      </colorScale>
    </cfRule>
  </conditionalFormatting>
  <conditionalFormatting sqref="O1911">
    <cfRule type="colorScale" priority="4085">
      <colorScale>
        <cfvo type="min" val="0"/>
        <cfvo type="percentile" val="50"/>
        <cfvo type="max" val="0"/>
        <color rgb="FF63BE7B"/>
        <color rgb="FFFFEB84"/>
        <color rgb="FFF8696B"/>
      </colorScale>
    </cfRule>
  </conditionalFormatting>
  <conditionalFormatting sqref="O1911">
    <cfRule type="expression" dxfId="3801" priority="4084">
      <formula>$O1911="połączone z innym zadaniem"</formula>
    </cfRule>
  </conditionalFormatting>
  <conditionalFormatting sqref="O1911">
    <cfRule type="expression" dxfId="3800" priority="4083">
      <formula>$O1911="połączone z innym zadaniem"</formula>
    </cfRule>
  </conditionalFormatting>
  <conditionalFormatting sqref="O1911">
    <cfRule type="expression" dxfId="3799" priority="4080">
      <formula>$O1911="połączone z innym zadaniem"</formula>
    </cfRule>
  </conditionalFormatting>
  <conditionalFormatting sqref="O1911">
    <cfRule type="expression" dxfId="3798" priority="4079">
      <formula>$O1911="połączone z innym zadaniem"</formula>
    </cfRule>
  </conditionalFormatting>
  <conditionalFormatting sqref="O1911">
    <cfRule type="expression" dxfId="3797" priority="4078">
      <formula>$O1911="połączone z innym zadaniem"</formula>
    </cfRule>
  </conditionalFormatting>
  <conditionalFormatting sqref="O1911">
    <cfRule type="expression" dxfId="3796" priority="4077">
      <formula>$O1911="połączone z innym zadaniem"</formula>
    </cfRule>
  </conditionalFormatting>
  <conditionalFormatting sqref="O1911">
    <cfRule type="expression" dxfId="3795" priority="4076">
      <formula>$O1911="połączone z innym zadaniem"</formula>
    </cfRule>
  </conditionalFormatting>
  <conditionalFormatting sqref="O1911">
    <cfRule type="expression" dxfId="3794" priority="4075">
      <formula>$O1911="połączone z innym zadaniem"</formula>
    </cfRule>
  </conditionalFormatting>
  <conditionalFormatting sqref="O1911">
    <cfRule type="expression" dxfId="3793" priority="4074">
      <formula>$O1911="połączone z innym zadaniem"</formula>
    </cfRule>
  </conditionalFormatting>
  <conditionalFormatting sqref="O1911">
    <cfRule type="expression" dxfId="3792" priority="4073">
      <formula>$O1911="połączone z innym zadaniem"</formula>
    </cfRule>
  </conditionalFormatting>
  <conditionalFormatting sqref="O1911">
    <cfRule type="expression" dxfId="3791" priority="4072">
      <formula>$O1911="połączone z innym zadaniem"</formula>
    </cfRule>
  </conditionalFormatting>
  <conditionalFormatting sqref="O1911">
    <cfRule type="expression" dxfId="3790" priority="4071">
      <formula>$O1911="połączone z innym zadaniem"</formula>
    </cfRule>
  </conditionalFormatting>
  <conditionalFormatting sqref="O1911">
    <cfRule type="expression" dxfId="3789" priority="4068">
      <formula>$O1911="połączone z innym zadaniem"</formula>
    </cfRule>
  </conditionalFormatting>
  <conditionalFormatting sqref="O1911">
    <cfRule type="expression" dxfId="3788" priority="4067">
      <formula>$O1911="połączone z innym zadaniem"</formula>
    </cfRule>
  </conditionalFormatting>
  <conditionalFormatting sqref="O1911">
    <cfRule type="expression" dxfId="3787" priority="4066">
      <formula>$O1911="połączone z innym zadaniem"</formula>
    </cfRule>
  </conditionalFormatting>
  <conditionalFormatting sqref="O1911">
    <cfRule type="expression" dxfId="3786" priority="4065">
      <formula>$O1911="połączone z innym zadaniem"</formula>
    </cfRule>
  </conditionalFormatting>
  <conditionalFormatting sqref="O1911">
    <cfRule type="expression" dxfId="3785" priority="4064">
      <formula>$O1911="połączone z innym zadaniem"</formula>
    </cfRule>
  </conditionalFormatting>
  <conditionalFormatting sqref="O1911">
    <cfRule type="expression" dxfId="3784" priority="4063">
      <formula>$O1911="połączone z innym zadaniem"</formula>
    </cfRule>
  </conditionalFormatting>
  <conditionalFormatting sqref="O1911">
    <cfRule type="expression" dxfId="3783" priority="4062">
      <formula>$O1911="połączone z innym zadaniem"</formula>
    </cfRule>
  </conditionalFormatting>
  <conditionalFormatting sqref="O1911">
    <cfRule type="expression" dxfId="3782" priority="4061">
      <formula>$O1911="połączone z innym zadaniem"</formula>
    </cfRule>
  </conditionalFormatting>
  <conditionalFormatting sqref="O1911">
    <cfRule type="expression" dxfId="3781" priority="4060">
      <formula>$O1911="połączone z innym zadaniem"</formula>
    </cfRule>
  </conditionalFormatting>
  <conditionalFormatting sqref="O1911">
    <cfRule type="expression" dxfId="3780" priority="4059">
      <formula>$O1911="połączone z innym zadaniem"</formula>
    </cfRule>
  </conditionalFormatting>
  <conditionalFormatting sqref="O1911">
    <cfRule type="expression" dxfId="3779" priority="4058">
      <formula>$O1911="połączone z innym zadaniem"</formula>
    </cfRule>
  </conditionalFormatting>
  <conditionalFormatting sqref="O1911">
    <cfRule type="expression" dxfId="3778" priority="4057">
      <formula>$O1911="połączone z innym zadaniem"</formula>
    </cfRule>
  </conditionalFormatting>
  <conditionalFormatting sqref="O1911">
    <cfRule type="expression" dxfId="3777" priority="4056">
      <formula>$O1911="połączone z innym zadaniem"</formula>
    </cfRule>
  </conditionalFormatting>
  <conditionalFormatting sqref="O1911">
    <cfRule type="expression" dxfId="3776" priority="4055">
      <formula>$O1911="połączone z innym zadaniem"</formula>
    </cfRule>
  </conditionalFormatting>
  <conditionalFormatting sqref="O1911">
    <cfRule type="expression" dxfId="3775" priority="4054">
      <formula>$O1911="połączone z innym zadaniem"</formula>
    </cfRule>
  </conditionalFormatting>
  <conditionalFormatting sqref="O1911">
    <cfRule type="expression" dxfId="3774" priority="4051">
      <formula>$O1911="połączone z innym zadaniem"</formula>
    </cfRule>
  </conditionalFormatting>
  <conditionalFormatting sqref="O1911">
    <cfRule type="expression" dxfId="3773" priority="4050">
      <formula>$O1911="połączone z innym zadaniem"</formula>
    </cfRule>
  </conditionalFormatting>
  <conditionalFormatting sqref="O1911">
    <cfRule type="expression" dxfId="3772" priority="4049">
      <formula>$O1911="połączone z innym zadaniem"</formula>
    </cfRule>
  </conditionalFormatting>
  <conditionalFormatting sqref="O1911">
    <cfRule type="expression" dxfId="3771" priority="4048">
      <formula>$O1911="połączone z innym zadaniem"</formula>
    </cfRule>
  </conditionalFormatting>
  <conditionalFormatting sqref="O1911">
    <cfRule type="expression" dxfId="3770" priority="4047">
      <formula>$O1911="połączone z innym zadaniem"</formula>
    </cfRule>
  </conditionalFormatting>
  <conditionalFormatting sqref="O1911">
    <cfRule type="expression" dxfId="3769" priority="4046">
      <formula>$O1911="połączone z innym zadaniem"</formula>
    </cfRule>
  </conditionalFormatting>
  <conditionalFormatting sqref="O1911">
    <cfRule type="expression" dxfId="3768" priority="4045">
      <formula>$O1911="połączone z innym zadaniem"</formula>
    </cfRule>
  </conditionalFormatting>
  <conditionalFormatting sqref="O1911">
    <cfRule type="expression" dxfId="3767" priority="4044">
      <formula>$O1911="połączone z innym zadaniem"</formula>
    </cfRule>
  </conditionalFormatting>
  <conditionalFormatting sqref="O1911">
    <cfRule type="expression" dxfId="3766" priority="4043">
      <formula>$O1911="połączone z innym zadaniem"</formula>
    </cfRule>
  </conditionalFormatting>
  <conditionalFormatting sqref="O1911">
    <cfRule type="expression" dxfId="3765" priority="4042">
      <formula>$O1911="połączone z innym zadaniem"</formula>
    </cfRule>
  </conditionalFormatting>
  <conditionalFormatting sqref="O1911">
    <cfRule type="expression" dxfId="3764" priority="4041">
      <formula>$O1911="połączone z innym zadaniem"</formula>
    </cfRule>
  </conditionalFormatting>
  <conditionalFormatting sqref="O1911">
    <cfRule type="expression" dxfId="3763" priority="4040">
      <formula>$O1911="połączone z innym zadaniem"</formula>
    </cfRule>
  </conditionalFormatting>
  <conditionalFormatting sqref="O1911">
    <cfRule type="expression" dxfId="3762" priority="4039">
      <formula>$O1911="połączone z innym zadaniem"</formula>
    </cfRule>
  </conditionalFormatting>
  <conditionalFormatting sqref="O1911">
    <cfRule type="expression" dxfId="3761" priority="4038">
      <formula>$O1911="połączone z innym zadaniem"</formula>
    </cfRule>
  </conditionalFormatting>
  <conditionalFormatting sqref="O1912">
    <cfRule type="expression" dxfId="3760" priority="4037">
      <formula>$O1912="połączone z innym zadaniem"</formula>
    </cfRule>
  </conditionalFormatting>
  <conditionalFormatting sqref="O1912">
    <cfRule type="expression" dxfId="3759" priority="4036">
      <formula>$O1912="połączone z innym zadaniem"</formula>
    </cfRule>
  </conditionalFormatting>
  <conditionalFormatting sqref="O1912">
    <cfRule type="colorScale" priority="4035">
      <colorScale>
        <cfvo type="min" val="0"/>
        <cfvo type="percentile" val="50"/>
        <cfvo type="max" val="0"/>
        <color rgb="FFF8696B"/>
        <color rgb="FFFFEB84"/>
        <color rgb="FF63BE7B"/>
      </colorScale>
    </cfRule>
  </conditionalFormatting>
  <conditionalFormatting sqref="O1912">
    <cfRule type="colorScale" priority="4034">
      <colorScale>
        <cfvo type="min" val="0"/>
        <cfvo type="percentile" val="50"/>
        <cfvo type="max" val="0"/>
        <color rgb="FF63BE7B"/>
        <color rgb="FFFFEB84"/>
        <color rgb="FFF8696B"/>
      </colorScale>
    </cfRule>
  </conditionalFormatting>
  <conditionalFormatting sqref="O1912">
    <cfRule type="expression" dxfId="3758" priority="4033">
      <formula>$O1912="połączone z innym zadaniem"</formula>
    </cfRule>
  </conditionalFormatting>
  <conditionalFormatting sqref="O1912">
    <cfRule type="expression" dxfId="3757" priority="4032">
      <formula>$O1912="połączone z innym zadaniem"</formula>
    </cfRule>
  </conditionalFormatting>
  <conditionalFormatting sqref="O1912">
    <cfRule type="expression" dxfId="3756" priority="4029">
      <formula>$O1912="połączone z innym zadaniem"</formula>
    </cfRule>
  </conditionalFormatting>
  <conditionalFormatting sqref="O1912">
    <cfRule type="expression" dxfId="3755" priority="4028">
      <formula>$O1912="połączone z innym zadaniem"</formula>
    </cfRule>
  </conditionalFormatting>
  <conditionalFormatting sqref="O1912">
    <cfRule type="expression" dxfId="3754" priority="4027">
      <formula>$O1912="połączone z innym zadaniem"</formula>
    </cfRule>
  </conditionalFormatting>
  <conditionalFormatting sqref="O1912">
    <cfRule type="expression" dxfId="3753" priority="4026">
      <formula>$O1912="połączone z innym zadaniem"</formula>
    </cfRule>
  </conditionalFormatting>
  <conditionalFormatting sqref="O1912">
    <cfRule type="expression" dxfId="3752" priority="4025">
      <formula>$O1912="połączone z innym zadaniem"</formula>
    </cfRule>
  </conditionalFormatting>
  <conditionalFormatting sqref="O1912">
    <cfRule type="expression" dxfId="3751" priority="4024">
      <formula>$O1912="połączone z innym zadaniem"</formula>
    </cfRule>
  </conditionalFormatting>
  <conditionalFormatting sqref="O1912">
    <cfRule type="expression" dxfId="3750" priority="4023">
      <formula>$O1912="połączone z innym zadaniem"</formula>
    </cfRule>
  </conditionalFormatting>
  <conditionalFormatting sqref="O1912">
    <cfRule type="expression" dxfId="3749" priority="4022">
      <formula>$O1912="połączone z innym zadaniem"</formula>
    </cfRule>
  </conditionalFormatting>
  <conditionalFormatting sqref="O1912">
    <cfRule type="expression" dxfId="3748" priority="4021">
      <formula>$O1912="połączone z innym zadaniem"</formula>
    </cfRule>
  </conditionalFormatting>
  <conditionalFormatting sqref="O1912">
    <cfRule type="expression" dxfId="3747" priority="4020">
      <formula>$O1912="połączone z innym zadaniem"</formula>
    </cfRule>
  </conditionalFormatting>
  <conditionalFormatting sqref="O1912">
    <cfRule type="expression" dxfId="3746" priority="4017">
      <formula>$O1912="połączone z innym zadaniem"</formula>
    </cfRule>
  </conditionalFormatting>
  <conditionalFormatting sqref="O1912">
    <cfRule type="expression" dxfId="3745" priority="4016">
      <formula>$O1912="połączone z innym zadaniem"</formula>
    </cfRule>
  </conditionalFormatting>
  <conditionalFormatting sqref="O1912">
    <cfRule type="expression" dxfId="3744" priority="4015">
      <formula>$O1912="połączone z innym zadaniem"</formula>
    </cfRule>
  </conditionalFormatting>
  <conditionalFormatting sqref="O1912">
    <cfRule type="expression" dxfId="3743" priority="4014">
      <formula>$O1912="połączone z innym zadaniem"</formula>
    </cfRule>
  </conditionalFormatting>
  <conditionalFormatting sqref="O1912">
    <cfRule type="expression" dxfId="3742" priority="4013">
      <formula>$O1912="połączone z innym zadaniem"</formula>
    </cfRule>
  </conditionalFormatting>
  <conditionalFormatting sqref="O1912">
    <cfRule type="expression" dxfId="3741" priority="4012">
      <formula>$O1912="połączone z innym zadaniem"</formula>
    </cfRule>
  </conditionalFormatting>
  <conditionalFormatting sqref="O1912">
    <cfRule type="expression" dxfId="3740" priority="4011">
      <formula>$O1912="połączone z innym zadaniem"</formula>
    </cfRule>
  </conditionalFormatting>
  <conditionalFormatting sqref="O1912">
    <cfRule type="expression" dxfId="3739" priority="4010">
      <formula>$O1912="połączone z innym zadaniem"</formula>
    </cfRule>
  </conditionalFormatting>
  <conditionalFormatting sqref="O1912">
    <cfRule type="expression" dxfId="3738" priority="4009">
      <formula>$O1912="połączone z innym zadaniem"</formula>
    </cfRule>
  </conditionalFormatting>
  <conditionalFormatting sqref="O1912">
    <cfRule type="expression" dxfId="3737" priority="4008">
      <formula>$O1912="połączone z innym zadaniem"</formula>
    </cfRule>
  </conditionalFormatting>
  <conditionalFormatting sqref="O1912">
    <cfRule type="expression" dxfId="3736" priority="4007">
      <formula>$O1912="połączone z innym zadaniem"</formula>
    </cfRule>
  </conditionalFormatting>
  <conditionalFormatting sqref="O1912">
    <cfRule type="expression" dxfId="3735" priority="4006">
      <formula>$O1912="połączone z innym zadaniem"</formula>
    </cfRule>
  </conditionalFormatting>
  <conditionalFormatting sqref="O1912">
    <cfRule type="expression" dxfId="3734" priority="4005">
      <formula>$O1912="połączone z innym zadaniem"</formula>
    </cfRule>
  </conditionalFormatting>
  <conditionalFormatting sqref="O1912">
    <cfRule type="expression" dxfId="3733" priority="4004">
      <formula>$O1912="połączone z innym zadaniem"</formula>
    </cfRule>
  </conditionalFormatting>
  <conditionalFormatting sqref="O1912">
    <cfRule type="expression" dxfId="3732" priority="4003">
      <formula>$O1912="połączone z innym zadaniem"</formula>
    </cfRule>
  </conditionalFormatting>
  <conditionalFormatting sqref="O1912">
    <cfRule type="expression" dxfId="3731" priority="4000">
      <formula>$O1912="połączone z innym zadaniem"</formula>
    </cfRule>
  </conditionalFormatting>
  <conditionalFormatting sqref="O1912">
    <cfRule type="expression" dxfId="3730" priority="3999">
      <formula>$O1912="połączone z innym zadaniem"</formula>
    </cfRule>
  </conditionalFormatting>
  <conditionalFormatting sqref="O1912">
    <cfRule type="expression" dxfId="3729" priority="3998">
      <formula>$O1912="połączone z innym zadaniem"</formula>
    </cfRule>
  </conditionalFormatting>
  <conditionalFormatting sqref="O1912">
    <cfRule type="expression" dxfId="3728" priority="3997">
      <formula>$O1912="połączone z innym zadaniem"</formula>
    </cfRule>
  </conditionalFormatting>
  <conditionalFormatting sqref="O1912">
    <cfRule type="expression" dxfId="3727" priority="3996">
      <formula>$O1912="połączone z innym zadaniem"</formula>
    </cfRule>
  </conditionalFormatting>
  <conditionalFormatting sqref="O1912">
    <cfRule type="expression" dxfId="3726" priority="3995">
      <formula>$O1912="połączone z innym zadaniem"</formula>
    </cfRule>
  </conditionalFormatting>
  <conditionalFormatting sqref="O1912">
    <cfRule type="expression" dxfId="3725" priority="3994">
      <formula>$O1912="połączone z innym zadaniem"</formula>
    </cfRule>
  </conditionalFormatting>
  <conditionalFormatting sqref="O1912">
    <cfRule type="expression" dxfId="3724" priority="3993">
      <formula>$O1912="połączone z innym zadaniem"</formula>
    </cfRule>
  </conditionalFormatting>
  <conditionalFormatting sqref="O1912">
    <cfRule type="expression" dxfId="3723" priority="3992">
      <formula>$O1912="połączone z innym zadaniem"</formula>
    </cfRule>
  </conditionalFormatting>
  <conditionalFormatting sqref="O1912">
    <cfRule type="expression" dxfId="3722" priority="3991">
      <formula>$O1912="połączone z innym zadaniem"</formula>
    </cfRule>
  </conditionalFormatting>
  <conditionalFormatting sqref="O1912">
    <cfRule type="expression" dxfId="3721" priority="3990">
      <formula>$O1912="połączone z innym zadaniem"</formula>
    </cfRule>
  </conditionalFormatting>
  <conditionalFormatting sqref="O1912">
    <cfRule type="expression" dxfId="3720" priority="3989">
      <formula>$O1912="połączone z innym zadaniem"</formula>
    </cfRule>
  </conditionalFormatting>
  <conditionalFormatting sqref="O1912">
    <cfRule type="expression" dxfId="3719" priority="3988">
      <formula>$O1912="połączone z innym zadaniem"</formula>
    </cfRule>
  </conditionalFormatting>
  <conditionalFormatting sqref="O1912">
    <cfRule type="expression" dxfId="3718" priority="3987">
      <formula>$O1912="połączone z innym zadaniem"</formula>
    </cfRule>
  </conditionalFormatting>
  <conditionalFormatting sqref="O1913">
    <cfRule type="expression" dxfId="3717" priority="3986">
      <formula>$O1913="połączone z innym zadaniem"</formula>
    </cfRule>
  </conditionalFormatting>
  <conditionalFormatting sqref="O1913">
    <cfRule type="expression" dxfId="3716" priority="3985">
      <formula>$O1913="połączone z innym zadaniem"</formula>
    </cfRule>
  </conditionalFormatting>
  <conditionalFormatting sqref="O1913">
    <cfRule type="colorScale" priority="3984">
      <colorScale>
        <cfvo type="min" val="0"/>
        <cfvo type="percentile" val="50"/>
        <cfvo type="max" val="0"/>
        <color rgb="FFF8696B"/>
        <color rgb="FFFFEB84"/>
        <color rgb="FF63BE7B"/>
      </colorScale>
    </cfRule>
  </conditionalFormatting>
  <conditionalFormatting sqref="O1913">
    <cfRule type="colorScale" priority="3983">
      <colorScale>
        <cfvo type="min" val="0"/>
        <cfvo type="percentile" val="50"/>
        <cfvo type="max" val="0"/>
        <color rgb="FF63BE7B"/>
        <color rgb="FFFFEB84"/>
        <color rgb="FFF8696B"/>
      </colorScale>
    </cfRule>
  </conditionalFormatting>
  <conditionalFormatting sqref="O1913">
    <cfRule type="expression" dxfId="3715" priority="3982">
      <formula>$O1913="połączone z innym zadaniem"</formula>
    </cfRule>
  </conditionalFormatting>
  <conditionalFormatting sqref="O1913">
    <cfRule type="expression" dxfId="3714" priority="3981">
      <formula>$O1913="połączone z innym zadaniem"</formula>
    </cfRule>
  </conditionalFormatting>
  <conditionalFormatting sqref="O1913">
    <cfRule type="expression" dxfId="3713" priority="3978">
      <formula>$O1913="połączone z innym zadaniem"</formula>
    </cfRule>
  </conditionalFormatting>
  <conditionalFormatting sqref="O1913">
    <cfRule type="expression" dxfId="3712" priority="3977">
      <formula>$O1913="połączone z innym zadaniem"</formula>
    </cfRule>
  </conditionalFormatting>
  <conditionalFormatting sqref="O1913">
    <cfRule type="expression" dxfId="3711" priority="3976">
      <formula>$O1913="połączone z innym zadaniem"</formula>
    </cfRule>
  </conditionalFormatting>
  <conditionalFormatting sqref="O1913">
    <cfRule type="expression" dxfId="3710" priority="3975">
      <formula>$O1913="połączone z innym zadaniem"</formula>
    </cfRule>
  </conditionalFormatting>
  <conditionalFormatting sqref="O1913">
    <cfRule type="expression" dxfId="3709" priority="3974">
      <formula>$O1913="połączone z innym zadaniem"</formula>
    </cfRule>
  </conditionalFormatting>
  <conditionalFormatting sqref="O1913">
    <cfRule type="expression" dxfId="3708" priority="3973">
      <formula>$O1913="połączone z innym zadaniem"</formula>
    </cfRule>
  </conditionalFormatting>
  <conditionalFormatting sqref="O1913">
    <cfRule type="expression" dxfId="3707" priority="3972">
      <formula>$O1913="połączone z innym zadaniem"</formula>
    </cfRule>
  </conditionalFormatting>
  <conditionalFormatting sqref="O1913">
    <cfRule type="expression" dxfId="3706" priority="3971">
      <formula>$O1913="połączone z innym zadaniem"</formula>
    </cfRule>
  </conditionalFormatting>
  <conditionalFormatting sqref="O1913">
    <cfRule type="expression" dxfId="3705" priority="3970">
      <formula>$O1913="połączone z innym zadaniem"</formula>
    </cfRule>
  </conditionalFormatting>
  <conditionalFormatting sqref="O1913">
    <cfRule type="expression" dxfId="3704" priority="3969">
      <formula>$O1913="połączone z innym zadaniem"</formula>
    </cfRule>
  </conditionalFormatting>
  <conditionalFormatting sqref="O1913">
    <cfRule type="expression" dxfId="3703" priority="3966">
      <formula>$O1913="połączone z innym zadaniem"</formula>
    </cfRule>
  </conditionalFormatting>
  <conditionalFormatting sqref="O1913">
    <cfRule type="expression" dxfId="3702" priority="3965">
      <formula>$O1913="połączone z innym zadaniem"</formula>
    </cfRule>
  </conditionalFormatting>
  <conditionalFormatting sqref="O1913">
    <cfRule type="expression" dxfId="3701" priority="3964">
      <formula>$O1913="połączone z innym zadaniem"</formula>
    </cfRule>
  </conditionalFormatting>
  <conditionalFormatting sqref="O1913">
    <cfRule type="expression" dxfId="3700" priority="3963">
      <formula>$O1913="połączone z innym zadaniem"</formula>
    </cfRule>
  </conditionalFormatting>
  <conditionalFormatting sqref="O1913">
    <cfRule type="expression" dxfId="3699" priority="3962">
      <formula>$O1913="połączone z innym zadaniem"</formula>
    </cfRule>
  </conditionalFormatting>
  <conditionalFormatting sqref="O1913">
    <cfRule type="expression" dxfId="3698" priority="3961">
      <formula>$O1913="połączone z innym zadaniem"</formula>
    </cfRule>
  </conditionalFormatting>
  <conditionalFormatting sqref="O1913">
    <cfRule type="expression" dxfId="3697" priority="3960">
      <formula>$O1913="połączone z innym zadaniem"</formula>
    </cfRule>
  </conditionalFormatting>
  <conditionalFormatting sqref="O1913">
    <cfRule type="expression" dxfId="3696" priority="3959">
      <formula>$O1913="połączone z innym zadaniem"</formula>
    </cfRule>
  </conditionalFormatting>
  <conditionalFormatting sqref="O1913">
    <cfRule type="expression" dxfId="3695" priority="3958">
      <formula>$O1913="połączone z innym zadaniem"</formula>
    </cfRule>
  </conditionalFormatting>
  <conditionalFormatting sqref="O1913">
    <cfRule type="expression" dxfId="3694" priority="3957">
      <formula>$O1913="połączone z innym zadaniem"</formula>
    </cfRule>
  </conditionalFormatting>
  <conditionalFormatting sqref="O1913">
    <cfRule type="expression" dxfId="3693" priority="3956">
      <formula>$O1913="połączone z innym zadaniem"</formula>
    </cfRule>
  </conditionalFormatting>
  <conditionalFormatting sqref="O1913">
    <cfRule type="expression" dxfId="3692" priority="3955">
      <formula>$O1913="połączone z innym zadaniem"</formula>
    </cfRule>
  </conditionalFormatting>
  <conditionalFormatting sqref="O1913">
    <cfRule type="expression" dxfId="3691" priority="3954">
      <formula>$O1913="połączone z innym zadaniem"</formula>
    </cfRule>
  </conditionalFormatting>
  <conditionalFormatting sqref="O1913">
    <cfRule type="expression" dxfId="3690" priority="3953">
      <formula>$O1913="połączone z innym zadaniem"</formula>
    </cfRule>
  </conditionalFormatting>
  <conditionalFormatting sqref="O1913">
    <cfRule type="expression" dxfId="3689" priority="3952">
      <formula>$O1913="połączone z innym zadaniem"</formula>
    </cfRule>
  </conditionalFormatting>
  <conditionalFormatting sqref="O1913">
    <cfRule type="expression" dxfId="3688" priority="3949">
      <formula>$O1913="połączone z innym zadaniem"</formula>
    </cfRule>
  </conditionalFormatting>
  <conditionalFormatting sqref="O1913">
    <cfRule type="expression" dxfId="3687" priority="3948">
      <formula>$O1913="połączone z innym zadaniem"</formula>
    </cfRule>
  </conditionalFormatting>
  <conditionalFormatting sqref="O1913">
    <cfRule type="expression" dxfId="3686" priority="3947">
      <formula>$O1913="połączone z innym zadaniem"</formula>
    </cfRule>
  </conditionalFormatting>
  <conditionalFormatting sqref="O1913">
    <cfRule type="expression" dxfId="3685" priority="3946">
      <formula>$O1913="połączone z innym zadaniem"</formula>
    </cfRule>
  </conditionalFormatting>
  <conditionalFormatting sqref="O1913">
    <cfRule type="expression" dxfId="3684" priority="3945">
      <formula>$O1913="połączone z innym zadaniem"</formula>
    </cfRule>
  </conditionalFormatting>
  <conditionalFormatting sqref="O1913">
    <cfRule type="expression" dxfId="3683" priority="3944">
      <formula>$O1913="połączone z innym zadaniem"</formula>
    </cfRule>
  </conditionalFormatting>
  <conditionalFormatting sqref="O1913">
    <cfRule type="expression" dxfId="3682" priority="3943">
      <formula>$O1913="połączone z innym zadaniem"</formula>
    </cfRule>
  </conditionalFormatting>
  <conditionalFormatting sqref="O1913">
    <cfRule type="expression" dxfId="3681" priority="3942">
      <formula>$O1913="połączone z innym zadaniem"</formula>
    </cfRule>
  </conditionalFormatting>
  <conditionalFormatting sqref="O1913">
    <cfRule type="expression" dxfId="3680" priority="3941">
      <formula>$O1913="połączone z innym zadaniem"</formula>
    </cfRule>
  </conditionalFormatting>
  <conditionalFormatting sqref="O1913">
    <cfRule type="expression" dxfId="3679" priority="3940">
      <formula>$O1913="połączone z innym zadaniem"</formula>
    </cfRule>
  </conditionalFormatting>
  <conditionalFormatting sqref="O1913">
    <cfRule type="expression" dxfId="3678" priority="3939">
      <formula>$O1913="połączone z innym zadaniem"</formula>
    </cfRule>
  </conditionalFormatting>
  <conditionalFormatting sqref="O1913">
    <cfRule type="expression" dxfId="3677" priority="3938">
      <formula>$O1913="połączone z innym zadaniem"</formula>
    </cfRule>
  </conditionalFormatting>
  <conditionalFormatting sqref="O1913">
    <cfRule type="expression" dxfId="3676" priority="3937">
      <formula>$O1913="połączone z innym zadaniem"</formula>
    </cfRule>
  </conditionalFormatting>
  <conditionalFormatting sqref="O1913">
    <cfRule type="expression" dxfId="3675" priority="3936">
      <formula>$O1913="połączone z innym zadaniem"</formula>
    </cfRule>
  </conditionalFormatting>
  <conditionalFormatting sqref="O1914:O1916">
    <cfRule type="expression" dxfId="3674" priority="3935">
      <formula>$O1914="połączone z innym zadaniem"</formula>
    </cfRule>
  </conditionalFormatting>
  <conditionalFormatting sqref="O1914:O1916">
    <cfRule type="expression" dxfId="3673" priority="3934">
      <formula>$O1914="połączone z innym zadaniem"</formula>
    </cfRule>
  </conditionalFormatting>
  <conditionalFormatting sqref="O1914:O1916">
    <cfRule type="colorScale" priority="3933">
      <colorScale>
        <cfvo type="min" val="0"/>
        <cfvo type="percentile" val="50"/>
        <cfvo type="max" val="0"/>
        <color rgb="FFF8696B"/>
        <color rgb="FFFFEB84"/>
        <color rgb="FF63BE7B"/>
      </colorScale>
    </cfRule>
  </conditionalFormatting>
  <conditionalFormatting sqref="O1914:O1916">
    <cfRule type="colorScale" priority="3932">
      <colorScale>
        <cfvo type="min" val="0"/>
        <cfvo type="percentile" val="50"/>
        <cfvo type="max" val="0"/>
        <color rgb="FF63BE7B"/>
        <color rgb="FFFFEB84"/>
        <color rgb="FFF8696B"/>
      </colorScale>
    </cfRule>
  </conditionalFormatting>
  <conditionalFormatting sqref="O1914:O1916">
    <cfRule type="expression" dxfId="3672" priority="3931">
      <formula>$O1914="połączone z innym zadaniem"</formula>
    </cfRule>
  </conditionalFormatting>
  <conditionalFormatting sqref="O1914:O1916">
    <cfRule type="expression" dxfId="3671" priority="3930">
      <formula>$O1914="połączone z innym zadaniem"</formula>
    </cfRule>
  </conditionalFormatting>
  <conditionalFormatting sqref="O1914:O1916">
    <cfRule type="expression" dxfId="3670" priority="3927">
      <formula>$O1914="połączone z innym zadaniem"</formula>
    </cfRule>
  </conditionalFormatting>
  <conditionalFormatting sqref="O1914:O1916">
    <cfRule type="expression" dxfId="3669" priority="3926">
      <formula>$O1914="połączone z innym zadaniem"</formula>
    </cfRule>
  </conditionalFormatting>
  <conditionalFormatting sqref="O1914:O1916">
    <cfRule type="expression" dxfId="3668" priority="3925">
      <formula>$O1914="połączone z innym zadaniem"</formula>
    </cfRule>
  </conditionalFormatting>
  <conditionalFormatting sqref="O1914:O1916">
    <cfRule type="expression" dxfId="3667" priority="3924">
      <formula>$O1914="połączone z innym zadaniem"</formula>
    </cfRule>
  </conditionalFormatting>
  <conditionalFormatting sqref="O1914:O1916">
    <cfRule type="expression" dxfId="3666" priority="3923">
      <formula>$O1914="połączone z innym zadaniem"</formula>
    </cfRule>
  </conditionalFormatting>
  <conditionalFormatting sqref="O1914:O1916">
    <cfRule type="expression" dxfId="3665" priority="3922">
      <formula>$O1914="połączone z innym zadaniem"</formula>
    </cfRule>
  </conditionalFormatting>
  <conditionalFormatting sqref="O1914:O1916">
    <cfRule type="expression" dxfId="3664" priority="3921">
      <formula>$O1914="połączone z innym zadaniem"</formula>
    </cfRule>
  </conditionalFormatting>
  <conditionalFormatting sqref="O1914:O1916">
    <cfRule type="expression" dxfId="3663" priority="3920">
      <formula>$O1914="połączone z innym zadaniem"</formula>
    </cfRule>
  </conditionalFormatting>
  <conditionalFormatting sqref="O1914:O1916">
    <cfRule type="expression" dxfId="3662" priority="3919">
      <formula>$O1914="połączone z innym zadaniem"</formula>
    </cfRule>
  </conditionalFormatting>
  <conditionalFormatting sqref="O1914:O1916">
    <cfRule type="expression" dxfId="3661" priority="3918">
      <formula>$O1914="połączone z innym zadaniem"</formula>
    </cfRule>
  </conditionalFormatting>
  <conditionalFormatting sqref="O1914:O1916">
    <cfRule type="expression" dxfId="3660" priority="3915">
      <formula>$O1914="połączone z innym zadaniem"</formula>
    </cfRule>
  </conditionalFormatting>
  <conditionalFormatting sqref="O1914:O1916">
    <cfRule type="expression" dxfId="3659" priority="3914">
      <formula>$O1914="połączone z innym zadaniem"</formula>
    </cfRule>
  </conditionalFormatting>
  <conditionalFormatting sqref="O1914:O1916">
    <cfRule type="expression" dxfId="3658" priority="3913">
      <formula>$O1914="połączone z innym zadaniem"</formula>
    </cfRule>
  </conditionalFormatting>
  <conditionalFormatting sqref="O1914:O1916">
    <cfRule type="expression" dxfId="3657" priority="3912">
      <formula>$O1914="połączone z innym zadaniem"</formula>
    </cfRule>
  </conditionalFormatting>
  <conditionalFormatting sqref="O1914:O1916">
    <cfRule type="expression" dxfId="3656" priority="3911">
      <formula>$O1914="połączone z innym zadaniem"</formula>
    </cfRule>
  </conditionalFormatting>
  <conditionalFormatting sqref="O1914:O1916">
    <cfRule type="expression" dxfId="3655" priority="3910">
      <formula>$O1914="połączone z innym zadaniem"</formula>
    </cfRule>
  </conditionalFormatting>
  <conditionalFormatting sqref="O1914:O1916">
    <cfRule type="expression" dxfId="3654" priority="3909">
      <formula>$O1914="połączone z innym zadaniem"</formula>
    </cfRule>
  </conditionalFormatting>
  <conditionalFormatting sqref="O1914:O1916">
    <cfRule type="expression" dxfId="3653" priority="3908">
      <formula>$O1914="połączone z innym zadaniem"</formula>
    </cfRule>
  </conditionalFormatting>
  <conditionalFormatting sqref="O1914:O1916">
    <cfRule type="expression" dxfId="3652" priority="3907">
      <formula>$O1914="połączone z innym zadaniem"</formula>
    </cfRule>
  </conditionalFormatting>
  <conditionalFormatting sqref="O1914:O1916">
    <cfRule type="expression" dxfId="3651" priority="3906">
      <formula>$O1914="połączone z innym zadaniem"</formula>
    </cfRule>
  </conditionalFormatting>
  <conditionalFormatting sqref="O1914:O1916">
    <cfRule type="expression" dxfId="3650" priority="3905">
      <formula>$O1914="połączone z innym zadaniem"</formula>
    </cfRule>
  </conditionalFormatting>
  <conditionalFormatting sqref="O1914:O1916">
    <cfRule type="expression" dxfId="3649" priority="3904">
      <formula>$O1914="połączone z innym zadaniem"</formula>
    </cfRule>
  </conditionalFormatting>
  <conditionalFormatting sqref="O1914:O1916">
    <cfRule type="expression" dxfId="3648" priority="3903">
      <formula>$O1914="połączone z innym zadaniem"</formula>
    </cfRule>
  </conditionalFormatting>
  <conditionalFormatting sqref="O1914:O1916">
    <cfRule type="expression" dxfId="3647" priority="3902">
      <formula>$O1914="połączone z innym zadaniem"</formula>
    </cfRule>
  </conditionalFormatting>
  <conditionalFormatting sqref="O1914:O1916">
    <cfRule type="expression" dxfId="3646" priority="3901">
      <formula>$O1914="połączone z innym zadaniem"</formula>
    </cfRule>
  </conditionalFormatting>
  <conditionalFormatting sqref="O1914:O1916">
    <cfRule type="expression" dxfId="3645" priority="3898">
      <formula>$O1914="połączone z innym zadaniem"</formula>
    </cfRule>
  </conditionalFormatting>
  <conditionalFormatting sqref="O1914:O1916">
    <cfRule type="expression" dxfId="3644" priority="3897">
      <formula>$O1914="połączone z innym zadaniem"</formula>
    </cfRule>
  </conditionalFormatting>
  <conditionalFormatting sqref="O1914:O1916">
    <cfRule type="expression" dxfId="3643" priority="3896">
      <formula>$O1914="połączone z innym zadaniem"</formula>
    </cfRule>
  </conditionalFormatting>
  <conditionalFormatting sqref="O1914:O1916">
    <cfRule type="expression" dxfId="3642" priority="3895">
      <formula>$O1914="połączone z innym zadaniem"</formula>
    </cfRule>
  </conditionalFormatting>
  <conditionalFormatting sqref="O1914:O1916">
    <cfRule type="expression" dxfId="3641" priority="3894">
      <formula>$O1914="połączone z innym zadaniem"</formula>
    </cfRule>
  </conditionalFormatting>
  <conditionalFormatting sqref="O1914:O1916">
    <cfRule type="expression" dxfId="3640" priority="3893">
      <formula>$O1914="połączone z innym zadaniem"</formula>
    </cfRule>
  </conditionalFormatting>
  <conditionalFormatting sqref="O1914:O1916">
    <cfRule type="expression" dxfId="3639" priority="3892">
      <formula>$O1914="połączone z innym zadaniem"</formula>
    </cfRule>
  </conditionalFormatting>
  <conditionalFormatting sqref="O1914:O1916">
    <cfRule type="expression" dxfId="3638" priority="3891">
      <formula>$O1914="połączone z innym zadaniem"</formula>
    </cfRule>
  </conditionalFormatting>
  <conditionalFormatting sqref="O1914:O1916">
    <cfRule type="expression" dxfId="3637" priority="3890">
      <formula>$O1914="połączone z innym zadaniem"</formula>
    </cfRule>
  </conditionalFormatting>
  <conditionalFormatting sqref="O1914:O1916">
    <cfRule type="expression" dxfId="3636" priority="3889">
      <formula>$O1914="połączone z innym zadaniem"</formula>
    </cfRule>
  </conditionalFormatting>
  <conditionalFormatting sqref="O1914:O1916">
    <cfRule type="expression" dxfId="3635" priority="3888">
      <formula>$O1914="połączone z innym zadaniem"</formula>
    </cfRule>
  </conditionalFormatting>
  <conditionalFormatting sqref="O1914:O1916">
    <cfRule type="expression" dxfId="3634" priority="3887">
      <formula>$O1914="połączone z innym zadaniem"</formula>
    </cfRule>
  </conditionalFormatting>
  <conditionalFormatting sqref="O1914:O1916">
    <cfRule type="expression" dxfId="3633" priority="3886">
      <formula>$O1914="połączone z innym zadaniem"</formula>
    </cfRule>
  </conditionalFormatting>
  <conditionalFormatting sqref="O1914:O1916">
    <cfRule type="expression" dxfId="3632" priority="3885">
      <formula>$O1914="połączone z innym zadaniem"</formula>
    </cfRule>
  </conditionalFormatting>
  <conditionalFormatting sqref="O1915:O1916">
    <cfRule type="expression" dxfId="3631" priority="3884">
      <formula>$O1915="połączone z innym zadaniem"</formula>
    </cfRule>
  </conditionalFormatting>
  <conditionalFormatting sqref="O1915:O1916">
    <cfRule type="expression" dxfId="3630" priority="3883">
      <formula>$O1915="połączone z innym zadaniem"</formula>
    </cfRule>
  </conditionalFormatting>
  <conditionalFormatting sqref="O1915:O1916">
    <cfRule type="colorScale" priority="3882">
      <colorScale>
        <cfvo type="min" val="0"/>
        <cfvo type="percentile" val="50"/>
        <cfvo type="max" val="0"/>
        <color rgb="FFF8696B"/>
        <color rgb="FFFFEB84"/>
        <color rgb="FF63BE7B"/>
      </colorScale>
    </cfRule>
  </conditionalFormatting>
  <conditionalFormatting sqref="O1915:O1916">
    <cfRule type="colorScale" priority="3881">
      <colorScale>
        <cfvo type="min" val="0"/>
        <cfvo type="percentile" val="50"/>
        <cfvo type="max" val="0"/>
        <color rgb="FF63BE7B"/>
        <color rgb="FFFFEB84"/>
        <color rgb="FFF8696B"/>
      </colorScale>
    </cfRule>
  </conditionalFormatting>
  <conditionalFormatting sqref="O1915:O1916">
    <cfRule type="expression" dxfId="3629" priority="3880">
      <formula>$O1915="połączone z innym zadaniem"</formula>
    </cfRule>
  </conditionalFormatting>
  <conditionalFormatting sqref="O1915:O1916">
    <cfRule type="expression" dxfId="3628" priority="3879">
      <formula>$O1915="połączone z innym zadaniem"</formula>
    </cfRule>
  </conditionalFormatting>
  <conditionalFormatting sqref="O1915:O1916">
    <cfRule type="expression" dxfId="3627" priority="3876">
      <formula>$O1915="połączone z innym zadaniem"</formula>
    </cfRule>
  </conditionalFormatting>
  <conditionalFormatting sqref="O1915:O1916">
    <cfRule type="expression" dxfId="3626" priority="3875">
      <formula>$O1915="połączone z innym zadaniem"</formula>
    </cfRule>
  </conditionalFormatting>
  <conditionalFormatting sqref="O1915:O1916">
    <cfRule type="expression" dxfId="3625" priority="3874">
      <formula>$O1915="połączone z innym zadaniem"</formula>
    </cfRule>
  </conditionalFormatting>
  <conditionalFormatting sqref="O1915:O1916">
    <cfRule type="expression" dxfId="3624" priority="3873">
      <formula>$O1915="połączone z innym zadaniem"</formula>
    </cfRule>
  </conditionalFormatting>
  <conditionalFormatting sqref="O1915:O1916">
    <cfRule type="expression" dxfId="3623" priority="3872">
      <formula>$O1915="połączone z innym zadaniem"</formula>
    </cfRule>
  </conditionalFormatting>
  <conditionalFormatting sqref="O1915:O1916">
    <cfRule type="expression" dxfId="3622" priority="3871">
      <formula>$O1915="połączone z innym zadaniem"</formula>
    </cfRule>
  </conditionalFormatting>
  <conditionalFormatting sqref="O1915:O1916">
    <cfRule type="expression" dxfId="3621" priority="3870">
      <formula>$O1915="połączone z innym zadaniem"</formula>
    </cfRule>
  </conditionalFormatting>
  <conditionalFormatting sqref="O1915:O1916">
    <cfRule type="expression" dxfId="3620" priority="3869">
      <formula>$O1915="połączone z innym zadaniem"</formula>
    </cfRule>
  </conditionalFormatting>
  <conditionalFormatting sqref="O1915:O1916">
    <cfRule type="expression" dxfId="3619" priority="3868">
      <formula>$O1915="połączone z innym zadaniem"</formula>
    </cfRule>
  </conditionalFormatting>
  <conditionalFormatting sqref="O1915:O1916">
    <cfRule type="expression" dxfId="3618" priority="3867">
      <formula>$O1915="połączone z innym zadaniem"</formula>
    </cfRule>
  </conditionalFormatting>
  <conditionalFormatting sqref="O1915:O1916">
    <cfRule type="expression" dxfId="3617" priority="3864">
      <formula>$O1915="połączone z innym zadaniem"</formula>
    </cfRule>
  </conditionalFormatting>
  <conditionalFormatting sqref="O1915:O1916">
    <cfRule type="expression" dxfId="3616" priority="3863">
      <formula>$O1915="połączone z innym zadaniem"</formula>
    </cfRule>
  </conditionalFormatting>
  <conditionalFormatting sqref="O1915:O1916">
    <cfRule type="expression" dxfId="3615" priority="3862">
      <formula>$O1915="połączone z innym zadaniem"</formula>
    </cfRule>
  </conditionalFormatting>
  <conditionalFormatting sqref="O1915:O1916">
    <cfRule type="expression" dxfId="3614" priority="3861">
      <formula>$O1915="połączone z innym zadaniem"</formula>
    </cfRule>
  </conditionalFormatting>
  <conditionalFormatting sqref="O1915:O1916">
    <cfRule type="expression" dxfId="3613" priority="3860">
      <formula>$O1915="połączone z innym zadaniem"</formula>
    </cfRule>
  </conditionalFormatting>
  <conditionalFormatting sqref="O1915:O1916">
    <cfRule type="expression" dxfId="3612" priority="3859">
      <formula>$O1915="połączone z innym zadaniem"</formula>
    </cfRule>
  </conditionalFormatting>
  <conditionalFormatting sqref="O1915:O1916">
    <cfRule type="expression" dxfId="3611" priority="3858">
      <formula>$O1915="połączone z innym zadaniem"</formula>
    </cfRule>
  </conditionalFormatting>
  <conditionalFormatting sqref="O1915:O1916">
    <cfRule type="expression" dxfId="3610" priority="3857">
      <formula>$O1915="połączone z innym zadaniem"</formula>
    </cfRule>
  </conditionalFormatting>
  <conditionalFormatting sqref="O1915:O1916">
    <cfRule type="expression" dxfId="3609" priority="3856">
      <formula>$O1915="połączone z innym zadaniem"</formula>
    </cfRule>
  </conditionalFormatting>
  <conditionalFormatting sqref="O1915:O1916">
    <cfRule type="expression" dxfId="3608" priority="3855">
      <formula>$O1915="połączone z innym zadaniem"</formula>
    </cfRule>
  </conditionalFormatting>
  <conditionalFormatting sqref="O1915:O1916">
    <cfRule type="expression" dxfId="3607" priority="3854">
      <formula>$O1915="połączone z innym zadaniem"</formula>
    </cfRule>
  </conditionalFormatting>
  <conditionalFormatting sqref="O1915:O1916">
    <cfRule type="expression" dxfId="3606" priority="3853">
      <formula>$O1915="połączone z innym zadaniem"</formula>
    </cfRule>
  </conditionalFormatting>
  <conditionalFormatting sqref="O1915:O1916">
    <cfRule type="expression" dxfId="3605" priority="3852">
      <formula>$O1915="połączone z innym zadaniem"</formula>
    </cfRule>
  </conditionalFormatting>
  <conditionalFormatting sqref="O1915:O1916">
    <cfRule type="expression" dxfId="3604" priority="3851">
      <formula>$O1915="połączone z innym zadaniem"</formula>
    </cfRule>
  </conditionalFormatting>
  <conditionalFormatting sqref="O1915:O1916">
    <cfRule type="expression" dxfId="3603" priority="3850">
      <formula>$O1915="połączone z innym zadaniem"</formula>
    </cfRule>
  </conditionalFormatting>
  <conditionalFormatting sqref="O1915:O1916">
    <cfRule type="expression" dxfId="3602" priority="3847">
      <formula>$O1915="połączone z innym zadaniem"</formula>
    </cfRule>
  </conditionalFormatting>
  <conditionalFormatting sqref="O1915:O1916">
    <cfRule type="expression" dxfId="3601" priority="3846">
      <formula>$O1915="połączone z innym zadaniem"</formula>
    </cfRule>
  </conditionalFormatting>
  <conditionalFormatting sqref="O1915:O1916">
    <cfRule type="expression" dxfId="3600" priority="3845">
      <formula>$O1915="połączone z innym zadaniem"</formula>
    </cfRule>
  </conditionalFormatting>
  <conditionalFormatting sqref="O1915:O1916">
    <cfRule type="expression" dxfId="3599" priority="3844">
      <formula>$O1915="połączone z innym zadaniem"</formula>
    </cfRule>
  </conditionalFormatting>
  <conditionalFormatting sqref="O1915:O1916">
    <cfRule type="expression" dxfId="3598" priority="3843">
      <formula>$O1915="połączone z innym zadaniem"</formula>
    </cfRule>
  </conditionalFormatting>
  <conditionalFormatting sqref="O1915:O1916">
    <cfRule type="expression" dxfId="3597" priority="3842">
      <formula>$O1915="połączone z innym zadaniem"</formula>
    </cfRule>
  </conditionalFormatting>
  <conditionalFormatting sqref="O1915:O1916">
    <cfRule type="expression" dxfId="3596" priority="3841">
      <formula>$O1915="połączone z innym zadaniem"</formula>
    </cfRule>
  </conditionalFormatting>
  <conditionalFormatting sqref="O1915:O1916">
    <cfRule type="expression" dxfId="3595" priority="3840">
      <formula>$O1915="połączone z innym zadaniem"</formula>
    </cfRule>
  </conditionalFormatting>
  <conditionalFormatting sqref="O1915:O1916">
    <cfRule type="expression" dxfId="3594" priority="3839">
      <formula>$O1915="połączone z innym zadaniem"</formula>
    </cfRule>
  </conditionalFormatting>
  <conditionalFormatting sqref="O1915:O1916">
    <cfRule type="expression" dxfId="3593" priority="3838">
      <formula>$O1915="połączone z innym zadaniem"</formula>
    </cfRule>
  </conditionalFormatting>
  <conditionalFormatting sqref="O1915:O1916">
    <cfRule type="expression" dxfId="3592" priority="3837">
      <formula>$O1915="połączone z innym zadaniem"</formula>
    </cfRule>
  </conditionalFormatting>
  <conditionalFormatting sqref="O1915:O1916">
    <cfRule type="expression" dxfId="3591" priority="3836">
      <formula>$O1915="połączone z innym zadaniem"</formula>
    </cfRule>
  </conditionalFormatting>
  <conditionalFormatting sqref="O1915:O1916">
    <cfRule type="expression" dxfId="3590" priority="3835">
      <formula>$O1915="połączone z innym zadaniem"</formula>
    </cfRule>
  </conditionalFormatting>
  <conditionalFormatting sqref="O1915:O1916">
    <cfRule type="expression" dxfId="3589" priority="3834">
      <formula>$O1915="połączone z innym zadaniem"</formula>
    </cfRule>
  </conditionalFormatting>
  <conditionalFormatting sqref="O1916">
    <cfRule type="expression" dxfId="3588" priority="3833">
      <formula>$O1916="połączone z innym zadaniem"</formula>
    </cfRule>
  </conditionalFormatting>
  <conditionalFormatting sqref="O1916">
    <cfRule type="expression" dxfId="3587" priority="3832">
      <formula>$O1916="połączone z innym zadaniem"</formula>
    </cfRule>
  </conditionalFormatting>
  <conditionalFormatting sqref="O1916">
    <cfRule type="colorScale" priority="3831">
      <colorScale>
        <cfvo type="min" val="0"/>
        <cfvo type="percentile" val="50"/>
        <cfvo type="max" val="0"/>
        <color rgb="FFF8696B"/>
        <color rgb="FFFFEB84"/>
        <color rgb="FF63BE7B"/>
      </colorScale>
    </cfRule>
  </conditionalFormatting>
  <conditionalFormatting sqref="O1916">
    <cfRule type="colorScale" priority="3830">
      <colorScale>
        <cfvo type="min" val="0"/>
        <cfvo type="percentile" val="50"/>
        <cfvo type="max" val="0"/>
        <color rgb="FF63BE7B"/>
        <color rgb="FFFFEB84"/>
        <color rgb="FFF8696B"/>
      </colorScale>
    </cfRule>
  </conditionalFormatting>
  <conditionalFormatting sqref="O1916">
    <cfRule type="expression" dxfId="3586" priority="3829">
      <formula>$O1916="połączone z innym zadaniem"</formula>
    </cfRule>
  </conditionalFormatting>
  <conditionalFormatting sqref="O1916">
    <cfRule type="expression" dxfId="3585" priority="3828">
      <formula>$O1916="połączone z innym zadaniem"</formula>
    </cfRule>
  </conditionalFormatting>
  <conditionalFormatting sqref="O1916">
    <cfRule type="expression" dxfId="3584" priority="3825">
      <formula>$O1916="połączone z innym zadaniem"</formula>
    </cfRule>
  </conditionalFormatting>
  <conditionalFormatting sqref="O1916">
    <cfRule type="expression" dxfId="3583" priority="3824">
      <formula>$O1916="połączone z innym zadaniem"</formula>
    </cfRule>
  </conditionalFormatting>
  <conditionalFormatting sqref="O1916">
    <cfRule type="expression" dxfId="3582" priority="3823">
      <formula>$O1916="połączone z innym zadaniem"</formula>
    </cfRule>
  </conditionalFormatting>
  <conditionalFormatting sqref="O1916">
    <cfRule type="expression" dxfId="3581" priority="3822">
      <formula>$O1916="połączone z innym zadaniem"</formula>
    </cfRule>
  </conditionalFormatting>
  <conditionalFormatting sqref="O1916">
    <cfRule type="expression" dxfId="3580" priority="3821">
      <formula>$O1916="połączone z innym zadaniem"</formula>
    </cfRule>
  </conditionalFormatting>
  <conditionalFormatting sqref="O1916">
    <cfRule type="expression" dxfId="3579" priority="3820">
      <formula>$O1916="połączone z innym zadaniem"</formula>
    </cfRule>
  </conditionalFormatting>
  <conditionalFormatting sqref="O1916">
    <cfRule type="expression" dxfId="3578" priority="3819">
      <formula>$O1916="połączone z innym zadaniem"</formula>
    </cfRule>
  </conditionalFormatting>
  <conditionalFormatting sqref="O1916">
    <cfRule type="expression" dxfId="3577" priority="3818">
      <formula>$O1916="połączone z innym zadaniem"</formula>
    </cfRule>
  </conditionalFormatting>
  <conditionalFormatting sqref="O1916">
    <cfRule type="expression" dxfId="3576" priority="3817">
      <formula>$O1916="połączone z innym zadaniem"</formula>
    </cfRule>
  </conditionalFormatting>
  <conditionalFormatting sqref="O1916">
    <cfRule type="expression" dxfId="3575" priority="3816">
      <formula>$O1916="połączone z innym zadaniem"</formula>
    </cfRule>
  </conditionalFormatting>
  <conditionalFormatting sqref="O1916">
    <cfRule type="expression" dxfId="3574" priority="3813">
      <formula>$O1916="połączone z innym zadaniem"</formula>
    </cfRule>
  </conditionalFormatting>
  <conditionalFormatting sqref="O1916">
    <cfRule type="expression" dxfId="3573" priority="3812">
      <formula>$O1916="połączone z innym zadaniem"</formula>
    </cfRule>
  </conditionalFormatting>
  <conditionalFormatting sqref="O1916">
    <cfRule type="expression" dxfId="3572" priority="3811">
      <formula>$O1916="połączone z innym zadaniem"</formula>
    </cfRule>
  </conditionalFormatting>
  <conditionalFormatting sqref="O1916">
    <cfRule type="expression" dxfId="3571" priority="3810">
      <formula>$O1916="połączone z innym zadaniem"</formula>
    </cfRule>
  </conditionalFormatting>
  <conditionalFormatting sqref="O1916">
    <cfRule type="expression" dxfId="3570" priority="3809">
      <formula>$O1916="połączone z innym zadaniem"</formula>
    </cfRule>
  </conditionalFormatting>
  <conditionalFormatting sqref="O1916">
    <cfRule type="expression" dxfId="3569" priority="3808">
      <formula>$O1916="połączone z innym zadaniem"</formula>
    </cfRule>
  </conditionalFormatting>
  <conditionalFormatting sqref="O1916">
    <cfRule type="expression" dxfId="3568" priority="3807">
      <formula>$O1916="połączone z innym zadaniem"</formula>
    </cfRule>
  </conditionalFormatting>
  <conditionalFormatting sqref="O1916">
    <cfRule type="expression" dxfId="3567" priority="3806">
      <formula>$O1916="połączone z innym zadaniem"</formula>
    </cfRule>
  </conditionalFormatting>
  <conditionalFormatting sqref="O1916">
    <cfRule type="expression" dxfId="3566" priority="3805">
      <formula>$O1916="połączone z innym zadaniem"</formula>
    </cfRule>
  </conditionalFormatting>
  <conditionalFormatting sqref="O1916">
    <cfRule type="expression" dxfId="3565" priority="3804">
      <formula>$O1916="połączone z innym zadaniem"</formula>
    </cfRule>
  </conditionalFormatting>
  <conditionalFormatting sqref="O1916">
    <cfRule type="expression" dxfId="3564" priority="3803">
      <formula>$O1916="połączone z innym zadaniem"</formula>
    </cfRule>
  </conditionalFormatting>
  <conditionalFormatting sqref="O1916">
    <cfRule type="expression" dxfId="3563" priority="3802">
      <formula>$O1916="połączone z innym zadaniem"</formula>
    </cfRule>
  </conditionalFormatting>
  <conditionalFormatting sqref="O1916">
    <cfRule type="expression" dxfId="3562" priority="3801">
      <formula>$O1916="połączone z innym zadaniem"</formula>
    </cfRule>
  </conditionalFormatting>
  <conditionalFormatting sqref="O1916">
    <cfRule type="expression" dxfId="3561" priority="3800">
      <formula>$O1916="połączone z innym zadaniem"</formula>
    </cfRule>
  </conditionalFormatting>
  <conditionalFormatting sqref="O1916">
    <cfRule type="expression" dxfId="3560" priority="3799">
      <formula>$O1916="połączone z innym zadaniem"</formula>
    </cfRule>
  </conditionalFormatting>
  <conditionalFormatting sqref="O1916">
    <cfRule type="expression" dxfId="3559" priority="3796">
      <formula>$O1916="połączone z innym zadaniem"</formula>
    </cfRule>
  </conditionalFormatting>
  <conditionalFormatting sqref="O1916">
    <cfRule type="expression" dxfId="3558" priority="3795">
      <formula>$O1916="połączone z innym zadaniem"</formula>
    </cfRule>
  </conditionalFormatting>
  <conditionalFormatting sqref="O1916">
    <cfRule type="expression" dxfId="3557" priority="3794">
      <formula>$O1916="połączone z innym zadaniem"</formula>
    </cfRule>
  </conditionalFormatting>
  <conditionalFormatting sqref="O1916">
    <cfRule type="expression" dxfId="3556" priority="3793">
      <formula>$O1916="połączone z innym zadaniem"</formula>
    </cfRule>
  </conditionalFormatting>
  <conditionalFormatting sqref="O1916">
    <cfRule type="expression" dxfId="3555" priority="3792">
      <formula>$O1916="połączone z innym zadaniem"</formula>
    </cfRule>
  </conditionalFormatting>
  <conditionalFormatting sqref="O1916">
    <cfRule type="expression" dxfId="3554" priority="3791">
      <formula>$O1916="połączone z innym zadaniem"</formula>
    </cfRule>
  </conditionalFormatting>
  <conditionalFormatting sqref="O1916">
    <cfRule type="expression" dxfId="3553" priority="3790">
      <formula>$O1916="połączone z innym zadaniem"</formula>
    </cfRule>
  </conditionalFormatting>
  <conditionalFormatting sqref="O1916">
    <cfRule type="expression" dxfId="3552" priority="3789">
      <formula>$O1916="połączone z innym zadaniem"</formula>
    </cfRule>
  </conditionalFormatting>
  <conditionalFormatting sqref="O1916">
    <cfRule type="expression" dxfId="3551" priority="3788">
      <formula>$O1916="połączone z innym zadaniem"</formula>
    </cfRule>
  </conditionalFormatting>
  <conditionalFormatting sqref="O1916">
    <cfRule type="expression" dxfId="3550" priority="3787">
      <formula>$O1916="połączone z innym zadaniem"</formula>
    </cfRule>
  </conditionalFormatting>
  <conditionalFormatting sqref="O1916">
    <cfRule type="expression" dxfId="3549" priority="3786">
      <formula>$O1916="połączone z innym zadaniem"</formula>
    </cfRule>
  </conditionalFormatting>
  <conditionalFormatting sqref="O1916">
    <cfRule type="expression" dxfId="3548" priority="3785">
      <formula>$O1916="połączone z innym zadaniem"</formula>
    </cfRule>
  </conditionalFormatting>
  <conditionalFormatting sqref="O1916">
    <cfRule type="expression" dxfId="3547" priority="3784">
      <formula>$O1916="połączone z innym zadaniem"</formula>
    </cfRule>
  </conditionalFormatting>
  <conditionalFormatting sqref="O1916">
    <cfRule type="expression" dxfId="3546" priority="3783">
      <formula>$O1916="połączone z innym zadaniem"</formula>
    </cfRule>
  </conditionalFormatting>
  <conditionalFormatting sqref="O1917:O1920">
    <cfRule type="expression" dxfId="3545" priority="3782">
      <formula>$O1917="połączone z innym zadaniem"</formula>
    </cfRule>
  </conditionalFormatting>
  <conditionalFormatting sqref="O1917:O1920">
    <cfRule type="expression" dxfId="3544" priority="3781">
      <formula>$O1917="połączone z innym zadaniem"</formula>
    </cfRule>
  </conditionalFormatting>
  <conditionalFormatting sqref="O1917:O1920">
    <cfRule type="colorScale" priority="3780">
      <colorScale>
        <cfvo type="min" val="0"/>
        <cfvo type="percentile" val="50"/>
        <cfvo type="max" val="0"/>
        <color rgb="FFF8696B"/>
        <color rgb="FFFFEB84"/>
        <color rgb="FF63BE7B"/>
      </colorScale>
    </cfRule>
  </conditionalFormatting>
  <conditionalFormatting sqref="O1917:O1920">
    <cfRule type="colorScale" priority="3779">
      <colorScale>
        <cfvo type="min" val="0"/>
        <cfvo type="percentile" val="50"/>
        <cfvo type="max" val="0"/>
        <color rgb="FF63BE7B"/>
        <color rgb="FFFFEB84"/>
        <color rgb="FFF8696B"/>
      </colorScale>
    </cfRule>
  </conditionalFormatting>
  <conditionalFormatting sqref="O1917:O1920">
    <cfRule type="expression" dxfId="3543" priority="3778">
      <formula>$O1917="połączone z innym zadaniem"</formula>
    </cfRule>
  </conditionalFormatting>
  <conditionalFormatting sqref="O1917:O1920">
    <cfRule type="expression" dxfId="3542" priority="3777">
      <formula>$O1917="połączone z innym zadaniem"</formula>
    </cfRule>
  </conditionalFormatting>
  <conditionalFormatting sqref="O1917:O1920">
    <cfRule type="expression" dxfId="3541" priority="3774">
      <formula>$O1917="połączone z innym zadaniem"</formula>
    </cfRule>
  </conditionalFormatting>
  <conditionalFormatting sqref="O1917:O1920">
    <cfRule type="expression" dxfId="3540" priority="3773">
      <formula>$O1917="połączone z innym zadaniem"</formula>
    </cfRule>
  </conditionalFormatting>
  <conditionalFormatting sqref="O1917:O1920">
    <cfRule type="expression" dxfId="3539" priority="3772">
      <formula>$O1917="połączone z innym zadaniem"</formula>
    </cfRule>
  </conditionalFormatting>
  <conditionalFormatting sqref="O1917:O1920">
    <cfRule type="expression" dxfId="3538" priority="3771">
      <formula>$O1917="połączone z innym zadaniem"</formula>
    </cfRule>
  </conditionalFormatting>
  <conditionalFormatting sqref="O1917:O1920">
    <cfRule type="expression" dxfId="3537" priority="3770">
      <formula>$O1917="połączone z innym zadaniem"</formula>
    </cfRule>
  </conditionalFormatting>
  <conditionalFormatting sqref="O1917:O1920">
    <cfRule type="expression" dxfId="3536" priority="3769">
      <formula>$O1917="połączone z innym zadaniem"</formula>
    </cfRule>
  </conditionalFormatting>
  <conditionalFormatting sqref="O1917:O1920">
    <cfRule type="expression" dxfId="3535" priority="3768">
      <formula>$O1917="połączone z innym zadaniem"</formula>
    </cfRule>
  </conditionalFormatting>
  <conditionalFormatting sqref="O1917:O1920">
    <cfRule type="expression" dxfId="3534" priority="3767">
      <formula>$O1917="połączone z innym zadaniem"</formula>
    </cfRule>
  </conditionalFormatting>
  <conditionalFormatting sqref="O1917:O1920">
    <cfRule type="expression" dxfId="3533" priority="3766">
      <formula>$O1917="połączone z innym zadaniem"</formula>
    </cfRule>
  </conditionalFormatting>
  <conditionalFormatting sqref="O1917:O1920">
    <cfRule type="expression" dxfId="3532" priority="3765">
      <formula>$O1917="połączone z innym zadaniem"</formula>
    </cfRule>
  </conditionalFormatting>
  <conditionalFormatting sqref="O1917:O1920">
    <cfRule type="expression" dxfId="3531" priority="3762">
      <formula>$O1917="połączone z innym zadaniem"</formula>
    </cfRule>
  </conditionalFormatting>
  <conditionalFormatting sqref="O1917:O1920">
    <cfRule type="expression" dxfId="3530" priority="3761">
      <formula>$O1917="połączone z innym zadaniem"</formula>
    </cfRule>
  </conditionalFormatting>
  <conditionalFormatting sqref="O1917:O1920">
    <cfRule type="expression" dxfId="3529" priority="3760">
      <formula>$O1917="połączone z innym zadaniem"</formula>
    </cfRule>
  </conditionalFormatting>
  <conditionalFormatting sqref="O1917:O1920">
    <cfRule type="expression" dxfId="3528" priority="3759">
      <formula>$O1917="połączone z innym zadaniem"</formula>
    </cfRule>
  </conditionalFormatting>
  <conditionalFormatting sqref="O1917:O1920">
    <cfRule type="expression" dxfId="3527" priority="3758">
      <formula>$O1917="połączone z innym zadaniem"</formula>
    </cfRule>
  </conditionalFormatting>
  <conditionalFormatting sqref="O1917:O1920">
    <cfRule type="expression" dxfId="3526" priority="3757">
      <formula>$O1917="połączone z innym zadaniem"</formula>
    </cfRule>
  </conditionalFormatting>
  <conditionalFormatting sqref="O1917:O1920">
    <cfRule type="expression" dxfId="3525" priority="3756">
      <formula>$O1917="połączone z innym zadaniem"</formula>
    </cfRule>
  </conditionalFormatting>
  <conditionalFormatting sqref="O1917:O1920">
    <cfRule type="expression" dxfId="3524" priority="3755">
      <formula>$O1917="połączone z innym zadaniem"</formula>
    </cfRule>
  </conditionalFormatting>
  <conditionalFormatting sqref="O1917:O1920">
    <cfRule type="expression" dxfId="3523" priority="3754">
      <formula>$O1917="połączone z innym zadaniem"</formula>
    </cfRule>
  </conditionalFormatting>
  <conditionalFormatting sqref="O1917:O1920">
    <cfRule type="expression" dxfId="3522" priority="3753">
      <formula>$O1917="połączone z innym zadaniem"</formula>
    </cfRule>
  </conditionalFormatting>
  <conditionalFormatting sqref="O1917:O1920">
    <cfRule type="expression" dxfId="3521" priority="3752">
      <formula>$O1917="połączone z innym zadaniem"</formula>
    </cfRule>
  </conditionalFormatting>
  <conditionalFormatting sqref="O1917:O1920">
    <cfRule type="expression" dxfId="3520" priority="3751">
      <formula>$O1917="połączone z innym zadaniem"</formula>
    </cfRule>
  </conditionalFormatting>
  <conditionalFormatting sqref="O1917:O1920">
    <cfRule type="expression" dxfId="3519" priority="3750">
      <formula>$O1917="połączone z innym zadaniem"</formula>
    </cfRule>
  </conditionalFormatting>
  <conditionalFormatting sqref="O1917:O1920">
    <cfRule type="expression" dxfId="3518" priority="3749">
      <formula>$O1917="połączone z innym zadaniem"</formula>
    </cfRule>
  </conditionalFormatting>
  <conditionalFormatting sqref="O1917:O1920">
    <cfRule type="expression" dxfId="3517" priority="3748">
      <formula>$O1917="połączone z innym zadaniem"</formula>
    </cfRule>
  </conditionalFormatting>
  <conditionalFormatting sqref="O1917:O1920">
    <cfRule type="expression" dxfId="3516" priority="3745">
      <formula>$O1917="połączone z innym zadaniem"</formula>
    </cfRule>
  </conditionalFormatting>
  <conditionalFormatting sqref="O1917:O1920">
    <cfRule type="expression" dxfId="3515" priority="3744">
      <formula>$O1917="połączone z innym zadaniem"</formula>
    </cfRule>
  </conditionalFormatting>
  <conditionalFormatting sqref="O1917:O1920">
    <cfRule type="expression" dxfId="3514" priority="3743">
      <formula>$O1917="połączone z innym zadaniem"</formula>
    </cfRule>
  </conditionalFormatting>
  <conditionalFormatting sqref="O1917:O1920">
    <cfRule type="expression" dxfId="3513" priority="3742">
      <formula>$O1917="połączone z innym zadaniem"</formula>
    </cfRule>
  </conditionalFormatting>
  <conditionalFormatting sqref="O1917:O1920">
    <cfRule type="expression" dxfId="3512" priority="3741">
      <formula>$O1917="połączone z innym zadaniem"</formula>
    </cfRule>
  </conditionalFormatting>
  <conditionalFormatting sqref="O1917:O1920">
    <cfRule type="expression" dxfId="3511" priority="3740">
      <formula>$O1917="połączone z innym zadaniem"</formula>
    </cfRule>
  </conditionalFormatting>
  <conditionalFormatting sqref="O1917:O1920">
    <cfRule type="expression" dxfId="3510" priority="3739">
      <formula>$O1917="połączone z innym zadaniem"</formula>
    </cfRule>
  </conditionalFormatting>
  <conditionalFormatting sqref="O1917:O1920">
    <cfRule type="expression" dxfId="3509" priority="3738">
      <formula>$O1917="połączone z innym zadaniem"</formula>
    </cfRule>
  </conditionalFormatting>
  <conditionalFormatting sqref="O1917:O1920">
    <cfRule type="expression" dxfId="3508" priority="3737">
      <formula>$O1917="połączone z innym zadaniem"</formula>
    </cfRule>
  </conditionalFormatting>
  <conditionalFormatting sqref="O1917:O1920">
    <cfRule type="expression" dxfId="3507" priority="3736">
      <formula>$O1917="połączone z innym zadaniem"</formula>
    </cfRule>
  </conditionalFormatting>
  <conditionalFormatting sqref="O1917:O1920">
    <cfRule type="expression" dxfId="3506" priority="3735">
      <formula>$O1917="połączone z innym zadaniem"</formula>
    </cfRule>
  </conditionalFormatting>
  <conditionalFormatting sqref="O1917:O1920">
    <cfRule type="expression" dxfId="3505" priority="3734">
      <formula>$O1917="połączone z innym zadaniem"</formula>
    </cfRule>
  </conditionalFormatting>
  <conditionalFormatting sqref="O1917:O1920">
    <cfRule type="expression" dxfId="3504" priority="3733">
      <formula>$O1917="połączone z innym zadaniem"</formula>
    </cfRule>
  </conditionalFormatting>
  <conditionalFormatting sqref="O1917:O1920">
    <cfRule type="expression" dxfId="3503" priority="3732">
      <formula>$O1917="połączone z innym zadaniem"</formula>
    </cfRule>
  </conditionalFormatting>
  <conditionalFormatting sqref="O1918:O1920">
    <cfRule type="expression" dxfId="3502" priority="3731">
      <formula>$O1918="połączone z innym zadaniem"</formula>
    </cfRule>
  </conditionalFormatting>
  <conditionalFormatting sqref="O1918:O1920">
    <cfRule type="expression" dxfId="3501" priority="3730">
      <formula>$O1918="połączone z innym zadaniem"</formula>
    </cfRule>
  </conditionalFormatting>
  <conditionalFormatting sqref="O1918:O1920">
    <cfRule type="colorScale" priority="3729">
      <colorScale>
        <cfvo type="min" val="0"/>
        <cfvo type="percentile" val="50"/>
        <cfvo type="max" val="0"/>
        <color rgb="FFF8696B"/>
        <color rgb="FFFFEB84"/>
        <color rgb="FF63BE7B"/>
      </colorScale>
    </cfRule>
  </conditionalFormatting>
  <conditionalFormatting sqref="O1918:O1920">
    <cfRule type="colorScale" priority="3728">
      <colorScale>
        <cfvo type="min" val="0"/>
        <cfvo type="percentile" val="50"/>
        <cfvo type="max" val="0"/>
        <color rgb="FF63BE7B"/>
        <color rgb="FFFFEB84"/>
        <color rgb="FFF8696B"/>
      </colorScale>
    </cfRule>
  </conditionalFormatting>
  <conditionalFormatting sqref="O1918:O1920">
    <cfRule type="expression" dxfId="3500" priority="3727">
      <formula>$O1918="połączone z innym zadaniem"</formula>
    </cfRule>
  </conditionalFormatting>
  <conditionalFormatting sqref="O1918:O1920">
    <cfRule type="expression" dxfId="3499" priority="3726">
      <formula>$O1918="połączone z innym zadaniem"</formula>
    </cfRule>
  </conditionalFormatting>
  <conditionalFormatting sqref="O1918:O1920">
    <cfRule type="expression" dxfId="3498" priority="3723">
      <formula>$O1918="połączone z innym zadaniem"</formula>
    </cfRule>
  </conditionalFormatting>
  <conditionalFormatting sqref="O1918:O1920">
    <cfRule type="expression" dxfId="3497" priority="3722">
      <formula>$O1918="połączone z innym zadaniem"</formula>
    </cfRule>
  </conditionalFormatting>
  <conditionalFormatting sqref="O1918:O1920">
    <cfRule type="expression" dxfId="3496" priority="3721">
      <formula>$O1918="połączone z innym zadaniem"</formula>
    </cfRule>
  </conditionalFormatting>
  <conditionalFormatting sqref="O1918:O1920">
    <cfRule type="expression" dxfId="3495" priority="3720">
      <formula>$O1918="połączone z innym zadaniem"</formula>
    </cfRule>
  </conditionalFormatting>
  <conditionalFormatting sqref="O1918:O1920">
    <cfRule type="expression" dxfId="3494" priority="3719">
      <formula>$O1918="połączone z innym zadaniem"</formula>
    </cfRule>
  </conditionalFormatting>
  <conditionalFormatting sqref="O1918:O1920">
    <cfRule type="expression" dxfId="3493" priority="3718">
      <formula>$O1918="połączone z innym zadaniem"</formula>
    </cfRule>
  </conditionalFormatting>
  <conditionalFormatting sqref="O1918:O1920">
    <cfRule type="expression" dxfId="3492" priority="3717">
      <formula>$O1918="połączone z innym zadaniem"</formula>
    </cfRule>
  </conditionalFormatting>
  <conditionalFormatting sqref="O1918:O1920">
    <cfRule type="expression" dxfId="3491" priority="3716">
      <formula>$O1918="połączone z innym zadaniem"</formula>
    </cfRule>
  </conditionalFormatting>
  <conditionalFormatting sqref="O1918:O1920">
    <cfRule type="expression" dxfId="3490" priority="3715">
      <formula>$O1918="połączone z innym zadaniem"</formula>
    </cfRule>
  </conditionalFormatting>
  <conditionalFormatting sqref="O1918:O1920">
    <cfRule type="expression" dxfId="3489" priority="3714">
      <formula>$O1918="połączone z innym zadaniem"</formula>
    </cfRule>
  </conditionalFormatting>
  <conditionalFormatting sqref="O1918:O1920">
    <cfRule type="expression" dxfId="3488" priority="3711">
      <formula>$O1918="połączone z innym zadaniem"</formula>
    </cfRule>
  </conditionalFormatting>
  <conditionalFormatting sqref="O1918:O1920">
    <cfRule type="expression" dxfId="3487" priority="3710">
      <formula>$O1918="połączone z innym zadaniem"</formula>
    </cfRule>
  </conditionalFormatting>
  <conditionalFormatting sqref="O1918:O1920">
    <cfRule type="expression" dxfId="3486" priority="3709">
      <formula>$O1918="połączone z innym zadaniem"</formula>
    </cfRule>
  </conditionalFormatting>
  <conditionalFormatting sqref="O1918:O1920">
    <cfRule type="expression" dxfId="3485" priority="3708">
      <formula>$O1918="połączone z innym zadaniem"</formula>
    </cfRule>
  </conditionalFormatting>
  <conditionalFormatting sqref="O1918:O1920">
    <cfRule type="expression" dxfId="3484" priority="3707">
      <formula>$O1918="połączone z innym zadaniem"</formula>
    </cfRule>
  </conditionalFormatting>
  <conditionalFormatting sqref="O1918:O1920">
    <cfRule type="expression" dxfId="3483" priority="3706">
      <formula>$O1918="połączone z innym zadaniem"</formula>
    </cfRule>
  </conditionalFormatting>
  <conditionalFormatting sqref="O1918:O1920">
    <cfRule type="expression" dxfId="3482" priority="3705">
      <formula>$O1918="połączone z innym zadaniem"</formula>
    </cfRule>
  </conditionalFormatting>
  <conditionalFormatting sqref="O1918:O1920">
    <cfRule type="expression" dxfId="3481" priority="3704">
      <formula>$O1918="połączone z innym zadaniem"</formula>
    </cfRule>
  </conditionalFormatting>
  <conditionalFormatting sqref="O1918:O1920">
    <cfRule type="expression" dxfId="3480" priority="3703">
      <formula>$O1918="połączone z innym zadaniem"</formula>
    </cfRule>
  </conditionalFormatting>
  <conditionalFormatting sqref="O1918:O1920">
    <cfRule type="expression" dxfId="3479" priority="3702">
      <formula>$O1918="połączone z innym zadaniem"</formula>
    </cfRule>
  </conditionalFormatting>
  <conditionalFormatting sqref="O1918:O1920">
    <cfRule type="expression" dxfId="3478" priority="3701">
      <formula>$O1918="połączone z innym zadaniem"</formula>
    </cfRule>
  </conditionalFormatting>
  <conditionalFormatting sqref="O1918:O1920">
    <cfRule type="expression" dxfId="3477" priority="3700">
      <formula>$O1918="połączone z innym zadaniem"</formula>
    </cfRule>
  </conditionalFormatting>
  <conditionalFormatting sqref="O1918:O1920">
    <cfRule type="expression" dxfId="3476" priority="3699">
      <formula>$O1918="połączone z innym zadaniem"</formula>
    </cfRule>
  </conditionalFormatting>
  <conditionalFormatting sqref="O1918:O1920">
    <cfRule type="expression" dxfId="3475" priority="3698">
      <formula>$O1918="połączone z innym zadaniem"</formula>
    </cfRule>
  </conditionalFormatting>
  <conditionalFormatting sqref="O1918:O1920">
    <cfRule type="expression" dxfId="3474" priority="3697">
      <formula>$O1918="połączone z innym zadaniem"</formula>
    </cfRule>
  </conditionalFormatting>
  <conditionalFormatting sqref="O1918:O1920">
    <cfRule type="expression" dxfId="3473" priority="3694">
      <formula>$O1918="połączone z innym zadaniem"</formula>
    </cfRule>
  </conditionalFormatting>
  <conditionalFormatting sqref="O1918:O1920">
    <cfRule type="expression" dxfId="3472" priority="3693">
      <formula>$O1918="połączone z innym zadaniem"</formula>
    </cfRule>
  </conditionalFormatting>
  <conditionalFormatting sqref="O1918:O1920">
    <cfRule type="expression" dxfId="3471" priority="3692">
      <formula>$O1918="połączone z innym zadaniem"</formula>
    </cfRule>
  </conditionalFormatting>
  <conditionalFormatting sqref="O1918:O1920">
    <cfRule type="expression" dxfId="3470" priority="3691">
      <formula>$O1918="połączone z innym zadaniem"</formula>
    </cfRule>
  </conditionalFormatting>
  <conditionalFormatting sqref="O1918:O1920">
    <cfRule type="expression" dxfId="3469" priority="3690">
      <formula>$O1918="połączone z innym zadaniem"</formula>
    </cfRule>
  </conditionalFormatting>
  <conditionalFormatting sqref="O1918:O1920">
    <cfRule type="expression" dxfId="3468" priority="3689">
      <formula>$O1918="połączone z innym zadaniem"</formula>
    </cfRule>
  </conditionalFormatting>
  <conditionalFormatting sqref="O1918:O1920">
    <cfRule type="expression" dxfId="3467" priority="3688">
      <formula>$O1918="połączone z innym zadaniem"</formula>
    </cfRule>
  </conditionalFormatting>
  <conditionalFormatting sqref="O1918:O1920">
    <cfRule type="expression" dxfId="3466" priority="3687">
      <formula>$O1918="połączone z innym zadaniem"</formula>
    </cfRule>
  </conditionalFormatting>
  <conditionalFormatting sqref="O1918:O1920">
    <cfRule type="expression" dxfId="3465" priority="3686">
      <formula>$O1918="połączone z innym zadaniem"</formula>
    </cfRule>
  </conditionalFormatting>
  <conditionalFormatting sqref="O1918:O1920">
    <cfRule type="expression" dxfId="3464" priority="3685">
      <formula>$O1918="połączone z innym zadaniem"</formula>
    </cfRule>
  </conditionalFormatting>
  <conditionalFormatting sqref="O1918:O1920">
    <cfRule type="expression" dxfId="3463" priority="3684">
      <formula>$O1918="połączone z innym zadaniem"</formula>
    </cfRule>
  </conditionalFormatting>
  <conditionalFormatting sqref="O1918:O1920">
    <cfRule type="expression" dxfId="3462" priority="3683">
      <formula>$O1918="połączone z innym zadaniem"</formula>
    </cfRule>
  </conditionalFormatting>
  <conditionalFormatting sqref="O1918:O1920">
    <cfRule type="expression" dxfId="3461" priority="3682">
      <formula>$O1918="połączone z innym zadaniem"</formula>
    </cfRule>
  </conditionalFormatting>
  <conditionalFormatting sqref="O1918:O1920">
    <cfRule type="expression" dxfId="3460" priority="3681">
      <formula>$O1918="połączone z innym zadaniem"</formula>
    </cfRule>
  </conditionalFormatting>
  <conditionalFormatting sqref="O1919:O1920">
    <cfRule type="expression" dxfId="3459" priority="3680">
      <formula>$O1919="połączone z innym zadaniem"</formula>
    </cfRule>
  </conditionalFormatting>
  <conditionalFormatting sqref="O1919:O1920">
    <cfRule type="expression" dxfId="3458" priority="3679">
      <formula>$O1919="połączone z innym zadaniem"</formula>
    </cfRule>
  </conditionalFormatting>
  <conditionalFormatting sqref="O1919:O1920">
    <cfRule type="colorScale" priority="3678">
      <colorScale>
        <cfvo type="min" val="0"/>
        <cfvo type="percentile" val="50"/>
        <cfvo type="max" val="0"/>
        <color rgb="FFF8696B"/>
        <color rgb="FFFFEB84"/>
        <color rgb="FF63BE7B"/>
      </colorScale>
    </cfRule>
  </conditionalFormatting>
  <conditionalFormatting sqref="O1919:O1920">
    <cfRule type="colorScale" priority="3677">
      <colorScale>
        <cfvo type="min" val="0"/>
        <cfvo type="percentile" val="50"/>
        <cfvo type="max" val="0"/>
        <color rgb="FF63BE7B"/>
        <color rgb="FFFFEB84"/>
        <color rgb="FFF8696B"/>
      </colorScale>
    </cfRule>
  </conditionalFormatting>
  <conditionalFormatting sqref="O1919:O1920">
    <cfRule type="expression" dxfId="3457" priority="3676">
      <formula>$O1919="połączone z innym zadaniem"</formula>
    </cfRule>
  </conditionalFormatting>
  <conditionalFormatting sqref="O1919:O1920">
    <cfRule type="expression" dxfId="3456" priority="3675">
      <formula>$O1919="połączone z innym zadaniem"</formula>
    </cfRule>
  </conditionalFormatting>
  <conditionalFormatting sqref="O1919:O1920">
    <cfRule type="expression" dxfId="3455" priority="3672">
      <formula>$O1919="połączone z innym zadaniem"</formula>
    </cfRule>
  </conditionalFormatting>
  <conditionalFormatting sqref="O1919:O1920">
    <cfRule type="expression" dxfId="3454" priority="3671">
      <formula>$O1919="połączone z innym zadaniem"</formula>
    </cfRule>
  </conditionalFormatting>
  <conditionalFormatting sqref="O1919:O1920">
    <cfRule type="expression" dxfId="3453" priority="3670">
      <formula>$O1919="połączone z innym zadaniem"</formula>
    </cfRule>
  </conditionalFormatting>
  <conditionalFormatting sqref="O1919:O1920">
    <cfRule type="expression" dxfId="3452" priority="3669">
      <formula>$O1919="połączone z innym zadaniem"</formula>
    </cfRule>
  </conditionalFormatting>
  <conditionalFormatting sqref="O1919:O1920">
    <cfRule type="expression" dxfId="3451" priority="3668">
      <formula>$O1919="połączone z innym zadaniem"</formula>
    </cfRule>
  </conditionalFormatting>
  <conditionalFormatting sqref="O1919:O1920">
    <cfRule type="expression" dxfId="3450" priority="3667">
      <formula>$O1919="połączone z innym zadaniem"</formula>
    </cfRule>
  </conditionalFormatting>
  <conditionalFormatting sqref="O1919:O1920">
    <cfRule type="expression" dxfId="3449" priority="3666">
      <formula>$O1919="połączone z innym zadaniem"</formula>
    </cfRule>
  </conditionalFormatting>
  <conditionalFormatting sqref="O1919:O1920">
    <cfRule type="expression" dxfId="3448" priority="3665">
      <formula>$O1919="połączone z innym zadaniem"</formula>
    </cfRule>
  </conditionalFormatting>
  <conditionalFormatting sqref="O1919:O1920">
    <cfRule type="expression" dxfId="3447" priority="3664">
      <formula>$O1919="połączone z innym zadaniem"</formula>
    </cfRule>
  </conditionalFormatting>
  <conditionalFormatting sqref="O1919:O1920">
    <cfRule type="expression" dxfId="3446" priority="3663">
      <formula>$O1919="połączone z innym zadaniem"</formula>
    </cfRule>
  </conditionalFormatting>
  <conditionalFormatting sqref="O1919:O1920">
    <cfRule type="expression" dxfId="3445" priority="3660">
      <formula>$O1919="połączone z innym zadaniem"</formula>
    </cfRule>
  </conditionalFormatting>
  <conditionalFormatting sqref="O1919:O1920">
    <cfRule type="expression" dxfId="3444" priority="3659">
      <formula>$O1919="połączone z innym zadaniem"</formula>
    </cfRule>
  </conditionalFormatting>
  <conditionalFormatting sqref="O1919:O1920">
    <cfRule type="expression" dxfId="3443" priority="3658">
      <formula>$O1919="połączone z innym zadaniem"</formula>
    </cfRule>
  </conditionalFormatting>
  <conditionalFormatting sqref="O1919:O1920">
    <cfRule type="expression" dxfId="3442" priority="3657">
      <formula>$O1919="połączone z innym zadaniem"</formula>
    </cfRule>
  </conditionalFormatting>
  <conditionalFormatting sqref="O1919:O1920">
    <cfRule type="expression" dxfId="3441" priority="3656">
      <formula>$O1919="połączone z innym zadaniem"</formula>
    </cfRule>
  </conditionalFormatting>
  <conditionalFormatting sqref="O1919:O1920">
    <cfRule type="expression" dxfId="3440" priority="3655">
      <formula>$O1919="połączone z innym zadaniem"</formula>
    </cfRule>
  </conditionalFormatting>
  <conditionalFormatting sqref="O1919:O1920">
    <cfRule type="expression" dxfId="3439" priority="3654">
      <formula>$O1919="połączone z innym zadaniem"</formula>
    </cfRule>
  </conditionalFormatting>
  <conditionalFormatting sqref="O1919:O1920">
    <cfRule type="expression" dxfId="3438" priority="3653">
      <formula>$O1919="połączone z innym zadaniem"</formula>
    </cfRule>
  </conditionalFormatting>
  <conditionalFormatting sqref="O1919:O1920">
    <cfRule type="expression" dxfId="3437" priority="3652">
      <formula>$O1919="połączone z innym zadaniem"</formula>
    </cfRule>
  </conditionalFormatting>
  <conditionalFormatting sqref="O1919:O1920">
    <cfRule type="expression" dxfId="3436" priority="3651">
      <formula>$O1919="połączone z innym zadaniem"</formula>
    </cfRule>
  </conditionalFormatting>
  <conditionalFormatting sqref="O1919:O1920">
    <cfRule type="expression" dxfId="3435" priority="3650">
      <formula>$O1919="połączone z innym zadaniem"</formula>
    </cfRule>
  </conditionalFormatting>
  <conditionalFormatting sqref="O1919:O1920">
    <cfRule type="expression" dxfId="3434" priority="3649">
      <formula>$O1919="połączone z innym zadaniem"</formula>
    </cfRule>
  </conditionalFormatting>
  <conditionalFormatting sqref="O1919:O1920">
    <cfRule type="expression" dxfId="3433" priority="3648">
      <formula>$O1919="połączone z innym zadaniem"</formula>
    </cfRule>
  </conditionalFormatting>
  <conditionalFormatting sqref="O1919:O1920">
    <cfRule type="expression" dxfId="3432" priority="3647">
      <formula>$O1919="połączone z innym zadaniem"</formula>
    </cfRule>
  </conditionalFormatting>
  <conditionalFormatting sqref="O1919:O1920">
    <cfRule type="expression" dxfId="3431" priority="3646">
      <formula>$O1919="połączone z innym zadaniem"</formula>
    </cfRule>
  </conditionalFormatting>
  <conditionalFormatting sqref="O1919:O1920">
    <cfRule type="expression" dxfId="3430" priority="3643">
      <formula>$O1919="połączone z innym zadaniem"</formula>
    </cfRule>
  </conditionalFormatting>
  <conditionalFormatting sqref="O1919:O1920">
    <cfRule type="expression" dxfId="3429" priority="3642">
      <formula>$O1919="połączone z innym zadaniem"</formula>
    </cfRule>
  </conditionalFormatting>
  <conditionalFormatting sqref="O1919:O1920">
    <cfRule type="expression" dxfId="3428" priority="3641">
      <formula>$O1919="połączone z innym zadaniem"</formula>
    </cfRule>
  </conditionalFormatting>
  <conditionalFormatting sqref="O1919:O1920">
    <cfRule type="expression" dxfId="3427" priority="3640">
      <formula>$O1919="połączone z innym zadaniem"</formula>
    </cfRule>
  </conditionalFormatting>
  <conditionalFormatting sqref="O1919:O1920">
    <cfRule type="expression" dxfId="3426" priority="3639">
      <formula>$O1919="połączone z innym zadaniem"</formula>
    </cfRule>
  </conditionalFormatting>
  <conditionalFormatting sqref="O1919:O1920">
    <cfRule type="expression" dxfId="3425" priority="3638">
      <formula>$O1919="połączone z innym zadaniem"</formula>
    </cfRule>
  </conditionalFormatting>
  <conditionalFormatting sqref="O1919:O1920">
    <cfRule type="expression" dxfId="3424" priority="3637">
      <formula>$O1919="połączone z innym zadaniem"</formula>
    </cfRule>
  </conditionalFormatting>
  <conditionalFormatting sqref="O1919:O1920">
    <cfRule type="expression" dxfId="3423" priority="3636">
      <formula>$O1919="połączone z innym zadaniem"</formula>
    </cfRule>
  </conditionalFormatting>
  <conditionalFormatting sqref="O1919:O1920">
    <cfRule type="expression" dxfId="3422" priority="3635">
      <formula>$O1919="połączone z innym zadaniem"</formula>
    </cfRule>
  </conditionalFormatting>
  <conditionalFormatting sqref="O1919:O1920">
    <cfRule type="expression" dxfId="3421" priority="3634">
      <formula>$O1919="połączone z innym zadaniem"</formula>
    </cfRule>
  </conditionalFormatting>
  <conditionalFormatting sqref="O1919:O1920">
    <cfRule type="expression" dxfId="3420" priority="3633">
      <formula>$O1919="połączone z innym zadaniem"</formula>
    </cfRule>
  </conditionalFormatting>
  <conditionalFormatting sqref="O1919:O1920">
    <cfRule type="expression" dxfId="3419" priority="3632">
      <formula>$O1919="połączone z innym zadaniem"</formula>
    </cfRule>
  </conditionalFormatting>
  <conditionalFormatting sqref="O1919:O1920">
    <cfRule type="expression" dxfId="3418" priority="3631">
      <formula>$O1919="połączone z innym zadaniem"</formula>
    </cfRule>
  </conditionalFormatting>
  <conditionalFormatting sqref="O1919:O1920">
    <cfRule type="expression" dxfId="3417" priority="3630">
      <formula>$O1919="połączone z innym zadaniem"</formula>
    </cfRule>
  </conditionalFormatting>
  <conditionalFormatting sqref="O1920">
    <cfRule type="expression" dxfId="3416" priority="3629">
      <formula>$O1920="połączone z innym zadaniem"</formula>
    </cfRule>
  </conditionalFormatting>
  <conditionalFormatting sqref="O1920">
    <cfRule type="expression" dxfId="3415" priority="3628">
      <formula>$O1920="połączone z innym zadaniem"</formula>
    </cfRule>
  </conditionalFormatting>
  <conditionalFormatting sqref="O1920">
    <cfRule type="colorScale" priority="3627">
      <colorScale>
        <cfvo type="min" val="0"/>
        <cfvo type="percentile" val="50"/>
        <cfvo type="max" val="0"/>
        <color rgb="FFF8696B"/>
        <color rgb="FFFFEB84"/>
        <color rgb="FF63BE7B"/>
      </colorScale>
    </cfRule>
  </conditionalFormatting>
  <conditionalFormatting sqref="O1920">
    <cfRule type="colorScale" priority="3626">
      <colorScale>
        <cfvo type="min" val="0"/>
        <cfvo type="percentile" val="50"/>
        <cfvo type="max" val="0"/>
        <color rgb="FF63BE7B"/>
        <color rgb="FFFFEB84"/>
        <color rgb="FFF8696B"/>
      </colorScale>
    </cfRule>
  </conditionalFormatting>
  <conditionalFormatting sqref="O1920">
    <cfRule type="expression" dxfId="3414" priority="3625">
      <formula>$O1920="połączone z innym zadaniem"</formula>
    </cfRule>
  </conditionalFormatting>
  <conditionalFormatting sqref="O1920">
    <cfRule type="expression" dxfId="3413" priority="3624">
      <formula>$O1920="połączone z innym zadaniem"</formula>
    </cfRule>
  </conditionalFormatting>
  <conditionalFormatting sqref="O1920">
    <cfRule type="expression" dxfId="3412" priority="3621">
      <formula>$O1920="połączone z innym zadaniem"</formula>
    </cfRule>
  </conditionalFormatting>
  <conditionalFormatting sqref="O1920">
    <cfRule type="expression" dxfId="3411" priority="3620">
      <formula>$O1920="połączone z innym zadaniem"</formula>
    </cfRule>
  </conditionalFormatting>
  <conditionalFormatting sqref="O1920">
    <cfRule type="expression" dxfId="3410" priority="3619">
      <formula>$O1920="połączone z innym zadaniem"</formula>
    </cfRule>
  </conditionalFormatting>
  <conditionalFormatting sqref="O1920">
    <cfRule type="expression" dxfId="3409" priority="3618">
      <formula>$O1920="połączone z innym zadaniem"</formula>
    </cfRule>
  </conditionalFormatting>
  <conditionalFormatting sqref="O1920">
    <cfRule type="expression" dxfId="3408" priority="3617">
      <formula>$O1920="połączone z innym zadaniem"</formula>
    </cfRule>
  </conditionalFormatting>
  <conditionalFormatting sqref="O1920">
    <cfRule type="expression" dxfId="3407" priority="3616">
      <formula>$O1920="połączone z innym zadaniem"</formula>
    </cfRule>
  </conditionalFormatting>
  <conditionalFormatting sqref="O1920">
    <cfRule type="expression" dxfId="3406" priority="3615">
      <formula>$O1920="połączone z innym zadaniem"</formula>
    </cfRule>
  </conditionalFormatting>
  <conditionalFormatting sqref="O1920">
    <cfRule type="expression" dxfId="3405" priority="3614">
      <formula>$O1920="połączone z innym zadaniem"</formula>
    </cfRule>
  </conditionalFormatting>
  <conditionalFormatting sqref="O1920">
    <cfRule type="expression" dxfId="3404" priority="3613">
      <formula>$O1920="połączone z innym zadaniem"</formula>
    </cfRule>
  </conditionalFormatting>
  <conditionalFormatting sqref="O1920">
    <cfRule type="expression" dxfId="3403" priority="3612">
      <formula>$O1920="połączone z innym zadaniem"</formula>
    </cfRule>
  </conditionalFormatting>
  <conditionalFormatting sqref="O1920">
    <cfRule type="expression" dxfId="3402" priority="3609">
      <formula>$O1920="połączone z innym zadaniem"</formula>
    </cfRule>
  </conditionalFormatting>
  <conditionalFormatting sqref="O1920">
    <cfRule type="expression" dxfId="3401" priority="3608">
      <formula>$O1920="połączone z innym zadaniem"</formula>
    </cfRule>
  </conditionalFormatting>
  <conditionalFormatting sqref="O1920">
    <cfRule type="expression" dxfId="3400" priority="3607">
      <formula>$O1920="połączone z innym zadaniem"</formula>
    </cfRule>
  </conditionalFormatting>
  <conditionalFormatting sqref="O1920">
    <cfRule type="expression" dxfId="3399" priority="3606">
      <formula>$O1920="połączone z innym zadaniem"</formula>
    </cfRule>
  </conditionalFormatting>
  <conditionalFormatting sqref="O1920">
    <cfRule type="expression" dxfId="3398" priority="3605">
      <formula>$O1920="połączone z innym zadaniem"</formula>
    </cfRule>
  </conditionalFormatting>
  <conditionalFormatting sqref="O1920">
    <cfRule type="expression" dxfId="3397" priority="3604">
      <formula>$O1920="połączone z innym zadaniem"</formula>
    </cfRule>
  </conditionalFormatting>
  <conditionalFormatting sqref="O1920">
    <cfRule type="expression" dxfId="3396" priority="3603">
      <formula>$O1920="połączone z innym zadaniem"</formula>
    </cfRule>
  </conditionalFormatting>
  <conditionalFormatting sqref="O1920">
    <cfRule type="expression" dxfId="3395" priority="3602">
      <formula>$O1920="połączone z innym zadaniem"</formula>
    </cfRule>
  </conditionalFormatting>
  <conditionalFormatting sqref="O1920">
    <cfRule type="expression" dxfId="3394" priority="3601">
      <formula>$O1920="połączone z innym zadaniem"</formula>
    </cfRule>
  </conditionalFormatting>
  <conditionalFormatting sqref="O1920">
    <cfRule type="expression" dxfId="3393" priority="3600">
      <formula>$O1920="połączone z innym zadaniem"</formula>
    </cfRule>
  </conditionalFormatting>
  <conditionalFormatting sqref="O1920">
    <cfRule type="expression" dxfId="3392" priority="3599">
      <formula>$O1920="połączone z innym zadaniem"</formula>
    </cfRule>
  </conditionalFormatting>
  <conditionalFormatting sqref="O1920">
    <cfRule type="expression" dxfId="3391" priority="3598">
      <formula>$O1920="połączone z innym zadaniem"</formula>
    </cfRule>
  </conditionalFormatting>
  <conditionalFormatting sqref="O1920">
    <cfRule type="expression" dxfId="3390" priority="3597">
      <formula>$O1920="połączone z innym zadaniem"</formula>
    </cfRule>
  </conditionalFormatting>
  <conditionalFormatting sqref="O1920">
    <cfRule type="expression" dxfId="3389" priority="3596">
      <formula>$O1920="połączone z innym zadaniem"</formula>
    </cfRule>
  </conditionalFormatting>
  <conditionalFormatting sqref="O1920">
    <cfRule type="expression" dxfId="3388" priority="3595">
      <formula>$O1920="połączone z innym zadaniem"</formula>
    </cfRule>
  </conditionalFormatting>
  <conditionalFormatting sqref="O1920">
    <cfRule type="expression" dxfId="3387" priority="3592">
      <formula>$O1920="połączone z innym zadaniem"</formula>
    </cfRule>
  </conditionalFormatting>
  <conditionalFormatting sqref="O1920">
    <cfRule type="expression" dxfId="3386" priority="3591">
      <formula>$O1920="połączone z innym zadaniem"</formula>
    </cfRule>
  </conditionalFormatting>
  <conditionalFormatting sqref="O1920">
    <cfRule type="expression" dxfId="3385" priority="3590">
      <formula>$O1920="połączone z innym zadaniem"</formula>
    </cfRule>
  </conditionalFormatting>
  <conditionalFormatting sqref="O1920">
    <cfRule type="expression" dxfId="3384" priority="3589">
      <formula>$O1920="połączone z innym zadaniem"</formula>
    </cfRule>
  </conditionalFormatting>
  <conditionalFormatting sqref="O1920">
    <cfRule type="expression" dxfId="3383" priority="3588">
      <formula>$O1920="połączone z innym zadaniem"</formula>
    </cfRule>
  </conditionalFormatting>
  <conditionalFormatting sqref="O1920">
    <cfRule type="expression" dxfId="3382" priority="3587">
      <formula>$O1920="połączone z innym zadaniem"</formula>
    </cfRule>
  </conditionalFormatting>
  <conditionalFormatting sqref="O1920">
    <cfRule type="expression" dxfId="3381" priority="3586">
      <formula>$O1920="połączone z innym zadaniem"</formula>
    </cfRule>
  </conditionalFormatting>
  <conditionalFormatting sqref="O1920">
    <cfRule type="expression" dxfId="3380" priority="3585">
      <formula>$O1920="połączone z innym zadaniem"</formula>
    </cfRule>
  </conditionalFormatting>
  <conditionalFormatting sqref="O1920">
    <cfRule type="expression" dxfId="3379" priority="3584">
      <formula>$O1920="połączone z innym zadaniem"</formula>
    </cfRule>
  </conditionalFormatting>
  <conditionalFormatting sqref="O1920">
    <cfRule type="expression" dxfId="3378" priority="3583">
      <formula>$O1920="połączone z innym zadaniem"</formula>
    </cfRule>
  </conditionalFormatting>
  <conditionalFormatting sqref="O1920">
    <cfRule type="expression" dxfId="3377" priority="3582">
      <formula>$O1920="połączone z innym zadaniem"</formula>
    </cfRule>
  </conditionalFormatting>
  <conditionalFormatting sqref="O1920">
    <cfRule type="expression" dxfId="3376" priority="3581">
      <formula>$O1920="połączone z innym zadaniem"</formula>
    </cfRule>
  </conditionalFormatting>
  <conditionalFormatting sqref="O1920">
    <cfRule type="expression" dxfId="3375" priority="3580">
      <formula>$O1920="połączone z innym zadaniem"</formula>
    </cfRule>
  </conditionalFormatting>
  <conditionalFormatting sqref="O1920">
    <cfRule type="expression" dxfId="3374" priority="3579">
      <formula>$O1920="połączone z innym zadaniem"</formula>
    </cfRule>
  </conditionalFormatting>
  <conditionalFormatting sqref="O1921:O2106">
    <cfRule type="expression" dxfId="3373" priority="3578">
      <formula>$O1921="połączone z innym zadaniem"</formula>
    </cfRule>
  </conditionalFormatting>
  <conditionalFormatting sqref="O1921:O2106">
    <cfRule type="expression" dxfId="3372" priority="3577">
      <formula>$O1921="połączone z innym zadaniem"</formula>
    </cfRule>
  </conditionalFormatting>
  <conditionalFormatting sqref="O1921:O2106">
    <cfRule type="colorScale" priority="3576">
      <colorScale>
        <cfvo type="min" val="0"/>
        <cfvo type="percentile" val="50"/>
        <cfvo type="max" val="0"/>
        <color rgb="FFF8696B"/>
        <color rgb="FFFFEB84"/>
        <color rgb="FF63BE7B"/>
      </colorScale>
    </cfRule>
  </conditionalFormatting>
  <conditionalFormatting sqref="O1921:O2106">
    <cfRule type="colorScale" priority="3575">
      <colorScale>
        <cfvo type="min" val="0"/>
        <cfvo type="percentile" val="50"/>
        <cfvo type="max" val="0"/>
        <color rgb="FF63BE7B"/>
        <color rgb="FFFFEB84"/>
        <color rgb="FFF8696B"/>
      </colorScale>
    </cfRule>
  </conditionalFormatting>
  <conditionalFormatting sqref="O1921:O2106">
    <cfRule type="expression" dxfId="3371" priority="3574">
      <formula>$O1921="połączone z innym zadaniem"</formula>
    </cfRule>
  </conditionalFormatting>
  <conditionalFormatting sqref="O1921:O2106">
    <cfRule type="expression" dxfId="3370" priority="3573">
      <formula>$O1921="połączone z innym zadaniem"</formula>
    </cfRule>
  </conditionalFormatting>
  <conditionalFormatting sqref="O1921:O2106">
    <cfRule type="expression" dxfId="3369" priority="3570">
      <formula>$O1921="połączone z innym zadaniem"</formula>
    </cfRule>
  </conditionalFormatting>
  <conditionalFormatting sqref="O1921:O2106">
    <cfRule type="expression" dxfId="3368" priority="3569">
      <formula>$O1921="połączone z innym zadaniem"</formula>
    </cfRule>
  </conditionalFormatting>
  <conditionalFormatting sqref="O1921:O2106">
    <cfRule type="expression" dxfId="3367" priority="3568">
      <formula>$O1921="połączone z innym zadaniem"</formula>
    </cfRule>
  </conditionalFormatting>
  <conditionalFormatting sqref="O1921:O2106">
    <cfRule type="expression" dxfId="3366" priority="3567">
      <formula>$O1921="połączone z innym zadaniem"</formula>
    </cfRule>
  </conditionalFormatting>
  <conditionalFormatting sqref="O1921:O2106">
    <cfRule type="expression" dxfId="3365" priority="3566">
      <formula>$O1921="połączone z innym zadaniem"</formula>
    </cfRule>
  </conditionalFormatting>
  <conditionalFormatting sqref="O1921:O2106">
    <cfRule type="expression" dxfId="3364" priority="3565">
      <formula>$O1921="połączone z innym zadaniem"</formula>
    </cfRule>
  </conditionalFormatting>
  <conditionalFormatting sqref="O1921:O2106">
    <cfRule type="expression" dxfId="3363" priority="3564">
      <formula>$O1921="połączone z innym zadaniem"</formula>
    </cfRule>
  </conditionalFormatting>
  <conditionalFormatting sqref="O1921:O2106">
    <cfRule type="expression" dxfId="3362" priority="3563">
      <formula>$O1921="połączone z innym zadaniem"</formula>
    </cfRule>
  </conditionalFormatting>
  <conditionalFormatting sqref="O1921:O2106">
    <cfRule type="expression" dxfId="3361" priority="3562">
      <formula>$O1921="połączone z innym zadaniem"</formula>
    </cfRule>
  </conditionalFormatting>
  <conditionalFormatting sqref="O1921:O2106">
    <cfRule type="expression" dxfId="3360" priority="3561">
      <formula>$O1921="połączone z innym zadaniem"</formula>
    </cfRule>
  </conditionalFormatting>
  <conditionalFormatting sqref="O1921:O2106">
    <cfRule type="expression" dxfId="3359" priority="3558">
      <formula>$O1921="połączone z innym zadaniem"</formula>
    </cfRule>
  </conditionalFormatting>
  <conditionalFormatting sqref="O1921:O2106">
    <cfRule type="expression" dxfId="3358" priority="3557">
      <formula>$O1921="połączone z innym zadaniem"</formula>
    </cfRule>
  </conditionalFormatting>
  <conditionalFormatting sqref="O1921:O2106">
    <cfRule type="expression" dxfId="3357" priority="3556">
      <formula>$O1921="połączone z innym zadaniem"</formula>
    </cfRule>
  </conditionalFormatting>
  <conditionalFormatting sqref="O1921:O2106">
    <cfRule type="expression" dxfId="3356" priority="3555">
      <formula>$O1921="połączone z innym zadaniem"</formula>
    </cfRule>
  </conditionalFormatting>
  <conditionalFormatting sqref="O1921:O2106">
    <cfRule type="expression" dxfId="3355" priority="3554">
      <formula>$O1921="połączone z innym zadaniem"</formula>
    </cfRule>
  </conditionalFormatting>
  <conditionalFormatting sqref="O1921:O2106">
    <cfRule type="expression" dxfId="3354" priority="3553">
      <formula>$O1921="połączone z innym zadaniem"</formula>
    </cfRule>
  </conditionalFormatting>
  <conditionalFormatting sqref="O1921:O2106">
    <cfRule type="expression" dxfId="3353" priority="3552">
      <formula>$O1921="połączone z innym zadaniem"</formula>
    </cfRule>
  </conditionalFormatting>
  <conditionalFormatting sqref="O1921:O2106">
    <cfRule type="expression" dxfId="3352" priority="3551">
      <formula>$O1921="połączone z innym zadaniem"</formula>
    </cfRule>
  </conditionalFormatting>
  <conditionalFormatting sqref="O1921:O2106">
    <cfRule type="expression" dxfId="3351" priority="3550">
      <formula>$O1921="połączone z innym zadaniem"</formula>
    </cfRule>
  </conditionalFormatting>
  <conditionalFormatting sqref="O1921:O2106">
    <cfRule type="expression" dxfId="3350" priority="3549">
      <formula>$O1921="połączone z innym zadaniem"</formula>
    </cfRule>
  </conditionalFormatting>
  <conditionalFormatting sqref="O1921:O2106">
    <cfRule type="expression" dxfId="3349" priority="3548">
      <formula>$O1921="połączone z innym zadaniem"</formula>
    </cfRule>
  </conditionalFormatting>
  <conditionalFormatting sqref="O1921:O2106">
    <cfRule type="expression" dxfId="3348" priority="3547">
      <formula>$O1921="połączone z innym zadaniem"</formula>
    </cfRule>
  </conditionalFormatting>
  <conditionalFormatting sqref="O1921:O2106">
    <cfRule type="expression" dxfId="3347" priority="3546">
      <formula>$O1921="połączone z innym zadaniem"</formula>
    </cfRule>
  </conditionalFormatting>
  <conditionalFormatting sqref="O1921:O2106">
    <cfRule type="expression" dxfId="3346" priority="3545">
      <formula>$O1921="połączone z innym zadaniem"</formula>
    </cfRule>
  </conditionalFormatting>
  <conditionalFormatting sqref="O1921:O2106">
    <cfRule type="expression" dxfId="3345" priority="3544">
      <formula>$O1921="połączone z innym zadaniem"</formula>
    </cfRule>
  </conditionalFormatting>
  <conditionalFormatting sqref="O1921:O2106">
    <cfRule type="expression" dxfId="3344" priority="3541">
      <formula>$O1921="połączone z innym zadaniem"</formula>
    </cfRule>
  </conditionalFormatting>
  <conditionalFormatting sqref="O1921:O2106">
    <cfRule type="expression" dxfId="3343" priority="3540">
      <formula>$O1921="połączone z innym zadaniem"</formula>
    </cfRule>
  </conditionalFormatting>
  <conditionalFormatting sqref="O1921:O2106">
    <cfRule type="expression" dxfId="3342" priority="3539">
      <formula>$O1921="połączone z innym zadaniem"</formula>
    </cfRule>
  </conditionalFormatting>
  <conditionalFormatting sqref="O1921:O2106">
    <cfRule type="expression" dxfId="3341" priority="3538">
      <formula>$O1921="połączone z innym zadaniem"</formula>
    </cfRule>
  </conditionalFormatting>
  <conditionalFormatting sqref="O1921:O2106">
    <cfRule type="expression" dxfId="3340" priority="3537">
      <formula>$O1921="połączone z innym zadaniem"</formula>
    </cfRule>
  </conditionalFormatting>
  <conditionalFormatting sqref="O1921:O2106">
    <cfRule type="expression" dxfId="3339" priority="3536">
      <formula>$O1921="połączone z innym zadaniem"</formula>
    </cfRule>
  </conditionalFormatting>
  <conditionalFormatting sqref="O1921:O2106">
    <cfRule type="expression" dxfId="3338" priority="3535">
      <formula>$O1921="połączone z innym zadaniem"</formula>
    </cfRule>
  </conditionalFormatting>
  <conditionalFormatting sqref="O1921:O2106">
    <cfRule type="expression" dxfId="3337" priority="3534">
      <formula>$O1921="połączone z innym zadaniem"</formula>
    </cfRule>
  </conditionalFormatting>
  <conditionalFormatting sqref="O1921:O2106">
    <cfRule type="expression" dxfId="3336" priority="3533">
      <formula>$O1921="połączone z innym zadaniem"</formula>
    </cfRule>
  </conditionalFormatting>
  <conditionalFormatting sqref="O1921:O2106">
    <cfRule type="expression" dxfId="3335" priority="3532">
      <formula>$O1921="połączone z innym zadaniem"</formula>
    </cfRule>
  </conditionalFormatting>
  <conditionalFormatting sqref="O1921:O2106">
    <cfRule type="expression" dxfId="3334" priority="3531">
      <formula>$O1921="połączone z innym zadaniem"</formula>
    </cfRule>
  </conditionalFormatting>
  <conditionalFormatting sqref="O1921:O2106">
    <cfRule type="expression" dxfId="3333" priority="3530">
      <formula>$O1921="połączone z innym zadaniem"</formula>
    </cfRule>
  </conditionalFormatting>
  <conditionalFormatting sqref="O1921:O2106">
    <cfRule type="expression" dxfId="3332" priority="3529">
      <formula>$O1921="połączone z innym zadaniem"</formula>
    </cfRule>
  </conditionalFormatting>
  <conditionalFormatting sqref="O1921:O2106">
    <cfRule type="expression" dxfId="3331" priority="3528">
      <formula>$O1921="połączone z innym zadaniem"</formula>
    </cfRule>
  </conditionalFormatting>
  <conditionalFormatting sqref="O1922:O2106">
    <cfRule type="expression" dxfId="3330" priority="3527">
      <formula>$O1922="połączone z innym zadaniem"</formula>
    </cfRule>
  </conditionalFormatting>
  <conditionalFormatting sqref="O1922:O2106">
    <cfRule type="expression" dxfId="3329" priority="3526">
      <formula>$O1922="połączone z innym zadaniem"</formula>
    </cfRule>
  </conditionalFormatting>
  <conditionalFormatting sqref="O1922:O2106">
    <cfRule type="colorScale" priority="3525">
      <colorScale>
        <cfvo type="min" val="0"/>
        <cfvo type="percentile" val="50"/>
        <cfvo type="max" val="0"/>
        <color rgb="FFF8696B"/>
        <color rgb="FFFFEB84"/>
        <color rgb="FF63BE7B"/>
      </colorScale>
    </cfRule>
  </conditionalFormatting>
  <conditionalFormatting sqref="O1922:O2106">
    <cfRule type="colorScale" priority="3524">
      <colorScale>
        <cfvo type="min" val="0"/>
        <cfvo type="percentile" val="50"/>
        <cfvo type="max" val="0"/>
        <color rgb="FF63BE7B"/>
        <color rgb="FFFFEB84"/>
        <color rgb="FFF8696B"/>
      </colorScale>
    </cfRule>
  </conditionalFormatting>
  <conditionalFormatting sqref="O1922:O2106">
    <cfRule type="expression" dxfId="3328" priority="3523">
      <formula>$O1922="połączone z innym zadaniem"</formula>
    </cfRule>
  </conditionalFormatting>
  <conditionalFormatting sqref="O1922:O2106">
    <cfRule type="expression" dxfId="3327" priority="3522">
      <formula>$O1922="połączone z innym zadaniem"</formula>
    </cfRule>
  </conditionalFormatting>
  <conditionalFormatting sqref="O1922:O2106">
    <cfRule type="expression" dxfId="3326" priority="3519">
      <formula>$O1922="połączone z innym zadaniem"</formula>
    </cfRule>
  </conditionalFormatting>
  <conditionalFormatting sqref="O1922:O2106">
    <cfRule type="expression" dxfId="3325" priority="3518">
      <formula>$O1922="połączone z innym zadaniem"</formula>
    </cfRule>
  </conditionalFormatting>
  <conditionalFormatting sqref="O1922:O2106">
    <cfRule type="expression" dxfId="3324" priority="3517">
      <formula>$O1922="połączone z innym zadaniem"</formula>
    </cfRule>
  </conditionalFormatting>
  <conditionalFormatting sqref="O1922:O2106">
    <cfRule type="expression" dxfId="3323" priority="3516">
      <formula>$O1922="połączone z innym zadaniem"</formula>
    </cfRule>
  </conditionalFormatting>
  <conditionalFormatting sqref="O1922:O2106">
    <cfRule type="expression" dxfId="3322" priority="3515">
      <formula>$O1922="połączone z innym zadaniem"</formula>
    </cfRule>
  </conditionalFormatting>
  <conditionalFormatting sqref="O1922:O2106">
    <cfRule type="expression" dxfId="3321" priority="3514">
      <formula>$O1922="połączone z innym zadaniem"</formula>
    </cfRule>
  </conditionalFormatting>
  <conditionalFormatting sqref="O1922:O2106">
    <cfRule type="expression" dxfId="3320" priority="3513">
      <formula>$O1922="połączone z innym zadaniem"</formula>
    </cfRule>
  </conditionalFormatting>
  <conditionalFormatting sqref="O1922:O2106">
    <cfRule type="expression" dxfId="3319" priority="3512">
      <formula>$O1922="połączone z innym zadaniem"</formula>
    </cfRule>
  </conditionalFormatting>
  <conditionalFormatting sqref="O1922:O2106">
    <cfRule type="expression" dxfId="3318" priority="3511">
      <formula>$O1922="połączone z innym zadaniem"</formula>
    </cfRule>
  </conditionalFormatting>
  <conditionalFormatting sqref="O1922:O2106">
    <cfRule type="expression" dxfId="3317" priority="3510">
      <formula>$O1922="połączone z innym zadaniem"</formula>
    </cfRule>
  </conditionalFormatting>
  <conditionalFormatting sqref="O1922:O2106">
    <cfRule type="expression" dxfId="3316" priority="3507">
      <formula>$O1922="połączone z innym zadaniem"</formula>
    </cfRule>
  </conditionalFormatting>
  <conditionalFormatting sqref="O1922:O2106">
    <cfRule type="expression" dxfId="3315" priority="3506">
      <formula>$O1922="połączone z innym zadaniem"</formula>
    </cfRule>
  </conditionalFormatting>
  <conditionalFormatting sqref="O1922:O2106">
    <cfRule type="expression" dxfId="3314" priority="3505">
      <formula>$O1922="połączone z innym zadaniem"</formula>
    </cfRule>
  </conditionalFormatting>
  <conditionalFormatting sqref="O1922:O2106">
    <cfRule type="expression" dxfId="3313" priority="3504">
      <formula>$O1922="połączone z innym zadaniem"</formula>
    </cfRule>
  </conditionalFormatting>
  <conditionalFormatting sqref="O1922:O2106">
    <cfRule type="expression" dxfId="3312" priority="3503">
      <formula>$O1922="połączone z innym zadaniem"</formula>
    </cfRule>
  </conditionalFormatting>
  <conditionalFormatting sqref="O1922:O2106">
    <cfRule type="expression" dxfId="3311" priority="3502">
      <formula>$O1922="połączone z innym zadaniem"</formula>
    </cfRule>
  </conditionalFormatting>
  <conditionalFormatting sqref="O1922:O2106">
    <cfRule type="expression" dxfId="3310" priority="3501">
      <formula>$O1922="połączone z innym zadaniem"</formula>
    </cfRule>
  </conditionalFormatting>
  <conditionalFormatting sqref="O1922:O2106">
    <cfRule type="expression" dxfId="3309" priority="3500">
      <formula>$O1922="połączone z innym zadaniem"</formula>
    </cfRule>
  </conditionalFormatting>
  <conditionalFormatting sqref="O1922:O2106">
    <cfRule type="expression" dxfId="3308" priority="3499">
      <formula>$O1922="połączone z innym zadaniem"</formula>
    </cfRule>
  </conditionalFormatting>
  <conditionalFormatting sqref="O1922:O2106">
    <cfRule type="expression" dxfId="3307" priority="3498">
      <formula>$O1922="połączone z innym zadaniem"</formula>
    </cfRule>
  </conditionalFormatting>
  <conditionalFormatting sqref="O1922:O2106">
    <cfRule type="expression" dxfId="3306" priority="3497">
      <formula>$O1922="połączone z innym zadaniem"</formula>
    </cfRule>
  </conditionalFormatting>
  <conditionalFormatting sqref="O1922:O2106">
    <cfRule type="expression" dxfId="3305" priority="3496">
      <formula>$O1922="połączone z innym zadaniem"</formula>
    </cfRule>
  </conditionalFormatting>
  <conditionalFormatting sqref="O1922:O2106">
    <cfRule type="expression" dxfId="3304" priority="3495">
      <formula>$O1922="połączone z innym zadaniem"</formula>
    </cfRule>
  </conditionalFormatting>
  <conditionalFormatting sqref="O1922:O2106">
    <cfRule type="expression" dxfId="3303" priority="3494">
      <formula>$O1922="połączone z innym zadaniem"</formula>
    </cfRule>
  </conditionalFormatting>
  <conditionalFormatting sqref="O1922:O2106">
    <cfRule type="expression" dxfId="3302" priority="3493">
      <formula>$O1922="połączone z innym zadaniem"</formula>
    </cfRule>
  </conditionalFormatting>
  <conditionalFormatting sqref="O1922:O2106">
    <cfRule type="expression" dxfId="3301" priority="3490">
      <formula>$O1922="połączone z innym zadaniem"</formula>
    </cfRule>
  </conditionalFormatting>
  <conditionalFormatting sqref="O1922:O2106">
    <cfRule type="expression" dxfId="3300" priority="3489">
      <formula>$O1922="połączone z innym zadaniem"</formula>
    </cfRule>
  </conditionalFormatting>
  <conditionalFormatting sqref="O1922:O2106">
    <cfRule type="expression" dxfId="3299" priority="3488">
      <formula>$O1922="połączone z innym zadaniem"</formula>
    </cfRule>
  </conditionalFormatting>
  <conditionalFormatting sqref="O1922:O2106">
    <cfRule type="expression" dxfId="3298" priority="3487">
      <formula>$O1922="połączone z innym zadaniem"</formula>
    </cfRule>
  </conditionalFormatting>
  <conditionalFormatting sqref="O1922:O2106">
    <cfRule type="expression" dxfId="3297" priority="3486">
      <formula>$O1922="połączone z innym zadaniem"</formula>
    </cfRule>
  </conditionalFormatting>
  <conditionalFormatting sqref="O1922:O2106">
    <cfRule type="expression" dxfId="3296" priority="3485">
      <formula>$O1922="połączone z innym zadaniem"</formula>
    </cfRule>
  </conditionalFormatting>
  <conditionalFormatting sqref="O1922:O2106">
    <cfRule type="expression" dxfId="3295" priority="3484">
      <formula>$O1922="połączone z innym zadaniem"</formula>
    </cfRule>
  </conditionalFormatting>
  <conditionalFormatting sqref="O1922:O2106">
    <cfRule type="expression" dxfId="3294" priority="3483">
      <formula>$O1922="połączone z innym zadaniem"</formula>
    </cfRule>
  </conditionalFormatting>
  <conditionalFormatting sqref="O1922:O2106">
    <cfRule type="expression" dxfId="3293" priority="3482">
      <formula>$O1922="połączone z innym zadaniem"</formula>
    </cfRule>
  </conditionalFormatting>
  <conditionalFormatting sqref="O1922:O2106">
    <cfRule type="expression" dxfId="3292" priority="3481">
      <formula>$O1922="połączone z innym zadaniem"</formula>
    </cfRule>
  </conditionalFormatting>
  <conditionalFormatting sqref="O1922:O2106">
    <cfRule type="expression" dxfId="3291" priority="3480">
      <formula>$O1922="połączone z innym zadaniem"</formula>
    </cfRule>
  </conditionalFormatting>
  <conditionalFormatting sqref="O1922:O2106">
    <cfRule type="expression" dxfId="3290" priority="3479">
      <formula>$O1922="połączone z innym zadaniem"</formula>
    </cfRule>
  </conditionalFormatting>
  <conditionalFormatting sqref="O1922:O2106">
    <cfRule type="expression" dxfId="3289" priority="3478">
      <formula>$O1922="połączone z innym zadaniem"</formula>
    </cfRule>
  </conditionalFormatting>
  <conditionalFormatting sqref="O1922:O2106">
    <cfRule type="expression" dxfId="3288" priority="3477">
      <formula>$O1922="połączone z innym zadaniem"</formula>
    </cfRule>
  </conditionalFormatting>
  <conditionalFormatting sqref="O1923">
    <cfRule type="expression" dxfId="3287" priority="3476">
      <formula>$O1923="połączone z innym zadaniem"</formula>
    </cfRule>
  </conditionalFormatting>
  <conditionalFormatting sqref="O1923">
    <cfRule type="expression" dxfId="3286" priority="3475">
      <formula>$O1923="połączone z innym zadaniem"</formula>
    </cfRule>
  </conditionalFormatting>
  <conditionalFormatting sqref="O1923">
    <cfRule type="colorScale" priority="3474">
      <colorScale>
        <cfvo type="min" val="0"/>
        <cfvo type="percentile" val="50"/>
        <cfvo type="max" val="0"/>
        <color rgb="FFF8696B"/>
        <color rgb="FFFFEB84"/>
        <color rgb="FF63BE7B"/>
      </colorScale>
    </cfRule>
  </conditionalFormatting>
  <conditionalFormatting sqref="O1923">
    <cfRule type="colorScale" priority="3473">
      <colorScale>
        <cfvo type="min" val="0"/>
        <cfvo type="percentile" val="50"/>
        <cfvo type="max" val="0"/>
        <color rgb="FF63BE7B"/>
        <color rgb="FFFFEB84"/>
        <color rgb="FFF8696B"/>
      </colorScale>
    </cfRule>
  </conditionalFormatting>
  <conditionalFormatting sqref="O1923">
    <cfRule type="expression" dxfId="3285" priority="3472">
      <formula>$O1923="połączone z innym zadaniem"</formula>
    </cfRule>
  </conditionalFormatting>
  <conditionalFormatting sqref="O1923">
    <cfRule type="expression" dxfId="3284" priority="3471">
      <formula>$O1923="połączone z innym zadaniem"</formula>
    </cfRule>
  </conditionalFormatting>
  <conditionalFormatting sqref="O1923">
    <cfRule type="expression" dxfId="3283" priority="3468">
      <formula>$O1923="połączone z innym zadaniem"</formula>
    </cfRule>
  </conditionalFormatting>
  <conditionalFormatting sqref="O1923">
    <cfRule type="expression" dxfId="3282" priority="3467">
      <formula>$O1923="połączone z innym zadaniem"</formula>
    </cfRule>
  </conditionalFormatting>
  <conditionalFormatting sqref="O1923">
    <cfRule type="expression" dxfId="3281" priority="3466">
      <formula>$O1923="połączone z innym zadaniem"</formula>
    </cfRule>
  </conditionalFormatting>
  <conditionalFormatting sqref="O1923">
    <cfRule type="expression" dxfId="3280" priority="3465">
      <formula>$O1923="połączone z innym zadaniem"</formula>
    </cfRule>
  </conditionalFormatting>
  <conditionalFormatting sqref="O1923">
    <cfRule type="expression" dxfId="3279" priority="3464">
      <formula>$O1923="połączone z innym zadaniem"</formula>
    </cfRule>
  </conditionalFormatting>
  <conditionalFormatting sqref="O1923">
    <cfRule type="expression" dxfId="3278" priority="3463">
      <formula>$O1923="połączone z innym zadaniem"</formula>
    </cfRule>
  </conditionalFormatting>
  <conditionalFormatting sqref="O1923">
    <cfRule type="expression" dxfId="3277" priority="3462">
      <formula>$O1923="połączone z innym zadaniem"</formula>
    </cfRule>
  </conditionalFormatting>
  <conditionalFormatting sqref="O1923">
    <cfRule type="expression" dxfId="3276" priority="3461">
      <formula>$O1923="połączone z innym zadaniem"</formula>
    </cfRule>
  </conditionalFormatting>
  <conditionalFormatting sqref="O1923">
    <cfRule type="expression" dxfId="3275" priority="3460">
      <formula>$O1923="połączone z innym zadaniem"</formula>
    </cfRule>
  </conditionalFormatting>
  <conditionalFormatting sqref="O1923">
    <cfRule type="expression" dxfId="3274" priority="3459">
      <formula>$O1923="połączone z innym zadaniem"</formula>
    </cfRule>
  </conditionalFormatting>
  <conditionalFormatting sqref="O1923">
    <cfRule type="expression" dxfId="3273" priority="3456">
      <formula>$O1923="połączone z innym zadaniem"</formula>
    </cfRule>
  </conditionalFormatting>
  <conditionalFormatting sqref="O1923">
    <cfRule type="expression" dxfId="3272" priority="3455">
      <formula>$O1923="połączone z innym zadaniem"</formula>
    </cfRule>
  </conditionalFormatting>
  <conditionalFormatting sqref="O1923">
    <cfRule type="expression" dxfId="3271" priority="3454">
      <formula>$O1923="połączone z innym zadaniem"</formula>
    </cfRule>
  </conditionalFormatting>
  <conditionalFormatting sqref="O1923">
    <cfRule type="expression" dxfId="3270" priority="3453">
      <formula>$O1923="połączone z innym zadaniem"</formula>
    </cfRule>
  </conditionalFormatting>
  <conditionalFormatting sqref="O1923">
    <cfRule type="expression" dxfId="3269" priority="3452">
      <formula>$O1923="połączone z innym zadaniem"</formula>
    </cfRule>
  </conditionalFormatting>
  <conditionalFormatting sqref="O1923">
    <cfRule type="expression" dxfId="3268" priority="3451">
      <formula>$O1923="połączone z innym zadaniem"</formula>
    </cfRule>
  </conditionalFormatting>
  <conditionalFormatting sqref="O1923">
    <cfRule type="expression" dxfId="3267" priority="3450">
      <formula>$O1923="połączone z innym zadaniem"</formula>
    </cfRule>
  </conditionalFormatting>
  <conditionalFormatting sqref="O1923">
    <cfRule type="expression" dxfId="3266" priority="3449">
      <formula>$O1923="połączone z innym zadaniem"</formula>
    </cfRule>
  </conditionalFormatting>
  <conditionalFormatting sqref="O1923">
    <cfRule type="expression" dxfId="3265" priority="3448">
      <formula>$O1923="połączone z innym zadaniem"</formula>
    </cfRule>
  </conditionalFormatting>
  <conditionalFormatting sqref="O1923">
    <cfRule type="expression" dxfId="3264" priority="3447">
      <formula>$O1923="połączone z innym zadaniem"</formula>
    </cfRule>
  </conditionalFormatting>
  <conditionalFormatting sqref="O1923">
    <cfRule type="expression" dxfId="3263" priority="3446">
      <formula>$O1923="połączone z innym zadaniem"</formula>
    </cfRule>
  </conditionalFormatting>
  <conditionalFormatting sqref="O1923">
    <cfRule type="expression" dxfId="3262" priority="3445">
      <formula>$O1923="połączone z innym zadaniem"</formula>
    </cfRule>
  </conditionalFormatting>
  <conditionalFormatting sqref="O1923">
    <cfRule type="expression" dxfId="3261" priority="3444">
      <formula>$O1923="połączone z innym zadaniem"</formula>
    </cfRule>
  </conditionalFormatting>
  <conditionalFormatting sqref="O1923">
    <cfRule type="expression" dxfId="3260" priority="3443">
      <formula>$O1923="połączone z innym zadaniem"</formula>
    </cfRule>
  </conditionalFormatting>
  <conditionalFormatting sqref="O1923">
    <cfRule type="expression" dxfId="3259" priority="3442">
      <formula>$O1923="połączone z innym zadaniem"</formula>
    </cfRule>
  </conditionalFormatting>
  <conditionalFormatting sqref="O1923">
    <cfRule type="expression" dxfId="3258" priority="3439">
      <formula>$O1923="połączone z innym zadaniem"</formula>
    </cfRule>
  </conditionalFormatting>
  <conditionalFormatting sqref="O1923">
    <cfRule type="expression" dxfId="3257" priority="3438">
      <formula>$O1923="połączone z innym zadaniem"</formula>
    </cfRule>
  </conditionalFormatting>
  <conditionalFormatting sqref="O1923">
    <cfRule type="expression" dxfId="3256" priority="3437">
      <formula>$O1923="połączone z innym zadaniem"</formula>
    </cfRule>
  </conditionalFormatting>
  <conditionalFormatting sqref="O1923">
    <cfRule type="expression" dxfId="3255" priority="3436">
      <formula>$O1923="połączone z innym zadaniem"</formula>
    </cfRule>
  </conditionalFormatting>
  <conditionalFormatting sqref="O1923">
    <cfRule type="expression" dxfId="3254" priority="3435">
      <formula>$O1923="połączone z innym zadaniem"</formula>
    </cfRule>
  </conditionalFormatting>
  <conditionalFormatting sqref="O1923">
    <cfRule type="expression" dxfId="3253" priority="3434">
      <formula>$O1923="połączone z innym zadaniem"</formula>
    </cfRule>
  </conditionalFormatting>
  <conditionalFormatting sqref="O1923">
    <cfRule type="expression" dxfId="3252" priority="3433">
      <formula>$O1923="połączone z innym zadaniem"</formula>
    </cfRule>
  </conditionalFormatting>
  <conditionalFormatting sqref="O1923">
    <cfRule type="expression" dxfId="3251" priority="3432">
      <formula>$O1923="połączone z innym zadaniem"</formula>
    </cfRule>
  </conditionalFormatting>
  <conditionalFormatting sqref="O1923">
    <cfRule type="expression" dxfId="3250" priority="3431">
      <formula>$O1923="połączone z innym zadaniem"</formula>
    </cfRule>
  </conditionalFormatting>
  <conditionalFormatting sqref="O1923">
    <cfRule type="expression" dxfId="3249" priority="3430">
      <formula>$O1923="połączone z innym zadaniem"</formula>
    </cfRule>
  </conditionalFormatting>
  <conditionalFormatting sqref="O1923">
    <cfRule type="expression" dxfId="3248" priority="3429">
      <formula>$O1923="połączone z innym zadaniem"</formula>
    </cfRule>
  </conditionalFormatting>
  <conditionalFormatting sqref="O1923">
    <cfRule type="expression" dxfId="3247" priority="3428">
      <formula>$O1923="połączone z innym zadaniem"</formula>
    </cfRule>
  </conditionalFormatting>
  <conditionalFormatting sqref="O1923">
    <cfRule type="expression" dxfId="3246" priority="3427">
      <formula>$O1923="połączone z innym zadaniem"</formula>
    </cfRule>
  </conditionalFormatting>
  <conditionalFormatting sqref="O1923">
    <cfRule type="expression" dxfId="3245" priority="3426">
      <formula>$O1923="połączone z innym zadaniem"</formula>
    </cfRule>
  </conditionalFormatting>
  <conditionalFormatting sqref="O1924:O1937">
    <cfRule type="expression" dxfId="3244" priority="3425">
      <formula>$O1924="połączone z innym zadaniem"</formula>
    </cfRule>
  </conditionalFormatting>
  <conditionalFormatting sqref="O1924:O1937">
    <cfRule type="expression" dxfId="3243" priority="3424">
      <formula>$O1924="połączone z innym zadaniem"</formula>
    </cfRule>
  </conditionalFormatting>
  <conditionalFormatting sqref="O1924:O1937">
    <cfRule type="colorScale" priority="3423">
      <colorScale>
        <cfvo type="min" val="0"/>
        <cfvo type="percentile" val="50"/>
        <cfvo type="max" val="0"/>
        <color rgb="FFF8696B"/>
        <color rgb="FFFFEB84"/>
        <color rgb="FF63BE7B"/>
      </colorScale>
    </cfRule>
  </conditionalFormatting>
  <conditionalFormatting sqref="O1924:O1937">
    <cfRule type="colorScale" priority="3422">
      <colorScale>
        <cfvo type="min" val="0"/>
        <cfvo type="percentile" val="50"/>
        <cfvo type="max" val="0"/>
        <color rgb="FF63BE7B"/>
        <color rgb="FFFFEB84"/>
        <color rgb="FFF8696B"/>
      </colorScale>
    </cfRule>
  </conditionalFormatting>
  <conditionalFormatting sqref="O1924:O1937">
    <cfRule type="expression" dxfId="3242" priority="3421">
      <formula>$O1924="połączone z innym zadaniem"</formula>
    </cfRule>
  </conditionalFormatting>
  <conditionalFormatting sqref="O1924:O1937">
    <cfRule type="expression" dxfId="3241" priority="3420">
      <formula>$O1924="połączone z innym zadaniem"</formula>
    </cfRule>
  </conditionalFormatting>
  <conditionalFormatting sqref="O1924:O1937">
    <cfRule type="expression" dxfId="3240" priority="3417">
      <formula>$O1924="połączone z innym zadaniem"</formula>
    </cfRule>
  </conditionalFormatting>
  <conditionalFormatting sqref="O1924:O1937">
    <cfRule type="expression" dxfId="3239" priority="3416">
      <formula>$O1924="połączone z innym zadaniem"</formula>
    </cfRule>
  </conditionalFormatting>
  <conditionalFormatting sqref="O1924:O1937">
    <cfRule type="expression" dxfId="3238" priority="3415">
      <formula>$O1924="połączone z innym zadaniem"</formula>
    </cfRule>
  </conditionalFormatting>
  <conditionalFormatting sqref="O1924:O1937">
    <cfRule type="expression" dxfId="3237" priority="3414">
      <formula>$O1924="połączone z innym zadaniem"</formula>
    </cfRule>
  </conditionalFormatting>
  <conditionalFormatting sqref="O1924:O1937">
    <cfRule type="expression" dxfId="3236" priority="3413">
      <formula>$O1924="połączone z innym zadaniem"</formula>
    </cfRule>
  </conditionalFormatting>
  <conditionalFormatting sqref="O1924:O1937">
    <cfRule type="expression" dxfId="3235" priority="3412">
      <formula>$O1924="połączone z innym zadaniem"</formula>
    </cfRule>
  </conditionalFormatting>
  <conditionalFormatting sqref="O1924:O1937">
    <cfRule type="expression" dxfId="3234" priority="3411">
      <formula>$O1924="połączone z innym zadaniem"</formula>
    </cfRule>
  </conditionalFormatting>
  <conditionalFormatting sqref="O1924:O1937">
    <cfRule type="expression" dxfId="3233" priority="3410">
      <formula>$O1924="połączone z innym zadaniem"</formula>
    </cfRule>
  </conditionalFormatting>
  <conditionalFormatting sqref="O1924:O1937">
    <cfRule type="expression" dxfId="3232" priority="3409">
      <formula>$O1924="połączone z innym zadaniem"</formula>
    </cfRule>
  </conditionalFormatting>
  <conditionalFormatting sqref="O1924:O1937">
    <cfRule type="expression" dxfId="3231" priority="3408">
      <formula>$O1924="połączone z innym zadaniem"</formula>
    </cfRule>
  </conditionalFormatting>
  <conditionalFormatting sqref="O1924:O1937">
    <cfRule type="expression" dxfId="3230" priority="3405">
      <formula>$O1924="połączone z innym zadaniem"</formula>
    </cfRule>
  </conditionalFormatting>
  <conditionalFormatting sqref="O1924:O1937">
    <cfRule type="expression" dxfId="3229" priority="3404">
      <formula>$O1924="połączone z innym zadaniem"</formula>
    </cfRule>
  </conditionalFormatting>
  <conditionalFormatting sqref="O1924:O1937">
    <cfRule type="expression" dxfId="3228" priority="3403">
      <formula>$O1924="połączone z innym zadaniem"</formula>
    </cfRule>
  </conditionalFormatting>
  <conditionalFormatting sqref="O1924:O1937">
    <cfRule type="expression" dxfId="3227" priority="3402">
      <formula>$O1924="połączone z innym zadaniem"</formula>
    </cfRule>
  </conditionalFormatting>
  <conditionalFormatting sqref="O1924:O1937">
    <cfRule type="expression" dxfId="3226" priority="3401">
      <formula>$O1924="połączone z innym zadaniem"</formula>
    </cfRule>
  </conditionalFormatting>
  <conditionalFormatting sqref="O1924:O1937">
    <cfRule type="expression" dxfId="3225" priority="3400">
      <formula>$O1924="połączone z innym zadaniem"</formula>
    </cfRule>
  </conditionalFormatting>
  <conditionalFormatting sqref="O1924:O1937">
    <cfRule type="expression" dxfId="3224" priority="3399">
      <formula>$O1924="połączone z innym zadaniem"</formula>
    </cfRule>
  </conditionalFormatting>
  <conditionalFormatting sqref="O1924:O1937">
    <cfRule type="expression" dxfId="3223" priority="3398">
      <formula>$O1924="połączone z innym zadaniem"</formula>
    </cfRule>
  </conditionalFormatting>
  <conditionalFormatting sqref="O1924:O1937">
    <cfRule type="expression" dxfId="3222" priority="3397">
      <formula>$O1924="połączone z innym zadaniem"</formula>
    </cfRule>
  </conditionalFormatting>
  <conditionalFormatting sqref="O1924:O1937">
    <cfRule type="expression" dxfId="3221" priority="3396">
      <formula>$O1924="połączone z innym zadaniem"</formula>
    </cfRule>
  </conditionalFormatting>
  <conditionalFormatting sqref="O1924:O1937">
    <cfRule type="expression" dxfId="3220" priority="3395">
      <formula>$O1924="połączone z innym zadaniem"</formula>
    </cfRule>
  </conditionalFormatting>
  <conditionalFormatting sqref="O1924:O1937">
    <cfRule type="expression" dxfId="3219" priority="3394">
      <formula>$O1924="połączone z innym zadaniem"</formula>
    </cfRule>
  </conditionalFormatting>
  <conditionalFormatting sqref="O1924:O1937">
    <cfRule type="expression" dxfId="3218" priority="3393">
      <formula>$O1924="połączone z innym zadaniem"</formula>
    </cfRule>
  </conditionalFormatting>
  <conditionalFormatting sqref="O1924:O1937">
    <cfRule type="expression" dxfId="3217" priority="3392">
      <formula>$O1924="połączone z innym zadaniem"</formula>
    </cfRule>
  </conditionalFormatting>
  <conditionalFormatting sqref="O1924:O1937">
    <cfRule type="expression" dxfId="3216" priority="3391">
      <formula>$O1924="połączone z innym zadaniem"</formula>
    </cfRule>
  </conditionalFormatting>
  <conditionalFormatting sqref="O1924:O1937">
    <cfRule type="expression" dxfId="3215" priority="3388">
      <formula>$O1924="połączone z innym zadaniem"</formula>
    </cfRule>
  </conditionalFormatting>
  <conditionalFormatting sqref="O1924:O1937">
    <cfRule type="expression" dxfId="3214" priority="3387">
      <formula>$O1924="połączone z innym zadaniem"</formula>
    </cfRule>
  </conditionalFormatting>
  <conditionalFormatting sqref="O1924:O1937">
    <cfRule type="expression" dxfId="3213" priority="3386">
      <formula>$O1924="połączone z innym zadaniem"</formula>
    </cfRule>
  </conditionalFormatting>
  <conditionalFormatting sqref="O1924:O1937">
    <cfRule type="expression" dxfId="3212" priority="3385">
      <formula>$O1924="połączone z innym zadaniem"</formula>
    </cfRule>
  </conditionalFormatting>
  <conditionalFormatting sqref="O1924:O1937">
    <cfRule type="expression" dxfId="3211" priority="3384">
      <formula>$O1924="połączone z innym zadaniem"</formula>
    </cfRule>
  </conditionalFormatting>
  <conditionalFormatting sqref="O1924:O1937">
    <cfRule type="expression" dxfId="3210" priority="3383">
      <formula>$O1924="połączone z innym zadaniem"</formula>
    </cfRule>
  </conditionalFormatting>
  <conditionalFormatting sqref="O1924:O1937">
    <cfRule type="expression" dxfId="3209" priority="3382">
      <formula>$O1924="połączone z innym zadaniem"</formula>
    </cfRule>
  </conditionalFormatting>
  <conditionalFormatting sqref="O1924:O1937">
    <cfRule type="expression" dxfId="3208" priority="3381">
      <formula>$O1924="połączone z innym zadaniem"</formula>
    </cfRule>
  </conditionalFormatting>
  <conditionalFormatting sqref="O1924:O1937">
    <cfRule type="expression" dxfId="3207" priority="3380">
      <formula>$O1924="połączone z innym zadaniem"</formula>
    </cfRule>
  </conditionalFormatting>
  <conditionalFormatting sqref="O1924:O1937">
    <cfRule type="expression" dxfId="3206" priority="3379">
      <formula>$O1924="połączone z innym zadaniem"</formula>
    </cfRule>
  </conditionalFormatting>
  <conditionalFormatting sqref="O1924:O1937">
    <cfRule type="expression" dxfId="3205" priority="3378">
      <formula>$O1924="połączone z innym zadaniem"</formula>
    </cfRule>
  </conditionalFormatting>
  <conditionalFormatting sqref="O1924:O1937">
    <cfRule type="expression" dxfId="3204" priority="3377">
      <formula>$O1924="połączone z innym zadaniem"</formula>
    </cfRule>
  </conditionalFormatting>
  <conditionalFormatting sqref="O1924:O1937">
    <cfRule type="expression" dxfId="3203" priority="3376">
      <formula>$O1924="połączone z innym zadaniem"</formula>
    </cfRule>
  </conditionalFormatting>
  <conditionalFormatting sqref="O1924:O1937">
    <cfRule type="expression" dxfId="3202" priority="3375">
      <formula>$O1924="połączone z innym zadaniem"</formula>
    </cfRule>
  </conditionalFormatting>
  <conditionalFormatting sqref="O1925:O1927">
    <cfRule type="expression" dxfId="3201" priority="3374">
      <formula>$O1925="połączone z innym zadaniem"</formula>
    </cfRule>
  </conditionalFormatting>
  <conditionalFormatting sqref="O1925:O1927">
    <cfRule type="expression" dxfId="3200" priority="3373">
      <formula>$O1925="połączone z innym zadaniem"</formula>
    </cfRule>
  </conditionalFormatting>
  <conditionalFormatting sqref="O1925:O1927">
    <cfRule type="colorScale" priority="3372">
      <colorScale>
        <cfvo type="min" val="0"/>
        <cfvo type="percentile" val="50"/>
        <cfvo type="max" val="0"/>
        <color rgb="FFF8696B"/>
        <color rgb="FFFFEB84"/>
        <color rgb="FF63BE7B"/>
      </colorScale>
    </cfRule>
  </conditionalFormatting>
  <conditionalFormatting sqref="O1925:O1927">
    <cfRule type="colorScale" priority="3371">
      <colorScale>
        <cfvo type="min" val="0"/>
        <cfvo type="percentile" val="50"/>
        <cfvo type="max" val="0"/>
        <color rgb="FF63BE7B"/>
        <color rgb="FFFFEB84"/>
        <color rgb="FFF8696B"/>
      </colorScale>
    </cfRule>
  </conditionalFormatting>
  <conditionalFormatting sqref="O1925:O1927">
    <cfRule type="expression" dxfId="3199" priority="3370">
      <formula>$O1925="połączone z innym zadaniem"</formula>
    </cfRule>
  </conditionalFormatting>
  <conditionalFormatting sqref="O1925:O1927">
    <cfRule type="expression" dxfId="3198" priority="3369">
      <formula>$O1925="połączone z innym zadaniem"</formula>
    </cfRule>
  </conditionalFormatting>
  <conditionalFormatting sqref="O1925:O1927">
    <cfRule type="expression" dxfId="3197" priority="3366">
      <formula>$O1925="połączone z innym zadaniem"</formula>
    </cfRule>
  </conditionalFormatting>
  <conditionalFormatting sqref="O1925:O1927">
    <cfRule type="expression" dxfId="3196" priority="3365">
      <formula>$O1925="połączone z innym zadaniem"</formula>
    </cfRule>
  </conditionalFormatting>
  <conditionalFormatting sqref="O1925:O1927">
    <cfRule type="expression" dxfId="3195" priority="3364">
      <formula>$O1925="połączone z innym zadaniem"</formula>
    </cfRule>
  </conditionalFormatting>
  <conditionalFormatting sqref="O1925:O1927">
    <cfRule type="expression" dxfId="3194" priority="3363">
      <formula>$O1925="połączone z innym zadaniem"</formula>
    </cfRule>
  </conditionalFormatting>
  <conditionalFormatting sqref="O1925:O1927">
    <cfRule type="expression" dxfId="3193" priority="3362">
      <formula>$O1925="połączone z innym zadaniem"</formula>
    </cfRule>
  </conditionalFormatting>
  <conditionalFormatting sqref="O1925:O1927">
    <cfRule type="expression" dxfId="3192" priority="3361">
      <formula>$O1925="połączone z innym zadaniem"</formula>
    </cfRule>
  </conditionalFormatting>
  <conditionalFormatting sqref="O1925:O1927">
    <cfRule type="expression" dxfId="3191" priority="3360">
      <formula>$O1925="połączone z innym zadaniem"</formula>
    </cfRule>
  </conditionalFormatting>
  <conditionalFormatting sqref="O1925:O1927">
    <cfRule type="expression" dxfId="3190" priority="3359">
      <formula>$O1925="połączone z innym zadaniem"</formula>
    </cfRule>
  </conditionalFormatting>
  <conditionalFormatting sqref="O1925:O1927">
    <cfRule type="expression" dxfId="3189" priority="3358">
      <formula>$O1925="połączone z innym zadaniem"</formula>
    </cfRule>
  </conditionalFormatting>
  <conditionalFormatting sqref="O1925:O1927">
    <cfRule type="expression" dxfId="3188" priority="3357">
      <formula>$O1925="połączone z innym zadaniem"</formula>
    </cfRule>
  </conditionalFormatting>
  <conditionalFormatting sqref="O1925:O1927">
    <cfRule type="expression" dxfId="3187" priority="3354">
      <formula>$O1925="połączone z innym zadaniem"</formula>
    </cfRule>
  </conditionalFormatting>
  <conditionalFormatting sqref="O1925:O1927">
    <cfRule type="expression" dxfId="3186" priority="3353">
      <formula>$O1925="połączone z innym zadaniem"</formula>
    </cfRule>
  </conditionalFormatting>
  <conditionalFormatting sqref="O1925:O1927">
    <cfRule type="expression" dxfId="3185" priority="3352">
      <formula>$O1925="połączone z innym zadaniem"</formula>
    </cfRule>
  </conditionalFormatting>
  <conditionalFormatting sqref="O1925:O1927">
    <cfRule type="expression" dxfId="3184" priority="3351">
      <formula>$O1925="połączone z innym zadaniem"</formula>
    </cfRule>
  </conditionalFormatting>
  <conditionalFormatting sqref="O1925:O1927">
    <cfRule type="expression" dxfId="3183" priority="3350">
      <formula>$O1925="połączone z innym zadaniem"</formula>
    </cfRule>
  </conditionalFormatting>
  <conditionalFormatting sqref="O1925:O1927">
    <cfRule type="expression" dxfId="3182" priority="3349">
      <formula>$O1925="połączone z innym zadaniem"</formula>
    </cfRule>
  </conditionalFormatting>
  <conditionalFormatting sqref="O1925:O1927">
    <cfRule type="expression" dxfId="3181" priority="3348">
      <formula>$O1925="połączone z innym zadaniem"</formula>
    </cfRule>
  </conditionalFormatting>
  <conditionalFormatting sqref="O1925:O1927">
    <cfRule type="expression" dxfId="3180" priority="3347">
      <formula>$O1925="połączone z innym zadaniem"</formula>
    </cfRule>
  </conditionalFormatting>
  <conditionalFormatting sqref="O1925:O1927">
    <cfRule type="expression" dxfId="3179" priority="3346">
      <formula>$O1925="połączone z innym zadaniem"</formula>
    </cfRule>
  </conditionalFormatting>
  <conditionalFormatting sqref="O1925:O1927">
    <cfRule type="expression" dxfId="3178" priority="3345">
      <formula>$O1925="połączone z innym zadaniem"</formula>
    </cfRule>
  </conditionalFormatting>
  <conditionalFormatting sqref="O1925:O1927">
    <cfRule type="expression" dxfId="3177" priority="3344">
      <formula>$O1925="połączone z innym zadaniem"</formula>
    </cfRule>
  </conditionalFormatting>
  <conditionalFormatting sqref="O1925:O1927">
    <cfRule type="expression" dxfId="3176" priority="3343">
      <formula>$O1925="połączone z innym zadaniem"</formula>
    </cfRule>
  </conditionalFormatting>
  <conditionalFormatting sqref="O1925:O1927">
    <cfRule type="expression" dxfId="3175" priority="3342">
      <formula>$O1925="połączone z innym zadaniem"</formula>
    </cfRule>
  </conditionalFormatting>
  <conditionalFormatting sqref="O1925:O1927">
    <cfRule type="expression" dxfId="3174" priority="3341">
      <formula>$O1925="połączone z innym zadaniem"</formula>
    </cfRule>
  </conditionalFormatting>
  <conditionalFormatting sqref="O1925:O1927">
    <cfRule type="expression" dxfId="3173" priority="3340">
      <formula>$O1925="połączone z innym zadaniem"</formula>
    </cfRule>
  </conditionalFormatting>
  <conditionalFormatting sqref="O1925:O1927">
    <cfRule type="expression" dxfId="3172" priority="3337">
      <formula>$O1925="połączone z innym zadaniem"</formula>
    </cfRule>
  </conditionalFormatting>
  <conditionalFormatting sqref="O1925:O1927">
    <cfRule type="expression" dxfId="3171" priority="3336">
      <formula>$O1925="połączone z innym zadaniem"</formula>
    </cfRule>
  </conditionalFormatting>
  <conditionalFormatting sqref="O1925:O1927">
    <cfRule type="expression" dxfId="3170" priority="3335">
      <formula>$O1925="połączone z innym zadaniem"</formula>
    </cfRule>
  </conditionalFormatting>
  <conditionalFormatting sqref="O1925:O1927">
    <cfRule type="expression" dxfId="3169" priority="3334">
      <formula>$O1925="połączone z innym zadaniem"</formula>
    </cfRule>
  </conditionalFormatting>
  <conditionalFormatting sqref="O1925:O1927">
    <cfRule type="expression" dxfId="3168" priority="3333">
      <formula>$O1925="połączone z innym zadaniem"</formula>
    </cfRule>
  </conditionalFormatting>
  <conditionalFormatting sqref="O1925:O1927">
    <cfRule type="expression" dxfId="3167" priority="3332">
      <formula>$O1925="połączone z innym zadaniem"</formula>
    </cfRule>
  </conditionalFormatting>
  <conditionalFormatting sqref="O1925:O1927">
    <cfRule type="expression" dxfId="3166" priority="3331">
      <formula>$O1925="połączone z innym zadaniem"</formula>
    </cfRule>
  </conditionalFormatting>
  <conditionalFormatting sqref="O1925:O1927">
    <cfRule type="expression" dxfId="3165" priority="3330">
      <formula>$O1925="połączone z innym zadaniem"</formula>
    </cfRule>
  </conditionalFormatting>
  <conditionalFormatting sqref="O1925:O1927">
    <cfRule type="expression" dxfId="3164" priority="3329">
      <formula>$O1925="połączone z innym zadaniem"</formula>
    </cfRule>
  </conditionalFormatting>
  <conditionalFormatting sqref="O1925:O1927">
    <cfRule type="expression" dxfId="3163" priority="3328">
      <formula>$O1925="połączone z innym zadaniem"</formula>
    </cfRule>
  </conditionalFormatting>
  <conditionalFormatting sqref="O1925:O1927">
    <cfRule type="expression" dxfId="3162" priority="3327">
      <formula>$O1925="połączone z innym zadaniem"</formula>
    </cfRule>
  </conditionalFormatting>
  <conditionalFormatting sqref="O1925:O1927">
    <cfRule type="expression" dxfId="3161" priority="3326">
      <formula>$O1925="połączone z innym zadaniem"</formula>
    </cfRule>
  </conditionalFormatting>
  <conditionalFormatting sqref="O1925:O1927">
    <cfRule type="expression" dxfId="3160" priority="3325">
      <formula>$O1925="połączone z innym zadaniem"</formula>
    </cfRule>
  </conditionalFormatting>
  <conditionalFormatting sqref="O1925:O1927">
    <cfRule type="expression" dxfId="3159" priority="3324">
      <formula>$O1925="połączone z innym zadaniem"</formula>
    </cfRule>
  </conditionalFormatting>
  <conditionalFormatting sqref="O1926:O1927">
    <cfRule type="expression" dxfId="3158" priority="3323">
      <formula>$O1926="połączone z innym zadaniem"</formula>
    </cfRule>
  </conditionalFormatting>
  <conditionalFormatting sqref="O1926:O1927">
    <cfRule type="expression" dxfId="3157" priority="3322">
      <formula>$O1926="połączone z innym zadaniem"</formula>
    </cfRule>
  </conditionalFormatting>
  <conditionalFormatting sqref="O1926:O1927">
    <cfRule type="colorScale" priority="3321">
      <colorScale>
        <cfvo type="min" val="0"/>
        <cfvo type="percentile" val="50"/>
        <cfvo type="max" val="0"/>
        <color rgb="FFF8696B"/>
        <color rgb="FFFFEB84"/>
        <color rgb="FF63BE7B"/>
      </colorScale>
    </cfRule>
  </conditionalFormatting>
  <conditionalFormatting sqref="O1926:O1927">
    <cfRule type="colorScale" priority="3320">
      <colorScale>
        <cfvo type="min" val="0"/>
        <cfvo type="percentile" val="50"/>
        <cfvo type="max" val="0"/>
        <color rgb="FF63BE7B"/>
        <color rgb="FFFFEB84"/>
        <color rgb="FFF8696B"/>
      </colorScale>
    </cfRule>
  </conditionalFormatting>
  <conditionalFormatting sqref="O1926:O1927">
    <cfRule type="expression" dxfId="3156" priority="3319">
      <formula>$O1926="połączone z innym zadaniem"</formula>
    </cfRule>
  </conditionalFormatting>
  <conditionalFormatting sqref="O1926:O1927">
    <cfRule type="expression" dxfId="3155" priority="3318">
      <formula>$O1926="połączone z innym zadaniem"</formula>
    </cfRule>
  </conditionalFormatting>
  <conditionalFormatting sqref="O1926:O1927">
    <cfRule type="expression" dxfId="3154" priority="3315">
      <formula>$O1926="połączone z innym zadaniem"</formula>
    </cfRule>
  </conditionalFormatting>
  <conditionalFormatting sqref="O1926:O1927">
    <cfRule type="expression" dxfId="3153" priority="3314">
      <formula>$O1926="połączone z innym zadaniem"</formula>
    </cfRule>
  </conditionalFormatting>
  <conditionalFormatting sqref="O1926:O1927">
    <cfRule type="expression" dxfId="3152" priority="3313">
      <formula>$O1926="połączone z innym zadaniem"</formula>
    </cfRule>
  </conditionalFormatting>
  <conditionalFormatting sqref="O1926:O1927">
    <cfRule type="expression" dxfId="3151" priority="3312">
      <formula>$O1926="połączone z innym zadaniem"</formula>
    </cfRule>
  </conditionalFormatting>
  <conditionalFormatting sqref="O1926:O1927">
    <cfRule type="expression" dxfId="3150" priority="3311">
      <formula>$O1926="połączone z innym zadaniem"</formula>
    </cfRule>
  </conditionalFormatting>
  <conditionalFormatting sqref="O1926:O1927">
    <cfRule type="expression" dxfId="3149" priority="3310">
      <formula>$O1926="połączone z innym zadaniem"</formula>
    </cfRule>
  </conditionalFormatting>
  <conditionalFormatting sqref="O1926:O1927">
    <cfRule type="expression" dxfId="3148" priority="3309">
      <formula>$O1926="połączone z innym zadaniem"</formula>
    </cfRule>
  </conditionalFormatting>
  <conditionalFormatting sqref="O1926:O1927">
    <cfRule type="expression" dxfId="3147" priority="3308">
      <formula>$O1926="połączone z innym zadaniem"</formula>
    </cfRule>
  </conditionalFormatting>
  <conditionalFormatting sqref="O1926:O1927">
    <cfRule type="expression" dxfId="3146" priority="3307">
      <formula>$O1926="połączone z innym zadaniem"</formula>
    </cfRule>
  </conditionalFormatting>
  <conditionalFormatting sqref="O1926:O1927">
    <cfRule type="expression" dxfId="3145" priority="3306">
      <formula>$O1926="połączone z innym zadaniem"</formula>
    </cfRule>
  </conditionalFormatting>
  <conditionalFormatting sqref="O1926:O1927">
    <cfRule type="expression" dxfId="3144" priority="3303">
      <formula>$O1926="połączone z innym zadaniem"</formula>
    </cfRule>
  </conditionalFormatting>
  <conditionalFormatting sqref="O1926:O1927">
    <cfRule type="expression" dxfId="3143" priority="3302">
      <formula>$O1926="połączone z innym zadaniem"</formula>
    </cfRule>
  </conditionalFormatting>
  <conditionalFormatting sqref="O1926:O1927">
    <cfRule type="expression" dxfId="3142" priority="3301">
      <formula>$O1926="połączone z innym zadaniem"</formula>
    </cfRule>
  </conditionalFormatting>
  <conditionalFormatting sqref="O1926:O1927">
    <cfRule type="expression" dxfId="3141" priority="3300">
      <formula>$O1926="połączone z innym zadaniem"</formula>
    </cfRule>
  </conditionalFormatting>
  <conditionalFormatting sqref="O1926:O1927">
    <cfRule type="expression" dxfId="3140" priority="3299">
      <formula>$O1926="połączone z innym zadaniem"</formula>
    </cfRule>
  </conditionalFormatting>
  <conditionalFormatting sqref="O1926:O1927">
    <cfRule type="expression" dxfId="3139" priority="3298">
      <formula>$O1926="połączone z innym zadaniem"</formula>
    </cfRule>
  </conditionalFormatting>
  <conditionalFormatting sqref="O1926:O1927">
    <cfRule type="expression" dxfId="3138" priority="3297">
      <formula>$O1926="połączone z innym zadaniem"</formula>
    </cfRule>
  </conditionalFormatting>
  <conditionalFormatting sqref="O1926:O1927">
    <cfRule type="expression" dxfId="3137" priority="3296">
      <formula>$O1926="połączone z innym zadaniem"</formula>
    </cfRule>
  </conditionalFormatting>
  <conditionalFormatting sqref="O1926:O1927">
    <cfRule type="expression" dxfId="3136" priority="3295">
      <formula>$O1926="połączone z innym zadaniem"</formula>
    </cfRule>
  </conditionalFormatting>
  <conditionalFormatting sqref="O1926:O1927">
    <cfRule type="expression" dxfId="3135" priority="3294">
      <formula>$O1926="połączone z innym zadaniem"</formula>
    </cfRule>
  </conditionalFormatting>
  <conditionalFormatting sqref="O1926:O1927">
    <cfRule type="expression" dxfId="3134" priority="3293">
      <formula>$O1926="połączone z innym zadaniem"</formula>
    </cfRule>
  </conditionalFormatting>
  <conditionalFormatting sqref="O1926:O1927">
    <cfRule type="expression" dxfId="3133" priority="3292">
      <formula>$O1926="połączone z innym zadaniem"</formula>
    </cfRule>
  </conditionalFormatting>
  <conditionalFormatting sqref="O1926:O1927">
    <cfRule type="expression" dxfId="3132" priority="3291">
      <formula>$O1926="połączone z innym zadaniem"</formula>
    </cfRule>
  </conditionalFormatting>
  <conditionalFormatting sqref="O1926:O1927">
    <cfRule type="expression" dxfId="3131" priority="3290">
      <formula>$O1926="połączone z innym zadaniem"</formula>
    </cfRule>
  </conditionalFormatting>
  <conditionalFormatting sqref="O1926:O1927">
    <cfRule type="expression" dxfId="3130" priority="3289">
      <formula>$O1926="połączone z innym zadaniem"</formula>
    </cfRule>
  </conditionalFormatting>
  <conditionalFormatting sqref="O1926:O1927">
    <cfRule type="expression" dxfId="3129" priority="3286">
      <formula>$O1926="połączone z innym zadaniem"</formula>
    </cfRule>
  </conditionalFormatting>
  <conditionalFormatting sqref="O1926:O1927">
    <cfRule type="expression" dxfId="3128" priority="3285">
      <formula>$O1926="połączone z innym zadaniem"</formula>
    </cfRule>
  </conditionalFormatting>
  <conditionalFormatting sqref="O1926:O1927">
    <cfRule type="expression" dxfId="3127" priority="3284">
      <formula>$O1926="połączone z innym zadaniem"</formula>
    </cfRule>
  </conditionalFormatting>
  <conditionalFormatting sqref="O1926:O1927">
    <cfRule type="expression" dxfId="3126" priority="3283">
      <formula>$O1926="połączone z innym zadaniem"</formula>
    </cfRule>
  </conditionalFormatting>
  <conditionalFormatting sqref="O1926:O1927">
    <cfRule type="expression" dxfId="3125" priority="3282">
      <formula>$O1926="połączone z innym zadaniem"</formula>
    </cfRule>
  </conditionalFormatting>
  <conditionalFormatting sqref="O1926:O1927">
    <cfRule type="expression" dxfId="3124" priority="3281">
      <formula>$O1926="połączone z innym zadaniem"</formula>
    </cfRule>
  </conditionalFormatting>
  <conditionalFormatting sqref="O1926:O1927">
    <cfRule type="expression" dxfId="3123" priority="3280">
      <formula>$O1926="połączone z innym zadaniem"</formula>
    </cfRule>
  </conditionalFormatting>
  <conditionalFormatting sqref="O1926:O1927">
    <cfRule type="expression" dxfId="3122" priority="3279">
      <formula>$O1926="połączone z innym zadaniem"</formula>
    </cfRule>
  </conditionalFormatting>
  <conditionalFormatting sqref="O1926:O1927">
    <cfRule type="expression" dxfId="3121" priority="3278">
      <formula>$O1926="połączone z innym zadaniem"</formula>
    </cfRule>
  </conditionalFormatting>
  <conditionalFormatting sqref="O1926:O1927">
    <cfRule type="expression" dxfId="3120" priority="3277">
      <formula>$O1926="połączone z innym zadaniem"</formula>
    </cfRule>
  </conditionalFormatting>
  <conditionalFormatting sqref="O1926:O1927">
    <cfRule type="expression" dxfId="3119" priority="3276">
      <formula>$O1926="połączone z innym zadaniem"</formula>
    </cfRule>
  </conditionalFormatting>
  <conditionalFormatting sqref="O1926:O1927">
    <cfRule type="expression" dxfId="3118" priority="3275">
      <formula>$O1926="połączone z innym zadaniem"</formula>
    </cfRule>
  </conditionalFormatting>
  <conditionalFormatting sqref="O1926:O1927">
    <cfRule type="expression" dxfId="3117" priority="3274">
      <formula>$O1926="połączone z innym zadaniem"</formula>
    </cfRule>
  </conditionalFormatting>
  <conditionalFormatting sqref="O1926:O1927">
    <cfRule type="expression" dxfId="3116" priority="3273">
      <formula>$O1926="połączone z innym zadaniem"</formula>
    </cfRule>
  </conditionalFormatting>
  <conditionalFormatting sqref="O1927">
    <cfRule type="expression" dxfId="3115" priority="3272">
      <formula>$O1927="połączone z innym zadaniem"</formula>
    </cfRule>
  </conditionalFormatting>
  <conditionalFormatting sqref="O1927">
    <cfRule type="expression" dxfId="3114" priority="3271">
      <formula>$O1927="połączone z innym zadaniem"</formula>
    </cfRule>
  </conditionalFormatting>
  <conditionalFormatting sqref="O1927">
    <cfRule type="colorScale" priority="3270">
      <colorScale>
        <cfvo type="min" val="0"/>
        <cfvo type="percentile" val="50"/>
        <cfvo type="max" val="0"/>
        <color rgb="FFF8696B"/>
        <color rgb="FFFFEB84"/>
        <color rgb="FF63BE7B"/>
      </colorScale>
    </cfRule>
  </conditionalFormatting>
  <conditionalFormatting sqref="O1927">
    <cfRule type="colorScale" priority="3269">
      <colorScale>
        <cfvo type="min" val="0"/>
        <cfvo type="percentile" val="50"/>
        <cfvo type="max" val="0"/>
        <color rgb="FF63BE7B"/>
        <color rgb="FFFFEB84"/>
        <color rgb="FFF8696B"/>
      </colorScale>
    </cfRule>
  </conditionalFormatting>
  <conditionalFormatting sqref="O1927">
    <cfRule type="expression" dxfId="3113" priority="3268">
      <formula>$O1927="połączone z innym zadaniem"</formula>
    </cfRule>
  </conditionalFormatting>
  <conditionalFormatting sqref="O1927">
    <cfRule type="expression" dxfId="3112" priority="3267">
      <formula>$O1927="połączone z innym zadaniem"</formula>
    </cfRule>
  </conditionalFormatting>
  <conditionalFormatting sqref="O1927">
    <cfRule type="expression" dxfId="3111" priority="3264">
      <formula>$O1927="połączone z innym zadaniem"</formula>
    </cfRule>
  </conditionalFormatting>
  <conditionalFormatting sqref="O1927">
    <cfRule type="expression" dxfId="3110" priority="3263">
      <formula>$O1927="połączone z innym zadaniem"</formula>
    </cfRule>
  </conditionalFormatting>
  <conditionalFormatting sqref="O1927">
    <cfRule type="expression" dxfId="3109" priority="3262">
      <formula>$O1927="połączone z innym zadaniem"</formula>
    </cfRule>
  </conditionalFormatting>
  <conditionalFormatting sqref="O1927">
    <cfRule type="expression" dxfId="3108" priority="3261">
      <formula>$O1927="połączone z innym zadaniem"</formula>
    </cfRule>
  </conditionalFormatting>
  <conditionalFormatting sqref="O1927">
    <cfRule type="expression" dxfId="3107" priority="3260">
      <formula>$O1927="połączone z innym zadaniem"</formula>
    </cfRule>
  </conditionalFormatting>
  <conditionalFormatting sqref="O1927">
    <cfRule type="expression" dxfId="3106" priority="3259">
      <formula>$O1927="połączone z innym zadaniem"</formula>
    </cfRule>
  </conditionalFormatting>
  <conditionalFormatting sqref="O1927">
    <cfRule type="expression" dxfId="3105" priority="3258">
      <formula>$O1927="połączone z innym zadaniem"</formula>
    </cfRule>
  </conditionalFormatting>
  <conditionalFormatting sqref="O1927">
    <cfRule type="expression" dxfId="3104" priority="3257">
      <formula>$O1927="połączone z innym zadaniem"</formula>
    </cfRule>
  </conditionalFormatting>
  <conditionalFormatting sqref="O1927">
    <cfRule type="expression" dxfId="3103" priority="3256">
      <formula>$O1927="połączone z innym zadaniem"</formula>
    </cfRule>
  </conditionalFormatting>
  <conditionalFormatting sqref="O1927">
    <cfRule type="expression" dxfId="3102" priority="3255">
      <formula>$O1927="połączone z innym zadaniem"</formula>
    </cfRule>
  </conditionalFormatting>
  <conditionalFormatting sqref="O1927">
    <cfRule type="expression" dxfId="3101" priority="3252">
      <formula>$O1927="połączone z innym zadaniem"</formula>
    </cfRule>
  </conditionalFormatting>
  <conditionalFormatting sqref="O1927">
    <cfRule type="expression" dxfId="3100" priority="3251">
      <formula>$O1927="połączone z innym zadaniem"</formula>
    </cfRule>
  </conditionalFormatting>
  <conditionalFormatting sqref="O1927">
    <cfRule type="expression" dxfId="3099" priority="3250">
      <formula>$O1927="połączone z innym zadaniem"</formula>
    </cfRule>
  </conditionalFormatting>
  <conditionalFormatting sqref="O1927">
    <cfRule type="expression" dxfId="3098" priority="3249">
      <formula>$O1927="połączone z innym zadaniem"</formula>
    </cfRule>
  </conditionalFormatting>
  <conditionalFormatting sqref="O1927">
    <cfRule type="expression" dxfId="3097" priority="3248">
      <formula>$O1927="połączone z innym zadaniem"</formula>
    </cfRule>
  </conditionalFormatting>
  <conditionalFormatting sqref="O1927">
    <cfRule type="expression" dxfId="3096" priority="3247">
      <formula>$O1927="połączone z innym zadaniem"</formula>
    </cfRule>
  </conditionalFormatting>
  <conditionalFormatting sqref="O1927">
    <cfRule type="expression" dxfId="3095" priority="3246">
      <formula>$O1927="połączone z innym zadaniem"</formula>
    </cfRule>
  </conditionalFormatting>
  <conditionalFormatting sqref="O1927">
    <cfRule type="expression" dxfId="3094" priority="3245">
      <formula>$O1927="połączone z innym zadaniem"</formula>
    </cfRule>
  </conditionalFormatting>
  <conditionalFormatting sqref="O1927">
    <cfRule type="expression" dxfId="3093" priority="3244">
      <formula>$O1927="połączone z innym zadaniem"</formula>
    </cfRule>
  </conditionalFormatting>
  <conditionalFormatting sqref="O1927">
    <cfRule type="expression" dxfId="3092" priority="3243">
      <formula>$O1927="połączone z innym zadaniem"</formula>
    </cfRule>
  </conditionalFormatting>
  <conditionalFormatting sqref="O1927">
    <cfRule type="expression" dxfId="3091" priority="3242">
      <formula>$O1927="połączone z innym zadaniem"</formula>
    </cfRule>
  </conditionalFormatting>
  <conditionalFormatting sqref="O1927">
    <cfRule type="expression" dxfId="3090" priority="3241">
      <formula>$O1927="połączone z innym zadaniem"</formula>
    </cfRule>
  </conditionalFormatting>
  <conditionalFormatting sqref="O1927">
    <cfRule type="expression" dxfId="3089" priority="3240">
      <formula>$O1927="połączone z innym zadaniem"</formula>
    </cfRule>
  </conditionalFormatting>
  <conditionalFormatting sqref="O1927">
    <cfRule type="expression" dxfId="3088" priority="3239">
      <formula>$O1927="połączone z innym zadaniem"</formula>
    </cfRule>
  </conditionalFormatting>
  <conditionalFormatting sqref="O1927">
    <cfRule type="expression" dxfId="3087" priority="3238">
      <formula>$O1927="połączone z innym zadaniem"</formula>
    </cfRule>
  </conditionalFormatting>
  <conditionalFormatting sqref="O1927">
    <cfRule type="expression" dxfId="3086" priority="3235">
      <formula>$O1927="połączone z innym zadaniem"</formula>
    </cfRule>
  </conditionalFormatting>
  <conditionalFormatting sqref="O1927">
    <cfRule type="expression" dxfId="3085" priority="3234">
      <formula>$O1927="połączone z innym zadaniem"</formula>
    </cfRule>
  </conditionalFormatting>
  <conditionalFormatting sqref="O1927">
    <cfRule type="expression" dxfId="3084" priority="3233">
      <formula>$O1927="połączone z innym zadaniem"</formula>
    </cfRule>
  </conditionalFormatting>
  <conditionalFormatting sqref="O1927">
    <cfRule type="expression" dxfId="3083" priority="3232">
      <formula>$O1927="połączone z innym zadaniem"</formula>
    </cfRule>
  </conditionalFormatting>
  <conditionalFormatting sqref="O1927">
    <cfRule type="expression" dxfId="3082" priority="3231">
      <formula>$O1927="połączone z innym zadaniem"</formula>
    </cfRule>
  </conditionalFormatting>
  <conditionalFormatting sqref="O1927">
    <cfRule type="expression" dxfId="3081" priority="3230">
      <formula>$O1927="połączone z innym zadaniem"</formula>
    </cfRule>
  </conditionalFormatting>
  <conditionalFormatting sqref="O1927">
    <cfRule type="expression" dxfId="3080" priority="3229">
      <formula>$O1927="połączone z innym zadaniem"</formula>
    </cfRule>
  </conditionalFormatting>
  <conditionalFormatting sqref="O1927">
    <cfRule type="expression" dxfId="3079" priority="3228">
      <formula>$O1927="połączone z innym zadaniem"</formula>
    </cfRule>
  </conditionalFormatting>
  <conditionalFormatting sqref="O1927">
    <cfRule type="expression" dxfId="3078" priority="3227">
      <formula>$O1927="połączone z innym zadaniem"</formula>
    </cfRule>
  </conditionalFormatting>
  <conditionalFormatting sqref="O1927">
    <cfRule type="expression" dxfId="3077" priority="3226">
      <formula>$O1927="połączone z innym zadaniem"</formula>
    </cfRule>
  </conditionalFormatting>
  <conditionalFormatting sqref="O1927">
    <cfRule type="expression" dxfId="3076" priority="3225">
      <formula>$O1927="połączone z innym zadaniem"</formula>
    </cfRule>
  </conditionalFormatting>
  <conditionalFormatting sqref="O1927">
    <cfRule type="expression" dxfId="3075" priority="3224">
      <formula>$O1927="połączone z innym zadaniem"</formula>
    </cfRule>
  </conditionalFormatting>
  <conditionalFormatting sqref="O1927">
    <cfRule type="expression" dxfId="3074" priority="3223">
      <formula>$O1927="połączone z innym zadaniem"</formula>
    </cfRule>
  </conditionalFormatting>
  <conditionalFormatting sqref="O1927">
    <cfRule type="expression" dxfId="3073" priority="3222">
      <formula>$O1927="połączone z innym zadaniem"</formula>
    </cfRule>
  </conditionalFormatting>
  <conditionalFormatting sqref="O1928:O1937">
    <cfRule type="expression" dxfId="3072" priority="3221">
      <formula>$O1928="połączone z innym zadaniem"</formula>
    </cfRule>
  </conditionalFormatting>
  <conditionalFormatting sqref="O1928:O1937">
    <cfRule type="expression" dxfId="3071" priority="3220">
      <formula>$O1928="połączone z innym zadaniem"</formula>
    </cfRule>
  </conditionalFormatting>
  <conditionalFormatting sqref="O1928:O1937">
    <cfRule type="colorScale" priority="3219">
      <colorScale>
        <cfvo type="min" val="0"/>
        <cfvo type="percentile" val="50"/>
        <cfvo type="max" val="0"/>
        <color rgb="FFF8696B"/>
        <color rgb="FFFFEB84"/>
        <color rgb="FF63BE7B"/>
      </colorScale>
    </cfRule>
  </conditionalFormatting>
  <conditionalFormatting sqref="O1928:O1937">
    <cfRule type="colorScale" priority="3218">
      <colorScale>
        <cfvo type="min" val="0"/>
        <cfvo type="percentile" val="50"/>
        <cfvo type="max" val="0"/>
        <color rgb="FF63BE7B"/>
        <color rgb="FFFFEB84"/>
        <color rgb="FFF8696B"/>
      </colorScale>
    </cfRule>
  </conditionalFormatting>
  <conditionalFormatting sqref="O1928:O1937">
    <cfRule type="expression" dxfId="3070" priority="3217">
      <formula>$O1928="połączone z innym zadaniem"</formula>
    </cfRule>
  </conditionalFormatting>
  <conditionalFormatting sqref="O1928:O1937">
    <cfRule type="expression" dxfId="3069" priority="3216">
      <formula>$O1928="połączone z innym zadaniem"</formula>
    </cfRule>
  </conditionalFormatting>
  <conditionalFormatting sqref="O1928:O1937">
    <cfRule type="expression" dxfId="3068" priority="3213">
      <formula>$O1928="połączone z innym zadaniem"</formula>
    </cfRule>
  </conditionalFormatting>
  <conditionalFormatting sqref="O1928:O1937">
    <cfRule type="expression" dxfId="3067" priority="3212">
      <formula>$O1928="połączone z innym zadaniem"</formula>
    </cfRule>
  </conditionalFormatting>
  <conditionalFormatting sqref="O1928:O1937">
    <cfRule type="expression" dxfId="3066" priority="3211">
      <formula>$O1928="połączone z innym zadaniem"</formula>
    </cfRule>
  </conditionalFormatting>
  <conditionalFormatting sqref="O1928:O1937">
    <cfRule type="expression" dxfId="3065" priority="3210">
      <formula>$O1928="połączone z innym zadaniem"</formula>
    </cfRule>
  </conditionalFormatting>
  <conditionalFormatting sqref="O1928:O1937">
    <cfRule type="expression" dxfId="3064" priority="3209">
      <formula>$O1928="połączone z innym zadaniem"</formula>
    </cfRule>
  </conditionalFormatting>
  <conditionalFormatting sqref="O1928:O1937">
    <cfRule type="expression" dxfId="3063" priority="3208">
      <formula>$O1928="połączone z innym zadaniem"</formula>
    </cfRule>
  </conditionalFormatting>
  <conditionalFormatting sqref="O1928:O1937">
    <cfRule type="expression" dxfId="3062" priority="3207">
      <formula>$O1928="połączone z innym zadaniem"</formula>
    </cfRule>
  </conditionalFormatting>
  <conditionalFormatting sqref="O1928:O1937">
    <cfRule type="expression" dxfId="3061" priority="3206">
      <formula>$O1928="połączone z innym zadaniem"</formula>
    </cfRule>
  </conditionalFormatting>
  <conditionalFormatting sqref="O1928:O1937">
    <cfRule type="expression" dxfId="3060" priority="3205">
      <formula>$O1928="połączone z innym zadaniem"</formula>
    </cfRule>
  </conditionalFormatting>
  <conditionalFormatting sqref="O1928:O1937">
    <cfRule type="expression" dxfId="3059" priority="3204">
      <formula>$O1928="połączone z innym zadaniem"</formula>
    </cfRule>
  </conditionalFormatting>
  <conditionalFormatting sqref="O1928:O1937">
    <cfRule type="expression" dxfId="3058" priority="3201">
      <formula>$O1928="połączone z innym zadaniem"</formula>
    </cfRule>
  </conditionalFormatting>
  <conditionalFormatting sqref="O1928:O1937">
    <cfRule type="expression" dxfId="3057" priority="3200">
      <formula>$O1928="połączone z innym zadaniem"</formula>
    </cfRule>
  </conditionalFormatting>
  <conditionalFormatting sqref="O1928:O1937">
    <cfRule type="expression" dxfId="3056" priority="3199">
      <formula>$O1928="połączone z innym zadaniem"</formula>
    </cfRule>
  </conditionalFormatting>
  <conditionalFormatting sqref="O1928:O1937">
    <cfRule type="expression" dxfId="3055" priority="3198">
      <formula>$O1928="połączone z innym zadaniem"</formula>
    </cfRule>
  </conditionalFormatting>
  <conditionalFormatting sqref="O1928:O1937">
    <cfRule type="expression" dxfId="3054" priority="3197">
      <formula>$O1928="połączone z innym zadaniem"</formula>
    </cfRule>
  </conditionalFormatting>
  <conditionalFormatting sqref="O1928:O1937">
    <cfRule type="expression" dxfId="3053" priority="3196">
      <formula>$O1928="połączone z innym zadaniem"</formula>
    </cfRule>
  </conditionalFormatting>
  <conditionalFormatting sqref="O1928:O1937">
    <cfRule type="expression" dxfId="3052" priority="3195">
      <formula>$O1928="połączone z innym zadaniem"</formula>
    </cfRule>
  </conditionalFormatting>
  <conditionalFormatting sqref="O1928:O1937">
    <cfRule type="expression" dxfId="3051" priority="3194">
      <formula>$O1928="połączone z innym zadaniem"</formula>
    </cfRule>
  </conditionalFormatting>
  <conditionalFormatting sqref="O1928:O1937">
    <cfRule type="expression" dxfId="3050" priority="3193">
      <formula>$O1928="połączone z innym zadaniem"</formula>
    </cfRule>
  </conditionalFormatting>
  <conditionalFormatting sqref="O1928:O1937">
    <cfRule type="expression" dxfId="3049" priority="3192">
      <formula>$O1928="połączone z innym zadaniem"</formula>
    </cfRule>
  </conditionalFormatting>
  <conditionalFormatting sqref="O1928:O1937">
    <cfRule type="expression" dxfId="3048" priority="3191">
      <formula>$O1928="połączone z innym zadaniem"</formula>
    </cfRule>
  </conditionalFormatting>
  <conditionalFormatting sqref="O1928:O1937">
    <cfRule type="expression" dxfId="3047" priority="3190">
      <formula>$O1928="połączone z innym zadaniem"</formula>
    </cfRule>
  </conditionalFormatting>
  <conditionalFormatting sqref="O1928:O1937">
    <cfRule type="expression" dxfId="3046" priority="3189">
      <formula>$O1928="połączone z innym zadaniem"</formula>
    </cfRule>
  </conditionalFormatting>
  <conditionalFormatting sqref="O1928:O1937">
    <cfRule type="expression" dxfId="3045" priority="3188">
      <formula>$O1928="połączone z innym zadaniem"</formula>
    </cfRule>
  </conditionalFormatting>
  <conditionalFormatting sqref="O1928:O1937">
    <cfRule type="expression" dxfId="3044" priority="3187">
      <formula>$O1928="połączone z innym zadaniem"</formula>
    </cfRule>
  </conditionalFormatting>
  <conditionalFormatting sqref="O1928:O1937">
    <cfRule type="expression" dxfId="3043" priority="3184">
      <formula>$O1928="połączone z innym zadaniem"</formula>
    </cfRule>
  </conditionalFormatting>
  <conditionalFormatting sqref="O1928:O1937">
    <cfRule type="expression" dxfId="3042" priority="3183">
      <formula>$O1928="połączone z innym zadaniem"</formula>
    </cfRule>
  </conditionalFormatting>
  <conditionalFormatting sqref="O1928:O1937">
    <cfRule type="expression" dxfId="3041" priority="3182">
      <formula>$O1928="połączone z innym zadaniem"</formula>
    </cfRule>
  </conditionalFormatting>
  <conditionalFormatting sqref="O1928:O1937">
    <cfRule type="expression" dxfId="3040" priority="3181">
      <formula>$O1928="połączone z innym zadaniem"</formula>
    </cfRule>
  </conditionalFormatting>
  <conditionalFormatting sqref="O1928:O1937">
    <cfRule type="expression" dxfId="3039" priority="3180">
      <formula>$O1928="połączone z innym zadaniem"</formula>
    </cfRule>
  </conditionalFormatting>
  <conditionalFormatting sqref="O1928:O1937">
    <cfRule type="expression" dxfId="3038" priority="3179">
      <formula>$O1928="połączone z innym zadaniem"</formula>
    </cfRule>
  </conditionalFormatting>
  <conditionalFormatting sqref="O1928:O1937">
    <cfRule type="expression" dxfId="3037" priority="3178">
      <formula>$O1928="połączone z innym zadaniem"</formula>
    </cfRule>
  </conditionalFormatting>
  <conditionalFormatting sqref="O1928:O1937">
    <cfRule type="expression" dxfId="3036" priority="3177">
      <formula>$O1928="połączone z innym zadaniem"</formula>
    </cfRule>
  </conditionalFormatting>
  <conditionalFormatting sqref="O1928:O1937">
    <cfRule type="expression" dxfId="3035" priority="3176">
      <formula>$O1928="połączone z innym zadaniem"</formula>
    </cfRule>
  </conditionalFormatting>
  <conditionalFormatting sqref="O1928:O1937">
    <cfRule type="expression" dxfId="3034" priority="3175">
      <formula>$O1928="połączone z innym zadaniem"</formula>
    </cfRule>
  </conditionalFormatting>
  <conditionalFormatting sqref="O1928:O1937">
    <cfRule type="expression" dxfId="3033" priority="3174">
      <formula>$O1928="połączone z innym zadaniem"</formula>
    </cfRule>
  </conditionalFormatting>
  <conditionalFormatting sqref="O1928:O1937">
    <cfRule type="expression" dxfId="3032" priority="3173">
      <formula>$O1928="połączone z innym zadaniem"</formula>
    </cfRule>
  </conditionalFormatting>
  <conditionalFormatting sqref="O1928:O1937">
    <cfRule type="expression" dxfId="3031" priority="3172">
      <formula>$O1928="połączone z innym zadaniem"</formula>
    </cfRule>
  </conditionalFormatting>
  <conditionalFormatting sqref="O1928:O1937">
    <cfRule type="expression" dxfId="3030" priority="3171">
      <formula>$O1928="połączone z innym zadaniem"</formula>
    </cfRule>
  </conditionalFormatting>
  <conditionalFormatting sqref="O1929:O1937">
    <cfRule type="expression" dxfId="3029" priority="3170">
      <formula>$O1929="połączone z innym zadaniem"</formula>
    </cfRule>
  </conditionalFormatting>
  <conditionalFormatting sqref="O1929:O1937">
    <cfRule type="expression" dxfId="3028" priority="3169">
      <formula>$O1929="połączone z innym zadaniem"</formula>
    </cfRule>
  </conditionalFormatting>
  <conditionalFormatting sqref="O1929:O1937">
    <cfRule type="colorScale" priority="3168">
      <colorScale>
        <cfvo type="min" val="0"/>
        <cfvo type="percentile" val="50"/>
        <cfvo type="max" val="0"/>
        <color rgb="FFF8696B"/>
        <color rgb="FFFFEB84"/>
        <color rgb="FF63BE7B"/>
      </colorScale>
    </cfRule>
  </conditionalFormatting>
  <conditionalFormatting sqref="O1929:O1937">
    <cfRule type="colorScale" priority="3167">
      <colorScale>
        <cfvo type="min" val="0"/>
        <cfvo type="percentile" val="50"/>
        <cfvo type="max" val="0"/>
        <color rgb="FF63BE7B"/>
        <color rgb="FFFFEB84"/>
        <color rgb="FFF8696B"/>
      </colorScale>
    </cfRule>
  </conditionalFormatting>
  <conditionalFormatting sqref="O1929:O1937">
    <cfRule type="expression" dxfId="3027" priority="3166">
      <formula>$O1929="połączone z innym zadaniem"</formula>
    </cfRule>
  </conditionalFormatting>
  <conditionalFormatting sqref="O1929:O1937">
    <cfRule type="expression" dxfId="3026" priority="3165">
      <formula>$O1929="połączone z innym zadaniem"</formula>
    </cfRule>
  </conditionalFormatting>
  <conditionalFormatting sqref="O1929:O1937">
    <cfRule type="expression" dxfId="3025" priority="3162">
      <formula>$O1929="połączone z innym zadaniem"</formula>
    </cfRule>
  </conditionalFormatting>
  <conditionalFormatting sqref="O1929:O1937">
    <cfRule type="expression" dxfId="3024" priority="3161">
      <formula>$O1929="połączone z innym zadaniem"</formula>
    </cfRule>
  </conditionalFormatting>
  <conditionalFormatting sqref="O1929:O1937">
    <cfRule type="expression" dxfId="3023" priority="3160">
      <formula>$O1929="połączone z innym zadaniem"</formula>
    </cfRule>
  </conditionalFormatting>
  <conditionalFormatting sqref="O1929:O1937">
    <cfRule type="expression" dxfId="3022" priority="3159">
      <formula>$O1929="połączone z innym zadaniem"</formula>
    </cfRule>
  </conditionalFormatting>
  <conditionalFormatting sqref="O1929:O1937">
    <cfRule type="expression" dxfId="3021" priority="3158">
      <formula>$O1929="połączone z innym zadaniem"</formula>
    </cfRule>
  </conditionalFormatting>
  <conditionalFormatting sqref="O1929:O1937">
    <cfRule type="expression" dxfId="3020" priority="3157">
      <formula>$O1929="połączone z innym zadaniem"</formula>
    </cfRule>
  </conditionalFormatting>
  <conditionalFormatting sqref="O1929:O1937">
    <cfRule type="expression" dxfId="3019" priority="3156">
      <formula>$O1929="połączone z innym zadaniem"</formula>
    </cfRule>
  </conditionalFormatting>
  <conditionalFormatting sqref="O1929:O1937">
    <cfRule type="expression" dxfId="3018" priority="3155">
      <formula>$O1929="połączone z innym zadaniem"</formula>
    </cfRule>
  </conditionalFormatting>
  <conditionalFormatting sqref="O1929:O1937">
    <cfRule type="expression" dxfId="3017" priority="3154">
      <formula>$O1929="połączone z innym zadaniem"</formula>
    </cfRule>
  </conditionalFormatting>
  <conditionalFormatting sqref="O1929:O1937">
    <cfRule type="expression" dxfId="3016" priority="3153">
      <formula>$O1929="połączone z innym zadaniem"</formula>
    </cfRule>
  </conditionalFormatting>
  <conditionalFormatting sqref="O1929:O1937">
    <cfRule type="expression" dxfId="3015" priority="3150">
      <formula>$O1929="połączone z innym zadaniem"</formula>
    </cfRule>
  </conditionalFormatting>
  <conditionalFormatting sqref="O1929:O1937">
    <cfRule type="expression" dxfId="3014" priority="3149">
      <formula>$O1929="połączone z innym zadaniem"</formula>
    </cfRule>
  </conditionalFormatting>
  <conditionalFormatting sqref="O1929:O1937">
    <cfRule type="expression" dxfId="3013" priority="3148">
      <formula>$O1929="połączone z innym zadaniem"</formula>
    </cfRule>
  </conditionalFormatting>
  <conditionalFormatting sqref="O1929:O1937">
    <cfRule type="expression" dxfId="3012" priority="3147">
      <formula>$O1929="połączone z innym zadaniem"</formula>
    </cfRule>
  </conditionalFormatting>
  <conditionalFormatting sqref="O1929:O1937">
    <cfRule type="expression" dxfId="3011" priority="3146">
      <formula>$O1929="połączone z innym zadaniem"</formula>
    </cfRule>
  </conditionalFormatting>
  <conditionalFormatting sqref="O1929:O1937">
    <cfRule type="expression" dxfId="3010" priority="3145">
      <formula>$O1929="połączone z innym zadaniem"</formula>
    </cfRule>
  </conditionalFormatting>
  <conditionalFormatting sqref="O1929:O1937">
    <cfRule type="expression" dxfId="3009" priority="3144">
      <formula>$O1929="połączone z innym zadaniem"</formula>
    </cfRule>
  </conditionalFormatting>
  <conditionalFormatting sqref="O1929:O1937">
    <cfRule type="expression" dxfId="3008" priority="3143">
      <formula>$O1929="połączone z innym zadaniem"</formula>
    </cfRule>
  </conditionalFormatting>
  <conditionalFormatting sqref="O1929:O1937">
    <cfRule type="expression" dxfId="3007" priority="3142">
      <formula>$O1929="połączone z innym zadaniem"</formula>
    </cfRule>
  </conditionalFormatting>
  <conditionalFormatting sqref="O1929:O1937">
    <cfRule type="expression" dxfId="3006" priority="3141">
      <formula>$O1929="połączone z innym zadaniem"</formula>
    </cfRule>
  </conditionalFormatting>
  <conditionalFormatting sqref="O1929:O1937">
    <cfRule type="expression" dxfId="3005" priority="3140">
      <formula>$O1929="połączone z innym zadaniem"</formula>
    </cfRule>
  </conditionalFormatting>
  <conditionalFormatting sqref="O1929:O1937">
    <cfRule type="expression" dxfId="3004" priority="3139">
      <formula>$O1929="połączone z innym zadaniem"</formula>
    </cfRule>
  </conditionalFormatting>
  <conditionalFormatting sqref="O1929:O1937">
    <cfRule type="expression" dxfId="3003" priority="3138">
      <formula>$O1929="połączone z innym zadaniem"</formula>
    </cfRule>
  </conditionalFormatting>
  <conditionalFormatting sqref="O1929:O1937">
    <cfRule type="expression" dxfId="3002" priority="3137">
      <formula>$O1929="połączone z innym zadaniem"</formula>
    </cfRule>
  </conditionalFormatting>
  <conditionalFormatting sqref="O1929:O1937">
    <cfRule type="expression" dxfId="3001" priority="3136">
      <formula>$O1929="połączone z innym zadaniem"</formula>
    </cfRule>
  </conditionalFormatting>
  <conditionalFormatting sqref="O1929:O1937">
    <cfRule type="expression" dxfId="3000" priority="3133">
      <formula>$O1929="połączone z innym zadaniem"</formula>
    </cfRule>
  </conditionalFormatting>
  <conditionalFormatting sqref="O1929:O1937">
    <cfRule type="expression" dxfId="2999" priority="3132">
      <formula>$O1929="połączone z innym zadaniem"</formula>
    </cfRule>
  </conditionalFormatting>
  <conditionalFormatting sqref="O1929:O1937">
    <cfRule type="expression" dxfId="2998" priority="3131">
      <formula>$O1929="połączone z innym zadaniem"</formula>
    </cfRule>
  </conditionalFormatting>
  <conditionalFormatting sqref="O1929:O1937">
    <cfRule type="expression" dxfId="2997" priority="3130">
      <formula>$O1929="połączone z innym zadaniem"</formula>
    </cfRule>
  </conditionalFormatting>
  <conditionalFormatting sqref="O1929:O1937">
    <cfRule type="expression" dxfId="2996" priority="3129">
      <formula>$O1929="połączone z innym zadaniem"</formula>
    </cfRule>
  </conditionalFormatting>
  <conditionalFormatting sqref="O1929:O1937">
    <cfRule type="expression" dxfId="2995" priority="3128">
      <formula>$O1929="połączone z innym zadaniem"</formula>
    </cfRule>
  </conditionalFormatting>
  <conditionalFormatting sqref="O1929:O1937">
    <cfRule type="expression" dxfId="2994" priority="3127">
      <formula>$O1929="połączone z innym zadaniem"</formula>
    </cfRule>
  </conditionalFormatting>
  <conditionalFormatting sqref="O1929:O1937">
    <cfRule type="expression" dxfId="2993" priority="3126">
      <formula>$O1929="połączone z innym zadaniem"</formula>
    </cfRule>
  </conditionalFormatting>
  <conditionalFormatting sqref="O1929:O1937">
    <cfRule type="expression" dxfId="2992" priority="3125">
      <formula>$O1929="połączone z innym zadaniem"</formula>
    </cfRule>
  </conditionalFormatting>
  <conditionalFormatting sqref="O1929:O1937">
    <cfRule type="expression" dxfId="2991" priority="3124">
      <formula>$O1929="połączone z innym zadaniem"</formula>
    </cfRule>
  </conditionalFormatting>
  <conditionalFormatting sqref="O1929:O1937">
    <cfRule type="expression" dxfId="2990" priority="3123">
      <formula>$O1929="połączone z innym zadaniem"</formula>
    </cfRule>
  </conditionalFormatting>
  <conditionalFormatting sqref="O1929:O1937">
    <cfRule type="expression" dxfId="2989" priority="3122">
      <formula>$O1929="połączone z innym zadaniem"</formula>
    </cfRule>
  </conditionalFormatting>
  <conditionalFormatting sqref="O1929:O1937">
    <cfRule type="expression" dxfId="2988" priority="3121">
      <formula>$O1929="połączone z innym zadaniem"</formula>
    </cfRule>
  </conditionalFormatting>
  <conditionalFormatting sqref="O1929:O1937">
    <cfRule type="expression" dxfId="2987" priority="3120">
      <formula>$O1929="połączone z innym zadaniem"</formula>
    </cfRule>
  </conditionalFormatting>
  <conditionalFormatting sqref="O1930">
    <cfRule type="expression" dxfId="2986" priority="3119">
      <formula>$O1930="połączone z innym zadaniem"</formula>
    </cfRule>
  </conditionalFormatting>
  <conditionalFormatting sqref="O1930">
    <cfRule type="expression" dxfId="2985" priority="3118">
      <formula>$O1930="połączone z innym zadaniem"</formula>
    </cfRule>
  </conditionalFormatting>
  <conditionalFormatting sqref="O1930">
    <cfRule type="colorScale" priority="3117">
      <colorScale>
        <cfvo type="min" val="0"/>
        <cfvo type="percentile" val="50"/>
        <cfvo type="max" val="0"/>
        <color rgb="FFF8696B"/>
        <color rgb="FFFFEB84"/>
        <color rgb="FF63BE7B"/>
      </colorScale>
    </cfRule>
  </conditionalFormatting>
  <conditionalFormatting sqref="O1930">
    <cfRule type="colorScale" priority="3116">
      <colorScale>
        <cfvo type="min" val="0"/>
        <cfvo type="percentile" val="50"/>
        <cfvo type="max" val="0"/>
        <color rgb="FF63BE7B"/>
        <color rgb="FFFFEB84"/>
        <color rgb="FFF8696B"/>
      </colorScale>
    </cfRule>
  </conditionalFormatting>
  <conditionalFormatting sqref="O1930">
    <cfRule type="expression" dxfId="2984" priority="3115">
      <formula>$O1930="połączone z innym zadaniem"</formula>
    </cfRule>
  </conditionalFormatting>
  <conditionalFormatting sqref="O1930">
    <cfRule type="expression" dxfId="2983" priority="3114">
      <formula>$O1930="połączone z innym zadaniem"</formula>
    </cfRule>
  </conditionalFormatting>
  <conditionalFormatting sqref="O1930">
    <cfRule type="expression" dxfId="2982" priority="3111">
      <formula>$O1930="połączone z innym zadaniem"</formula>
    </cfRule>
  </conditionalFormatting>
  <conditionalFormatting sqref="O1930">
    <cfRule type="expression" dxfId="2981" priority="3110">
      <formula>$O1930="połączone z innym zadaniem"</formula>
    </cfRule>
  </conditionalFormatting>
  <conditionalFormatting sqref="O1930">
    <cfRule type="expression" dxfId="2980" priority="3109">
      <formula>$O1930="połączone z innym zadaniem"</formula>
    </cfRule>
  </conditionalFormatting>
  <conditionalFormatting sqref="O1930">
    <cfRule type="expression" dxfId="2979" priority="3108">
      <formula>$O1930="połączone z innym zadaniem"</formula>
    </cfRule>
  </conditionalFormatting>
  <conditionalFormatting sqref="O1930">
    <cfRule type="expression" dxfId="2978" priority="3107">
      <formula>$O1930="połączone z innym zadaniem"</formula>
    </cfRule>
  </conditionalFormatting>
  <conditionalFormatting sqref="O1930">
    <cfRule type="expression" dxfId="2977" priority="3106">
      <formula>$O1930="połączone z innym zadaniem"</formula>
    </cfRule>
  </conditionalFormatting>
  <conditionalFormatting sqref="O1930">
    <cfRule type="expression" dxfId="2976" priority="3105">
      <formula>$O1930="połączone z innym zadaniem"</formula>
    </cfRule>
  </conditionalFormatting>
  <conditionalFormatting sqref="O1930">
    <cfRule type="expression" dxfId="2975" priority="3104">
      <formula>$O1930="połączone z innym zadaniem"</formula>
    </cfRule>
  </conditionalFormatting>
  <conditionalFormatting sqref="O1930">
    <cfRule type="expression" dxfId="2974" priority="3103">
      <formula>$O1930="połączone z innym zadaniem"</formula>
    </cfRule>
  </conditionalFormatting>
  <conditionalFormatting sqref="O1930">
    <cfRule type="expression" dxfId="2973" priority="3102">
      <formula>$O1930="połączone z innym zadaniem"</formula>
    </cfRule>
  </conditionalFormatting>
  <conditionalFormatting sqref="O1930">
    <cfRule type="expression" dxfId="2972" priority="3099">
      <formula>$O1930="połączone z innym zadaniem"</formula>
    </cfRule>
  </conditionalFormatting>
  <conditionalFormatting sqref="O1930">
    <cfRule type="expression" dxfId="2971" priority="3098">
      <formula>$O1930="połączone z innym zadaniem"</formula>
    </cfRule>
  </conditionalFormatting>
  <conditionalFormatting sqref="O1930">
    <cfRule type="expression" dxfId="2970" priority="3097">
      <formula>$O1930="połączone z innym zadaniem"</formula>
    </cfRule>
  </conditionalFormatting>
  <conditionalFormatting sqref="O1930">
    <cfRule type="expression" dxfId="2969" priority="3096">
      <formula>$O1930="połączone z innym zadaniem"</formula>
    </cfRule>
  </conditionalFormatting>
  <conditionalFormatting sqref="O1930">
    <cfRule type="expression" dxfId="2968" priority="3095">
      <formula>$O1930="połączone z innym zadaniem"</formula>
    </cfRule>
  </conditionalFormatting>
  <conditionalFormatting sqref="O1930">
    <cfRule type="expression" dxfId="2967" priority="3094">
      <formula>$O1930="połączone z innym zadaniem"</formula>
    </cfRule>
  </conditionalFormatting>
  <conditionalFormatting sqref="O1930">
    <cfRule type="expression" dxfId="2966" priority="3093">
      <formula>$O1930="połączone z innym zadaniem"</formula>
    </cfRule>
  </conditionalFormatting>
  <conditionalFormatting sqref="O1930">
    <cfRule type="expression" dxfId="2965" priority="3092">
      <formula>$O1930="połączone z innym zadaniem"</formula>
    </cfRule>
  </conditionalFormatting>
  <conditionalFormatting sqref="O1930">
    <cfRule type="expression" dxfId="2964" priority="3091">
      <formula>$O1930="połączone z innym zadaniem"</formula>
    </cfRule>
  </conditionalFormatting>
  <conditionalFormatting sqref="O1930">
    <cfRule type="expression" dxfId="2963" priority="3090">
      <formula>$O1930="połączone z innym zadaniem"</formula>
    </cfRule>
  </conditionalFormatting>
  <conditionalFormatting sqref="O1930">
    <cfRule type="expression" dxfId="2962" priority="3089">
      <formula>$O1930="połączone z innym zadaniem"</formula>
    </cfRule>
  </conditionalFormatting>
  <conditionalFormatting sqref="O1930">
    <cfRule type="expression" dxfId="2961" priority="3088">
      <formula>$O1930="połączone z innym zadaniem"</formula>
    </cfRule>
  </conditionalFormatting>
  <conditionalFormatting sqref="O1930">
    <cfRule type="expression" dxfId="2960" priority="3087">
      <formula>$O1930="połączone z innym zadaniem"</formula>
    </cfRule>
  </conditionalFormatting>
  <conditionalFormatting sqref="O1930">
    <cfRule type="expression" dxfId="2959" priority="3086">
      <formula>$O1930="połączone z innym zadaniem"</formula>
    </cfRule>
  </conditionalFormatting>
  <conditionalFormatting sqref="O1930">
    <cfRule type="expression" dxfId="2958" priority="3085">
      <formula>$O1930="połączone z innym zadaniem"</formula>
    </cfRule>
  </conditionalFormatting>
  <conditionalFormatting sqref="O1930">
    <cfRule type="expression" dxfId="2957" priority="3082">
      <formula>$O1930="połączone z innym zadaniem"</formula>
    </cfRule>
  </conditionalFormatting>
  <conditionalFormatting sqref="O1930">
    <cfRule type="expression" dxfId="2956" priority="3081">
      <formula>$O1930="połączone z innym zadaniem"</formula>
    </cfRule>
  </conditionalFormatting>
  <conditionalFormatting sqref="O1930">
    <cfRule type="expression" dxfId="2955" priority="3080">
      <formula>$O1930="połączone z innym zadaniem"</formula>
    </cfRule>
  </conditionalFormatting>
  <conditionalFormatting sqref="O1930">
    <cfRule type="expression" dxfId="2954" priority="3079">
      <formula>$O1930="połączone z innym zadaniem"</formula>
    </cfRule>
  </conditionalFormatting>
  <conditionalFormatting sqref="O1930">
    <cfRule type="expression" dxfId="2953" priority="3078">
      <formula>$O1930="połączone z innym zadaniem"</formula>
    </cfRule>
  </conditionalFormatting>
  <conditionalFormatting sqref="O1930">
    <cfRule type="expression" dxfId="2952" priority="3077">
      <formula>$O1930="połączone z innym zadaniem"</formula>
    </cfRule>
  </conditionalFormatting>
  <conditionalFormatting sqref="O1930">
    <cfRule type="expression" dxfId="2951" priority="3076">
      <formula>$O1930="połączone z innym zadaniem"</formula>
    </cfRule>
  </conditionalFormatting>
  <conditionalFormatting sqref="O1930">
    <cfRule type="expression" dxfId="2950" priority="3075">
      <formula>$O1930="połączone z innym zadaniem"</formula>
    </cfRule>
  </conditionalFormatting>
  <conditionalFormatting sqref="O1930">
    <cfRule type="expression" dxfId="2949" priority="3074">
      <formula>$O1930="połączone z innym zadaniem"</formula>
    </cfRule>
  </conditionalFormatting>
  <conditionalFormatting sqref="O1930">
    <cfRule type="expression" dxfId="2948" priority="3073">
      <formula>$O1930="połączone z innym zadaniem"</formula>
    </cfRule>
  </conditionalFormatting>
  <conditionalFormatting sqref="O1930">
    <cfRule type="expression" dxfId="2947" priority="3072">
      <formula>$O1930="połączone z innym zadaniem"</formula>
    </cfRule>
  </conditionalFormatting>
  <conditionalFormatting sqref="O1930">
    <cfRule type="expression" dxfId="2946" priority="3071">
      <formula>$O1930="połączone z innym zadaniem"</formula>
    </cfRule>
  </conditionalFormatting>
  <conditionalFormatting sqref="O1930">
    <cfRule type="expression" dxfId="2945" priority="3070">
      <formula>$O1930="połączone z innym zadaniem"</formula>
    </cfRule>
  </conditionalFormatting>
  <conditionalFormatting sqref="O1930">
    <cfRule type="expression" dxfId="2944" priority="3069">
      <formula>$O1930="połączone z innym zadaniem"</formula>
    </cfRule>
  </conditionalFormatting>
  <conditionalFormatting sqref="O1931:O1937">
    <cfRule type="expression" dxfId="2943" priority="3068">
      <formula>$O1931="połączone z innym zadaniem"</formula>
    </cfRule>
  </conditionalFormatting>
  <conditionalFormatting sqref="O1931:O1937">
    <cfRule type="expression" dxfId="2942" priority="3067">
      <formula>$O1931="połączone z innym zadaniem"</formula>
    </cfRule>
  </conditionalFormatting>
  <conditionalFormatting sqref="O1931:O1937">
    <cfRule type="colorScale" priority="3066">
      <colorScale>
        <cfvo type="min" val="0"/>
        <cfvo type="percentile" val="50"/>
        <cfvo type="max" val="0"/>
        <color rgb="FFF8696B"/>
        <color rgb="FFFFEB84"/>
        <color rgb="FF63BE7B"/>
      </colorScale>
    </cfRule>
  </conditionalFormatting>
  <conditionalFormatting sqref="O1931:O1937">
    <cfRule type="colorScale" priority="3065">
      <colorScale>
        <cfvo type="min" val="0"/>
        <cfvo type="percentile" val="50"/>
        <cfvo type="max" val="0"/>
        <color rgb="FF63BE7B"/>
        <color rgb="FFFFEB84"/>
        <color rgb="FFF8696B"/>
      </colorScale>
    </cfRule>
  </conditionalFormatting>
  <conditionalFormatting sqref="O1931:O1937">
    <cfRule type="expression" dxfId="2941" priority="3064">
      <formula>$O1931="połączone z innym zadaniem"</formula>
    </cfRule>
  </conditionalFormatting>
  <conditionalFormatting sqref="O1931:O1937">
    <cfRule type="expression" dxfId="2940" priority="3063">
      <formula>$O1931="połączone z innym zadaniem"</formula>
    </cfRule>
  </conditionalFormatting>
  <conditionalFormatting sqref="O1931:O1937">
    <cfRule type="expression" dxfId="2939" priority="3060">
      <formula>$O1931="połączone z innym zadaniem"</formula>
    </cfRule>
  </conditionalFormatting>
  <conditionalFormatting sqref="O1931:O1937">
    <cfRule type="expression" dxfId="2938" priority="3059">
      <formula>$O1931="połączone z innym zadaniem"</formula>
    </cfRule>
  </conditionalFormatting>
  <conditionalFormatting sqref="O1931:O1937">
    <cfRule type="expression" dxfId="2937" priority="3058">
      <formula>$O1931="połączone z innym zadaniem"</formula>
    </cfRule>
  </conditionalFormatting>
  <conditionalFormatting sqref="O1931:O1937">
    <cfRule type="expression" dxfId="2936" priority="3057">
      <formula>$O1931="połączone z innym zadaniem"</formula>
    </cfRule>
  </conditionalFormatting>
  <conditionalFormatting sqref="O1931:O1937">
    <cfRule type="expression" dxfId="2935" priority="3056">
      <formula>$O1931="połączone z innym zadaniem"</formula>
    </cfRule>
  </conditionalFormatting>
  <conditionalFormatting sqref="O1931:O1937">
    <cfRule type="expression" dxfId="2934" priority="3055">
      <formula>$O1931="połączone z innym zadaniem"</formula>
    </cfRule>
  </conditionalFormatting>
  <conditionalFormatting sqref="O1931:O1937">
    <cfRule type="expression" dxfId="2933" priority="3054">
      <formula>$O1931="połączone z innym zadaniem"</formula>
    </cfRule>
  </conditionalFormatting>
  <conditionalFormatting sqref="O1931:O1937">
    <cfRule type="expression" dxfId="2932" priority="3053">
      <formula>$O1931="połączone z innym zadaniem"</formula>
    </cfRule>
  </conditionalFormatting>
  <conditionalFormatting sqref="O1931:O1937">
    <cfRule type="expression" dxfId="2931" priority="3052">
      <formula>$O1931="połączone z innym zadaniem"</formula>
    </cfRule>
  </conditionalFormatting>
  <conditionalFormatting sqref="O1931:O1937">
    <cfRule type="expression" dxfId="2930" priority="3051">
      <formula>$O1931="połączone z innym zadaniem"</formula>
    </cfRule>
  </conditionalFormatting>
  <conditionalFormatting sqref="O1931:O1937">
    <cfRule type="expression" dxfId="2929" priority="3048">
      <formula>$O1931="połączone z innym zadaniem"</formula>
    </cfRule>
  </conditionalFormatting>
  <conditionalFormatting sqref="O1931:O1937">
    <cfRule type="expression" dxfId="2928" priority="3047">
      <formula>$O1931="połączone z innym zadaniem"</formula>
    </cfRule>
  </conditionalFormatting>
  <conditionalFormatting sqref="O1931:O1937">
    <cfRule type="expression" dxfId="2927" priority="3046">
      <formula>$O1931="połączone z innym zadaniem"</formula>
    </cfRule>
  </conditionalFormatting>
  <conditionalFormatting sqref="O1931:O1937">
    <cfRule type="expression" dxfId="2926" priority="3045">
      <formula>$O1931="połączone z innym zadaniem"</formula>
    </cfRule>
  </conditionalFormatting>
  <conditionalFormatting sqref="O1931:O1937">
    <cfRule type="expression" dxfId="2925" priority="3044">
      <formula>$O1931="połączone z innym zadaniem"</formula>
    </cfRule>
  </conditionalFormatting>
  <conditionalFormatting sqref="O1931:O1937">
    <cfRule type="expression" dxfId="2924" priority="3043">
      <formula>$O1931="połączone z innym zadaniem"</formula>
    </cfRule>
  </conditionalFormatting>
  <conditionalFormatting sqref="O1931:O1937">
    <cfRule type="expression" dxfId="2923" priority="3042">
      <formula>$O1931="połączone z innym zadaniem"</formula>
    </cfRule>
  </conditionalFormatting>
  <conditionalFormatting sqref="O1931:O1937">
    <cfRule type="expression" dxfId="2922" priority="3041">
      <formula>$O1931="połączone z innym zadaniem"</formula>
    </cfRule>
  </conditionalFormatting>
  <conditionalFormatting sqref="O1931:O1937">
    <cfRule type="expression" dxfId="2921" priority="3040">
      <formula>$O1931="połączone z innym zadaniem"</formula>
    </cfRule>
  </conditionalFormatting>
  <conditionalFormatting sqref="O1931:O1937">
    <cfRule type="expression" dxfId="2920" priority="3039">
      <formula>$O1931="połączone z innym zadaniem"</formula>
    </cfRule>
  </conditionalFormatting>
  <conditionalFormatting sqref="O1931:O1937">
    <cfRule type="expression" dxfId="2919" priority="3038">
      <formula>$O1931="połączone z innym zadaniem"</formula>
    </cfRule>
  </conditionalFormatting>
  <conditionalFormatting sqref="O1931:O1937">
    <cfRule type="expression" dxfId="2918" priority="3037">
      <formula>$O1931="połączone z innym zadaniem"</formula>
    </cfRule>
  </conditionalFormatting>
  <conditionalFormatting sqref="O1931:O1937">
    <cfRule type="expression" dxfId="2917" priority="3036">
      <formula>$O1931="połączone z innym zadaniem"</formula>
    </cfRule>
  </conditionalFormatting>
  <conditionalFormatting sqref="O1931:O1937">
    <cfRule type="expression" dxfId="2916" priority="3035">
      <formula>$O1931="połączone z innym zadaniem"</formula>
    </cfRule>
  </conditionalFormatting>
  <conditionalFormatting sqref="O1931:O1937">
    <cfRule type="expression" dxfId="2915" priority="3034">
      <formula>$O1931="połączone z innym zadaniem"</formula>
    </cfRule>
  </conditionalFormatting>
  <conditionalFormatting sqref="O1931:O1937">
    <cfRule type="expression" dxfId="2914" priority="3031">
      <formula>$O1931="połączone z innym zadaniem"</formula>
    </cfRule>
  </conditionalFormatting>
  <conditionalFormatting sqref="O1931:O1937">
    <cfRule type="expression" dxfId="2913" priority="3030">
      <formula>$O1931="połączone z innym zadaniem"</formula>
    </cfRule>
  </conditionalFormatting>
  <conditionalFormatting sqref="O1931:O1937">
    <cfRule type="expression" dxfId="2912" priority="3029">
      <formula>$O1931="połączone z innym zadaniem"</formula>
    </cfRule>
  </conditionalFormatting>
  <conditionalFormatting sqref="O1931:O1937">
    <cfRule type="expression" dxfId="2911" priority="3028">
      <formula>$O1931="połączone z innym zadaniem"</formula>
    </cfRule>
  </conditionalFormatting>
  <conditionalFormatting sqref="O1931:O1937">
    <cfRule type="expression" dxfId="2910" priority="3027">
      <formula>$O1931="połączone z innym zadaniem"</formula>
    </cfRule>
  </conditionalFormatting>
  <conditionalFormatting sqref="O1931:O1937">
    <cfRule type="expression" dxfId="2909" priority="3026">
      <formula>$O1931="połączone z innym zadaniem"</formula>
    </cfRule>
  </conditionalFormatting>
  <conditionalFormatting sqref="O1931:O1937">
    <cfRule type="expression" dxfId="2908" priority="3025">
      <formula>$O1931="połączone z innym zadaniem"</formula>
    </cfRule>
  </conditionalFormatting>
  <conditionalFormatting sqref="O1931:O1937">
    <cfRule type="expression" dxfId="2907" priority="3024">
      <formula>$O1931="połączone z innym zadaniem"</formula>
    </cfRule>
  </conditionalFormatting>
  <conditionalFormatting sqref="O1931:O1937">
    <cfRule type="expression" dxfId="2906" priority="3023">
      <formula>$O1931="połączone z innym zadaniem"</formula>
    </cfRule>
  </conditionalFormatting>
  <conditionalFormatting sqref="O1931:O1937">
    <cfRule type="expression" dxfId="2905" priority="3022">
      <formula>$O1931="połączone z innym zadaniem"</formula>
    </cfRule>
  </conditionalFormatting>
  <conditionalFormatting sqref="O1931:O1937">
    <cfRule type="expression" dxfId="2904" priority="3021">
      <formula>$O1931="połączone z innym zadaniem"</formula>
    </cfRule>
  </conditionalFormatting>
  <conditionalFormatting sqref="O1931:O1937">
    <cfRule type="expression" dxfId="2903" priority="3020">
      <formula>$O1931="połączone z innym zadaniem"</formula>
    </cfRule>
  </conditionalFormatting>
  <conditionalFormatting sqref="O1931:O1937">
    <cfRule type="expression" dxfId="2902" priority="3019">
      <formula>$O1931="połączone z innym zadaniem"</formula>
    </cfRule>
  </conditionalFormatting>
  <conditionalFormatting sqref="O1931:O1937">
    <cfRule type="expression" dxfId="2901" priority="3018">
      <formula>$O1931="połączone z innym zadaniem"</formula>
    </cfRule>
  </conditionalFormatting>
  <conditionalFormatting sqref="O1932">
    <cfRule type="expression" dxfId="2900" priority="3017">
      <formula>$O1932="połączone z innym zadaniem"</formula>
    </cfRule>
  </conditionalFormatting>
  <conditionalFormatting sqref="O1932">
    <cfRule type="expression" dxfId="2899" priority="3016">
      <formula>$O1932="połączone z innym zadaniem"</formula>
    </cfRule>
  </conditionalFormatting>
  <conditionalFormatting sqref="O1932">
    <cfRule type="colorScale" priority="3015">
      <colorScale>
        <cfvo type="min" val="0"/>
        <cfvo type="percentile" val="50"/>
        <cfvo type="max" val="0"/>
        <color rgb="FFF8696B"/>
        <color rgb="FFFFEB84"/>
        <color rgb="FF63BE7B"/>
      </colorScale>
    </cfRule>
  </conditionalFormatting>
  <conditionalFormatting sqref="O1932">
    <cfRule type="colorScale" priority="3014">
      <colorScale>
        <cfvo type="min" val="0"/>
        <cfvo type="percentile" val="50"/>
        <cfvo type="max" val="0"/>
        <color rgb="FF63BE7B"/>
        <color rgb="FFFFEB84"/>
        <color rgb="FFF8696B"/>
      </colorScale>
    </cfRule>
  </conditionalFormatting>
  <conditionalFormatting sqref="O1932">
    <cfRule type="expression" dxfId="2898" priority="3013">
      <formula>$O1932="połączone z innym zadaniem"</formula>
    </cfRule>
  </conditionalFormatting>
  <conditionalFormatting sqref="O1932">
    <cfRule type="expression" dxfId="2897" priority="3012">
      <formula>$O1932="połączone z innym zadaniem"</formula>
    </cfRule>
  </conditionalFormatting>
  <conditionalFormatting sqref="O1932">
    <cfRule type="expression" dxfId="2896" priority="3009">
      <formula>$O1932="połączone z innym zadaniem"</formula>
    </cfRule>
  </conditionalFormatting>
  <conditionalFormatting sqref="O1932">
    <cfRule type="expression" dxfId="2895" priority="3008">
      <formula>$O1932="połączone z innym zadaniem"</formula>
    </cfRule>
  </conditionalFormatting>
  <conditionalFormatting sqref="O1932">
    <cfRule type="expression" dxfId="2894" priority="3007">
      <formula>$O1932="połączone z innym zadaniem"</formula>
    </cfRule>
  </conditionalFormatting>
  <conditionalFormatting sqref="O1932">
    <cfRule type="expression" dxfId="2893" priority="3006">
      <formula>$O1932="połączone z innym zadaniem"</formula>
    </cfRule>
  </conditionalFormatting>
  <conditionalFormatting sqref="O1932">
    <cfRule type="expression" dxfId="2892" priority="3005">
      <formula>$O1932="połączone z innym zadaniem"</formula>
    </cfRule>
  </conditionalFormatting>
  <conditionalFormatting sqref="O1932">
    <cfRule type="expression" dxfId="2891" priority="3004">
      <formula>$O1932="połączone z innym zadaniem"</formula>
    </cfRule>
  </conditionalFormatting>
  <conditionalFormatting sqref="O1932">
    <cfRule type="expression" dxfId="2890" priority="3003">
      <formula>$O1932="połączone z innym zadaniem"</formula>
    </cfRule>
  </conditionalFormatting>
  <conditionalFormatting sqref="O1932">
    <cfRule type="expression" dxfId="2889" priority="3002">
      <formula>$O1932="połączone z innym zadaniem"</formula>
    </cfRule>
  </conditionalFormatting>
  <conditionalFormatting sqref="O1932">
    <cfRule type="expression" dxfId="2888" priority="3001">
      <formula>$O1932="połączone z innym zadaniem"</formula>
    </cfRule>
  </conditionalFormatting>
  <conditionalFormatting sqref="O1932">
    <cfRule type="expression" dxfId="2887" priority="3000">
      <formula>$O1932="połączone z innym zadaniem"</formula>
    </cfRule>
  </conditionalFormatting>
  <conditionalFormatting sqref="O1932">
    <cfRule type="expression" dxfId="2886" priority="2997">
      <formula>$O1932="połączone z innym zadaniem"</formula>
    </cfRule>
  </conditionalFormatting>
  <conditionalFormatting sqref="O1932">
    <cfRule type="expression" dxfId="2885" priority="2996">
      <formula>$O1932="połączone z innym zadaniem"</formula>
    </cfRule>
  </conditionalFormatting>
  <conditionalFormatting sqref="O1932">
    <cfRule type="expression" dxfId="2884" priority="2995">
      <formula>$O1932="połączone z innym zadaniem"</formula>
    </cfRule>
  </conditionalFormatting>
  <conditionalFormatting sqref="O1932">
    <cfRule type="expression" dxfId="2883" priority="2994">
      <formula>$O1932="połączone z innym zadaniem"</formula>
    </cfRule>
  </conditionalFormatting>
  <conditionalFormatting sqref="O1932">
    <cfRule type="expression" dxfId="2882" priority="2993">
      <formula>$O1932="połączone z innym zadaniem"</formula>
    </cfRule>
  </conditionalFormatting>
  <conditionalFormatting sqref="O1932">
    <cfRule type="expression" dxfId="2881" priority="2992">
      <formula>$O1932="połączone z innym zadaniem"</formula>
    </cfRule>
  </conditionalFormatting>
  <conditionalFormatting sqref="O1932">
    <cfRule type="expression" dxfId="2880" priority="2991">
      <formula>$O1932="połączone z innym zadaniem"</formula>
    </cfRule>
  </conditionalFormatting>
  <conditionalFormatting sqref="O1932">
    <cfRule type="expression" dxfId="2879" priority="2990">
      <formula>$O1932="połączone z innym zadaniem"</formula>
    </cfRule>
  </conditionalFormatting>
  <conditionalFormatting sqref="O1932">
    <cfRule type="expression" dxfId="2878" priority="2989">
      <formula>$O1932="połączone z innym zadaniem"</formula>
    </cfRule>
  </conditionalFormatting>
  <conditionalFormatting sqref="O1932">
    <cfRule type="expression" dxfId="2877" priority="2988">
      <formula>$O1932="połączone z innym zadaniem"</formula>
    </cfRule>
  </conditionalFormatting>
  <conditionalFormatting sqref="O1932">
    <cfRule type="expression" dxfId="2876" priority="2987">
      <formula>$O1932="połączone z innym zadaniem"</formula>
    </cfRule>
  </conditionalFormatting>
  <conditionalFormatting sqref="O1932">
    <cfRule type="expression" dxfId="2875" priority="2986">
      <formula>$O1932="połączone z innym zadaniem"</formula>
    </cfRule>
  </conditionalFormatting>
  <conditionalFormatting sqref="O1932">
    <cfRule type="expression" dxfId="2874" priority="2985">
      <formula>$O1932="połączone z innym zadaniem"</formula>
    </cfRule>
  </conditionalFormatting>
  <conditionalFormatting sqref="O1932">
    <cfRule type="expression" dxfId="2873" priority="2984">
      <formula>$O1932="połączone z innym zadaniem"</formula>
    </cfRule>
  </conditionalFormatting>
  <conditionalFormatting sqref="O1932">
    <cfRule type="expression" dxfId="2872" priority="2983">
      <formula>$O1932="połączone z innym zadaniem"</formula>
    </cfRule>
  </conditionalFormatting>
  <conditionalFormatting sqref="O1932">
    <cfRule type="expression" dxfId="2871" priority="2980">
      <formula>$O1932="połączone z innym zadaniem"</formula>
    </cfRule>
  </conditionalFormatting>
  <conditionalFormatting sqref="O1932">
    <cfRule type="expression" dxfId="2870" priority="2979">
      <formula>$O1932="połączone z innym zadaniem"</formula>
    </cfRule>
  </conditionalFormatting>
  <conditionalFormatting sqref="O1932">
    <cfRule type="expression" dxfId="2869" priority="2978">
      <formula>$O1932="połączone z innym zadaniem"</formula>
    </cfRule>
  </conditionalFormatting>
  <conditionalFormatting sqref="O1932">
    <cfRule type="expression" dxfId="2868" priority="2977">
      <formula>$O1932="połączone z innym zadaniem"</formula>
    </cfRule>
  </conditionalFormatting>
  <conditionalFormatting sqref="O1932">
    <cfRule type="expression" dxfId="2867" priority="2976">
      <formula>$O1932="połączone z innym zadaniem"</formula>
    </cfRule>
  </conditionalFormatting>
  <conditionalFormatting sqref="O1932">
    <cfRule type="expression" dxfId="2866" priority="2975">
      <formula>$O1932="połączone z innym zadaniem"</formula>
    </cfRule>
  </conditionalFormatting>
  <conditionalFormatting sqref="O1932">
    <cfRule type="expression" dxfId="2865" priority="2974">
      <formula>$O1932="połączone z innym zadaniem"</formula>
    </cfRule>
  </conditionalFormatting>
  <conditionalFormatting sqref="O1932">
    <cfRule type="expression" dxfId="2864" priority="2973">
      <formula>$O1932="połączone z innym zadaniem"</formula>
    </cfRule>
  </conditionalFormatting>
  <conditionalFormatting sqref="O1932">
    <cfRule type="expression" dxfId="2863" priority="2972">
      <formula>$O1932="połączone z innym zadaniem"</formula>
    </cfRule>
  </conditionalFormatting>
  <conditionalFormatting sqref="O1932">
    <cfRule type="expression" dxfId="2862" priority="2971">
      <formula>$O1932="połączone z innym zadaniem"</formula>
    </cfRule>
  </conditionalFormatting>
  <conditionalFormatting sqref="O1932">
    <cfRule type="expression" dxfId="2861" priority="2970">
      <formula>$O1932="połączone z innym zadaniem"</formula>
    </cfRule>
  </conditionalFormatting>
  <conditionalFormatting sqref="O1932">
    <cfRule type="expression" dxfId="2860" priority="2969">
      <formula>$O1932="połączone z innym zadaniem"</formula>
    </cfRule>
  </conditionalFormatting>
  <conditionalFormatting sqref="O1932">
    <cfRule type="expression" dxfId="2859" priority="2968">
      <formula>$O1932="połączone z innym zadaniem"</formula>
    </cfRule>
  </conditionalFormatting>
  <conditionalFormatting sqref="O1932">
    <cfRule type="expression" dxfId="2858" priority="2967">
      <formula>$O1932="połączone z innym zadaniem"</formula>
    </cfRule>
  </conditionalFormatting>
  <conditionalFormatting sqref="O1933">
    <cfRule type="expression" dxfId="2857" priority="2966">
      <formula>$O1933="połączone z innym zadaniem"</formula>
    </cfRule>
  </conditionalFormatting>
  <conditionalFormatting sqref="O1933">
    <cfRule type="expression" dxfId="2856" priority="2965">
      <formula>$O1933="połączone z innym zadaniem"</formula>
    </cfRule>
  </conditionalFormatting>
  <conditionalFormatting sqref="O1933">
    <cfRule type="colorScale" priority="2964">
      <colorScale>
        <cfvo type="min" val="0"/>
        <cfvo type="percentile" val="50"/>
        <cfvo type="max" val="0"/>
        <color rgb="FFF8696B"/>
        <color rgb="FFFFEB84"/>
        <color rgb="FF63BE7B"/>
      </colorScale>
    </cfRule>
  </conditionalFormatting>
  <conditionalFormatting sqref="O1933">
    <cfRule type="colorScale" priority="2963">
      <colorScale>
        <cfvo type="min" val="0"/>
        <cfvo type="percentile" val="50"/>
        <cfvo type="max" val="0"/>
        <color rgb="FF63BE7B"/>
        <color rgb="FFFFEB84"/>
        <color rgb="FFF8696B"/>
      </colorScale>
    </cfRule>
  </conditionalFormatting>
  <conditionalFormatting sqref="O1933">
    <cfRule type="expression" dxfId="2855" priority="2962">
      <formula>$O1933="połączone z innym zadaniem"</formula>
    </cfRule>
  </conditionalFormatting>
  <conditionalFormatting sqref="O1933">
    <cfRule type="expression" dxfId="2854" priority="2961">
      <formula>$O1933="połączone z innym zadaniem"</formula>
    </cfRule>
  </conditionalFormatting>
  <conditionalFormatting sqref="O1933">
    <cfRule type="expression" dxfId="2853" priority="2958">
      <formula>$O1933="połączone z innym zadaniem"</formula>
    </cfRule>
  </conditionalFormatting>
  <conditionalFormatting sqref="O1933">
    <cfRule type="expression" dxfId="2852" priority="2957">
      <formula>$O1933="połączone z innym zadaniem"</formula>
    </cfRule>
  </conditionalFormatting>
  <conditionalFormatting sqref="O1933">
    <cfRule type="expression" dxfId="2851" priority="2956">
      <formula>$O1933="połączone z innym zadaniem"</formula>
    </cfRule>
  </conditionalFormatting>
  <conditionalFormatting sqref="O1933">
    <cfRule type="expression" dxfId="2850" priority="2955">
      <formula>$O1933="połączone z innym zadaniem"</formula>
    </cfRule>
  </conditionalFormatting>
  <conditionalFormatting sqref="O1933">
    <cfRule type="expression" dxfId="2849" priority="2954">
      <formula>$O1933="połączone z innym zadaniem"</formula>
    </cfRule>
  </conditionalFormatting>
  <conditionalFormatting sqref="O1933">
    <cfRule type="expression" dxfId="2848" priority="2953">
      <formula>$O1933="połączone z innym zadaniem"</formula>
    </cfRule>
  </conditionalFormatting>
  <conditionalFormatting sqref="O1933">
    <cfRule type="expression" dxfId="2847" priority="2952">
      <formula>$O1933="połączone z innym zadaniem"</formula>
    </cfRule>
  </conditionalFormatting>
  <conditionalFormatting sqref="O1933">
    <cfRule type="expression" dxfId="2846" priority="2951">
      <formula>$O1933="połączone z innym zadaniem"</formula>
    </cfRule>
  </conditionalFormatting>
  <conditionalFormatting sqref="O1933">
    <cfRule type="expression" dxfId="2845" priority="2950">
      <formula>$O1933="połączone z innym zadaniem"</formula>
    </cfRule>
  </conditionalFormatting>
  <conditionalFormatting sqref="O1933">
    <cfRule type="expression" dxfId="2844" priority="2949">
      <formula>$O1933="połączone z innym zadaniem"</formula>
    </cfRule>
  </conditionalFormatting>
  <conditionalFormatting sqref="O1933">
    <cfRule type="expression" dxfId="2843" priority="2946">
      <formula>$O1933="połączone z innym zadaniem"</formula>
    </cfRule>
  </conditionalFormatting>
  <conditionalFormatting sqref="O1933">
    <cfRule type="expression" dxfId="2842" priority="2945">
      <formula>$O1933="połączone z innym zadaniem"</formula>
    </cfRule>
  </conditionalFormatting>
  <conditionalFormatting sqref="O1933">
    <cfRule type="expression" dxfId="2841" priority="2944">
      <formula>$O1933="połączone z innym zadaniem"</formula>
    </cfRule>
  </conditionalFormatting>
  <conditionalFormatting sqref="O1933">
    <cfRule type="expression" dxfId="2840" priority="2943">
      <formula>$O1933="połączone z innym zadaniem"</formula>
    </cfRule>
  </conditionalFormatting>
  <conditionalFormatting sqref="O1933">
    <cfRule type="expression" dxfId="2839" priority="2942">
      <formula>$O1933="połączone z innym zadaniem"</formula>
    </cfRule>
  </conditionalFormatting>
  <conditionalFormatting sqref="O1933">
    <cfRule type="expression" dxfId="2838" priority="2941">
      <formula>$O1933="połączone z innym zadaniem"</formula>
    </cfRule>
  </conditionalFormatting>
  <conditionalFormatting sqref="O1933">
    <cfRule type="expression" dxfId="2837" priority="2940">
      <formula>$O1933="połączone z innym zadaniem"</formula>
    </cfRule>
  </conditionalFormatting>
  <conditionalFormatting sqref="O1933">
    <cfRule type="expression" dxfId="2836" priority="2939">
      <formula>$O1933="połączone z innym zadaniem"</formula>
    </cfRule>
  </conditionalFormatting>
  <conditionalFormatting sqref="O1933">
    <cfRule type="expression" dxfId="2835" priority="2938">
      <formula>$O1933="połączone z innym zadaniem"</formula>
    </cfRule>
  </conditionalFormatting>
  <conditionalFormatting sqref="O1933">
    <cfRule type="expression" dxfId="2834" priority="2937">
      <formula>$O1933="połączone z innym zadaniem"</formula>
    </cfRule>
  </conditionalFormatting>
  <conditionalFormatting sqref="O1933">
    <cfRule type="expression" dxfId="2833" priority="2936">
      <formula>$O1933="połączone z innym zadaniem"</formula>
    </cfRule>
  </conditionalFormatting>
  <conditionalFormatting sqref="O1933">
    <cfRule type="expression" dxfId="2832" priority="2935">
      <formula>$O1933="połączone z innym zadaniem"</formula>
    </cfRule>
  </conditionalFormatting>
  <conditionalFormatting sqref="O1933">
    <cfRule type="expression" dxfId="2831" priority="2934">
      <formula>$O1933="połączone z innym zadaniem"</formula>
    </cfRule>
  </conditionalFormatting>
  <conditionalFormatting sqref="O1933">
    <cfRule type="expression" dxfId="2830" priority="2933">
      <formula>$O1933="połączone z innym zadaniem"</formula>
    </cfRule>
  </conditionalFormatting>
  <conditionalFormatting sqref="O1933">
    <cfRule type="expression" dxfId="2829" priority="2932">
      <formula>$O1933="połączone z innym zadaniem"</formula>
    </cfRule>
  </conditionalFormatting>
  <conditionalFormatting sqref="O1933">
    <cfRule type="expression" dxfId="2828" priority="2929">
      <formula>$O1933="połączone z innym zadaniem"</formula>
    </cfRule>
  </conditionalFormatting>
  <conditionalFormatting sqref="O1933">
    <cfRule type="expression" dxfId="2827" priority="2928">
      <formula>$O1933="połączone z innym zadaniem"</formula>
    </cfRule>
  </conditionalFormatting>
  <conditionalFormatting sqref="O1933">
    <cfRule type="expression" dxfId="2826" priority="2927">
      <formula>$O1933="połączone z innym zadaniem"</formula>
    </cfRule>
  </conditionalFormatting>
  <conditionalFormatting sqref="O1933">
    <cfRule type="expression" dxfId="2825" priority="2926">
      <formula>$O1933="połączone z innym zadaniem"</formula>
    </cfRule>
  </conditionalFormatting>
  <conditionalFormatting sqref="O1933">
    <cfRule type="expression" dxfId="2824" priority="2925">
      <formula>$O1933="połączone z innym zadaniem"</formula>
    </cfRule>
  </conditionalFormatting>
  <conditionalFormatting sqref="O1933">
    <cfRule type="expression" dxfId="2823" priority="2924">
      <formula>$O1933="połączone z innym zadaniem"</formula>
    </cfRule>
  </conditionalFormatting>
  <conditionalFormatting sqref="O1933">
    <cfRule type="expression" dxfId="2822" priority="2923">
      <formula>$O1933="połączone z innym zadaniem"</formula>
    </cfRule>
  </conditionalFormatting>
  <conditionalFormatting sqref="O1933">
    <cfRule type="expression" dxfId="2821" priority="2922">
      <formula>$O1933="połączone z innym zadaniem"</formula>
    </cfRule>
  </conditionalFormatting>
  <conditionalFormatting sqref="O1933">
    <cfRule type="expression" dxfId="2820" priority="2921">
      <formula>$O1933="połączone z innym zadaniem"</formula>
    </cfRule>
  </conditionalFormatting>
  <conditionalFormatting sqref="O1933">
    <cfRule type="expression" dxfId="2819" priority="2920">
      <formula>$O1933="połączone z innym zadaniem"</formula>
    </cfRule>
  </conditionalFormatting>
  <conditionalFormatting sqref="O1933">
    <cfRule type="expression" dxfId="2818" priority="2919">
      <formula>$O1933="połączone z innym zadaniem"</formula>
    </cfRule>
  </conditionalFormatting>
  <conditionalFormatting sqref="O1933">
    <cfRule type="expression" dxfId="2817" priority="2918">
      <formula>$O1933="połączone z innym zadaniem"</formula>
    </cfRule>
  </conditionalFormatting>
  <conditionalFormatting sqref="O1933">
    <cfRule type="expression" dxfId="2816" priority="2917">
      <formula>$O1933="połączone z innym zadaniem"</formula>
    </cfRule>
  </conditionalFormatting>
  <conditionalFormatting sqref="O1933">
    <cfRule type="expression" dxfId="2815" priority="2916">
      <formula>$O1933="połączone z innym zadaniem"</formula>
    </cfRule>
  </conditionalFormatting>
  <conditionalFormatting sqref="O1934">
    <cfRule type="expression" dxfId="2814" priority="2915">
      <formula>$O1934="połączone z innym zadaniem"</formula>
    </cfRule>
  </conditionalFormatting>
  <conditionalFormatting sqref="O1934">
    <cfRule type="expression" dxfId="2813" priority="2914">
      <formula>$O1934="połączone z innym zadaniem"</formula>
    </cfRule>
  </conditionalFormatting>
  <conditionalFormatting sqref="O1934">
    <cfRule type="colorScale" priority="2913">
      <colorScale>
        <cfvo type="min" val="0"/>
        <cfvo type="percentile" val="50"/>
        <cfvo type="max" val="0"/>
        <color rgb="FFF8696B"/>
        <color rgb="FFFFEB84"/>
        <color rgb="FF63BE7B"/>
      </colorScale>
    </cfRule>
  </conditionalFormatting>
  <conditionalFormatting sqref="O1934">
    <cfRule type="colorScale" priority="2912">
      <colorScale>
        <cfvo type="min" val="0"/>
        <cfvo type="percentile" val="50"/>
        <cfvo type="max" val="0"/>
        <color rgb="FF63BE7B"/>
        <color rgb="FFFFEB84"/>
        <color rgb="FFF8696B"/>
      </colorScale>
    </cfRule>
  </conditionalFormatting>
  <conditionalFormatting sqref="O1934">
    <cfRule type="expression" dxfId="2812" priority="2911">
      <formula>$O1934="połączone z innym zadaniem"</formula>
    </cfRule>
  </conditionalFormatting>
  <conditionalFormatting sqref="O1934">
    <cfRule type="expression" dxfId="2811" priority="2910">
      <formula>$O1934="połączone z innym zadaniem"</formula>
    </cfRule>
  </conditionalFormatting>
  <conditionalFormatting sqref="O1934">
    <cfRule type="expression" dxfId="2810" priority="2907">
      <formula>$O1934="połączone z innym zadaniem"</formula>
    </cfRule>
  </conditionalFormatting>
  <conditionalFormatting sqref="O1934">
    <cfRule type="expression" dxfId="2809" priority="2906">
      <formula>$O1934="połączone z innym zadaniem"</formula>
    </cfRule>
  </conditionalFormatting>
  <conditionalFormatting sqref="O1934">
    <cfRule type="expression" dxfId="2808" priority="2905">
      <formula>$O1934="połączone z innym zadaniem"</formula>
    </cfRule>
  </conditionalFormatting>
  <conditionalFormatting sqref="O1934">
    <cfRule type="expression" dxfId="2807" priority="2904">
      <formula>$O1934="połączone z innym zadaniem"</formula>
    </cfRule>
  </conditionalFormatting>
  <conditionalFormatting sqref="O1934">
    <cfRule type="expression" dxfId="2806" priority="2903">
      <formula>$O1934="połączone z innym zadaniem"</formula>
    </cfRule>
  </conditionalFormatting>
  <conditionalFormatting sqref="O1934">
    <cfRule type="expression" dxfId="2805" priority="2902">
      <formula>$O1934="połączone z innym zadaniem"</formula>
    </cfRule>
  </conditionalFormatting>
  <conditionalFormatting sqref="O1934">
    <cfRule type="expression" dxfId="2804" priority="2901">
      <formula>$O1934="połączone z innym zadaniem"</formula>
    </cfRule>
  </conditionalFormatting>
  <conditionalFormatting sqref="O1934">
    <cfRule type="expression" dxfId="2803" priority="2900">
      <formula>$O1934="połączone z innym zadaniem"</formula>
    </cfRule>
  </conditionalFormatting>
  <conditionalFormatting sqref="O1934">
    <cfRule type="expression" dxfId="2802" priority="2899">
      <formula>$O1934="połączone z innym zadaniem"</formula>
    </cfRule>
  </conditionalFormatting>
  <conditionalFormatting sqref="O1934">
    <cfRule type="expression" dxfId="2801" priority="2898">
      <formula>$O1934="połączone z innym zadaniem"</formula>
    </cfRule>
  </conditionalFormatting>
  <conditionalFormatting sqref="O1934">
    <cfRule type="expression" dxfId="2800" priority="2895">
      <formula>$O1934="połączone z innym zadaniem"</formula>
    </cfRule>
  </conditionalFormatting>
  <conditionalFormatting sqref="O1934">
    <cfRule type="expression" dxfId="2799" priority="2894">
      <formula>$O1934="połączone z innym zadaniem"</formula>
    </cfRule>
  </conditionalFormatting>
  <conditionalFormatting sqref="O1934">
    <cfRule type="expression" dxfId="2798" priority="2893">
      <formula>$O1934="połączone z innym zadaniem"</formula>
    </cfRule>
  </conditionalFormatting>
  <conditionalFormatting sqref="O1934">
    <cfRule type="expression" dxfId="2797" priority="2892">
      <formula>$O1934="połączone z innym zadaniem"</formula>
    </cfRule>
  </conditionalFormatting>
  <conditionalFormatting sqref="O1934">
    <cfRule type="expression" dxfId="2796" priority="2891">
      <formula>$O1934="połączone z innym zadaniem"</formula>
    </cfRule>
  </conditionalFormatting>
  <conditionalFormatting sqref="O1934">
    <cfRule type="expression" dxfId="2795" priority="2890">
      <formula>$O1934="połączone z innym zadaniem"</formula>
    </cfRule>
  </conditionalFormatting>
  <conditionalFormatting sqref="O1934">
    <cfRule type="expression" dxfId="2794" priority="2889">
      <formula>$O1934="połączone z innym zadaniem"</formula>
    </cfRule>
  </conditionalFormatting>
  <conditionalFormatting sqref="O1934">
    <cfRule type="expression" dxfId="2793" priority="2888">
      <formula>$O1934="połączone z innym zadaniem"</formula>
    </cfRule>
  </conditionalFormatting>
  <conditionalFormatting sqref="O1934">
    <cfRule type="expression" dxfId="2792" priority="2887">
      <formula>$O1934="połączone z innym zadaniem"</formula>
    </cfRule>
  </conditionalFormatting>
  <conditionalFormatting sqref="O1934">
    <cfRule type="expression" dxfId="2791" priority="2886">
      <formula>$O1934="połączone z innym zadaniem"</formula>
    </cfRule>
  </conditionalFormatting>
  <conditionalFormatting sqref="O1934">
    <cfRule type="expression" dxfId="2790" priority="2885">
      <formula>$O1934="połączone z innym zadaniem"</formula>
    </cfRule>
  </conditionalFormatting>
  <conditionalFormatting sqref="O1934">
    <cfRule type="expression" dxfId="2789" priority="2884">
      <formula>$O1934="połączone z innym zadaniem"</formula>
    </cfRule>
  </conditionalFormatting>
  <conditionalFormatting sqref="O1934">
    <cfRule type="expression" dxfId="2788" priority="2883">
      <formula>$O1934="połączone z innym zadaniem"</formula>
    </cfRule>
  </conditionalFormatting>
  <conditionalFormatting sqref="O1934">
    <cfRule type="expression" dxfId="2787" priority="2882">
      <formula>$O1934="połączone z innym zadaniem"</formula>
    </cfRule>
  </conditionalFormatting>
  <conditionalFormatting sqref="O1934">
    <cfRule type="expression" dxfId="2786" priority="2881">
      <formula>$O1934="połączone z innym zadaniem"</formula>
    </cfRule>
  </conditionalFormatting>
  <conditionalFormatting sqref="O1934">
    <cfRule type="expression" dxfId="2785" priority="2878">
      <formula>$O1934="połączone z innym zadaniem"</formula>
    </cfRule>
  </conditionalFormatting>
  <conditionalFormatting sqref="O1934">
    <cfRule type="expression" dxfId="2784" priority="2877">
      <formula>$O1934="połączone z innym zadaniem"</formula>
    </cfRule>
  </conditionalFormatting>
  <conditionalFormatting sqref="O1934">
    <cfRule type="expression" dxfId="2783" priority="2876">
      <formula>$O1934="połączone z innym zadaniem"</formula>
    </cfRule>
  </conditionalFormatting>
  <conditionalFormatting sqref="O1934">
    <cfRule type="expression" dxfId="2782" priority="2875">
      <formula>$O1934="połączone z innym zadaniem"</formula>
    </cfRule>
  </conditionalFormatting>
  <conditionalFormatting sqref="O1934">
    <cfRule type="expression" dxfId="2781" priority="2874">
      <formula>$O1934="połączone z innym zadaniem"</formula>
    </cfRule>
  </conditionalFormatting>
  <conditionalFormatting sqref="O1934">
    <cfRule type="expression" dxfId="2780" priority="2873">
      <formula>$O1934="połączone z innym zadaniem"</formula>
    </cfRule>
  </conditionalFormatting>
  <conditionalFormatting sqref="O1934">
    <cfRule type="expression" dxfId="2779" priority="2872">
      <formula>$O1934="połączone z innym zadaniem"</formula>
    </cfRule>
  </conditionalFormatting>
  <conditionalFormatting sqref="O1934">
    <cfRule type="expression" dxfId="2778" priority="2871">
      <formula>$O1934="połączone z innym zadaniem"</formula>
    </cfRule>
  </conditionalFormatting>
  <conditionalFormatting sqref="O1934">
    <cfRule type="expression" dxfId="2777" priority="2870">
      <formula>$O1934="połączone z innym zadaniem"</formula>
    </cfRule>
  </conditionalFormatting>
  <conditionalFormatting sqref="O1934">
    <cfRule type="expression" dxfId="2776" priority="2869">
      <formula>$O1934="połączone z innym zadaniem"</formula>
    </cfRule>
  </conditionalFormatting>
  <conditionalFormatting sqref="O1934">
    <cfRule type="expression" dxfId="2775" priority="2868">
      <formula>$O1934="połączone z innym zadaniem"</formula>
    </cfRule>
  </conditionalFormatting>
  <conditionalFormatting sqref="O1934">
    <cfRule type="expression" dxfId="2774" priority="2867">
      <formula>$O1934="połączone z innym zadaniem"</formula>
    </cfRule>
  </conditionalFormatting>
  <conditionalFormatting sqref="O1934">
    <cfRule type="expression" dxfId="2773" priority="2866">
      <formula>$O1934="połączone z innym zadaniem"</formula>
    </cfRule>
  </conditionalFormatting>
  <conditionalFormatting sqref="O1934">
    <cfRule type="expression" dxfId="2772" priority="2865">
      <formula>$O1934="połączone z innym zadaniem"</formula>
    </cfRule>
  </conditionalFormatting>
  <conditionalFormatting sqref="O1935">
    <cfRule type="expression" dxfId="2771" priority="2864">
      <formula>$O1935="połączone z innym zadaniem"</formula>
    </cfRule>
  </conditionalFormatting>
  <conditionalFormatting sqref="O1935">
    <cfRule type="expression" dxfId="2770" priority="2863">
      <formula>$O1935="połączone z innym zadaniem"</formula>
    </cfRule>
  </conditionalFormatting>
  <conditionalFormatting sqref="O1935">
    <cfRule type="colorScale" priority="2862">
      <colorScale>
        <cfvo type="min" val="0"/>
        <cfvo type="percentile" val="50"/>
        <cfvo type="max" val="0"/>
        <color rgb="FFF8696B"/>
        <color rgb="FFFFEB84"/>
        <color rgb="FF63BE7B"/>
      </colorScale>
    </cfRule>
  </conditionalFormatting>
  <conditionalFormatting sqref="O1935">
    <cfRule type="colorScale" priority="2861">
      <colorScale>
        <cfvo type="min" val="0"/>
        <cfvo type="percentile" val="50"/>
        <cfvo type="max" val="0"/>
        <color rgb="FF63BE7B"/>
        <color rgb="FFFFEB84"/>
        <color rgb="FFF8696B"/>
      </colorScale>
    </cfRule>
  </conditionalFormatting>
  <conditionalFormatting sqref="O1935">
    <cfRule type="expression" dxfId="2769" priority="2860">
      <formula>$O1935="połączone z innym zadaniem"</formula>
    </cfRule>
  </conditionalFormatting>
  <conditionalFormatting sqref="O1935">
    <cfRule type="expression" dxfId="2768" priority="2859">
      <formula>$O1935="połączone z innym zadaniem"</formula>
    </cfRule>
  </conditionalFormatting>
  <conditionalFormatting sqref="O1935">
    <cfRule type="expression" dxfId="2767" priority="2856">
      <formula>$O1935="połączone z innym zadaniem"</formula>
    </cfRule>
  </conditionalFormatting>
  <conditionalFormatting sqref="O1935">
    <cfRule type="expression" dxfId="2766" priority="2855">
      <formula>$O1935="połączone z innym zadaniem"</formula>
    </cfRule>
  </conditionalFormatting>
  <conditionalFormatting sqref="O1935">
    <cfRule type="expression" dxfId="2765" priority="2854">
      <formula>$O1935="połączone z innym zadaniem"</formula>
    </cfRule>
  </conditionalFormatting>
  <conditionalFormatting sqref="O1935">
    <cfRule type="expression" dxfId="2764" priority="2853">
      <formula>$O1935="połączone z innym zadaniem"</formula>
    </cfRule>
  </conditionalFormatting>
  <conditionalFormatting sqref="O1935">
    <cfRule type="expression" dxfId="2763" priority="2852">
      <formula>$O1935="połączone z innym zadaniem"</formula>
    </cfRule>
  </conditionalFormatting>
  <conditionalFormatting sqref="O1935">
    <cfRule type="expression" dxfId="2762" priority="2851">
      <formula>$O1935="połączone z innym zadaniem"</formula>
    </cfRule>
  </conditionalFormatting>
  <conditionalFormatting sqref="O1935">
    <cfRule type="expression" dxfId="2761" priority="2850">
      <formula>$O1935="połączone z innym zadaniem"</formula>
    </cfRule>
  </conditionalFormatting>
  <conditionalFormatting sqref="O1935">
    <cfRule type="expression" dxfId="2760" priority="2849">
      <formula>$O1935="połączone z innym zadaniem"</formula>
    </cfRule>
  </conditionalFormatting>
  <conditionalFormatting sqref="O1935">
    <cfRule type="expression" dxfId="2759" priority="2848">
      <formula>$O1935="połączone z innym zadaniem"</formula>
    </cfRule>
  </conditionalFormatting>
  <conditionalFormatting sqref="O1935">
    <cfRule type="expression" dxfId="2758" priority="2847">
      <formula>$O1935="połączone z innym zadaniem"</formula>
    </cfRule>
  </conditionalFormatting>
  <conditionalFormatting sqref="O1935">
    <cfRule type="expression" dxfId="2757" priority="2844">
      <formula>$O1935="połączone z innym zadaniem"</formula>
    </cfRule>
  </conditionalFormatting>
  <conditionalFormatting sqref="O1935">
    <cfRule type="expression" dxfId="2756" priority="2843">
      <formula>$O1935="połączone z innym zadaniem"</formula>
    </cfRule>
  </conditionalFormatting>
  <conditionalFormatting sqref="O1935">
    <cfRule type="expression" dxfId="2755" priority="2842">
      <formula>$O1935="połączone z innym zadaniem"</formula>
    </cfRule>
  </conditionalFormatting>
  <conditionalFormatting sqref="O1935">
    <cfRule type="expression" dxfId="2754" priority="2841">
      <formula>$O1935="połączone z innym zadaniem"</formula>
    </cfRule>
  </conditionalFormatting>
  <conditionalFormatting sqref="O1935">
    <cfRule type="expression" dxfId="2753" priority="2840">
      <formula>$O1935="połączone z innym zadaniem"</formula>
    </cfRule>
  </conditionalFormatting>
  <conditionalFormatting sqref="O1935">
    <cfRule type="expression" dxfId="2752" priority="2839">
      <formula>$O1935="połączone z innym zadaniem"</formula>
    </cfRule>
  </conditionalFormatting>
  <conditionalFormatting sqref="O1935">
    <cfRule type="expression" dxfId="2751" priority="2838">
      <formula>$O1935="połączone z innym zadaniem"</formula>
    </cfRule>
  </conditionalFormatting>
  <conditionalFormatting sqref="O1935">
    <cfRule type="expression" dxfId="2750" priority="2837">
      <formula>$O1935="połączone z innym zadaniem"</formula>
    </cfRule>
  </conditionalFormatting>
  <conditionalFormatting sqref="O1935">
    <cfRule type="expression" dxfId="2749" priority="2836">
      <formula>$O1935="połączone z innym zadaniem"</formula>
    </cfRule>
  </conditionalFormatting>
  <conditionalFormatting sqref="O1935">
    <cfRule type="expression" dxfId="2748" priority="2835">
      <formula>$O1935="połączone z innym zadaniem"</formula>
    </cfRule>
  </conditionalFormatting>
  <conditionalFormatting sqref="O1935">
    <cfRule type="expression" dxfId="2747" priority="2834">
      <formula>$O1935="połączone z innym zadaniem"</formula>
    </cfRule>
  </conditionalFormatting>
  <conditionalFormatting sqref="O1935">
    <cfRule type="expression" dxfId="2746" priority="2833">
      <formula>$O1935="połączone z innym zadaniem"</formula>
    </cfRule>
  </conditionalFormatting>
  <conditionalFormatting sqref="O1935">
    <cfRule type="expression" dxfId="2745" priority="2832">
      <formula>$O1935="połączone z innym zadaniem"</formula>
    </cfRule>
  </conditionalFormatting>
  <conditionalFormatting sqref="O1935">
    <cfRule type="expression" dxfId="2744" priority="2831">
      <formula>$O1935="połączone z innym zadaniem"</formula>
    </cfRule>
  </conditionalFormatting>
  <conditionalFormatting sqref="O1935">
    <cfRule type="expression" dxfId="2743" priority="2830">
      <formula>$O1935="połączone z innym zadaniem"</formula>
    </cfRule>
  </conditionalFormatting>
  <conditionalFormatting sqref="O1935">
    <cfRule type="expression" dxfId="2742" priority="2827">
      <formula>$O1935="połączone z innym zadaniem"</formula>
    </cfRule>
  </conditionalFormatting>
  <conditionalFormatting sqref="O1935">
    <cfRule type="expression" dxfId="2741" priority="2826">
      <formula>$O1935="połączone z innym zadaniem"</formula>
    </cfRule>
  </conditionalFormatting>
  <conditionalFormatting sqref="O1935">
    <cfRule type="expression" dxfId="2740" priority="2825">
      <formula>$O1935="połączone z innym zadaniem"</formula>
    </cfRule>
  </conditionalFormatting>
  <conditionalFormatting sqref="O1935">
    <cfRule type="expression" dxfId="2739" priority="2824">
      <formula>$O1935="połączone z innym zadaniem"</formula>
    </cfRule>
  </conditionalFormatting>
  <conditionalFormatting sqref="O1935">
    <cfRule type="expression" dxfId="2738" priority="2823">
      <formula>$O1935="połączone z innym zadaniem"</formula>
    </cfRule>
  </conditionalFormatting>
  <conditionalFormatting sqref="O1935">
    <cfRule type="expression" dxfId="2737" priority="2822">
      <formula>$O1935="połączone z innym zadaniem"</formula>
    </cfRule>
  </conditionalFormatting>
  <conditionalFormatting sqref="O1935">
    <cfRule type="expression" dxfId="2736" priority="2821">
      <formula>$O1935="połączone z innym zadaniem"</formula>
    </cfRule>
  </conditionalFormatting>
  <conditionalFormatting sqref="O1935">
    <cfRule type="expression" dxfId="2735" priority="2820">
      <formula>$O1935="połączone z innym zadaniem"</formula>
    </cfRule>
  </conditionalFormatting>
  <conditionalFormatting sqref="O1935">
    <cfRule type="expression" dxfId="2734" priority="2819">
      <formula>$O1935="połączone z innym zadaniem"</formula>
    </cfRule>
  </conditionalFormatting>
  <conditionalFormatting sqref="O1935">
    <cfRule type="expression" dxfId="2733" priority="2818">
      <formula>$O1935="połączone z innym zadaniem"</formula>
    </cfRule>
  </conditionalFormatting>
  <conditionalFormatting sqref="O1935">
    <cfRule type="expression" dxfId="2732" priority="2817">
      <formula>$O1935="połączone z innym zadaniem"</formula>
    </cfRule>
  </conditionalFormatting>
  <conditionalFormatting sqref="O1935">
    <cfRule type="expression" dxfId="2731" priority="2816">
      <formula>$O1935="połączone z innym zadaniem"</formula>
    </cfRule>
  </conditionalFormatting>
  <conditionalFormatting sqref="O1935">
    <cfRule type="expression" dxfId="2730" priority="2815">
      <formula>$O1935="połączone z innym zadaniem"</formula>
    </cfRule>
  </conditionalFormatting>
  <conditionalFormatting sqref="O1935">
    <cfRule type="expression" dxfId="2729" priority="2814">
      <formula>$O1935="połączone z innym zadaniem"</formula>
    </cfRule>
  </conditionalFormatting>
  <conditionalFormatting sqref="O1936:O1937">
    <cfRule type="expression" dxfId="2728" priority="2813">
      <formula>$O1936="połączone z innym zadaniem"</formula>
    </cfRule>
  </conditionalFormatting>
  <conditionalFormatting sqref="O1936:O1937">
    <cfRule type="expression" dxfId="2727" priority="2812">
      <formula>$O1936="połączone z innym zadaniem"</formula>
    </cfRule>
  </conditionalFormatting>
  <conditionalFormatting sqref="O1936:O1937">
    <cfRule type="colorScale" priority="2811">
      <colorScale>
        <cfvo type="min" val="0"/>
        <cfvo type="percentile" val="50"/>
        <cfvo type="max" val="0"/>
        <color rgb="FFF8696B"/>
        <color rgb="FFFFEB84"/>
        <color rgb="FF63BE7B"/>
      </colorScale>
    </cfRule>
  </conditionalFormatting>
  <conditionalFormatting sqref="O1936:O1937">
    <cfRule type="colorScale" priority="2810">
      <colorScale>
        <cfvo type="min" val="0"/>
        <cfvo type="percentile" val="50"/>
        <cfvo type="max" val="0"/>
        <color rgb="FF63BE7B"/>
        <color rgb="FFFFEB84"/>
        <color rgb="FFF8696B"/>
      </colorScale>
    </cfRule>
  </conditionalFormatting>
  <conditionalFormatting sqref="O1936:O1937">
    <cfRule type="expression" dxfId="2726" priority="2809">
      <formula>$O1936="połączone z innym zadaniem"</formula>
    </cfRule>
  </conditionalFormatting>
  <conditionalFormatting sqref="O1936:O1937">
    <cfRule type="expression" dxfId="2725" priority="2808">
      <formula>$O1936="połączone z innym zadaniem"</formula>
    </cfRule>
  </conditionalFormatting>
  <conditionalFormatting sqref="O1936:O1937">
    <cfRule type="expression" dxfId="2724" priority="2805">
      <formula>$O1936="połączone z innym zadaniem"</formula>
    </cfRule>
  </conditionalFormatting>
  <conditionalFormatting sqref="O1936:O1937">
    <cfRule type="expression" dxfId="2723" priority="2804">
      <formula>$O1936="połączone z innym zadaniem"</formula>
    </cfRule>
  </conditionalFormatting>
  <conditionalFormatting sqref="O1936:O1937">
    <cfRule type="expression" dxfId="2722" priority="2803">
      <formula>$O1936="połączone z innym zadaniem"</formula>
    </cfRule>
  </conditionalFormatting>
  <conditionalFormatting sqref="O1936:O1937">
    <cfRule type="expression" dxfId="2721" priority="2802">
      <formula>$O1936="połączone z innym zadaniem"</formula>
    </cfRule>
  </conditionalFormatting>
  <conditionalFormatting sqref="O1936:O1937">
    <cfRule type="expression" dxfId="2720" priority="2801">
      <formula>$O1936="połączone z innym zadaniem"</formula>
    </cfRule>
  </conditionalFormatting>
  <conditionalFormatting sqref="O1936:O1937">
    <cfRule type="expression" dxfId="2719" priority="2800">
      <formula>$O1936="połączone z innym zadaniem"</formula>
    </cfRule>
  </conditionalFormatting>
  <conditionalFormatting sqref="O1936:O1937">
    <cfRule type="expression" dxfId="2718" priority="2799">
      <formula>$O1936="połączone z innym zadaniem"</formula>
    </cfRule>
  </conditionalFormatting>
  <conditionalFormatting sqref="O1936:O1937">
    <cfRule type="expression" dxfId="2717" priority="2798">
      <formula>$O1936="połączone z innym zadaniem"</formula>
    </cfRule>
  </conditionalFormatting>
  <conditionalFormatting sqref="O1936:O1937">
    <cfRule type="expression" dxfId="2716" priority="2797">
      <formula>$O1936="połączone z innym zadaniem"</formula>
    </cfRule>
  </conditionalFormatting>
  <conditionalFormatting sqref="O1936:O1937">
    <cfRule type="expression" dxfId="2715" priority="2796">
      <formula>$O1936="połączone z innym zadaniem"</formula>
    </cfRule>
  </conditionalFormatting>
  <conditionalFormatting sqref="O1936:O1937">
    <cfRule type="expression" dxfId="2714" priority="2793">
      <formula>$O1936="połączone z innym zadaniem"</formula>
    </cfRule>
  </conditionalFormatting>
  <conditionalFormatting sqref="O1936:O1937">
    <cfRule type="expression" dxfId="2713" priority="2792">
      <formula>$O1936="połączone z innym zadaniem"</formula>
    </cfRule>
  </conditionalFormatting>
  <conditionalFormatting sqref="O1936:O1937">
    <cfRule type="expression" dxfId="2712" priority="2791">
      <formula>$O1936="połączone z innym zadaniem"</formula>
    </cfRule>
  </conditionalFormatting>
  <conditionalFormatting sqref="O1936:O1937">
    <cfRule type="expression" dxfId="2711" priority="2790">
      <formula>$O1936="połączone z innym zadaniem"</formula>
    </cfRule>
  </conditionalFormatting>
  <conditionalFormatting sqref="O1936:O1937">
    <cfRule type="expression" dxfId="2710" priority="2789">
      <formula>$O1936="połączone z innym zadaniem"</formula>
    </cfRule>
  </conditionalFormatting>
  <conditionalFormatting sqref="O1936:O1937">
    <cfRule type="expression" dxfId="2709" priority="2788">
      <formula>$O1936="połączone z innym zadaniem"</formula>
    </cfRule>
  </conditionalFormatting>
  <conditionalFormatting sqref="O1936:O1937">
    <cfRule type="expression" dxfId="2708" priority="2787">
      <formula>$O1936="połączone z innym zadaniem"</formula>
    </cfRule>
  </conditionalFormatting>
  <conditionalFormatting sqref="O1936:O1937">
    <cfRule type="expression" dxfId="2707" priority="2786">
      <formula>$O1936="połączone z innym zadaniem"</formula>
    </cfRule>
  </conditionalFormatting>
  <conditionalFormatting sqref="O1936:O1937">
    <cfRule type="expression" dxfId="2706" priority="2785">
      <formula>$O1936="połączone z innym zadaniem"</formula>
    </cfRule>
  </conditionalFormatting>
  <conditionalFormatting sqref="O1936:O1937">
    <cfRule type="expression" dxfId="2705" priority="2784">
      <formula>$O1936="połączone z innym zadaniem"</formula>
    </cfRule>
  </conditionalFormatting>
  <conditionalFormatting sqref="O1936:O1937">
    <cfRule type="expression" dxfId="2704" priority="2783">
      <formula>$O1936="połączone z innym zadaniem"</formula>
    </cfRule>
  </conditionalFormatting>
  <conditionalFormatting sqref="O1936:O1937">
    <cfRule type="expression" dxfId="2703" priority="2782">
      <formula>$O1936="połączone z innym zadaniem"</formula>
    </cfRule>
  </conditionalFormatting>
  <conditionalFormatting sqref="O1936:O1937">
    <cfRule type="expression" dxfId="2702" priority="2781">
      <formula>$O1936="połączone z innym zadaniem"</formula>
    </cfRule>
  </conditionalFormatting>
  <conditionalFormatting sqref="O1936:O1937">
    <cfRule type="expression" dxfId="2701" priority="2780">
      <formula>$O1936="połączone z innym zadaniem"</formula>
    </cfRule>
  </conditionalFormatting>
  <conditionalFormatting sqref="O1936:O1937">
    <cfRule type="expression" dxfId="2700" priority="2779">
      <formula>$O1936="połączone z innym zadaniem"</formula>
    </cfRule>
  </conditionalFormatting>
  <conditionalFormatting sqref="O1936:O1937">
    <cfRule type="expression" dxfId="2699" priority="2776">
      <formula>$O1936="połączone z innym zadaniem"</formula>
    </cfRule>
  </conditionalFormatting>
  <conditionalFormatting sqref="O1936:O1937">
    <cfRule type="expression" dxfId="2698" priority="2775">
      <formula>$O1936="połączone z innym zadaniem"</formula>
    </cfRule>
  </conditionalFormatting>
  <conditionalFormatting sqref="O1936:O1937">
    <cfRule type="expression" dxfId="2697" priority="2774">
      <formula>$O1936="połączone z innym zadaniem"</formula>
    </cfRule>
  </conditionalFormatting>
  <conditionalFormatting sqref="O1936:O1937">
    <cfRule type="expression" dxfId="2696" priority="2773">
      <formula>$O1936="połączone z innym zadaniem"</formula>
    </cfRule>
  </conditionalFormatting>
  <conditionalFormatting sqref="O1936:O1937">
    <cfRule type="expression" dxfId="2695" priority="2772">
      <formula>$O1936="połączone z innym zadaniem"</formula>
    </cfRule>
  </conditionalFormatting>
  <conditionalFormatting sqref="O1936:O1937">
    <cfRule type="expression" dxfId="2694" priority="2771">
      <formula>$O1936="połączone z innym zadaniem"</formula>
    </cfRule>
  </conditionalFormatting>
  <conditionalFormatting sqref="O1936:O1937">
    <cfRule type="expression" dxfId="2693" priority="2770">
      <formula>$O1936="połączone z innym zadaniem"</formula>
    </cfRule>
  </conditionalFormatting>
  <conditionalFormatting sqref="O1936:O1937">
    <cfRule type="expression" dxfId="2692" priority="2769">
      <formula>$O1936="połączone z innym zadaniem"</formula>
    </cfRule>
  </conditionalFormatting>
  <conditionalFormatting sqref="O1936:O1937">
    <cfRule type="expression" dxfId="2691" priority="2768">
      <formula>$O1936="połączone z innym zadaniem"</formula>
    </cfRule>
  </conditionalFormatting>
  <conditionalFormatting sqref="O1936:O1937">
    <cfRule type="expression" dxfId="2690" priority="2767">
      <formula>$O1936="połączone z innym zadaniem"</formula>
    </cfRule>
  </conditionalFormatting>
  <conditionalFormatting sqref="O1936:O1937">
    <cfRule type="expression" dxfId="2689" priority="2766">
      <formula>$O1936="połączone z innym zadaniem"</formula>
    </cfRule>
  </conditionalFormatting>
  <conditionalFormatting sqref="O1936:O1937">
    <cfRule type="expression" dxfId="2688" priority="2765">
      <formula>$O1936="połączone z innym zadaniem"</formula>
    </cfRule>
  </conditionalFormatting>
  <conditionalFormatting sqref="O1936:O1937">
    <cfRule type="expression" dxfId="2687" priority="2764">
      <formula>$O1936="połączone z innym zadaniem"</formula>
    </cfRule>
  </conditionalFormatting>
  <conditionalFormatting sqref="O1936:O1937">
    <cfRule type="expression" dxfId="2686" priority="2763">
      <formula>$O1936="połączone z innym zadaniem"</formula>
    </cfRule>
  </conditionalFormatting>
  <conditionalFormatting sqref="O1937">
    <cfRule type="expression" dxfId="2685" priority="2762">
      <formula>$O1937="połączone z innym zadaniem"</formula>
    </cfRule>
  </conditionalFormatting>
  <conditionalFormatting sqref="O1937">
    <cfRule type="expression" dxfId="2684" priority="2761">
      <formula>$O1937="połączone z innym zadaniem"</formula>
    </cfRule>
  </conditionalFormatting>
  <conditionalFormatting sqref="O1937">
    <cfRule type="colorScale" priority="2760">
      <colorScale>
        <cfvo type="min" val="0"/>
        <cfvo type="percentile" val="50"/>
        <cfvo type="max" val="0"/>
        <color rgb="FFF8696B"/>
        <color rgb="FFFFEB84"/>
        <color rgb="FF63BE7B"/>
      </colorScale>
    </cfRule>
  </conditionalFormatting>
  <conditionalFormatting sqref="O1937">
    <cfRule type="colorScale" priority="2759">
      <colorScale>
        <cfvo type="min" val="0"/>
        <cfvo type="percentile" val="50"/>
        <cfvo type="max" val="0"/>
        <color rgb="FF63BE7B"/>
        <color rgb="FFFFEB84"/>
        <color rgb="FFF8696B"/>
      </colorScale>
    </cfRule>
  </conditionalFormatting>
  <conditionalFormatting sqref="O1937">
    <cfRule type="expression" dxfId="2683" priority="2758">
      <formula>$O1937="połączone z innym zadaniem"</formula>
    </cfRule>
  </conditionalFormatting>
  <conditionalFormatting sqref="O1937">
    <cfRule type="expression" dxfId="2682" priority="2757">
      <formula>$O1937="połączone z innym zadaniem"</formula>
    </cfRule>
  </conditionalFormatting>
  <conditionalFormatting sqref="O1937">
    <cfRule type="expression" dxfId="2681" priority="2754">
      <formula>$O1937="połączone z innym zadaniem"</formula>
    </cfRule>
  </conditionalFormatting>
  <conditionalFormatting sqref="O1937">
    <cfRule type="expression" dxfId="2680" priority="2753">
      <formula>$O1937="połączone z innym zadaniem"</formula>
    </cfRule>
  </conditionalFormatting>
  <conditionalFormatting sqref="O1937">
    <cfRule type="expression" dxfId="2679" priority="2752">
      <formula>$O1937="połączone z innym zadaniem"</formula>
    </cfRule>
  </conditionalFormatting>
  <conditionalFormatting sqref="O1937">
    <cfRule type="expression" dxfId="2678" priority="2751">
      <formula>$O1937="połączone z innym zadaniem"</formula>
    </cfRule>
  </conditionalFormatting>
  <conditionalFormatting sqref="O1937">
    <cfRule type="expression" dxfId="2677" priority="2750">
      <formula>$O1937="połączone z innym zadaniem"</formula>
    </cfRule>
  </conditionalFormatting>
  <conditionalFormatting sqref="O1937">
    <cfRule type="expression" dxfId="2676" priority="2749">
      <formula>$O1937="połączone z innym zadaniem"</formula>
    </cfRule>
  </conditionalFormatting>
  <conditionalFormatting sqref="O1937">
    <cfRule type="expression" dxfId="2675" priority="2748">
      <formula>$O1937="połączone z innym zadaniem"</formula>
    </cfRule>
  </conditionalFormatting>
  <conditionalFormatting sqref="O1937">
    <cfRule type="expression" dxfId="2674" priority="2747">
      <formula>$O1937="połączone z innym zadaniem"</formula>
    </cfRule>
  </conditionalFormatting>
  <conditionalFormatting sqref="O1937">
    <cfRule type="expression" dxfId="2673" priority="2746">
      <formula>$O1937="połączone z innym zadaniem"</formula>
    </cfRule>
  </conditionalFormatting>
  <conditionalFormatting sqref="O1937">
    <cfRule type="expression" dxfId="2672" priority="2745">
      <formula>$O1937="połączone z innym zadaniem"</formula>
    </cfRule>
  </conditionalFormatting>
  <conditionalFormatting sqref="O1937">
    <cfRule type="expression" dxfId="2671" priority="2742">
      <formula>$O1937="połączone z innym zadaniem"</formula>
    </cfRule>
  </conditionalFormatting>
  <conditionalFormatting sqref="O1937">
    <cfRule type="expression" dxfId="2670" priority="2741">
      <formula>$O1937="połączone z innym zadaniem"</formula>
    </cfRule>
  </conditionalFormatting>
  <conditionalFormatting sqref="O1937">
    <cfRule type="expression" dxfId="2669" priority="2740">
      <formula>$O1937="połączone z innym zadaniem"</formula>
    </cfRule>
  </conditionalFormatting>
  <conditionalFormatting sqref="O1937">
    <cfRule type="expression" dxfId="2668" priority="2739">
      <formula>$O1937="połączone z innym zadaniem"</formula>
    </cfRule>
  </conditionalFormatting>
  <conditionalFormatting sqref="O1937">
    <cfRule type="expression" dxfId="2667" priority="2738">
      <formula>$O1937="połączone z innym zadaniem"</formula>
    </cfRule>
  </conditionalFormatting>
  <conditionalFormatting sqref="O1937">
    <cfRule type="expression" dxfId="2666" priority="2737">
      <formula>$O1937="połączone z innym zadaniem"</formula>
    </cfRule>
  </conditionalFormatting>
  <conditionalFormatting sqref="O1937">
    <cfRule type="expression" dxfId="2665" priority="2736">
      <formula>$O1937="połączone z innym zadaniem"</formula>
    </cfRule>
  </conditionalFormatting>
  <conditionalFormatting sqref="O1937">
    <cfRule type="expression" dxfId="2664" priority="2735">
      <formula>$O1937="połączone z innym zadaniem"</formula>
    </cfRule>
  </conditionalFormatting>
  <conditionalFormatting sqref="O1937">
    <cfRule type="expression" dxfId="2663" priority="2734">
      <formula>$O1937="połączone z innym zadaniem"</formula>
    </cfRule>
  </conditionalFormatting>
  <conditionalFormatting sqref="O1937">
    <cfRule type="expression" dxfId="2662" priority="2733">
      <formula>$O1937="połączone z innym zadaniem"</formula>
    </cfRule>
  </conditionalFormatting>
  <conditionalFormatting sqref="O1937">
    <cfRule type="expression" dxfId="2661" priority="2732">
      <formula>$O1937="połączone z innym zadaniem"</formula>
    </cfRule>
  </conditionalFormatting>
  <conditionalFormatting sqref="O1937">
    <cfRule type="expression" dxfId="2660" priority="2731">
      <formula>$O1937="połączone z innym zadaniem"</formula>
    </cfRule>
  </conditionalFormatting>
  <conditionalFormatting sqref="O1937">
    <cfRule type="expression" dxfId="2659" priority="2730">
      <formula>$O1937="połączone z innym zadaniem"</formula>
    </cfRule>
  </conditionalFormatting>
  <conditionalFormatting sqref="O1937">
    <cfRule type="expression" dxfId="2658" priority="2729">
      <formula>$O1937="połączone z innym zadaniem"</formula>
    </cfRule>
  </conditionalFormatting>
  <conditionalFormatting sqref="O1937">
    <cfRule type="expression" dxfId="2657" priority="2728">
      <formula>$O1937="połączone z innym zadaniem"</formula>
    </cfRule>
  </conditionalFormatting>
  <conditionalFormatting sqref="O1937">
    <cfRule type="expression" dxfId="2656" priority="2725">
      <formula>$O1937="połączone z innym zadaniem"</formula>
    </cfRule>
  </conditionalFormatting>
  <conditionalFormatting sqref="O1937">
    <cfRule type="expression" dxfId="2655" priority="2724">
      <formula>$O1937="połączone z innym zadaniem"</formula>
    </cfRule>
  </conditionalFormatting>
  <conditionalFormatting sqref="O1937">
    <cfRule type="expression" dxfId="2654" priority="2723">
      <formula>$O1937="połączone z innym zadaniem"</formula>
    </cfRule>
  </conditionalFormatting>
  <conditionalFormatting sqref="O1937">
    <cfRule type="expression" dxfId="2653" priority="2722">
      <formula>$O1937="połączone z innym zadaniem"</formula>
    </cfRule>
  </conditionalFormatting>
  <conditionalFormatting sqref="O1937">
    <cfRule type="expression" dxfId="2652" priority="2721">
      <formula>$O1937="połączone z innym zadaniem"</formula>
    </cfRule>
  </conditionalFormatting>
  <conditionalFormatting sqref="O1937">
    <cfRule type="expression" dxfId="2651" priority="2720">
      <formula>$O1937="połączone z innym zadaniem"</formula>
    </cfRule>
  </conditionalFormatting>
  <conditionalFormatting sqref="O1937">
    <cfRule type="expression" dxfId="2650" priority="2719">
      <formula>$O1937="połączone z innym zadaniem"</formula>
    </cfRule>
  </conditionalFormatting>
  <conditionalFormatting sqref="O1937">
    <cfRule type="expression" dxfId="2649" priority="2718">
      <formula>$O1937="połączone z innym zadaniem"</formula>
    </cfRule>
  </conditionalFormatting>
  <conditionalFormatting sqref="O1937">
    <cfRule type="expression" dxfId="2648" priority="2717">
      <formula>$O1937="połączone z innym zadaniem"</formula>
    </cfRule>
  </conditionalFormatting>
  <conditionalFormatting sqref="O1937">
    <cfRule type="expression" dxfId="2647" priority="2716">
      <formula>$O1937="połączone z innym zadaniem"</formula>
    </cfRule>
  </conditionalFormatting>
  <conditionalFormatting sqref="O1937">
    <cfRule type="expression" dxfId="2646" priority="2715">
      <formula>$O1937="połączone z innym zadaniem"</formula>
    </cfRule>
  </conditionalFormatting>
  <conditionalFormatting sqref="O1937">
    <cfRule type="expression" dxfId="2645" priority="2714">
      <formula>$O1937="połączone z innym zadaniem"</formula>
    </cfRule>
  </conditionalFormatting>
  <conditionalFormatting sqref="O1937">
    <cfRule type="expression" dxfId="2644" priority="2713">
      <formula>$O1937="połączone z innym zadaniem"</formula>
    </cfRule>
  </conditionalFormatting>
  <conditionalFormatting sqref="O1937">
    <cfRule type="expression" dxfId="2643" priority="2712">
      <formula>$O1937="połączone z innym zadaniem"</formula>
    </cfRule>
  </conditionalFormatting>
  <conditionalFormatting sqref="O1938:O2106">
    <cfRule type="expression" dxfId="2642" priority="2711">
      <formula>$O1938="połączone z innym zadaniem"</formula>
    </cfRule>
  </conditionalFormatting>
  <conditionalFormatting sqref="O1938:O2106">
    <cfRule type="expression" dxfId="2641" priority="2710">
      <formula>$O1938="połączone z innym zadaniem"</formula>
    </cfRule>
  </conditionalFormatting>
  <conditionalFormatting sqref="O1938:O2106">
    <cfRule type="colorScale" priority="2709">
      <colorScale>
        <cfvo type="min" val="0"/>
        <cfvo type="percentile" val="50"/>
        <cfvo type="max" val="0"/>
        <color rgb="FFF8696B"/>
        <color rgb="FFFFEB84"/>
        <color rgb="FF63BE7B"/>
      </colorScale>
    </cfRule>
  </conditionalFormatting>
  <conditionalFormatting sqref="O1938:O2106">
    <cfRule type="colorScale" priority="2708">
      <colorScale>
        <cfvo type="min" val="0"/>
        <cfvo type="percentile" val="50"/>
        <cfvo type="max" val="0"/>
        <color rgb="FF63BE7B"/>
        <color rgb="FFFFEB84"/>
        <color rgb="FFF8696B"/>
      </colorScale>
    </cfRule>
  </conditionalFormatting>
  <conditionalFormatting sqref="O1938:O2106">
    <cfRule type="expression" dxfId="2640" priority="2707">
      <formula>$O1938="połączone z innym zadaniem"</formula>
    </cfRule>
  </conditionalFormatting>
  <conditionalFormatting sqref="O1938:O2106">
    <cfRule type="expression" dxfId="2639" priority="2706">
      <formula>$O1938="połączone z innym zadaniem"</formula>
    </cfRule>
  </conditionalFormatting>
  <conditionalFormatting sqref="O1938:O2106">
    <cfRule type="expression" dxfId="2638" priority="2703">
      <formula>$O1938="połączone z innym zadaniem"</formula>
    </cfRule>
  </conditionalFormatting>
  <conditionalFormatting sqref="O1938:O2106">
    <cfRule type="expression" dxfId="2637" priority="2702">
      <formula>$O1938="połączone z innym zadaniem"</formula>
    </cfRule>
  </conditionalFormatting>
  <conditionalFormatting sqref="O1938:O2106">
    <cfRule type="expression" dxfId="2636" priority="2701">
      <formula>$O1938="połączone z innym zadaniem"</formula>
    </cfRule>
  </conditionalFormatting>
  <conditionalFormatting sqref="O1938:O2106">
    <cfRule type="expression" dxfId="2635" priority="2700">
      <formula>$O1938="połączone z innym zadaniem"</formula>
    </cfRule>
  </conditionalFormatting>
  <conditionalFormatting sqref="O1938:O2106">
    <cfRule type="expression" dxfId="2634" priority="2699">
      <formula>$O1938="połączone z innym zadaniem"</formula>
    </cfRule>
  </conditionalFormatting>
  <conditionalFormatting sqref="O1938:O2106">
    <cfRule type="expression" dxfId="2633" priority="2698">
      <formula>$O1938="połączone z innym zadaniem"</formula>
    </cfRule>
  </conditionalFormatting>
  <conditionalFormatting sqref="O1938:O2106">
    <cfRule type="expression" dxfId="2632" priority="2697">
      <formula>$O1938="połączone z innym zadaniem"</formula>
    </cfRule>
  </conditionalFormatting>
  <conditionalFormatting sqref="O1938:O2106">
    <cfRule type="expression" dxfId="2631" priority="2696">
      <formula>$O1938="połączone z innym zadaniem"</formula>
    </cfRule>
  </conditionalFormatting>
  <conditionalFormatting sqref="O1938:O2106">
    <cfRule type="expression" dxfId="2630" priority="2695">
      <formula>$O1938="połączone z innym zadaniem"</formula>
    </cfRule>
  </conditionalFormatting>
  <conditionalFormatting sqref="O1938:O2106">
    <cfRule type="expression" dxfId="2629" priority="2694">
      <formula>$O1938="połączone z innym zadaniem"</formula>
    </cfRule>
  </conditionalFormatting>
  <conditionalFormatting sqref="O1938:O2106">
    <cfRule type="expression" dxfId="2628" priority="2691">
      <formula>$O1938="połączone z innym zadaniem"</formula>
    </cfRule>
  </conditionalFormatting>
  <conditionalFormatting sqref="O1938:O2106">
    <cfRule type="expression" dxfId="2627" priority="2690">
      <formula>$O1938="połączone z innym zadaniem"</formula>
    </cfRule>
  </conditionalFormatting>
  <conditionalFormatting sqref="O1938:O2106">
    <cfRule type="expression" dxfId="2626" priority="2689">
      <formula>$O1938="połączone z innym zadaniem"</formula>
    </cfRule>
  </conditionalFormatting>
  <conditionalFormatting sqref="O1938:O2106">
    <cfRule type="expression" dxfId="2625" priority="2688">
      <formula>$O1938="połączone z innym zadaniem"</formula>
    </cfRule>
  </conditionalFormatting>
  <conditionalFormatting sqref="O1938:O2106">
    <cfRule type="expression" dxfId="2624" priority="2687">
      <formula>$O1938="połączone z innym zadaniem"</formula>
    </cfRule>
  </conditionalFormatting>
  <conditionalFormatting sqref="O1938:O2106">
    <cfRule type="expression" dxfId="2623" priority="2686">
      <formula>$O1938="połączone z innym zadaniem"</formula>
    </cfRule>
  </conditionalFormatting>
  <conditionalFormatting sqref="O1938:O2106">
    <cfRule type="expression" dxfId="2622" priority="2685">
      <formula>$O1938="połączone z innym zadaniem"</formula>
    </cfRule>
  </conditionalFormatting>
  <conditionalFormatting sqref="O1938:O2106">
    <cfRule type="expression" dxfId="2621" priority="2684">
      <formula>$O1938="połączone z innym zadaniem"</formula>
    </cfRule>
  </conditionalFormatting>
  <conditionalFormatting sqref="O1938:O2106">
    <cfRule type="expression" dxfId="2620" priority="2683">
      <formula>$O1938="połączone z innym zadaniem"</formula>
    </cfRule>
  </conditionalFormatting>
  <conditionalFormatting sqref="O1938:O2106">
    <cfRule type="expression" dxfId="2619" priority="2682">
      <formula>$O1938="połączone z innym zadaniem"</formula>
    </cfRule>
  </conditionalFormatting>
  <conditionalFormatting sqref="O1938:O2106">
    <cfRule type="expression" dxfId="2618" priority="2681">
      <formula>$O1938="połączone z innym zadaniem"</formula>
    </cfRule>
  </conditionalFormatting>
  <conditionalFormatting sqref="O1938:O2106">
    <cfRule type="expression" dxfId="2617" priority="2680">
      <formula>$O1938="połączone z innym zadaniem"</formula>
    </cfRule>
  </conditionalFormatting>
  <conditionalFormatting sqref="O1938:O2106">
    <cfRule type="expression" dxfId="2616" priority="2679">
      <formula>$O1938="połączone z innym zadaniem"</formula>
    </cfRule>
  </conditionalFormatting>
  <conditionalFormatting sqref="O1938:O2106">
    <cfRule type="expression" dxfId="2615" priority="2678">
      <formula>$O1938="połączone z innym zadaniem"</formula>
    </cfRule>
  </conditionalFormatting>
  <conditionalFormatting sqref="O1938:O2106">
    <cfRule type="expression" dxfId="2614" priority="2677">
      <formula>$O1938="połączone z innym zadaniem"</formula>
    </cfRule>
  </conditionalFormatting>
  <conditionalFormatting sqref="O1938:O2106">
    <cfRule type="expression" dxfId="2613" priority="2674">
      <formula>$O1938="połączone z innym zadaniem"</formula>
    </cfRule>
  </conditionalFormatting>
  <conditionalFormatting sqref="O1938:O2106">
    <cfRule type="expression" dxfId="2612" priority="2673">
      <formula>$O1938="połączone z innym zadaniem"</formula>
    </cfRule>
  </conditionalFormatting>
  <conditionalFormatting sqref="O1938:O2106">
    <cfRule type="expression" dxfId="2611" priority="2672">
      <formula>$O1938="połączone z innym zadaniem"</formula>
    </cfRule>
  </conditionalFormatting>
  <conditionalFormatting sqref="O1938:O2106">
    <cfRule type="expression" dxfId="2610" priority="2671">
      <formula>$O1938="połączone z innym zadaniem"</formula>
    </cfRule>
  </conditionalFormatting>
  <conditionalFormatting sqref="O1938:O2106">
    <cfRule type="expression" dxfId="2609" priority="2670">
      <formula>$O1938="połączone z innym zadaniem"</formula>
    </cfRule>
  </conditionalFormatting>
  <conditionalFormatting sqref="O1938:O2106">
    <cfRule type="expression" dxfId="2608" priority="2669">
      <formula>$O1938="połączone z innym zadaniem"</formula>
    </cfRule>
  </conditionalFormatting>
  <conditionalFormatting sqref="O1938:O2106">
    <cfRule type="expression" dxfId="2607" priority="2668">
      <formula>$O1938="połączone z innym zadaniem"</formula>
    </cfRule>
  </conditionalFormatting>
  <conditionalFormatting sqref="O1938:O2106">
    <cfRule type="expression" dxfId="2606" priority="2667">
      <formula>$O1938="połączone z innym zadaniem"</formula>
    </cfRule>
  </conditionalFormatting>
  <conditionalFormatting sqref="O1938:O2106">
    <cfRule type="expression" dxfId="2605" priority="2666">
      <formula>$O1938="połączone z innym zadaniem"</formula>
    </cfRule>
  </conditionalFormatting>
  <conditionalFormatting sqref="O1938:O2106">
    <cfRule type="expression" dxfId="2604" priority="2665">
      <formula>$O1938="połączone z innym zadaniem"</formula>
    </cfRule>
  </conditionalFormatting>
  <conditionalFormatting sqref="O1938:O2106">
    <cfRule type="expression" dxfId="2603" priority="2664">
      <formula>$O1938="połączone z innym zadaniem"</formula>
    </cfRule>
  </conditionalFormatting>
  <conditionalFormatting sqref="O1938:O2106">
    <cfRule type="expression" dxfId="2602" priority="2663">
      <formula>$O1938="połączone z innym zadaniem"</formula>
    </cfRule>
  </conditionalFormatting>
  <conditionalFormatting sqref="O1938:O2106">
    <cfRule type="expression" dxfId="2601" priority="2662">
      <formula>$O1938="połączone z innym zadaniem"</formula>
    </cfRule>
  </conditionalFormatting>
  <conditionalFormatting sqref="O1938:O2106">
    <cfRule type="expression" dxfId="2600" priority="2661">
      <formula>$O1938="połączone z innym zadaniem"</formula>
    </cfRule>
  </conditionalFormatting>
  <conditionalFormatting sqref="O1939:O2106">
    <cfRule type="expression" dxfId="2599" priority="2660">
      <formula>$O1939="połączone z innym zadaniem"</formula>
    </cfRule>
  </conditionalFormatting>
  <conditionalFormatting sqref="O1939:O2106">
    <cfRule type="expression" dxfId="2598" priority="2659">
      <formula>$O1939="połączone z innym zadaniem"</formula>
    </cfRule>
  </conditionalFormatting>
  <conditionalFormatting sqref="O1939:O2106">
    <cfRule type="colorScale" priority="2658">
      <colorScale>
        <cfvo type="min" val="0"/>
        <cfvo type="percentile" val="50"/>
        <cfvo type="max" val="0"/>
        <color rgb="FFF8696B"/>
        <color rgb="FFFFEB84"/>
        <color rgb="FF63BE7B"/>
      </colorScale>
    </cfRule>
  </conditionalFormatting>
  <conditionalFormatting sqref="O1939:O2106">
    <cfRule type="colorScale" priority="2657">
      <colorScale>
        <cfvo type="min" val="0"/>
        <cfvo type="percentile" val="50"/>
        <cfvo type="max" val="0"/>
        <color rgb="FF63BE7B"/>
        <color rgb="FFFFEB84"/>
        <color rgb="FFF8696B"/>
      </colorScale>
    </cfRule>
  </conditionalFormatting>
  <conditionalFormatting sqref="O1939:O2106">
    <cfRule type="expression" dxfId="2597" priority="2656">
      <formula>$O1939="połączone z innym zadaniem"</formula>
    </cfRule>
  </conditionalFormatting>
  <conditionalFormatting sqref="O1939:O2106">
    <cfRule type="expression" dxfId="2596" priority="2655">
      <formula>$O1939="połączone z innym zadaniem"</formula>
    </cfRule>
  </conditionalFormatting>
  <conditionalFormatting sqref="O1939:O2106">
    <cfRule type="expression" dxfId="2595" priority="2652">
      <formula>$O1939="połączone z innym zadaniem"</formula>
    </cfRule>
  </conditionalFormatting>
  <conditionalFormatting sqref="O1939:O2106">
    <cfRule type="expression" dxfId="2594" priority="2651">
      <formula>$O1939="połączone z innym zadaniem"</formula>
    </cfRule>
  </conditionalFormatting>
  <conditionalFormatting sqref="O1939:O2106">
    <cfRule type="expression" dxfId="2593" priority="2650">
      <formula>$O1939="połączone z innym zadaniem"</formula>
    </cfRule>
  </conditionalFormatting>
  <conditionalFormatting sqref="O1939:O2106">
    <cfRule type="expression" dxfId="2592" priority="2649">
      <formula>$O1939="połączone z innym zadaniem"</formula>
    </cfRule>
  </conditionalFormatting>
  <conditionalFormatting sqref="O1939:O2106">
    <cfRule type="expression" dxfId="2591" priority="2648">
      <formula>$O1939="połączone z innym zadaniem"</formula>
    </cfRule>
  </conditionalFormatting>
  <conditionalFormatting sqref="O1939:O2106">
    <cfRule type="expression" dxfId="2590" priority="2647">
      <formula>$O1939="połączone z innym zadaniem"</formula>
    </cfRule>
  </conditionalFormatting>
  <conditionalFormatting sqref="O1939:O2106">
    <cfRule type="expression" dxfId="2589" priority="2646">
      <formula>$O1939="połączone z innym zadaniem"</formula>
    </cfRule>
  </conditionalFormatting>
  <conditionalFormatting sqref="O1939:O2106">
    <cfRule type="expression" dxfId="2588" priority="2645">
      <formula>$O1939="połączone z innym zadaniem"</formula>
    </cfRule>
  </conditionalFormatting>
  <conditionalFormatting sqref="O1939:O2106">
    <cfRule type="expression" dxfId="2587" priority="2644">
      <formula>$O1939="połączone z innym zadaniem"</formula>
    </cfRule>
  </conditionalFormatting>
  <conditionalFormatting sqref="O1939:O2106">
    <cfRule type="expression" dxfId="2586" priority="2643">
      <formula>$O1939="połączone z innym zadaniem"</formula>
    </cfRule>
  </conditionalFormatting>
  <conditionalFormatting sqref="O1939:O2106">
    <cfRule type="expression" dxfId="2585" priority="2640">
      <formula>$O1939="połączone z innym zadaniem"</formula>
    </cfRule>
  </conditionalFormatting>
  <conditionalFormatting sqref="O1939:O2106">
    <cfRule type="expression" dxfId="2584" priority="2639">
      <formula>$O1939="połączone z innym zadaniem"</formula>
    </cfRule>
  </conditionalFormatting>
  <conditionalFormatting sqref="O1939:O2106">
    <cfRule type="expression" dxfId="2583" priority="2638">
      <formula>$O1939="połączone z innym zadaniem"</formula>
    </cfRule>
  </conditionalFormatting>
  <conditionalFormatting sqref="O1939:O2106">
    <cfRule type="expression" dxfId="2582" priority="2637">
      <formula>$O1939="połączone z innym zadaniem"</formula>
    </cfRule>
  </conditionalFormatting>
  <conditionalFormatting sqref="O1939:O2106">
    <cfRule type="expression" dxfId="2581" priority="2636">
      <formula>$O1939="połączone z innym zadaniem"</formula>
    </cfRule>
  </conditionalFormatting>
  <conditionalFormatting sqref="O1939:O2106">
    <cfRule type="expression" dxfId="2580" priority="2635">
      <formula>$O1939="połączone z innym zadaniem"</formula>
    </cfRule>
  </conditionalFormatting>
  <conditionalFormatting sqref="O1939:O2106">
    <cfRule type="expression" dxfId="2579" priority="2634">
      <formula>$O1939="połączone z innym zadaniem"</formula>
    </cfRule>
  </conditionalFormatting>
  <conditionalFormatting sqref="O1939:O2106">
    <cfRule type="expression" dxfId="2578" priority="2633">
      <formula>$O1939="połączone z innym zadaniem"</formula>
    </cfRule>
  </conditionalFormatting>
  <conditionalFormatting sqref="O1939:O2106">
    <cfRule type="expression" dxfId="2577" priority="2632">
      <formula>$O1939="połączone z innym zadaniem"</formula>
    </cfRule>
  </conditionalFormatting>
  <conditionalFormatting sqref="O1939:O2106">
    <cfRule type="expression" dxfId="2576" priority="2631">
      <formula>$O1939="połączone z innym zadaniem"</formula>
    </cfRule>
  </conditionalFormatting>
  <conditionalFormatting sqref="O1939:O2106">
    <cfRule type="expression" dxfId="2575" priority="2630">
      <formula>$O1939="połączone z innym zadaniem"</formula>
    </cfRule>
  </conditionalFormatting>
  <conditionalFormatting sqref="O1939:O2106">
    <cfRule type="expression" dxfId="2574" priority="2629">
      <formula>$O1939="połączone z innym zadaniem"</formula>
    </cfRule>
  </conditionalFormatting>
  <conditionalFormatting sqref="O1939:O2106">
    <cfRule type="expression" dxfId="2573" priority="2628">
      <formula>$O1939="połączone z innym zadaniem"</formula>
    </cfRule>
  </conditionalFormatting>
  <conditionalFormatting sqref="O1939:O2106">
    <cfRule type="expression" dxfId="2572" priority="2627">
      <formula>$O1939="połączone z innym zadaniem"</formula>
    </cfRule>
  </conditionalFormatting>
  <conditionalFormatting sqref="O1939:O2106">
    <cfRule type="expression" dxfId="2571" priority="2626">
      <formula>$O1939="połączone z innym zadaniem"</formula>
    </cfRule>
  </conditionalFormatting>
  <conditionalFormatting sqref="O1939:O2106">
    <cfRule type="expression" dxfId="2570" priority="2623">
      <formula>$O1939="połączone z innym zadaniem"</formula>
    </cfRule>
  </conditionalFormatting>
  <conditionalFormatting sqref="O1939:O2106">
    <cfRule type="expression" dxfId="2569" priority="2622">
      <formula>$O1939="połączone z innym zadaniem"</formula>
    </cfRule>
  </conditionalFormatting>
  <conditionalFormatting sqref="O1939:O2106">
    <cfRule type="expression" dxfId="2568" priority="2621">
      <formula>$O1939="połączone z innym zadaniem"</formula>
    </cfRule>
  </conditionalFormatting>
  <conditionalFormatting sqref="O1939:O2106">
    <cfRule type="expression" dxfId="2567" priority="2620">
      <formula>$O1939="połączone z innym zadaniem"</formula>
    </cfRule>
  </conditionalFormatting>
  <conditionalFormatting sqref="O1939:O2106">
    <cfRule type="expression" dxfId="2566" priority="2619">
      <formula>$O1939="połączone z innym zadaniem"</formula>
    </cfRule>
  </conditionalFormatting>
  <conditionalFormatting sqref="O1939:O2106">
    <cfRule type="expression" dxfId="2565" priority="2618">
      <formula>$O1939="połączone z innym zadaniem"</formula>
    </cfRule>
  </conditionalFormatting>
  <conditionalFormatting sqref="O1939:O2106">
    <cfRule type="expression" dxfId="2564" priority="2617">
      <formula>$O1939="połączone z innym zadaniem"</formula>
    </cfRule>
  </conditionalFormatting>
  <conditionalFormatting sqref="O1939:O2106">
    <cfRule type="expression" dxfId="2563" priority="2616">
      <formula>$O1939="połączone z innym zadaniem"</formula>
    </cfRule>
  </conditionalFormatting>
  <conditionalFormatting sqref="O1939:O2106">
    <cfRule type="expression" dxfId="2562" priority="2615">
      <formula>$O1939="połączone z innym zadaniem"</formula>
    </cfRule>
  </conditionalFormatting>
  <conditionalFormatting sqref="O1939:O2106">
    <cfRule type="expression" dxfId="2561" priority="2614">
      <formula>$O1939="połączone z innym zadaniem"</formula>
    </cfRule>
  </conditionalFormatting>
  <conditionalFormatting sqref="O1939:O2106">
    <cfRule type="expression" dxfId="2560" priority="2613">
      <formula>$O1939="połączone z innym zadaniem"</formula>
    </cfRule>
  </conditionalFormatting>
  <conditionalFormatting sqref="O1939:O2106">
    <cfRule type="expression" dxfId="2559" priority="2612">
      <formula>$O1939="połączone z innym zadaniem"</formula>
    </cfRule>
  </conditionalFormatting>
  <conditionalFormatting sqref="O1939:O2106">
    <cfRule type="expression" dxfId="2558" priority="2611">
      <formula>$O1939="połączone z innym zadaniem"</formula>
    </cfRule>
  </conditionalFormatting>
  <conditionalFormatting sqref="O1939:O2106">
    <cfRule type="expression" dxfId="2557" priority="2610">
      <formula>$O1939="połączone z innym zadaniem"</formula>
    </cfRule>
  </conditionalFormatting>
  <conditionalFormatting sqref="O1940">
    <cfRule type="expression" dxfId="2556" priority="2609">
      <formula>$O1940="połączone z innym zadaniem"</formula>
    </cfRule>
  </conditionalFormatting>
  <conditionalFormatting sqref="O1940">
    <cfRule type="expression" dxfId="2555" priority="2608">
      <formula>$O1940="połączone z innym zadaniem"</formula>
    </cfRule>
  </conditionalFormatting>
  <conditionalFormatting sqref="O1940">
    <cfRule type="colorScale" priority="2607">
      <colorScale>
        <cfvo type="min" val="0"/>
        <cfvo type="percentile" val="50"/>
        <cfvo type="max" val="0"/>
        <color rgb="FFF8696B"/>
        <color rgb="FFFFEB84"/>
        <color rgb="FF63BE7B"/>
      </colorScale>
    </cfRule>
  </conditionalFormatting>
  <conditionalFormatting sqref="O1940">
    <cfRule type="colorScale" priority="2606">
      <colorScale>
        <cfvo type="min" val="0"/>
        <cfvo type="percentile" val="50"/>
        <cfvo type="max" val="0"/>
        <color rgb="FF63BE7B"/>
        <color rgb="FFFFEB84"/>
        <color rgb="FFF8696B"/>
      </colorScale>
    </cfRule>
  </conditionalFormatting>
  <conditionalFormatting sqref="O1940">
    <cfRule type="expression" dxfId="2554" priority="2605">
      <formula>$O1940="połączone z innym zadaniem"</formula>
    </cfRule>
  </conditionalFormatting>
  <conditionalFormatting sqref="O1940">
    <cfRule type="expression" dxfId="2553" priority="2604">
      <formula>$O1940="połączone z innym zadaniem"</formula>
    </cfRule>
  </conditionalFormatting>
  <conditionalFormatting sqref="O1940">
    <cfRule type="expression" dxfId="2552" priority="2601">
      <formula>$O1940="połączone z innym zadaniem"</formula>
    </cfRule>
  </conditionalFormatting>
  <conditionalFormatting sqref="O1940">
    <cfRule type="expression" dxfId="2551" priority="2600">
      <formula>$O1940="połączone z innym zadaniem"</formula>
    </cfRule>
  </conditionalFormatting>
  <conditionalFormatting sqref="O1940">
    <cfRule type="expression" dxfId="2550" priority="2599">
      <formula>$O1940="połączone z innym zadaniem"</formula>
    </cfRule>
  </conditionalFormatting>
  <conditionalFormatting sqref="O1940">
    <cfRule type="expression" dxfId="2549" priority="2598">
      <formula>$O1940="połączone z innym zadaniem"</formula>
    </cfRule>
  </conditionalFormatting>
  <conditionalFormatting sqref="O1940">
    <cfRule type="expression" dxfId="2548" priority="2597">
      <formula>$O1940="połączone z innym zadaniem"</formula>
    </cfRule>
  </conditionalFormatting>
  <conditionalFormatting sqref="O1940">
    <cfRule type="expression" dxfId="2547" priority="2596">
      <formula>$O1940="połączone z innym zadaniem"</formula>
    </cfRule>
  </conditionalFormatting>
  <conditionalFormatting sqref="O1940">
    <cfRule type="expression" dxfId="2546" priority="2595">
      <formula>$O1940="połączone z innym zadaniem"</formula>
    </cfRule>
  </conditionalFormatting>
  <conditionalFormatting sqref="O1940">
    <cfRule type="expression" dxfId="2545" priority="2594">
      <formula>$O1940="połączone z innym zadaniem"</formula>
    </cfRule>
  </conditionalFormatting>
  <conditionalFormatting sqref="O1940">
    <cfRule type="expression" dxfId="2544" priority="2593">
      <formula>$O1940="połączone z innym zadaniem"</formula>
    </cfRule>
  </conditionalFormatting>
  <conditionalFormatting sqref="O1940">
    <cfRule type="expression" dxfId="2543" priority="2592">
      <formula>$O1940="połączone z innym zadaniem"</formula>
    </cfRule>
  </conditionalFormatting>
  <conditionalFormatting sqref="O1940">
    <cfRule type="expression" dxfId="2542" priority="2589">
      <formula>$O1940="połączone z innym zadaniem"</formula>
    </cfRule>
  </conditionalFormatting>
  <conditionalFormatting sqref="O1940">
    <cfRule type="expression" dxfId="2541" priority="2588">
      <formula>$O1940="połączone z innym zadaniem"</formula>
    </cfRule>
  </conditionalFormatting>
  <conditionalFormatting sqref="O1940">
    <cfRule type="expression" dxfId="2540" priority="2587">
      <formula>$O1940="połączone z innym zadaniem"</formula>
    </cfRule>
  </conditionalFormatting>
  <conditionalFormatting sqref="O1940">
    <cfRule type="expression" dxfId="2539" priority="2586">
      <formula>$O1940="połączone z innym zadaniem"</formula>
    </cfRule>
  </conditionalFormatting>
  <conditionalFormatting sqref="O1940">
    <cfRule type="expression" dxfId="2538" priority="2585">
      <formula>$O1940="połączone z innym zadaniem"</formula>
    </cfRule>
  </conditionalFormatting>
  <conditionalFormatting sqref="O1940">
    <cfRule type="expression" dxfId="2537" priority="2584">
      <formula>$O1940="połączone z innym zadaniem"</formula>
    </cfRule>
  </conditionalFormatting>
  <conditionalFormatting sqref="O1940">
    <cfRule type="expression" dxfId="2536" priority="2583">
      <formula>$O1940="połączone z innym zadaniem"</formula>
    </cfRule>
  </conditionalFormatting>
  <conditionalFormatting sqref="O1940">
    <cfRule type="expression" dxfId="2535" priority="2582">
      <formula>$O1940="połączone z innym zadaniem"</formula>
    </cfRule>
  </conditionalFormatting>
  <conditionalFormatting sqref="O1940">
    <cfRule type="expression" dxfId="2534" priority="2581">
      <formula>$O1940="połączone z innym zadaniem"</formula>
    </cfRule>
  </conditionalFormatting>
  <conditionalFormatting sqref="O1940">
    <cfRule type="expression" dxfId="2533" priority="2580">
      <formula>$O1940="połączone z innym zadaniem"</formula>
    </cfRule>
  </conditionalFormatting>
  <conditionalFormatting sqref="O1940">
    <cfRule type="expression" dxfId="2532" priority="2579">
      <formula>$O1940="połączone z innym zadaniem"</formula>
    </cfRule>
  </conditionalFormatting>
  <conditionalFormatting sqref="O1940">
    <cfRule type="expression" dxfId="2531" priority="2578">
      <formula>$O1940="połączone z innym zadaniem"</formula>
    </cfRule>
  </conditionalFormatting>
  <conditionalFormatting sqref="O1940">
    <cfRule type="expression" dxfId="2530" priority="2577">
      <formula>$O1940="połączone z innym zadaniem"</formula>
    </cfRule>
  </conditionalFormatting>
  <conditionalFormatting sqref="O1940">
    <cfRule type="expression" dxfId="2529" priority="2576">
      <formula>$O1940="połączone z innym zadaniem"</formula>
    </cfRule>
  </conditionalFormatting>
  <conditionalFormatting sqref="O1940">
    <cfRule type="expression" dxfId="2528" priority="2575">
      <formula>$O1940="połączone z innym zadaniem"</formula>
    </cfRule>
  </conditionalFormatting>
  <conditionalFormatting sqref="O1940">
    <cfRule type="expression" dxfId="2527" priority="2572">
      <formula>$O1940="połączone z innym zadaniem"</formula>
    </cfRule>
  </conditionalFormatting>
  <conditionalFormatting sqref="O1940">
    <cfRule type="expression" dxfId="2526" priority="2571">
      <formula>$O1940="połączone z innym zadaniem"</formula>
    </cfRule>
  </conditionalFormatting>
  <conditionalFormatting sqref="O1940">
    <cfRule type="expression" dxfId="2525" priority="2570">
      <formula>$O1940="połączone z innym zadaniem"</formula>
    </cfRule>
  </conditionalFormatting>
  <conditionalFormatting sqref="O1940">
    <cfRule type="expression" dxfId="2524" priority="2569">
      <formula>$O1940="połączone z innym zadaniem"</formula>
    </cfRule>
  </conditionalFormatting>
  <conditionalFormatting sqref="O1940">
    <cfRule type="expression" dxfId="2523" priority="2568">
      <formula>$O1940="połączone z innym zadaniem"</formula>
    </cfRule>
  </conditionalFormatting>
  <conditionalFormatting sqref="O1940">
    <cfRule type="expression" dxfId="2522" priority="2567">
      <formula>$O1940="połączone z innym zadaniem"</formula>
    </cfRule>
  </conditionalFormatting>
  <conditionalFormatting sqref="O1940">
    <cfRule type="expression" dxfId="2521" priority="2566">
      <formula>$O1940="połączone z innym zadaniem"</formula>
    </cfRule>
  </conditionalFormatting>
  <conditionalFormatting sqref="O1940">
    <cfRule type="expression" dxfId="2520" priority="2565">
      <formula>$O1940="połączone z innym zadaniem"</formula>
    </cfRule>
  </conditionalFormatting>
  <conditionalFormatting sqref="O1940">
    <cfRule type="expression" dxfId="2519" priority="2564">
      <formula>$O1940="połączone z innym zadaniem"</formula>
    </cfRule>
  </conditionalFormatting>
  <conditionalFormatting sqref="O1940">
    <cfRule type="expression" dxfId="2518" priority="2563">
      <formula>$O1940="połączone z innym zadaniem"</formula>
    </cfRule>
  </conditionalFormatting>
  <conditionalFormatting sqref="O1940">
    <cfRule type="expression" dxfId="2517" priority="2562">
      <formula>$O1940="połączone z innym zadaniem"</formula>
    </cfRule>
  </conditionalFormatting>
  <conditionalFormatting sqref="O1940">
    <cfRule type="expression" dxfId="2516" priority="2561">
      <formula>$O1940="połączone z innym zadaniem"</formula>
    </cfRule>
  </conditionalFormatting>
  <conditionalFormatting sqref="O1940">
    <cfRule type="expression" dxfId="2515" priority="2560">
      <formula>$O1940="połączone z innym zadaniem"</formula>
    </cfRule>
  </conditionalFormatting>
  <conditionalFormatting sqref="O1940">
    <cfRule type="expression" dxfId="2514" priority="2559">
      <formula>$O1940="połączone z innym zadaniem"</formula>
    </cfRule>
  </conditionalFormatting>
  <conditionalFormatting sqref="O1941:O1944">
    <cfRule type="expression" dxfId="2513" priority="2558">
      <formula>$O1941="połączone z innym zadaniem"</formula>
    </cfRule>
  </conditionalFormatting>
  <conditionalFormatting sqref="O1941:O1944">
    <cfRule type="expression" dxfId="2512" priority="2557">
      <formula>$O1941="połączone z innym zadaniem"</formula>
    </cfRule>
  </conditionalFormatting>
  <conditionalFormatting sqref="O1941:O1944">
    <cfRule type="colorScale" priority="2556">
      <colorScale>
        <cfvo type="min" val="0"/>
        <cfvo type="percentile" val="50"/>
        <cfvo type="max" val="0"/>
        <color rgb="FFF8696B"/>
        <color rgb="FFFFEB84"/>
        <color rgb="FF63BE7B"/>
      </colorScale>
    </cfRule>
  </conditionalFormatting>
  <conditionalFormatting sqref="O1941:O1944">
    <cfRule type="colorScale" priority="2555">
      <colorScale>
        <cfvo type="min" val="0"/>
        <cfvo type="percentile" val="50"/>
        <cfvo type="max" val="0"/>
        <color rgb="FF63BE7B"/>
        <color rgb="FFFFEB84"/>
        <color rgb="FFF8696B"/>
      </colorScale>
    </cfRule>
  </conditionalFormatting>
  <conditionalFormatting sqref="O1941:O1944">
    <cfRule type="expression" dxfId="2511" priority="2554">
      <formula>$O1941="połączone z innym zadaniem"</formula>
    </cfRule>
  </conditionalFormatting>
  <conditionalFormatting sqref="O1941:O1944">
    <cfRule type="expression" dxfId="2510" priority="2553">
      <formula>$O1941="połączone z innym zadaniem"</formula>
    </cfRule>
  </conditionalFormatting>
  <conditionalFormatting sqref="O1941:O1944">
    <cfRule type="expression" dxfId="2509" priority="2550">
      <formula>$O1941="połączone z innym zadaniem"</formula>
    </cfRule>
  </conditionalFormatting>
  <conditionalFormatting sqref="O1941:O1944">
    <cfRule type="expression" dxfId="2508" priority="2549">
      <formula>$O1941="połączone z innym zadaniem"</formula>
    </cfRule>
  </conditionalFormatting>
  <conditionalFormatting sqref="O1941:O1944">
    <cfRule type="expression" dxfId="2507" priority="2548">
      <formula>$O1941="połączone z innym zadaniem"</formula>
    </cfRule>
  </conditionalFormatting>
  <conditionalFormatting sqref="O1941:O1944">
    <cfRule type="expression" dxfId="2506" priority="2547">
      <formula>$O1941="połączone z innym zadaniem"</formula>
    </cfRule>
  </conditionalFormatting>
  <conditionalFormatting sqref="O1941:O1944">
    <cfRule type="expression" dxfId="2505" priority="2546">
      <formula>$O1941="połączone z innym zadaniem"</formula>
    </cfRule>
  </conditionalFormatting>
  <conditionalFormatting sqref="O1941:O1944">
    <cfRule type="expression" dxfId="2504" priority="2545">
      <formula>$O1941="połączone z innym zadaniem"</formula>
    </cfRule>
  </conditionalFormatting>
  <conditionalFormatting sqref="O1941:O1944">
    <cfRule type="expression" dxfId="2503" priority="2544">
      <formula>$O1941="połączone z innym zadaniem"</formula>
    </cfRule>
  </conditionalFormatting>
  <conditionalFormatting sqref="O1941:O1944">
    <cfRule type="expression" dxfId="2502" priority="2543">
      <formula>$O1941="połączone z innym zadaniem"</formula>
    </cfRule>
  </conditionalFormatting>
  <conditionalFormatting sqref="O1941:O1944">
    <cfRule type="expression" dxfId="2501" priority="2542">
      <formula>$O1941="połączone z innym zadaniem"</formula>
    </cfRule>
  </conditionalFormatting>
  <conditionalFormatting sqref="O1941:O1944">
    <cfRule type="expression" dxfId="2500" priority="2541">
      <formula>$O1941="połączone z innym zadaniem"</formula>
    </cfRule>
  </conditionalFormatting>
  <conditionalFormatting sqref="O1941:O1944">
    <cfRule type="expression" dxfId="2499" priority="2540">
      <formula>$O1941="połączone z innym zadaniem"</formula>
    </cfRule>
  </conditionalFormatting>
  <conditionalFormatting sqref="O1941:O1944">
    <cfRule type="expression" dxfId="2498" priority="2539">
      <formula>$O1941="połączone z innym zadaniem"</formula>
    </cfRule>
  </conditionalFormatting>
  <conditionalFormatting sqref="O1941:O1944">
    <cfRule type="expression" dxfId="2497" priority="2538">
      <formula>$O1941="połączone z innym zadaniem"</formula>
    </cfRule>
  </conditionalFormatting>
  <conditionalFormatting sqref="O1941:O1944">
    <cfRule type="expression" dxfId="2496" priority="2537">
      <formula>$O1941="połączone z innym zadaniem"</formula>
    </cfRule>
  </conditionalFormatting>
  <conditionalFormatting sqref="O1941:O1944">
    <cfRule type="expression" dxfId="2495" priority="2536">
      <formula>$O1941="połączone z innym zadaniem"</formula>
    </cfRule>
  </conditionalFormatting>
  <conditionalFormatting sqref="O1941:O1944">
    <cfRule type="expression" dxfId="2494" priority="2535">
      <formula>$O1941="połączone z innym zadaniem"</formula>
    </cfRule>
  </conditionalFormatting>
  <conditionalFormatting sqref="O1941:O1944">
    <cfRule type="expression" dxfId="2493" priority="2534">
      <formula>$O1941="połączone z innym zadaniem"</formula>
    </cfRule>
  </conditionalFormatting>
  <conditionalFormatting sqref="O1941:O1944">
    <cfRule type="expression" dxfId="2492" priority="2533">
      <formula>$O1941="połączone z innym zadaniem"</formula>
    </cfRule>
  </conditionalFormatting>
  <conditionalFormatting sqref="O1941:O1944">
    <cfRule type="expression" dxfId="2491" priority="2532">
      <formula>$O1941="połączone z innym zadaniem"</formula>
    </cfRule>
  </conditionalFormatting>
  <conditionalFormatting sqref="O1941:O1944">
    <cfRule type="expression" dxfId="2490" priority="2531">
      <formula>$O1941="połączone z innym zadaniem"</formula>
    </cfRule>
  </conditionalFormatting>
  <conditionalFormatting sqref="O1941:O1944">
    <cfRule type="expression" dxfId="2489" priority="2530">
      <formula>$O1941="połączone z innym zadaniem"</formula>
    </cfRule>
  </conditionalFormatting>
  <conditionalFormatting sqref="O1941:O1944">
    <cfRule type="expression" dxfId="2488" priority="2529">
      <formula>$O1941="połączone z innym zadaniem"</formula>
    </cfRule>
  </conditionalFormatting>
  <conditionalFormatting sqref="O1941:O1944">
    <cfRule type="expression" dxfId="2487" priority="2528">
      <formula>$O1941="połączone z innym zadaniem"</formula>
    </cfRule>
  </conditionalFormatting>
  <conditionalFormatting sqref="O1941:O1944">
    <cfRule type="expression" dxfId="2486" priority="2527">
      <formula>$O1941="połączone z innym zadaniem"</formula>
    </cfRule>
  </conditionalFormatting>
  <conditionalFormatting sqref="O1941:O1944">
    <cfRule type="expression" dxfId="2485" priority="2526">
      <formula>$O1941="połączone z innym zadaniem"</formula>
    </cfRule>
  </conditionalFormatting>
  <conditionalFormatting sqref="O1941:O1944">
    <cfRule type="expression" dxfId="2484" priority="2525">
      <formula>$O1941="połączone z innym zadaniem"</formula>
    </cfRule>
  </conditionalFormatting>
  <conditionalFormatting sqref="O1941:O1944">
    <cfRule type="expression" dxfId="2483" priority="2524">
      <formula>$O1941="połączone z innym zadaniem"</formula>
    </cfRule>
  </conditionalFormatting>
  <conditionalFormatting sqref="O1941:O1944">
    <cfRule type="expression" dxfId="2482" priority="2523">
      <formula>$O1941="połączone z innym zadaniem"</formula>
    </cfRule>
  </conditionalFormatting>
  <conditionalFormatting sqref="O1941:O1944">
    <cfRule type="expression" dxfId="2481" priority="2522">
      <formula>$O1941="połączone z innym zadaniem"</formula>
    </cfRule>
  </conditionalFormatting>
  <conditionalFormatting sqref="O1941:O1944">
    <cfRule type="expression" dxfId="2480" priority="2521">
      <formula>$O1941="połączone z innym zadaniem"</formula>
    </cfRule>
  </conditionalFormatting>
  <conditionalFormatting sqref="O1941:O1944">
    <cfRule type="expression" dxfId="2479" priority="2520">
      <formula>$O1941="połączone z innym zadaniem"</formula>
    </cfRule>
  </conditionalFormatting>
  <conditionalFormatting sqref="O1941:O1944">
    <cfRule type="expression" dxfId="2478" priority="2519">
      <formula>$O1941="połączone z innym zadaniem"</formula>
    </cfRule>
  </conditionalFormatting>
  <conditionalFormatting sqref="O1941:O1944">
    <cfRule type="expression" dxfId="2477" priority="2518">
      <formula>$O1941="połączone z innym zadaniem"</formula>
    </cfRule>
  </conditionalFormatting>
  <conditionalFormatting sqref="O1941:O1944">
    <cfRule type="expression" dxfId="2476" priority="2517">
      <formula>$O1941="połączone z innym zadaniem"</formula>
    </cfRule>
  </conditionalFormatting>
  <conditionalFormatting sqref="O1941:O1944">
    <cfRule type="expression" dxfId="2475" priority="2516">
      <formula>$O1941="połączone z innym zadaniem"</formula>
    </cfRule>
  </conditionalFormatting>
  <conditionalFormatting sqref="O1941:O1944">
    <cfRule type="expression" dxfId="2474" priority="2515">
      <formula>$O1941="połączone z innym zadaniem"</formula>
    </cfRule>
  </conditionalFormatting>
  <conditionalFormatting sqref="O1941:O1944">
    <cfRule type="expression" dxfId="2473" priority="2514">
      <formula>$O1941="połączone z innym zadaniem"</formula>
    </cfRule>
  </conditionalFormatting>
  <conditionalFormatting sqref="O1941:O1944">
    <cfRule type="expression" dxfId="2472" priority="2513">
      <formula>$O1941="połączone z innym zadaniem"</formula>
    </cfRule>
  </conditionalFormatting>
  <conditionalFormatting sqref="O1941:O1944">
    <cfRule type="expression" dxfId="2471" priority="2512">
      <formula>$O1941="połączone z innym zadaniem"</formula>
    </cfRule>
  </conditionalFormatting>
  <conditionalFormatting sqref="O1942:O1944">
    <cfRule type="expression" dxfId="2470" priority="2511">
      <formula>$O1942="połączone z innym zadaniem"</formula>
    </cfRule>
  </conditionalFormatting>
  <conditionalFormatting sqref="O1942:O1944">
    <cfRule type="expression" dxfId="2469" priority="2510">
      <formula>$O1942="połączone z innym zadaniem"</formula>
    </cfRule>
  </conditionalFormatting>
  <conditionalFormatting sqref="O1942:O1944">
    <cfRule type="colorScale" priority="2509">
      <colorScale>
        <cfvo type="min" val="0"/>
        <cfvo type="percentile" val="50"/>
        <cfvo type="max" val="0"/>
        <color rgb="FFF8696B"/>
        <color rgb="FFFFEB84"/>
        <color rgb="FF63BE7B"/>
      </colorScale>
    </cfRule>
  </conditionalFormatting>
  <conditionalFormatting sqref="O1942:O1944">
    <cfRule type="colorScale" priority="2508">
      <colorScale>
        <cfvo type="min" val="0"/>
        <cfvo type="percentile" val="50"/>
        <cfvo type="max" val="0"/>
        <color rgb="FF63BE7B"/>
        <color rgb="FFFFEB84"/>
        <color rgb="FFF8696B"/>
      </colorScale>
    </cfRule>
  </conditionalFormatting>
  <conditionalFormatting sqref="O1942:O1944">
    <cfRule type="expression" dxfId="2468" priority="2507">
      <formula>$O1942="połączone z innym zadaniem"</formula>
    </cfRule>
  </conditionalFormatting>
  <conditionalFormatting sqref="O1942:O1944">
    <cfRule type="expression" dxfId="2467" priority="2506">
      <formula>$O1942="połączone z innym zadaniem"</formula>
    </cfRule>
  </conditionalFormatting>
  <conditionalFormatting sqref="O1942:O1944">
    <cfRule type="expression" dxfId="2466" priority="2503">
      <formula>$O1942="połączone z innym zadaniem"</formula>
    </cfRule>
  </conditionalFormatting>
  <conditionalFormatting sqref="O1942:O1944">
    <cfRule type="expression" dxfId="2465" priority="2502">
      <formula>$O1942="połączone z innym zadaniem"</formula>
    </cfRule>
  </conditionalFormatting>
  <conditionalFormatting sqref="O1942:O1944">
    <cfRule type="expression" dxfId="2464" priority="2501">
      <formula>$O1942="połączone z innym zadaniem"</formula>
    </cfRule>
  </conditionalFormatting>
  <conditionalFormatting sqref="O1942:O1944">
    <cfRule type="expression" dxfId="2463" priority="2500">
      <formula>$O1942="połączone z innym zadaniem"</formula>
    </cfRule>
  </conditionalFormatting>
  <conditionalFormatting sqref="O1942:O1944">
    <cfRule type="expression" dxfId="2462" priority="2499">
      <formula>$O1942="połączone z innym zadaniem"</formula>
    </cfRule>
  </conditionalFormatting>
  <conditionalFormatting sqref="O1942:O1944">
    <cfRule type="expression" dxfId="2461" priority="2498">
      <formula>$O1942="połączone z innym zadaniem"</formula>
    </cfRule>
  </conditionalFormatting>
  <conditionalFormatting sqref="O1942:O1944">
    <cfRule type="expression" dxfId="2460" priority="2497">
      <formula>$O1942="połączone z innym zadaniem"</formula>
    </cfRule>
  </conditionalFormatting>
  <conditionalFormatting sqref="O1942:O1944">
    <cfRule type="expression" dxfId="2459" priority="2496">
      <formula>$O1942="połączone z innym zadaniem"</formula>
    </cfRule>
  </conditionalFormatting>
  <conditionalFormatting sqref="O1942:O1944">
    <cfRule type="expression" dxfId="2458" priority="2495">
      <formula>$O1942="połączone z innym zadaniem"</formula>
    </cfRule>
  </conditionalFormatting>
  <conditionalFormatting sqref="O1942:O1944">
    <cfRule type="expression" dxfId="2457" priority="2494">
      <formula>$O1942="połączone z innym zadaniem"</formula>
    </cfRule>
  </conditionalFormatting>
  <conditionalFormatting sqref="O1942:O1944">
    <cfRule type="expression" dxfId="2456" priority="2493">
      <formula>$O1942="połączone z innym zadaniem"</formula>
    </cfRule>
  </conditionalFormatting>
  <conditionalFormatting sqref="O1942:O1944">
    <cfRule type="expression" dxfId="2455" priority="2492">
      <formula>$O1942="połączone z innym zadaniem"</formula>
    </cfRule>
  </conditionalFormatting>
  <conditionalFormatting sqref="O1942:O1944">
    <cfRule type="expression" dxfId="2454" priority="2491">
      <formula>$O1942="połączone z innym zadaniem"</formula>
    </cfRule>
  </conditionalFormatting>
  <conditionalFormatting sqref="O1942:O1944">
    <cfRule type="expression" dxfId="2453" priority="2490">
      <formula>$O1942="połączone z innym zadaniem"</formula>
    </cfRule>
  </conditionalFormatting>
  <conditionalFormatting sqref="O1942:O1944">
    <cfRule type="expression" dxfId="2452" priority="2489">
      <formula>$O1942="połączone z innym zadaniem"</formula>
    </cfRule>
  </conditionalFormatting>
  <conditionalFormatting sqref="O1942:O1944">
    <cfRule type="expression" dxfId="2451" priority="2488">
      <formula>$O1942="połączone z innym zadaniem"</formula>
    </cfRule>
  </conditionalFormatting>
  <conditionalFormatting sqref="O1942:O1944">
    <cfRule type="expression" dxfId="2450" priority="2487">
      <formula>$O1942="połączone z innym zadaniem"</formula>
    </cfRule>
  </conditionalFormatting>
  <conditionalFormatting sqref="O1942:O1944">
    <cfRule type="expression" dxfId="2449" priority="2486">
      <formula>$O1942="połączone z innym zadaniem"</formula>
    </cfRule>
  </conditionalFormatting>
  <conditionalFormatting sqref="O1942:O1944">
    <cfRule type="expression" dxfId="2448" priority="2485">
      <formula>$O1942="połączone z innym zadaniem"</formula>
    </cfRule>
  </conditionalFormatting>
  <conditionalFormatting sqref="O1942:O1944">
    <cfRule type="expression" dxfId="2447" priority="2484">
      <formula>$O1942="połączone z innym zadaniem"</formula>
    </cfRule>
  </conditionalFormatting>
  <conditionalFormatting sqref="O1942:O1944">
    <cfRule type="expression" dxfId="2446" priority="2483">
      <formula>$O1942="połączone z innym zadaniem"</formula>
    </cfRule>
  </conditionalFormatting>
  <conditionalFormatting sqref="O1942:O1944">
    <cfRule type="expression" dxfId="2445" priority="2482">
      <formula>$O1942="połączone z innym zadaniem"</formula>
    </cfRule>
  </conditionalFormatting>
  <conditionalFormatting sqref="O1942:O1944">
    <cfRule type="expression" dxfId="2444" priority="2481">
      <formula>$O1942="połączone z innym zadaniem"</formula>
    </cfRule>
  </conditionalFormatting>
  <conditionalFormatting sqref="O1942:O1944">
    <cfRule type="expression" dxfId="2443" priority="2480">
      <formula>$O1942="połączone z innym zadaniem"</formula>
    </cfRule>
  </conditionalFormatting>
  <conditionalFormatting sqref="O1942:O1944">
    <cfRule type="expression" dxfId="2442" priority="2479">
      <formula>$O1942="połączone z innym zadaniem"</formula>
    </cfRule>
  </conditionalFormatting>
  <conditionalFormatting sqref="O1942:O1944">
    <cfRule type="expression" dxfId="2441" priority="2478">
      <formula>$O1942="połączone z innym zadaniem"</formula>
    </cfRule>
  </conditionalFormatting>
  <conditionalFormatting sqref="O1942:O1944">
    <cfRule type="expression" dxfId="2440" priority="2477">
      <formula>$O1942="połączone z innym zadaniem"</formula>
    </cfRule>
  </conditionalFormatting>
  <conditionalFormatting sqref="O1942:O1944">
    <cfRule type="expression" dxfId="2439" priority="2476">
      <formula>$O1942="połączone z innym zadaniem"</formula>
    </cfRule>
  </conditionalFormatting>
  <conditionalFormatting sqref="O1942:O1944">
    <cfRule type="expression" dxfId="2438" priority="2475">
      <formula>$O1942="połączone z innym zadaniem"</formula>
    </cfRule>
  </conditionalFormatting>
  <conditionalFormatting sqref="O1942:O1944">
    <cfRule type="expression" dxfId="2437" priority="2474">
      <formula>$O1942="połączone z innym zadaniem"</formula>
    </cfRule>
  </conditionalFormatting>
  <conditionalFormatting sqref="O1942:O1944">
    <cfRule type="expression" dxfId="2436" priority="2473">
      <formula>$O1942="połączone z innym zadaniem"</formula>
    </cfRule>
  </conditionalFormatting>
  <conditionalFormatting sqref="O1942:O1944">
    <cfRule type="expression" dxfId="2435" priority="2472">
      <formula>$O1942="połączone z innym zadaniem"</formula>
    </cfRule>
  </conditionalFormatting>
  <conditionalFormatting sqref="O1942:O1944">
    <cfRule type="expression" dxfId="2434" priority="2471">
      <formula>$O1942="połączone z innym zadaniem"</formula>
    </cfRule>
  </conditionalFormatting>
  <conditionalFormatting sqref="O1942:O1944">
    <cfRule type="expression" dxfId="2433" priority="2470">
      <formula>$O1942="połączone z innym zadaniem"</formula>
    </cfRule>
  </conditionalFormatting>
  <conditionalFormatting sqref="O1942:O1944">
    <cfRule type="expression" dxfId="2432" priority="2469">
      <formula>$O1942="połączone z innym zadaniem"</formula>
    </cfRule>
  </conditionalFormatting>
  <conditionalFormatting sqref="O1942:O1944">
    <cfRule type="expression" dxfId="2431" priority="2468">
      <formula>$O1942="połączone z innym zadaniem"</formula>
    </cfRule>
  </conditionalFormatting>
  <conditionalFormatting sqref="O1942:O1944">
    <cfRule type="expression" dxfId="2430" priority="2467">
      <formula>$O1942="połączone z innym zadaniem"</formula>
    </cfRule>
  </conditionalFormatting>
  <conditionalFormatting sqref="O1942:O1944">
    <cfRule type="expression" dxfId="2429" priority="2466">
      <formula>$O1942="połączone z innym zadaniem"</formula>
    </cfRule>
  </conditionalFormatting>
  <conditionalFormatting sqref="O1942:O1944">
    <cfRule type="expression" dxfId="2428" priority="2465">
      <formula>$O1942="połączone z innym zadaniem"</formula>
    </cfRule>
  </conditionalFormatting>
  <conditionalFormatting sqref="O1943">
    <cfRule type="expression" dxfId="2427" priority="2464">
      <formula>$O1943="połączone z innym zadaniem"</formula>
    </cfRule>
  </conditionalFormatting>
  <conditionalFormatting sqref="O1943">
    <cfRule type="expression" dxfId="2426" priority="2463">
      <formula>$O1943="połączone z innym zadaniem"</formula>
    </cfRule>
  </conditionalFormatting>
  <conditionalFormatting sqref="O1943">
    <cfRule type="colorScale" priority="2462">
      <colorScale>
        <cfvo type="min" val="0"/>
        <cfvo type="percentile" val="50"/>
        <cfvo type="max" val="0"/>
        <color rgb="FFF8696B"/>
        <color rgb="FFFFEB84"/>
        <color rgb="FF63BE7B"/>
      </colorScale>
    </cfRule>
  </conditionalFormatting>
  <conditionalFormatting sqref="O1943">
    <cfRule type="colorScale" priority="2461">
      <colorScale>
        <cfvo type="min" val="0"/>
        <cfvo type="percentile" val="50"/>
        <cfvo type="max" val="0"/>
        <color rgb="FF63BE7B"/>
        <color rgb="FFFFEB84"/>
        <color rgb="FFF8696B"/>
      </colorScale>
    </cfRule>
  </conditionalFormatting>
  <conditionalFormatting sqref="O1943">
    <cfRule type="expression" dxfId="2425" priority="2460">
      <formula>$O1943="połączone z innym zadaniem"</formula>
    </cfRule>
  </conditionalFormatting>
  <conditionalFormatting sqref="O1943">
    <cfRule type="expression" dxfId="2424" priority="2459">
      <formula>$O1943="połączone z innym zadaniem"</formula>
    </cfRule>
  </conditionalFormatting>
  <conditionalFormatting sqref="O1943">
    <cfRule type="expression" dxfId="2423" priority="2456">
      <formula>$O1943="połączone z innym zadaniem"</formula>
    </cfRule>
  </conditionalFormatting>
  <conditionalFormatting sqref="O1943">
    <cfRule type="expression" dxfId="2422" priority="2455">
      <formula>$O1943="połączone z innym zadaniem"</formula>
    </cfRule>
  </conditionalFormatting>
  <conditionalFormatting sqref="O1943">
    <cfRule type="expression" dxfId="2421" priority="2454">
      <formula>$O1943="połączone z innym zadaniem"</formula>
    </cfRule>
  </conditionalFormatting>
  <conditionalFormatting sqref="O1943">
    <cfRule type="expression" dxfId="2420" priority="2453">
      <formula>$O1943="połączone z innym zadaniem"</formula>
    </cfRule>
  </conditionalFormatting>
  <conditionalFormatting sqref="O1943">
    <cfRule type="expression" dxfId="2419" priority="2452">
      <formula>$O1943="połączone z innym zadaniem"</formula>
    </cfRule>
  </conditionalFormatting>
  <conditionalFormatting sqref="O1943">
    <cfRule type="expression" dxfId="2418" priority="2451">
      <formula>$O1943="połączone z innym zadaniem"</formula>
    </cfRule>
  </conditionalFormatting>
  <conditionalFormatting sqref="O1943">
    <cfRule type="expression" dxfId="2417" priority="2450">
      <formula>$O1943="połączone z innym zadaniem"</formula>
    </cfRule>
  </conditionalFormatting>
  <conditionalFormatting sqref="O1943">
    <cfRule type="expression" dxfId="2416" priority="2449">
      <formula>$O1943="połączone z innym zadaniem"</formula>
    </cfRule>
  </conditionalFormatting>
  <conditionalFormatting sqref="O1943">
    <cfRule type="expression" dxfId="2415" priority="2448">
      <formula>$O1943="połączone z innym zadaniem"</formula>
    </cfRule>
  </conditionalFormatting>
  <conditionalFormatting sqref="O1943">
    <cfRule type="expression" dxfId="2414" priority="2447">
      <formula>$O1943="połączone z innym zadaniem"</formula>
    </cfRule>
  </conditionalFormatting>
  <conditionalFormatting sqref="O1943">
    <cfRule type="expression" dxfId="2413" priority="2446">
      <formula>$O1943="połączone z innym zadaniem"</formula>
    </cfRule>
  </conditionalFormatting>
  <conditionalFormatting sqref="O1943">
    <cfRule type="expression" dxfId="2412" priority="2445">
      <formula>$O1943="połączone z innym zadaniem"</formula>
    </cfRule>
  </conditionalFormatting>
  <conditionalFormatting sqref="O1943">
    <cfRule type="expression" dxfId="2411" priority="2444">
      <formula>$O1943="połączone z innym zadaniem"</formula>
    </cfRule>
  </conditionalFormatting>
  <conditionalFormatting sqref="O1943">
    <cfRule type="expression" dxfId="2410" priority="2443">
      <formula>$O1943="połączone z innym zadaniem"</formula>
    </cfRule>
  </conditionalFormatting>
  <conditionalFormatting sqref="O1943">
    <cfRule type="expression" dxfId="2409" priority="2442">
      <formula>$O1943="połączone z innym zadaniem"</formula>
    </cfRule>
  </conditionalFormatting>
  <conditionalFormatting sqref="O1943">
    <cfRule type="expression" dxfId="2408" priority="2441">
      <formula>$O1943="połączone z innym zadaniem"</formula>
    </cfRule>
  </conditionalFormatting>
  <conditionalFormatting sqref="O1943">
    <cfRule type="expression" dxfId="2407" priority="2440">
      <formula>$O1943="połączone z innym zadaniem"</formula>
    </cfRule>
  </conditionalFormatting>
  <conditionalFormatting sqref="O1943">
    <cfRule type="expression" dxfId="2406" priority="2439">
      <formula>$O1943="połączone z innym zadaniem"</formula>
    </cfRule>
  </conditionalFormatting>
  <conditionalFormatting sqref="O1943">
    <cfRule type="expression" dxfId="2405" priority="2438">
      <formula>$O1943="połączone z innym zadaniem"</formula>
    </cfRule>
  </conditionalFormatting>
  <conditionalFormatting sqref="O1943">
    <cfRule type="expression" dxfId="2404" priority="2437">
      <formula>$O1943="połączone z innym zadaniem"</formula>
    </cfRule>
  </conditionalFormatting>
  <conditionalFormatting sqref="O1943">
    <cfRule type="expression" dxfId="2403" priority="2436">
      <formula>$O1943="połączone z innym zadaniem"</formula>
    </cfRule>
  </conditionalFormatting>
  <conditionalFormatting sqref="O1943">
    <cfRule type="expression" dxfId="2402" priority="2435">
      <formula>$O1943="połączone z innym zadaniem"</formula>
    </cfRule>
  </conditionalFormatting>
  <conditionalFormatting sqref="O1943">
    <cfRule type="expression" dxfId="2401" priority="2434">
      <formula>$O1943="połączone z innym zadaniem"</formula>
    </cfRule>
  </conditionalFormatting>
  <conditionalFormatting sqref="O1943">
    <cfRule type="expression" dxfId="2400" priority="2433">
      <formula>$O1943="połączone z innym zadaniem"</formula>
    </cfRule>
  </conditionalFormatting>
  <conditionalFormatting sqref="O1943">
    <cfRule type="expression" dxfId="2399" priority="2432">
      <formula>$O1943="połączone z innym zadaniem"</formula>
    </cfRule>
  </conditionalFormatting>
  <conditionalFormatting sqref="O1943">
    <cfRule type="expression" dxfId="2398" priority="2431">
      <formula>$O1943="połączone z innym zadaniem"</formula>
    </cfRule>
  </conditionalFormatting>
  <conditionalFormatting sqref="O1943">
    <cfRule type="expression" dxfId="2397" priority="2430">
      <formula>$O1943="połączone z innym zadaniem"</formula>
    </cfRule>
  </conditionalFormatting>
  <conditionalFormatting sqref="O1943">
    <cfRule type="expression" dxfId="2396" priority="2429">
      <formula>$O1943="połączone z innym zadaniem"</formula>
    </cfRule>
  </conditionalFormatting>
  <conditionalFormatting sqref="O1943">
    <cfRule type="expression" dxfId="2395" priority="2428">
      <formula>$O1943="połączone z innym zadaniem"</formula>
    </cfRule>
  </conditionalFormatting>
  <conditionalFormatting sqref="O1943">
    <cfRule type="expression" dxfId="2394" priority="2427">
      <formula>$O1943="połączone z innym zadaniem"</formula>
    </cfRule>
  </conditionalFormatting>
  <conditionalFormatting sqref="O1943">
    <cfRule type="expression" dxfId="2393" priority="2426">
      <formula>$O1943="połączone z innym zadaniem"</formula>
    </cfRule>
  </conditionalFormatting>
  <conditionalFormatting sqref="O1943">
    <cfRule type="expression" dxfId="2392" priority="2425">
      <formula>$O1943="połączone z innym zadaniem"</formula>
    </cfRule>
  </conditionalFormatting>
  <conditionalFormatting sqref="O1943">
    <cfRule type="expression" dxfId="2391" priority="2424">
      <formula>$O1943="połączone z innym zadaniem"</formula>
    </cfRule>
  </conditionalFormatting>
  <conditionalFormatting sqref="O1943">
    <cfRule type="expression" dxfId="2390" priority="2423">
      <formula>$O1943="połączone z innym zadaniem"</formula>
    </cfRule>
  </conditionalFormatting>
  <conditionalFormatting sqref="O1943">
    <cfRule type="expression" dxfId="2389" priority="2422">
      <formula>$O1943="połączone z innym zadaniem"</formula>
    </cfRule>
  </conditionalFormatting>
  <conditionalFormatting sqref="O1943">
    <cfRule type="expression" dxfId="2388" priority="2421">
      <formula>$O1943="połączone z innym zadaniem"</formula>
    </cfRule>
  </conditionalFormatting>
  <conditionalFormatting sqref="O1943">
    <cfRule type="expression" dxfId="2387" priority="2420">
      <formula>$O1943="połączone z innym zadaniem"</formula>
    </cfRule>
  </conditionalFormatting>
  <conditionalFormatting sqref="O1943">
    <cfRule type="expression" dxfId="2386" priority="2419">
      <formula>$O1943="połączone z innym zadaniem"</formula>
    </cfRule>
  </conditionalFormatting>
  <conditionalFormatting sqref="O1943">
    <cfRule type="expression" dxfId="2385" priority="2418">
      <formula>$O1943="połączone z innym zadaniem"</formula>
    </cfRule>
  </conditionalFormatting>
  <conditionalFormatting sqref="O1944">
    <cfRule type="expression" dxfId="2384" priority="2417">
      <formula>$O1944="połączone z innym zadaniem"</formula>
    </cfRule>
  </conditionalFormatting>
  <conditionalFormatting sqref="O1944">
    <cfRule type="expression" dxfId="2383" priority="2416">
      <formula>$O1944="połączone z innym zadaniem"</formula>
    </cfRule>
  </conditionalFormatting>
  <conditionalFormatting sqref="O1944">
    <cfRule type="colorScale" priority="2415">
      <colorScale>
        <cfvo type="min" val="0"/>
        <cfvo type="percentile" val="50"/>
        <cfvo type="max" val="0"/>
        <color rgb="FFF8696B"/>
        <color rgb="FFFFEB84"/>
        <color rgb="FF63BE7B"/>
      </colorScale>
    </cfRule>
  </conditionalFormatting>
  <conditionalFormatting sqref="O1944">
    <cfRule type="colorScale" priority="2414">
      <colorScale>
        <cfvo type="min" val="0"/>
        <cfvo type="percentile" val="50"/>
        <cfvo type="max" val="0"/>
        <color rgb="FF63BE7B"/>
        <color rgb="FFFFEB84"/>
        <color rgb="FFF8696B"/>
      </colorScale>
    </cfRule>
  </conditionalFormatting>
  <conditionalFormatting sqref="O1944">
    <cfRule type="expression" dxfId="2382" priority="2413">
      <formula>$O1944="połączone z innym zadaniem"</formula>
    </cfRule>
  </conditionalFormatting>
  <conditionalFormatting sqref="O1944">
    <cfRule type="expression" dxfId="2381" priority="2412">
      <formula>$O1944="połączone z innym zadaniem"</formula>
    </cfRule>
  </conditionalFormatting>
  <conditionalFormatting sqref="O1944">
    <cfRule type="expression" dxfId="2380" priority="2409">
      <formula>$O1944="połączone z innym zadaniem"</formula>
    </cfRule>
  </conditionalFormatting>
  <conditionalFormatting sqref="O1944">
    <cfRule type="expression" dxfId="2379" priority="2408">
      <formula>$O1944="połączone z innym zadaniem"</formula>
    </cfRule>
  </conditionalFormatting>
  <conditionalFormatting sqref="O1944">
    <cfRule type="expression" dxfId="2378" priority="2407">
      <formula>$O1944="połączone z innym zadaniem"</formula>
    </cfRule>
  </conditionalFormatting>
  <conditionalFormatting sqref="O1944">
    <cfRule type="expression" dxfId="2377" priority="2406">
      <formula>$O1944="połączone z innym zadaniem"</formula>
    </cfRule>
  </conditionalFormatting>
  <conditionalFormatting sqref="O1944">
    <cfRule type="expression" dxfId="2376" priority="2405">
      <formula>$O1944="połączone z innym zadaniem"</formula>
    </cfRule>
  </conditionalFormatting>
  <conditionalFormatting sqref="O1944">
    <cfRule type="expression" dxfId="2375" priority="2404">
      <formula>$O1944="połączone z innym zadaniem"</formula>
    </cfRule>
  </conditionalFormatting>
  <conditionalFormatting sqref="O1944">
    <cfRule type="expression" dxfId="2374" priority="2403">
      <formula>$O1944="połączone z innym zadaniem"</formula>
    </cfRule>
  </conditionalFormatting>
  <conditionalFormatting sqref="O1944">
    <cfRule type="expression" dxfId="2373" priority="2402">
      <formula>$O1944="połączone z innym zadaniem"</formula>
    </cfRule>
  </conditionalFormatting>
  <conditionalFormatting sqref="O1944">
    <cfRule type="expression" dxfId="2372" priority="2401">
      <formula>$O1944="połączone z innym zadaniem"</formula>
    </cfRule>
  </conditionalFormatting>
  <conditionalFormatting sqref="O1944">
    <cfRule type="expression" dxfId="2371" priority="2400">
      <formula>$O1944="połączone z innym zadaniem"</formula>
    </cfRule>
  </conditionalFormatting>
  <conditionalFormatting sqref="O1944">
    <cfRule type="expression" dxfId="2370" priority="2399">
      <formula>$O1944="połączone z innym zadaniem"</formula>
    </cfRule>
  </conditionalFormatting>
  <conditionalFormatting sqref="O1944">
    <cfRule type="expression" dxfId="2369" priority="2398">
      <formula>$O1944="połączone z innym zadaniem"</formula>
    </cfRule>
  </conditionalFormatting>
  <conditionalFormatting sqref="O1944">
    <cfRule type="expression" dxfId="2368" priority="2397">
      <formula>$O1944="połączone z innym zadaniem"</formula>
    </cfRule>
  </conditionalFormatting>
  <conditionalFormatting sqref="O1944">
    <cfRule type="expression" dxfId="2367" priority="2396">
      <formula>$O1944="połączone z innym zadaniem"</formula>
    </cfRule>
  </conditionalFormatting>
  <conditionalFormatting sqref="O1944">
    <cfRule type="expression" dxfId="2366" priority="2395">
      <formula>$O1944="połączone z innym zadaniem"</formula>
    </cfRule>
  </conditionalFormatting>
  <conditionalFormatting sqref="O1944">
    <cfRule type="expression" dxfId="2365" priority="2394">
      <formula>$O1944="połączone z innym zadaniem"</formula>
    </cfRule>
  </conditionalFormatting>
  <conditionalFormatting sqref="O1944">
    <cfRule type="expression" dxfId="2364" priority="2393">
      <formula>$O1944="połączone z innym zadaniem"</formula>
    </cfRule>
  </conditionalFormatting>
  <conditionalFormatting sqref="O1944">
    <cfRule type="expression" dxfId="2363" priority="2392">
      <formula>$O1944="połączone z innym zadaniem"</formula>
    </cfRule>
  </conditionalFormatting>
  <conditionalFormatting sqref="O1944">
    <cfRule type="expression" dxfId="2362" priority="2391">
      <formula>$O1944="połączone z innym zadaniem"</formula>
    </cfRule>
  </conditionalFormatting>
  <conditionalFormatting sqref="O1944">
    <cfRule type="expression" dxfId="2361" priority="2390">
      <formula>$O1944="połączone z innym zadaniem"</formula>
    </cfRule>
  </conditionalFormatting>
  <conditionalFormatting sqref="O1944">
    <cfRule type="expression" dxfId="2360" priority="2389">
      <formula>$O1944="połączone z innym zadaniem"</formula>
    </cfRule>
  </conditionalFormatting>
  <conditionalFormatting sqref="O1944">
    <cfRule type="expression" dxfId="2359" priority="2388">
      <formula>$O1944="połączone z innym zadaniem"</formula>
    </cfRule>
  </conditionalFormatting>
  <conditionalFormatting sqref="O1944">
    <cfRule type="expression" dxfId="2358" priority="2387">
      <formula>$O1944="połączone z innym zadaniem"</formula>
    </cfRule>
  </conditionalFormatting>
  <conditionalFormatting sqref="O1944">
    <cfRule type="expression" dxfId="2357" priority="2386">
      <formula>$O1944="połączone z innym zadaniem"</formula>
    </cfRule>
  </conditionalFormatting>
  <conditionalFormatting sqref="O1944">
    <cfRule type="expression" dxfId="2356" priority="2385">
      <formula>$O1944="połączone z innym zadaniem"</formula>
    </cfRule>
  </conditionalFormatting>
  <conditionalFormatting sqref="O1944">
    <cfRule type="expression" dxfId="2355" priority="2384">
      <formula>$O1944="połączone z innym zadaniem"</formula>
    </cfRule>
  </conditionalFormatting>
  <conditionalFormatting sqref="O1944">
    <cfRule type="expression" dxfId="2354" priority="2383">
      <formula>$O1944="połączone z innym zadaniem"</formula>
    </cfRule>
  </conditionalFormatting>
  <conditionalFormatting sqref="O1944">
    <cfRule type="expression" dxfId="2353" priority="2382">
      <formula>$O1944="połączone z innym zadaniem"</formula>
    </cfRule>
  </conditionalFormatting>
  <conditionalFormatting sqref="O1944">
    <cfRule type="expression" dxfId="2352" priority="2381">
      <formula>$O1944="połączone z innym zadaniem"</formula>
    </cfRule>
  </conditionalFormatting>
  <conditionalFormatting sqref="O1944">
    <cfRule type="expression" dxfId="2351" priority="2380">
      <formula>$O1944="połączone z innym zadaniem"</formula>
    </cfRule>
  </conditionalFormatting>
  <conditionalFormatting sqref="O1944">
    <cfRule type="expression" dxfId="2350" priority="2379">
      <formula>$O1944="połączone z innym zadaniem"</formula>
    </cfRule>
  </conditionalFormatting>
  <conditionalFormatting sqref="O1944">
    <cfRule type="expression" dxfId="2349" priority="2378">
      <formula>$O1944="połączone z innym zadaniem"</formula>
    </cfRule>
  </conditionalFormatting>
  <conditionalFormatting sqref="O1944">
    <cfRule type="expression" dxfId="2348" priority="2377">
      <formula>$O1944="połączone z innym zadaniem"</formula>
    </cfRule>
  </conditionalFormatting>
  <conditionalFormatting sqref="O1944">
    <cfRule type="expression" dxfId="2347" priority="2376">
      <formula>$O1944="połączone z innym zadaniem"</formula>
    </cfRule>
  </conditionalFormatting>
  <conditionalFormatting sqref="O1944">
    <cfRule type="expression" dxfId="2346" priority="2375">
      <formula>$O1944="połączone z innym zadaniem"</formula>
    </cfRule>
  </conditionalFormatting>
  <conditionalFormatting sqref="O1944">
    <cfRule type="expression" dxfId="2345" priority="2374">
      <formula>$O1944="połączone z innym zadaniem"</formula>
    </cfRule>
  </conditionalFormatting>
  <conditionalFormatting sqref="O1944">
    <cfRule type="expression" dxfId="2344" priority="2373">
      <formula>$O1944="połączone z innym zadaniem"</formula>
    </cfRule>
  </conditionalFormatting>
  <conditionalFormatting sqref="O1944">
    <cfRule type="expression" dxfId="2343" priority="2372">
      <formula>$O1944="połączone z innym zadaniem"</formula>
    </cfRule>
  </conditionalFormatting>
  <conditionalFormatting sqref="O1944">
    <cfRule type="expression" dxfId="2342" priority="2371">
      <formula>$O1944="połączone z innym zadaniem"</formula>
    </cfRule>
  </conditionalFormatting>
  <conditionalFormatting sqref="O1945:O2106">
    <cfRule type="expression" dxfId="2341" priority="2370">
      <formula>$O1945="połączone z innym zadaniem"</formula>
    </cfRule>
  </conditionalFormatting>
  <conditionalFormatting sqref="O1945:O2106">
    <cfRule type="expression" dxfId="2340" priority="2369">
      <formula>$O1945="połączone z innym zadaniem"</formula>
    </cfRule>
  </conditionalFormatting>
  <conditionalFormatting sqref="O1945:O2106">
    <cfRule type="colorScale" priority="2368">
      <colorScale>
        <cfvo type="min" val="0"/>
        <cfvo type="percentile" val="50"/>
        <cfvo type="max" val="0"/>
        <color rgb="FFF8696B"/>
        <color rgb="FFFFEB84"/>
        <color rgb="FF63BE7B"/>
      </colorScale>
    </cfRule>
  </conditionalFormatting>
  <conditionalFormatting sqref="O1945:O2106">
    <cfRule type="colorScale" priority="2367">
      <colorScale>
        <cfvo type="min" val="0"/>
        <cfvo type="percentile" val="50"/>
        <cfvo type="max" val="0"/>
        <color rgb="FF63BE7B"/>
        <color rgb="FFFFEB84"/>
        <color rgb="FFF8696B"/>
      </colorScale>
    </cfRule>
  </conditionalFormatting>
  <conditionalFormatting sqref="O1945:O2106">
    <cfRule type="expression" dxfId="2339" priority="2366">
      <formula>$O1945="połączone z innym zadaniem"</formula>
    </cfRule>
  </conditionalFormatting>
  <conditionalFormatting sqref="O1945:O2106">
    <cfRule type="expression" dxfId="2338" priority="2365">
      <formula>$O1945="połączone z innym zadaniem"</formula>
    </cfRule>
  </conditionalFormatting>
  <conditionalFormatting sqref="O1945:O2106">
    <cfRule type="expression" dxfId="2337" priority="2362">
      <formula>$O1945="połączone z innym zadaniem"</formula>
    </cfRule>
  </conditionalFormatting>
  <conditionalFormatting sqref="O1945:O2106">
    <cfRule type="expression" dxfId="2336" priority="2361">
      <formula>$O1945="połączone z innym zadaniem"</formula>
    </cfRule>
  </conditionalFormatting>
  <conditionalFormatting sqref="O1945:O2106">
    <cfRule type="expression" dxfId="2335" priority="2360">
      <formula>$O1945="połączone z innym zadaniem"</formula>
    </cfRule>
  </conditionalFormatting>
  <conditionalFormatting sqref="O1945:O2106">
    <cfRule type="expression" dxfId="2334" priority="2359">
      <formula>$O1945="połączone z innym zadaniem"</formula>
    </cfRule>
  </conditionalFormatting>
  <conditionalFormatting sqref="O1945:O2106">
    <cfRule type="expression" dxfId="2333" priority="2358">
      <formula>$O1945="połączone z innym zadaniem"</formula>
    </cfRule>
  </conditionalFormatting>
  <conditionalFormatting sqref="O1945:O2106">
    <cfRule type="expression" dxfId="2332" priority="2357">
      <formula>$O1945="połączone z innym zadaniem"</formula>
    </cfRule>
  </conditionalFormatting>
  <conditionalFormatting sqref="O1945:O2106">
    <cfRule type="expression" dxfId="2331" priority="2356">
      <formula>$O1945="połączone z innym zadaniem"</formula>
    </cfRule>
  </conditionalFormatting>
  <conditionalFormatting sqref="O1945:O2106">
    <cfRule type="expression" dxfId="2330" priority="2355">
      <formula>$O1945="połączone z innym zadaniem"</formula>
    </cfRule>
  </conditionalFormatting>
  <conditionalFormatting sqref="O1945:O2106">
    <cfRule type="expression" dxfId="2329" priority="2354">
      <formula>$O1945="połączone z innym zadaniem"</formula>
    </cfRule>
  </conditionalFormatting>
  <conditionalFormatting sqref="O1945:O2106">
    <cfRule type="expression" dxfId="2328" priority="2353">
      <formula>$O1945="połączone z innym zadaniem"</formula>
    </cfRule>
  </conditionalFormatting>
  <conditionalFormatting sqref="O1945:O2106">
    <cfRule type="expression" dxfId="2327" priority="2352">
      <formula>$O1945="połączone z innym zadaniem"</formula>
    </cfRule>
  </conditionalFormatting>
  <conditionalFormatting sqref="O1945:O2106">
    <cfRule type="expression" dxfId="2326" priority="2351">
      <formula>$O1945="połączone z innym zadaniem"</formula>
    </cfRule>
  </conditionalFormatting>
  <conditionalFormatting sqref="O1945:O2106">
    <cfRule type="expression" dxfId="2325" priority="2350">
      <formula>$O1945="połączone z innym zadaniem"</formula>
    </cfRule>
  </conditionalFormatting>
  <conditionalFormatting sqref="O1945:O2106">
    <cfRule type="expression" dxfId="2324" priority="2349">
      <formula>$O1945="połączone z innym zadaniem"</formula>
    </cfRule>
  </conditionalFormatting>
  <conditionalFormatting sqref="O1945:O2106">
    <cfRule type="expression" dxfId="2323" priority="2348">
      <formula>$O1945="połączone z innym zadaniem"</formula>
    </cfRule>
  </conditionalFormatting>
  <conditionalFormatting sqref="O1945:O2106">
    <cfRule type="expression" dxfId="2322" priority="2347">
      <formula>$O1945="połączone z innym zadaniem"</formula>
    </cfRule>
  </conditionalFormatting>
  <conditionalFormatting sqref="O1945:O2106">
    <cfRule type="expression" dxfId="2321" priority="2346">
      <formula>$O1945="połączone z innym zadaniem"</formula>
    </cfRule>
  </conditionalFormatting>
  <conditionalFormatting sqref="O1945:O2106">
    <cfRule type="expression" dxfId="2320" priority="2345">
      <formula>$O1945="połączone z innym zadaniem"</formula>
    </cfRule>
  </conditionalFormatting>
  <conditionalFormatting sqref="O1945:O2106">
    <cfRule type="expression" dxfId="2319" priority="2344">
      <formula>$O1945="połączone z innym zadaniem"</formula>
    </cfRule>
  </conditionalFormatting>
  <conditionalFormatting sqref="O1945:O2106">
    <cfRule type="expression" dxfId="2318" priority="2343">
      <formula>$O1945="połączone z innym zadaniem"</formula>
    </cfRule>
  </conditionalFormatting>
  <conditionalFormatting sqref="O1945:O2106">
    <cfRule type="expression" dxfId="2317" priority="2342">
      <formula>$O1945="połączone z innym zadaniem"</formula>
    </cfRule>
  </conditionalFormatting>
  <conditionalFormatting sqref="O1945:O2106">
    <cfRule type="expression" dxfId="2316" priority="2341">
      <formula>$O1945="połączone z innym zadaniem"</formula>
    </cfRule>
  </conditionalFormatting>
  <conditionalFormatting sqref="O1945:O2106">
    <cfRule type="expression" dxfId="2315" priority="2340">
      <formula>$O1945="połączone z innym zadaniem"</formula>
    </cfRule>
  </conditionalFormatting>
  <conditionalFormatting sqref="O1945:O2106">
    <cfRule type="expression" dxfId="2314" priority="2339">
      <formula>$O1945="połączone z innym zadaniem"</formula>
    </cfRule>
  </conditionalFormatting>
  <conditionalFormatting sqref="O1945:O2106">
    <cfRule type="expression" dxfId="2313" priority="2338">
      <formula>$O1945="połączone z innym zadaniem"</formula>
    </cfRule>
  </conditionalFormatting>
  <conditionalFormatting sqref="O1945:O2106">
    <cfRule type="expression" dxfId="2312" priority="2337">
      <formula>$O1945="połączone z innym zadaniem"</formula>
    </cfRule>
  </conditionalFormatting>
  <conditionalFormatting sqref="O1945:O2106">
    <cfRule type="expression" dxfId="2311" priority="2336">
      <formula>$O1945="połączone z innym zadaniem"</formula>
    </cfRule>
  </conditionalFormatting>
  <conditionalFormatting sqref="O1945:O2106">
    <cfRule type="expression" dxfId="2310" priority="2335">
      <formula>$O1945="połączone z innym zadaniem"</formula>
    </cfRule>
  </conditionalFormatting>
  <conditionalFormatting sqref="O1945:O2106">
    <cfRule type="expression" dxfId="2309" priority="2334">
      <formula>$O1945="połączone z innym zadaniem"</formula>
    </cfRule>
  </conditionalFormatting>
  <conditionalFormatting sqref="O1945:O2106">
    <cfRule type="expression" dxfId="2308" priority="2333">
      <formula>$O1945="połączone z innym zadaniem"</formula>
    </cfRule>
  </conditionalFormatting>
  <conditionalFormatting sqref="O1945:O2106">
    <cfRule type="expression" dxfId="2307" priority="2332">
      <formula>$O1945="połączone z innym zadaniem"</formula>
    </cfRule>
  </conditionalFormatting>
  <conditionalFormatting sqref="O1945:O2106">
    <cfRule type="expression" dxfId="2306" priority="2331">
      <formula>$O1945="połączone z innym zadaniem"</formula>
    </cfRule>
  </conditionalFormatting>
  <conditionalFormatting sqref="O1945:O2106">
    <cfRule type="expression" dxfId="2305" priority="2330">
      <formula>$O1945="połączone z innym zadaniem"</formula>
    </cfRule>
  </conditionalFormatting>
  <conditionalFormatting sqref="O1945:O2106">
    <cfRule type="expression" dxfId="2304" priority="2329">
      <formula>$O1945="połączone z innym zadaniem"</formula>
    </cfRule>
  </conditionalFormatting>
  <conditionalFormatting sqref="O1945:O2106">
    <cfRule type="expression" dxfId="2303" priority="2328">
      <formula>$O1945="połączone z innym zadaniem"</formula>
    </cfRule>
  </conditionalFormatting>
  <conditionalFormatting sqref="O1945:O2106">
    <cfRule type="expression" dxfId="2302" priority="2327">
      <formula>$O1945="połączone z innym zadaniem"</formula>
    </cfRule>
  </conditionalFormatting>
  <conditionalFormatting sqref="O1945:O2106">
    <cfRule type="expression" dxfId="2301" priority="2326">
      <formula>$O1945="połączone z innym zadaniem"</formula>
    </cfRule>
  </conditionalFormatting>
  <conditionalFormatting sqref="O1945:O2106">
    <cfRule type="expression" dxfId="2300" priority="2325">
      <formula>$O1945="połączone z innym zadaniem"</formula>
    </cfRule>
  </conditionalFormatting>
  <conditionalFormatting sqref="O1945:O2106">
    <cfRule type="expression" dxfId="2299" priority="2324">
      <formula>$O1945="połączone z innym zadaniem"</formula>
    </cfRule>
  </conditionalFormatting>
  <conditionalFormatting sqref="O1946">
    <cfRule type="expression" dxfId="2298" priority="2323">
      <formula>$O1946="połączone z innym zadaniem"</formula>
    </cfRule>
  </conditionalFormatting>
  <conditionalFormatting sqref="O1946">
    <cfRule type="expression" dxfId="2297" priority="2322">
      <formula>$O1946="połączone z innym zadaniem"</formula>
    </cfRule>
  </conditionalFormatting>
  <conditionalFormatting sqref="O1946">
    <cfRule type="colorScale" priority="2321">
      <colorScale>
        <cfvo type="min" val="0"/>
        <cfvo type="percentile" val="50"/>
        <cfvo type="max" val="0"/>
        <color rgb="FFF8696B"/>
        <color rgb="FFFFEB84"/>
        <color rgb="FF63BE7B"/>
      </colorScale>
    </cfRule>
  </conditionalFormatting>
  <conditionalFormatting sqref="O1946">
    <cfRule type="colorScale" priority="2320">
      <colorScale>
        <cfvo type="min" val="0"/>
        <cfvo type="percentile" val="50"/>
        <cfvo type="max" val="0"/>
        <color rgb="FF63BE7B"/>
        <color rgb="FFFFEB84"/>
        <color rgb="FFF8696B"/>
      </colorScale>
    </cfRule>
  </conditionalFormatting>
  <conditionalFormatting sqref="O1946">
    <cfRule type="expression" dxfId="2296" priority="2319">
      <formula>$O1946="połączone z innym zadaniem"</formula>
    </cfRule>
  </conditionalFormatting>
  <conditionalFormatting sqref="O1946">
    <cfRule type="expression" dxfId="2295" priority="2318">
      <formula>$O1946="połączone z innym zadaniem"</formula>
    </cfRule>
  </conditionalFormatting>
  <conditionalFormatting sqref="O1946">
    <cfRule type="expression" dxfId="2294" priority="2315">
      <formula>$O1946="połączone z innym zadaniem"</formula>
    </cfRule>
  </conditionalFormatting>
  <conditionalFormatting sqref="O1946">
    <cfRule type="expression" dxfId="2293" priority="2314">
      <formula>$O1946="połączone z innym zadaniem"</formula>
    </cfRule>
  </conditionalFormatting>
  <conditionalFormatting sqref="O1946">
    <cfRule type="expression" dxfId="2292" priority="2313">
      <formula>$O1946="połączone z innym zadaniem"</formula>
    </cfRule>
  </conditionalFormatting>
  <conditionalFormatting sqref="O1946">
    <cfRule type="expression" dxfId="2291" priority="2312">
      <formula>$O1946="połączone z innym zadaniem"</formula>
    </cfRule>
  </conditionalFormatting>
  <conditionalFormatting sqref="O1946">
    <cfRule type="expression" dxfId="2290" priority="2311">
      <formula>$O1946="połączone z innym zadaniem"</formula>
    </cfRule>
  </conditionalFormatting>
  <conditionalFormatting sqref="O1946">
    <cfRule type="expression" dxfId="2289" priority="2310">
      <formula>$O1946="połączone z innym zadaniem"</formula>
    </cfRule>
  </conditionalFormatting>
  <conditionalFormatting sqref="O1946">
    <cfRule type="expression" dxfId="2288" priority="2309">
      <formula>$O1946="połączone z innym zadaniem"</formula>
    </cfRule>
  </conditionalFormatting>
  <conditionalFormatting sqref="O1946">
    <cfRule type="expression" dxfId="2287" priority="2308">
      <formula>$O1946="połączone z innym zadaniem"</formula>
    </cfRule>
  </conditionalFormatting>
  <conditionalFormatting sqref="O1946">
    <cfRule type="expression" dxfId="2286" priority="2307">
      <formula>$O1946="połączone z innym zadaniem"</formula>
    </cfRule>
  </conditionalFormatting>
  <conditionalFormatting sqref="O1946">
    <cfRule type="expression" dxfId="2285" priority="2306">
      <formula>$O1946="połączone z innym zadaniem"</formula>
    </cfRule>
  </conditionalFormatting>
  <conditionalFormatting sqref="O1946">
    <cfRule type="expression" dxfId="2284" priority="2305">
      <formula>$O1946="połączone z innym zadaniem"</formula>
    </cfRule>
  </conditionalFormatting>
  <conditionalFormatting sqref="O1946">
    <cfRule type="expression" dxfId="2283" priority="2304">
      <formula>$O1946="połączone z innym zadaniem"</formula>
    </cfRule>
  </conditionalFormatting>
  <conditionalFormatting sqref="O1946">
    <cfRule type="expression" dxfId="2282" priority="2303">
      <formula>$O1946="połączone z innym zadaniem"</formula>
    </cfRule>
  </conditionalFormatting>
  <conditionalFormatting sqref="O1946">
    <cfRule type="expression" dxfId="2281" priority="2302">
      <formula>$O1946="połączone z innym zadaniem"</formula>
    </cfRule>
  </conditionalFormatting>
  <conditionalFormatting sqref="O1946">
    <cfRule type="expression" dxfId="2280" priority="2301">
      <formula>$O1946="połączone z innym zadaniem"</formula>
    </cfRule>
  </conditionalFormatting>
  <conditionalFormatting sqref="O1946">
    <cfRule type="expression" dxfId="2279" priority="2300">
      <formula>$O1946="połączone z innym zadaniem"</formula>
    </cfRule>
  </conditionalFormatting>
  <conditionalFormatting sqref="O1946">
    <cfRule type="expression" dxfId="2278" priority="2299">
      <formula>$O1946="połączone z innym zadaniem"</formula>
    </cfRule>
  </conditionalFormatting>
  <conditionalFormatting sqref="O1946">
    <cfRule type="expression" dxfId="2277" priority="2298">
      <formula>$O1946="połączone z innym zadaniem"</formula>
    </cfRule>
  </conditionalFormatting>
  <conditionalFormatting sqref="O1946">
    <cfRule type="expression" dxfId="2276" priority="2297">
      <formula>$O1946="połączone z innym zadaniem"</formula>
    </cfRule>
  </conditionalFormatting>
  <conditionalFormatting sqref="O1946">
    <cfRule type="expression" dxfId="2275" priority="2296">
      <formula>$O1946="połączone z innym zadaniem"</formula>
    </cfRule>
  </conditionalFormatting>
  <conditionalFormatting sqref="O1946">
    <cfRule type="expression" dxfId="2274" priority="2295">
      <formula>$O1946="połączone z innym zadaniem"</formula>
    </cfRule>
  </conditionalFormatting>
  <conditionalFormatting sqref="O1946">
    <cfRule type="expression" dxfId="2273" priority="2294">
      <formula>$O1946="połączone z innym zadaniem"</formula>
    </cfRule>
  </conditionalFormatting>
  <conditionalFormatting sqref="O1946">
    <cfRule type="expression" dxfId="2272" priority="2293">
      <formula>$O1946="połączone z innym zadaniem"</formula>
    </cfRule>
  </conditionalFormatting>
  <conditionalFormatting sqref="O1946">
    <cfRule type="expression" dxfId="2271" priority="2292">
      <formula>$O1946="połączone z innym zadaniem"</formula>
    </cfRule>
  </conditionalFormatting>
  <conditionalFormatting sqref="O1946">
    <cfRule type="expression" dxfId="2270" priority="2291">
      <formula>$O1946="połączone z innym zadaniem"</formula>
    </cfRule>
  </conditionalFormatting>
  <conditionalFormatting sqref="O1946">
    <cfRule type="expression" dxfId="2269" priority="2290">
      <formula>$O1946="połączone z innym zadaniem"</formula>
    </cfRule>
  </conditionalFormatting>
  <conditionalFormatting sqref="O1946">
    <cfRule type="expression" dxfId="2268" priority="2289">
      <formula>$O1946="połączone z innym zadaniem"</formula>
    </cfRule>
  </conditionalFormatting>
  <conditionalFormatting sqref="O1946">
    <cfRule type="expression" dxfId="2267" priority="2288">
      <formula>$O1946="połączone z innym zadaniem"</formula>
    </cfRule>
  </conditionalFormatting>
  <conditionalFormatting sqref="O1946">
    <cfRule type="expression" dxfId="2266" priority="2287">
      <formula>$O1946="połączone z innym zadaniem"</formula>
    </cfRule>
  </conditionalFormatting>
  <conditionalFormatting sqref="O1946">
    <cfRule type="expression" dxfId="2265" priority="2286">
      <formula>$O1946="połączone z innym zadaniem"</formula>
    </cfRule>
  </conditionalFormatting>
  <conditionalFormatting sqref="O1946">
    <cfRule type="expression" dxfId="2264" priority="2285">
      <formula>$O1946="połączone z innym zadaniem"</formula>
    </cfRule>
  </conditionalFormatting>
  <conditionalFormatting sqref="O1946">
    <cfRule type="expression" dxfId="2263" priority="2284">
      <formula>$O1946="połączone z innym zadaniem"</formula>
    </cfRule>
  </conditionalFormatting>
  <conditionalFormatting sqref="O1946">
    <cfRule type="expression" dxfId="2262" priority="2283">
      <formula>$O1946="połączone z innym zadaniem"</formula>
    </cfRule>
  </conditionalFormatting>
  <conditionalFormatting sqref="O1946">
    <cfRule type="expression" dxfId="2261" priority="2282">
      <formula>$O1946="połączone z innym zadaniem"</formula>
    </cfRule>
  </conditionalFormatting>
  <conditionalFormatting sqref="O1946">
    <cfRule type="expression" dxfId="2260" priority="2281">
      <formula>$O1946="połączone z innym zadaniem"</formula>
    </cfRule>
  </conditionalFormatting>
  <conditionalFormatting sqref="O1946">
    <cfRule type="expression" dxfId="2259" priority="2280">
      <formula>$O1946="połączone z innym zadaniem"</formula>
    </cfRule>
  </conditionalFormatting>
  <conditionalFormatting sqref="O1946">
    <cfRule type="expression" dxfId="2258" priority="2279">
      <formula>$O1946="połączone z innym zadaniem"</formula>
    </cfRule>
  </conditionalFormatting>
  <conditionalFormatting sqref="O1946">
    <cfRule type="expression" dxfId="2257" priority="2278">
      <formula>$O1946="połączone z innym zadaniem"</formula>
    </cfRule>
  </conditionalFormatting>
  <conditionalFormatting sqref="O1946">
    <cfRule type="expression" dxfId="2256" priority="2277">
      <formula>$O1946="połączone z innym zadaniem"</formula>
    </cfRule>
  </conditionalFormatting>
  <conditionalFormatting sqref="O1947">
    <cfRule type="expression" dxfId="2255" priority="2276">
      <formula>$O1947="połączone z innym zadaniem"</formula>
    </cfRule>
  </conditionalFormatting>
  <conditionalFormatting sqref="O1947">
    <cfRule type="expression" dxfId="2254" priority="2275">
      <formula>$O1947="połączone z innym zadaniem"</formula>
    </cfRule>
  </conditionalFormatting>
  <conditionalFormatting sqref="O1947">
    <cfRule type="colorScale" priority="2274">
      <colorScale>
        <cfvo type="min" val="0"/>
        <cfvo type="percentile" val="50"/>
        <cfvo type="max" val="0"/>
        <color rgb="FFF8696B"/>
        <color rgb="FFFFEB84"/>
        <color rgb="FF63BE7B"/>
      </colorScale>
    </cfRule>
  </conditionalFormatting>
  <conditionalFormatting sqref="O1947">
    <cfRule type="colorScale" priority="2273">
      <colorScale>
        <cfvo type="min" val="0"/>
        <cfvo type="percentile" val="50"/>
        <cfvo type="max" val="0"/>
        <color rgb="FF63BE7B"/>
        <color rgb="FFFFEB84"/>
        <color rgb="FFF8696B"/>
      </colorScale>
    </cfRule>
  </conditionalFormatting>
  <conditionalFormatting sqref="O1947">
    <cfRule type="expression" dxfId="2253" priority="2272">
      <formula>$O1947="połączone z innym zadaniem"</formula>
    </cfRule>
  </conditionalFormatting>
  <conditionalFormatting sqref="O1947">
    <cfRule type="expression" dxfId="2252" priority="2271">
      <formula>$O1947="połączone z innym zadaniem"</formula>
    </cfRule>
  </conditionalFormatting>
  <conditionalFormatting sqref="O1947">
    <cfRule type="expression" dxfId="2251" priority="2268">
      <formula>$O1947="połączone z innym zadaniem"</formula>
    </cfRule>
  </conditionalFormatting>
  <conditionalFormatting sqref="O1947">
    <cfRule type="expression" dxfId="2250" priority="2267">
      <formula>$O1947="połączone z innym zadaniem"</formula>
    </cfRule>
  </conditionalFormatting>
  <conditionalFormatting sqref="O1947">
    <cfRule type="expression" dxfId="2249" priority="2266">
      <formula>$O1947="połączone z innym zadaniem"</formula>
    </cfRule>
  </conditionalFormatting>
  <conditionalFormatting sqref="O1947">
    <cfRule type="expression" dxfId="2248" priority="2265">
      <formula>$O1947="połączone z innym zadaniem"</formula>
    </cfRule>
  </conditionalFormatting>
  <conditionalFormatting sqref="O1947">
    <cfRule type="expression" dxfId="2247" priority="2264">
      <formula>$O1947="połączone z innym zadaniem"</formula>
    </cfRule>
  </conditionalFormatting>
  <conditionalFormatting sqref="O1947">
    <cfRule type="expression" dxfId="2246" priority="2263">
      <formula>$O1947="połączone z innym zadaniem"</formula>
    </cfRule>
  </conditionalFormatting>
  <conditionalFormatting sqref="O1947">
    <cfRule type="expression" dxfId="2245" priority="2262">
      <formula>$O1947="połączone z innym zadaniem"</formula>
    </cfRule>
  </conditionalFormatting>
  <conditionalFormatting sqref="O1947">
    <cfRule type="expression" dxfId="2244" priority="2261">
      <formula>$O1947="połączone z innym zadaniem"</formula>
    </cfRule>
  </conditionalFormatting>
  <conditionalFormatting sqref="O1947">
    <cfRule type="expression" dxfId="2243" priority="2260">
      <formula>$O1947="połączone z innym zadaniem"</formula>
    </cfRule>
  </conditionalFormatting>
  <conditionalFormatting sqref="O1947">
    <cfRule type="expression" dxfId="2242" priority="2259">
      <formula>$O1947="połączone z innym zadaniem"</formula>
    </cfRule>
  </conditionalFormatting>
  <conditionalFormatting sqref="O1947">
    <cfRule type="expression" dxfId="2241" priority="2258">
      <formula>$O1947="połączone z innym zadaniem"</formula>
    </cfRule>
  </conditionalFormatting>
  <conditionalFormatting sqref="O1947">
    <cfRule type="expression" dxfId="2240" priority="2257">
      <formula>$O1947="połączone z innym zadaniem"</formula>
    </cfRule>
  </conditionalFormatting>
  <conditionalFormatting sqref="O1947">
    <cfRule type="expression" dxfId="2239" priority="2256">
      <formula>$O1947="połączone z innym zadaniem"</formula>
    </cfRule>
  </conditionalFormatting>
  <conditionalFormatting sqref="O1947">
    <cfRule type="expression" dxfId="2238" priority="2255">
      <formula>$O1947="połączone z innym zadaniem"</formula>
    </cfRule>
  </conditionalFormatting>
  <conditionalFormatting sqref="O1947">
    <cfRule type="expression" dxfId="2237" priority="2254">
      <formula>$O1947="połączone z innym zadaniem"</formula>
    </cfRule>
  </conditionalFormatting>
  <conditionalFormatting sqref="O1947">
    <cfRule type="expression" dxfId="2236" priority="2253">
      <formula>$O1947="połączone z innym zadaniem"</formula>
    </cfRule>
  </conditionalFormatting>
  <conditionalFormatting sqref="O1947">
    <cfRule type="expression" dxfId="2235" priority="2252">
      <formula>$O1947="połączone z innym zadaniem"</formula>
    </cfRule>
  </conditionalFormatting>
  <conditionalFormatting sqref="O1947">
    <cfRule type="expression" dxfId="2234" priority="2251">
      <formula>$O1947="połączone z innym zadaniem"</formula>
    </cfRule>
  </conditionalFormatting>
  <conditionalFormatting sqref="O1947">
    <cfRule type="expression" dxfId="2233" priority="2250">
      <formula>$O1947="połączone z innym zadaniem"</formula>
    </cfRule>
  </conditionalFormatting>
  <conditionalFormatting sqref="O1947">
    <cfRule type="expression" dxfId="2232" priority="2249">
      <formula>$O1947="połączone z innym zadaniem"</formula>
    </cfRule>
  </conditionalFormatting>
  <conditionalFormatting sqref="O1947">
    <cfRule type="expression" dxfId="2231" priority="2248">
      <formula>$O1947="połączone z innym zadaniem"</formula>
    </cfRule>
  </conditionalFormatting>
  <conditionalFormatting sqref="O1947">
    <cfRule type="expression" dxfId="2230" priority="2247">
      <formula>$O1947="połączone z innym zadaniem"</formula>
    </cfRule>
  </conditionalFormatting>
  <conditionalFormatting sqref="O1947">
    <cfRule type="expression" dxfId="2229" priority="2246">
      <formula>$O1947="połączone z innym zadaniem"</formula>
    </cfRule>
  </conditionalFormatting>
  <conditionalFormatting sqref="O1947">
    <cfRule type="expression" dxfId="2228" priority="2245">
      <formula>$O1947="połączone z innym zadaniem"</formula>
    </cfRule>
  </conditionalFormatting>
  <conditionalFormatting sqref="O1947">
    <cfRule type="expression" dxfId="2227" priority="2244">
      <formula>$O1947="połączone z innym zadaniem"</formula>
    </cfRule>
  </conditionalFormatting>
  <conditionalFormatting sqref="O1947">
    <cfRule type="expression" dxfId="2226" priority="2243">
      <formula>$O1947="połączone z innym zadaniem"</formula>
    </cfRule>
  </conditionalFormatting>
  <conditionalFormatting sqref="O1947">
    <cfRule type="expression" dxfId="2225" priority="2242">
      <formula>$O1947="połączone z innym zadaniem"</formula>
    </cfRule>
  </conditionalFormatting>
  <conditionalFormatting sqref="O1947">
    <cfRule type="expression" dxfId="2224" priority="2241">
      <formula>$O1947="połączone z innym zadaniem"</formula>
    </cfRule>
  </conditionalFormatting>
  <conditionalFormatting sqref="O1947">
    <cfRule type="expression" dxfId="2223" priority="2240">
      <formula>$O1947="połączone z innym zadaniem"</formula>
    </cfRule>
  </conditionalFormatting>
  <conditionalFormatting sqref="O1947">
    <cfRule type="expression" dxfId="2222" priority="2239">
      <formula>$O1947="połączone z innym zadaniem"</formula>
    </cfRule>
  </conditionalFormatting>
  <conditionalFormatting sqref="O1947">
    <cfRule type="expression" dxfId="2221" priority="2238">
      <formula>$O1947="połączone z innym zadaniem"</formula>
    </cfRule>
  </conditionalFormatting>
  <conditionalFormatting sqref="O1947">
    <cfRule type="expression" dxfId="2220" priority="2237">
      <formula>$O1947="połączone z innym zadaniem"</formula>
    </cfRule>
  </conditionalFormatting>
  <conditionalFormatting sqref="O1947">
    <cfRule type="expression" dxfId="2219" priority="2236">
      <formula>$O1947="połączone z innym zadaniem"</formula>
    </cfRule>
  </conditionalFormatting>
  <conditionalFormatting sqref="O1947">
    <cfRule type="expression" dxfId="2218" priority="2235">
      <formula>$O1947="połączone z innym zadaniem"</formula>
    </cfRule>
  </conditionalFormatting>
  <conditionalFormatting sqref="O1947">
    <cfRule type="expression" dxfId="2217" priority="2234">
      <formula>$O1947="połączone z innym zadaniem"</formula>
    </cfRule>
  </conditionalFormatting>
  <conditionalFormatting sqref="O1947">
    <cfRule type="expression" dxfId="2216" priority="2233">
      <formula>$O1947="połączone z innym zadaniem"</formula>
    </cfRule>
  </conditionalFormatting>
  <conditionalFormatting sqref="O1947">
    <cfRule type="expression" dxfId="2215" priority="2232">
      <formula>$O1947="połączone z innym zadaniem"</formula>
    </cfRule>
  </conditionalFormatting>
  <conditionalFormatting sqref="O1947">
    <cfRule type="expression" dxfId="2214" priority="2231">
      <formula>$O1947="połączone z innym zadaniem"</formula>
    </cfRule>
  </conditionalFormatting>
  <conditionalFormatting sqref="O1947">
    <cfRule type="expression" dxfId="2213" priority="2230">
      <formula>$O1947="połączone z innym zadaniem"</formula>
    </cfRule>
  </conditionalFormatting>
  <conditionalFormatting sqref="O1948">
    <cfRule type="expression" dxfId="2212" priority="2229">
      <formula>$O1948="połączone z innym zadaniem"</formula>
    </cfRule>
  </conditionalFormatting>
  <conditionalFormatting sqref="O1948">
    <cfRule type="expression" dxfId="2211" priority="2228">
      <formula>$O1948="połączone z innym zadaniem"</formula>
    </cfRule>
  </conditionalFormatting>
  <conditionalFormatting sqref="O1948">
    <cfRule type="colorScale" priority="2227">
      <colorScale>
        <cfvo type="min" val="0"/>
        <cfvo type="percentile" val="50"/>
        <cfvo type="max" val="0"/>
        <color rgb="FFF8696B"/>
        <color rgb="FFFFEB84"/>
        <color rgb="FF63BE7B"/>
      </colorScale>
    </cfRule>
  </conditionalFormatting>
  <conditionalFormatting sqref="O1948">
    <cfRule type="colorScale" priority="2226">
      <colorScale>
        <cfvo type="min" val="0"/>
        <cfvo type="percentile" val="50"/>
        <cfvo type="max" val="0"/>
        <color rgb="FF63BE7B"/>
        <color rgb="FFFFEB84"/>
        <color rgb="FFF8696B"/>
      </colorScale>
    </cfRule>
  </conditionalFormatting>
  <conditionalFormatting sqref="O1948">
    <cfRule type="expression" dxfId="2210" priority="2225">
      <formula>$O1948="połączone z innym zadaniem"</formula>
    </cfRule>
  </conditionalFormatting>
  <conditionalFormatting sqref="O1948">
    <cfRule type="expression" dxfId="2209" priority="2224">
      <formula>$O1948="połączone z innym zadaniem"</formula>
    </cfRule>
  </conditionalFormatting>
  <conditionalFormatting sqref="O1948">
    <cfRule type="expression" dxfId="2208" priority="2221">
      <formula>$O1948="połączone z innym zadaniem"</formula>
    </cfRule>
  </conditionalFormatting>
  <conditionalFormatting sqref="O1948">
    <cfRule type="expression" dxfId="2207" priority="2220">
      <formula>$O1948="połączone z innym zadaniem"</formula>
    </cfRule>
  </conditionalFormatting>
  <conditionalFormatting sqref="O1948">
    <cfRule type="expression" dxfId="2206" priority="2219">
      <formula>$O1948="połączone z innym zadaniem"</formula>
    </cfRule>
  </conditionalFormatting>
  <conditionalFormatting sqref="O1948">
    <cfRule type="expression" dxfId="2205" priority="2218">
      <formula>$O1948="połączone z innym zadaniem"</formula>
    </cfRule>
  </conditionalFormatting>
  <conditionalFormatting sqref="O1948">
    <cfRule type="expression" dxfId="2204" priority="2217">
      <formula>$O1948="połączone z innym zadaniem"</formula>
    </cfRule>
  </conditionalFormatting>
  <conditionalFormatting sqref="O1948">
    <cfRule type="expression" dxfId="2203" priority="2216">
      <formula>$O1948="połączone z innym zadaniem"</formula>
    </cfRule>
  </conditionalFormatting>
  <conditionalFormatting sqref="O1948">
    <cfRule type="expression" dxfId="2202" priority="2215">
      <formula>$O1948="połączone z innym zadaniem"</formula>
    </cfRule>
  </conditionalFormatting>
  <conditionalFormatting sqref="O1948">
    <cfRule type="expression" dxfId="2201" priority="2214">
      <formula>$O1948="połączone z innym zadaniem"</formula>
    </cfRule>
  </conditionalFormatting>
  <conditionalFormatting sqref="O1948">
    <cfRule type="expression" dxfId="2200" priority="2213">
      <formula>$O1948="połączone z innym zadaniem"</formula>
    </cfRule>
  </conditionalFormatting>
  <conditionalFormatting sqref="O1948">
    <cfRule type="expression" dxfId="2199" priority="2212">
      <formula>$O1948="połączone z innym zadaniem"</formula>
    </cfRule>
  </conditionalFormatting>
  <conditionalFormatting sqref="O1948">
    <cfRule type="expression" dxfId="2198" priority="2211">
      <formula>$O1948="połączone z innym zadaniem"</formula>
    </cfRule>
  </conditionalFormatting>
  <conditionalFormatting sqref="O1948">
    <cfRule type="expression" dxfId="2197" priority="2210">
      <formula>$O1948="połączone z innym zadaniem"</formula>
    </cfRule>
  </conditionalFormatting>
  <conditionalFormatting sqref="O1948">
    <cfRule type="expression" dxfId="2196" priority="2209">
      <formula>$O1948="połączone z innym zadaniem"</formula>
    </cfRule>
  </conditionalFormatting>
  <conditionalFormatting sqref="O1948">
    <cfRule type="expression" dxfId="2195" priority="2208">
      <formula>$O1948="połączone z innym zadaniem"</formula>
    </cfRule>
  </conditionalFormatting>
  <conditionalFormatting sqref="O1948">
    <cfRule type="expression" dxfId="2194" priority="2207">
      <formula>$O1948="połączone z innym zadaniem"</formula>
    </cfRule>
  </conditionalFormatting>
  <conditionalFormatting sqref="O1948">
    <cfRule type="expression" dxfId="2193" priority="2206">
      <formula>$O1948="połączone z innym zadaniem"</formula>
    </cfRule>
  </conditionalFormatting>
  <conditionalFormatting sqref="O1948">
    <cfRule type="expression" dxfId="2192" priority="2205">
      <formula>$O1948="połączone z innym zadaniem"</formula>
    </cfRule>
  </conditionalFormatting>
  <conditionalFormatting sqref="O1948">
    <cfRule type="expression" dxfId="2191" priority="2204">
      <formula>$O1948="połączone z innym zadaniem"</formula>
    </cfRule>
  </conditionalFormatting>
  <conditionalFormatting sqref="O1948">
    <cfRule type="expression" dxfId="2190" priority="2203">
      <formula>$O1948="połączone z innym zadaniem"</formula>
    </cfRule>
  </conditionalFormatting>
  <conditionalFormatting sqref="O1948">
    <cfRule type="expression" dxfId="2189" priority="2202">
      <formula>$O1948="połączone z innym zadaniem"</formula>
    </cfRule>
  </conditionalFormatting>
  <conditionalFormatting sqref="O1948">
    <cfRule type="expression" dxfId="2188" priority="2201">
      <formula>$O1948="połączone z innym zadaniem"</formula>
    </cfRule>
  </conditionalFormatting>
  <conditionalFormatting sqref="O1948">
    <cfRule type="expression" dxfId="2187" priority="2200">
      <formula>$O1948="połączone z innym zadaniem"</formula>
    </cfRule>
  </conditionalFormatting>
  <conditionalFormatting sqref="O1948">
    <cfRule type="expression" dxfId="2186" priority="2199">
      <formula>$O1948="połączone z innym zadaniem"</formula>
    </cfRule>
  </conditionalFormatting>
  <conditionalFormatting sqref="O1948">
    <cfRule type="expression" dxfId="2185" priority="2198">
      <formula>$O1948="połączone z innym zadaniem"</formula>
    </cfRule>
  </conditionalFormatting>
  <conditionalFormatting sqref="O1948">
    <cfRule type="expression" dxfId="2184" priority="2197">
      <formula>$O1948="połączone z innym zadaniem"</formula>
    </cfRule>
  </conditionalFormatting>
  <conditionalFormatting sqref="O1948">
    <cfRule type="expression" dxfId="2183" priority="2196">
      <formula>$O1948="połączone z innym zadaniem"</formula>
    </cfRule>
  </conditionalFormatting>
  <conditionalFormatting sqref="O1948">
    <cfRule type="expression" dxfId="2182" priority="2195">
      <formula>$O1948="połączone z innym zadaniem"</formula>
    </cfRule>
  </conditionalFormatting>
  <conditionalFormatting sqref="O1948">
    <cfRule type="expression" dxfId="2181" priority="2194">
      <formula>$O1948="połączone z innym zadaniem"</formula>
    </cfRule>
  </conditionalFormatting>
  <conditionalFormatting sqref="O1948">
    <cfRule type="expression" dxfId="2180" priority="2193">
      <formula>$O1948="połączone z innym zadaniem"</formula>
    </cfRule>
  </conditionalFormatting>
  <conditionalFormatting sqref="O1948">
    <cfRule type="expression" dxfId="2179" priority="2192">
      <formula>$O1948="połączone z innym zadaniem"</formula>
    </cfRule>
  </conditionalFormatting>
  <conditionalFormatting sqref="O1948">
    <cfRule type="expression" dxfId="2178" priority="2191">
      <formula>$O1948="połączone z innym zadaniem"</formula>
    </cfRule>
  </conditionalFormatting>
  <conditionalFormatting sqref="O1948">
    <cfRule type="expression" dxfId="2177" priority="2190">
      <formula>$O1948="połączone z innym zadaniem"</formula>
    </cfRule>
  </conditionalFormatting>
  <conditionalFormatting sqref="O1948">
    <cfRule type="expression" dxfId="2176" priority="2189">
      <formula>$O1948="połączone z innym zadaniem"</formula>
    </cfRule>
  </conditionalFormatting>
  <conditionalFormatting sqref="O1948">
    <cfRule type="expression" dxfId="2175" priority="2188">
      <formula>$O1948="połączone z innym zadaniem"</formula>
    </cfRule>
  </conditionalFormatting>
  <conditionalFormatting sqref="O1948">
    <cfRule type="expression" dxfId="2174" priority="2187">
      <formula>$O1948="połączone z innym zadaniem"</formula>
    </cfRule>
  </conditionalFormatting>
  <conditionalFormatting sqref="O1948">
    <cfRule type="expression" dxfId="2173" priority="2186">
      <formula>$O1948="połączone z innym zadaniem"</formula>
    </cfRule>
  </conditionalFormatting>
  <conditionalFormatting sqref="O1948">
    <cfRule type="expression" dxfId="2172" priority="2185">
      <formula>$O1948="połączone z innym zadaniem"</formula>
    </cfRule>
  </conditionalFormatting>
  <conditionalFormatting sqref="O1948">
    <cfRule type="expression" dxfId="2171" priority="2184">
      <formula>$O1948="połączone z innym zadaniem"</formula>
    </cfRule>
  </conditionalFormatting>
  <conditionalFormatting sqref="O1948">
    <cfRule type="expression" dxfId="2170" priority="2183">
      <formula>$O1948="połączone z innym zadaniem"</formula>
    </cfRule>
  </conditionalFormatting>
  <conditionalFormatting sqref="O1949">
    <cfRule type="expression" dxfId="2169" priority="2182">
      <formula>$O1949="połączone z innym zadaniem"</formula>
    </cfRule>
  </conditionalFormatting>
  <conditionalFormatting sqref="O1949">
    <cfRule type="expression" dxfId="2168" priority="2181">
      <formula>$O1949="połączone z innym zadaniem"</formula>
    </cfRule>
  </conditionalFormatting>
  <conditionalFormatting sqref="O1949">
    <cfRule type="colorScale" priority="2180">
      <colorScale>
        <cfvo type="min" val="0"/>
        <cfvo type="percentile" val="50"/>
        <cfvo type="max" val="0"/>
        <color rgb="FFF8696B"/>
        <color rgb="FFFFEB84"/>
        <color rgb="FF63BE7B"/>
      </colorScale>
    </cfRule>
  </conditionalFormatting>
  <conditionalFormatting sqref="O1949">
    <cfRule type="colorScale" priority="2179">
      <colorScale>
        <cfvo type="min" val="0"/>
        <cfvo type="percentile" val="50"/>
        <cfvo type="max" val="0"/>
        <color rgb="FF63BE7B"/>
        <color rgb="FFFFEB84"/>
        <color rgb="FFF8696B"/>
      </colorScale>
    </cfRule>
  </conditionalFormatting>
  <conditionalFormatting sqref="O1949">
    <cfRule type="expression" dxfId="2167" priority="2178">
      <formula>$O1949="połączone z innym zadaniem"</formula>
    </cfRule>
  </conditionalFormatting>
  <conditionalFormatting sqref="O1949">
    <cfRule type="expression" dxfId="2166" priority="2177">
      <formula>$O1949="połączone z innym zadaniem"</formula>
    </cfRule>
  </conditionalFormatting>
  <conditionalFormatting sqref="O1949">
    <cfRule type="expression" dxfId="2165" priority="2174">
      <formula>$O1949="połączone z innym zadaniem"</formula>
    </cfRule>
  </conditionalFormatting>
  <conditionalFormatting sqref="O1949">
    <cfRule type="expression" dxfId="2164" priority="2173">
      <formula>$O1949="połączone z innym zadaniem"</formula>
    </cfRule>
  </conditionalFormatting>
  <conditionalFormatting sqref="O1949">
    <cfRule type="expression" dxfId="2163" priority="2172">
      <formula>$O1949="połączone z innym zadaniem"</formula>
    </cfRule>
  </conditionalFormatting>
  <conditionalFormatting sqref="O1949">
    <cfRule type="expression" dxfId="2162" priority="2171">
      <formula>$O1949="połączone z innym zadaniem"</formula>
    </cfRule>
  </conditionalFormatting>
  <conditionalFormatting sqref="O1949">
    <cfRule type="expression" dxfId="2161" priority="2170">
      <formula>$O1949="połączone z innym zadaniem"</formula>
    </cfRule>
  </conditionalFormatting>
  <conditionalFormatting sqref="O1949">
    <cfRule type="expression" dxfId="2160" priority="2169">
      <formula>$O1949="połączone z innym zadaniem"</formula>
    </cfRule>
  </conditionalFormatting>
  <conditionalFormatting sqref="O1949">
    <cfRule type="expression" dxfId="2159" priority="2168">
      <formula>$O1949="połączone z innym zadaniem"</formula>
    </cfRule>
  </conditionalFormatting>
  <conditionalFormatting sqref="O1949">
    <cfRule type="expression" dxfId="2158" priority="2167">
      <formula>$O1949="połączone z innym zadaniem"</formula>
    </cfRule>
  </conditionalFormatting>
  <conditionalFormatting sqref="O1949">
    <cfRule type="expression" dxfId="2157" priority="2166">
      <formula>$O1949="połączone z innym zadaniem"</formula>
    </cfRule>
  </conditionalFormatting>
  <conditionalFormatting sqref="O1949">
    <cfRule type="expression" dxfId="2156" priority="2165">
      <formula>$O1949="połączone z innym zadaniem"</formula>
    </cfRule>
  </conditionalFormatting>
  <conditionalFormatting sqref="O1949">
    <cfRule type="expression" dxfId="2155" priority="2164">
      <formula>$O1949="połączone z innym zadaniem"</formula>
    </cfRule>
  </conditionalFormatting>
  <conditionalFormatting sqref="O1949">
    <cfRule type="expression" dxfId="2154" priority="2163">
      <formula>$O1949="połączone z innym zadaniem"</formula>
    </cfRule>
  </conditionalFormatting>
  <conditionalFormatting sqref="O1949">
    <cfRule type="expression" dxfId="2153" priority="2162">
      <formula>$O1949="połączone z innym zadaniem"</formula>
    </cfRule>
  </conditionalFormatting>
  <conditionalFormatting sqref="O1949">
    <cfRule type="expression" dxfId="2152" priority="2161">
      <formula>$O1949="połączone z innym zadaniem"</formula>
    </cfRule>
  </conditionalFormatting>
  <conditionalFormatting sqref="O1949">
    <cfRule type="expression" dxfId="2151" priority="2160">
      <formula>$O1949="połączone z innym zadaniem"</formula>
    </cfRule>
  </conditionalFormatting>
  <conditionalFormatting sqref="O1949">
    <cfRule type="expression" dxfId="2150" priority="2159">
      <formula>$O1949="połączone z innym zadaniem"</formula>
    </cfRule>
  </conditionalFormatting>
  <conditionalFormatting sqref="O1949">
    <cfRule type="expression" dxfId="2149" priority="2158">
      <formula>$O1949="połączone z innym zadaniem"</formula>
    </cfRule>
  </conditionalFormatting>
  <conditionalFormatting sqref="O1949">
    <cfRule type="expression" dxfId="2148" priority="2157">
      <formula>$O1949="połączone z innym zadaniem"</formula>
    </cfRule>
  </conditionalFormatting>
  <conditionalFormatting sqref="O1949">
    <cfRule type="expression" dxfId="2147" priority="2156">
      <formula>$O1949="połączone z innym zadaniem"</formula>
    </cfRule>
  </conditionalFormatting>
  <conditionalFormatting sqref="O1949">
    <cfRule type="expression" dxfId="2146" priority="2155">
      <formula>$O1949="połączone z innym zadaniem"</formula>
    </cfRule>
  </conditionalFormatting>
  <conditionalFormatting sqref="O1949">
    <cfRule type="expression" dxfId="2145" priority="2154">
      <formula>$O1949="połączone z innym zadaniem"</formula>
    </cfRule>
  </conditionalFormatting>
  <conditionalFormatting sqref="O1949">
    <cfRule type="expression" dxfId="2144" priority="2153">
      <formula>$O1949="połączone z innym zadaniem"</formula>
    </cfRule>
  </conditionalFormatting>
  <conditionalFormatting sqref="O1949">
    <cfRule type="expression" dxfId="2143" priority="2152">
      <formula>$O1949="połączone z innym zadaniem"</formula>
    </cfRule>
  </conditionalFormatting>
  <conditionalFormatting sqref="O1949">
    <cfRule type="expression" dxfId="2142" priority="2151">
      <formula>$O1949="połączone z innym zadaniem"</formula>
    </cfRule>
  </conditionalFormatting>
  <conditionalFormatting sqref="O1949">
    <cfRule type="expression" dxfId="2141" priority="2150">
      <formula>$O1949="połączone z innym zadaniem"</formula>
    </cfRule>
  </conditionalFormatting>
  <conditionalFormatting sqref="O1949">
    <cfRule type="expression" dxfId="2140" priority="2149">
      <formula>$O1949="połączone z innym zadaniem"</formula>
    </cfRule>
  </conditionalFormatting>
  <conditionalFormatting sqref="O1949">
    <cfRule type="expression" dxfId="2139" priority="2148">
      <formula>$O1949="połączone z innym zadaniem"</formula>
    </cfRule>
  </conditionalFormatting>
  <conditionalFormatting sqref="O1949">
    <cfRule type="expression" dxfId="2138" priority="2147">
      <formula>$O1949="połączone z innym zadaniem"</formula>
    </cfRule>
  </conditionalFormatting>
  <conditionalFormatting sqref="O1949">
    <cfRule type="expression" dxfId="2137" priority="2146">
      <formula>$O1949="połączone z innym zadaniem"</formula>
    </cfRule>
  </conditionalFormatting>
  <conditionalFormatting sqref="O1949">
    <cfRule type="expression" dxfId="2136" priority="2145">
      <formula>$O1949="połączone z innym zadaniem"</formula>
    </cfRule>
  </conditionalFormatting>
  <conditionalFormatting sqref="O1949">
    <cfRule type="expression" dxfId="2135" priority="2144">
      <formula>$O1949="połączone z innym zadaniem"</formula>
    </cfRule>
  </conditionalFormatting>
  <conditionalFormatting sqref="O1949">
    <cfRule type="expression" dxfId="2134" priority="2143">
      <formula>$O1949="połączone z innym zadaniem"</formula>
    </cfRule>
  </conditionalFormatting>
  <conditionalFormatting sqref="O1949">
    <cfRule type="expression" dxfId="2133" priority="2142">
      <formula>$O1949="połączone z innym zadaniem"</formula>
    </cfRule>
  </conditionalFormatting>
  <conditionalFormatting sqref="O1949">
    <cfRule type="expression" dxfId="2132" priority="2141">
      <formula>$O1949="połączone z innym zadaniem"</formula>
    </cfRule>
  </conditionalFormatting>
  <conditionalFormatting sqref="O1949">
    <cfRule type="expression" dxfId="2131" priority="2140">
      <formula>$O1949="połączone z innym zadaniem"</formula>
    </cfRule>
  </conditionalFormatting>
  <conditionalFormatting sqref="O1949">
    <cfRule type="expression" dxfId="2130" priority="2139">
      <formula>$O1949="połączone z innym zadaniem"</formula>
    </cfRule>
  </conditionalFormatting>
  <conditionalFormatting sqref="O1949">
    <cfRule type="expression" dxfId="2129" priority="2138">
      <formula>$O1949="połączone z innym zadaniem"</formula>
    </cfRule>
  </conditionalFormatting>
  <conditionalFormatting sqref="O1949">
    <cfRule type="expression" dxfId="2128" priority="2137">
      <formula>$O1949="połączone z innym zadaniem"</formula>
    </cfRule>
  </conditionalFormatting>
  <conditionalFormatting sqref="O1949">
    <cfRule type="expression" dxfId="2127" priority="2136">
      <formula>$O1949="połączone z innym zadaniem"</formula>
    </cfRule>
  </conditionalFormatting>
  <conditionalFormatting sqref="O1950">
    <cfRule type="expression" dxfId="2126" priority="2135">
      <formula>$O1950="połączone z innym zadaniem"</formula>
    </cfRule>
  </conditionalFormatting>
  <conditionalFormatting sqref="O1950">
    <cfRule type="expression" dxfId="2125" priority="2134">
      <formula>$O1950="połączone z innym zadaniem"</formula>
    </cfRule>
  </conditionalFormatting>
  <conditionalFormatting sqref="O1950">
    <cfRule type="colorScale" priority="2133">
      <colorScale>
        <cfvo type="min" val="0"/>
        <cfvo type="percentile" val="50"/>
        <cfvo type="max" val="0"/>
        <color rgb="FFF8696B"/>
        <color rgb="FFFFEB84"/>
        <color rgb="FF63BE7B"/>
      </colorScale>
    </cfRule>
  </conditionalFormatting>
  <conditionalFormatting sqref="O1950">
    <cfRule type="colorScale" priority="2132">
      <colorScale>
        <cfvo type="min" val="0"/>
        <cfvo type="percentile" val="50"/>
        <cfvo type="max" val="0"/>
        <color rgb="FF63BE7B"/>
        <color rgb="FFFFEB84"/>
        <color rgb="FFF8696B"/>
      </colorScale>
    </cfRule>
  </conditionalFormatting>
  <conditionalFormatting sqref="O1950">
    <cfRule type="expression" dxfId="2124" priority="2131">
      <formula>$O1950="połączone z innym zadaniem"</formula>
    </cfRule>
  </conditionalFormatting>
  <conditionalFormatting sqref="O1950">
    <cfRule type="expression" dxfId="2123" priority="2130">
      <formula>$O1950="połączone z innym zadaniem"</formula>
    </cfRule>
  </conditionalFormatting>
  <conditionalFormatting sqref="O1950">
    <cfRule type="expression" dxfId="2122" priority="2127">
      <formula>$O1950="połączone z innym zadaniem"</formula>
    </cfRule>
  </conditionalFormatting>
  <conditionalFormatting sqref="O1950">
    <cfRule type="expression" dxfId="2121" priority="2126">
      <formula>$O1950="połączone z innym zadaniem"</formula>
    </cfRule>
  </conditionalFormatting>
  <conditionalFormatting sqref="O1950">
    <cfRule type="expression" dxfId="2120" priority="2125">
      <formula>$O1950="połączone z innym zadaniem"</formula>
    </cfRule>
  </conditionalFormatting>
  <conditionalFormatting sqref="O1950">
    <cfRule type="expression" dxfId="2119" priority="2124">
      <formula>$O1950="połączone z innym zadaniem"</formula>
    </cfRule>
  </conditionalFormatting>
  <conditionalFormatting sqref="O1950">
    <cfRule type="expression" dxfId="2118" priority="2123">
      <formula>$O1950="połączone z innym zadaniem"</formula>
    </cfRule>
  </conditionalFormatting>
  <conditionalFormatting sqref="O1950">
    <cfRule type="expression" dxfId="2117" priority="2122">
      <formula>$O1950="połączone z innym zadaniem"</formula>
    </cfRule>
  </conditionalFormatting>
  <conditionalFormatting sqref="O1950">
    <cfRule type="expression" dxfId="2116" priority="2121">
      <formula>$O1950="połączone z innym zadaniem"</formula>
    </cfRule>
  </conditionalFormatting>
  <conditionalFormatting sqref="O1950">
    <cfRule type="expression" dxfId="2115" priority="2120">
      <formula>$O1950="połączone z innym zadaniem"</formula>
    </cfRule>
  </conditionalFormatting>
  <conditionalFormatting sqref="O1950">
    <cfRule type="expression" dxfId="2114" priority="2119">
      <formula>$O1950="połączone z innym zadaniem"</formula>
    </cfRule>
  </conditionalFormatting>
  <conditionalFormatting sqref="O1950">
    <cfRule type="expression" dxfId="2113" priority="2118">
      <formula>$O1950="połączone z innym zadaniem"</formula>
    </cfRule>
  </conditionalFormatting>
  <conditionalFormatting sqref="O1950">
    <cfRule type="expression" dxfId="2112" priority="2117">
      <formula>$O1950="połączone z innym zadaniem"</formula>
    </cfRule>
  </conditionalFormatting>
  <conditionalFormatting sqref="O1950">
    <cfRule type="expression" dxfId="2111" priority="2116">
      <formula>$O1950="połączone z innym zadaniem"</formula>
    </cfRule>
  </conditionalFormatting>
  <conditionalFormatting sqref="O1950">
    <cfRule type="expression" dxfId="2110" priority="2115">
      <formula>$O1950="połączone z innym zadaniem"</formula>
    </cfRule>
  </conditionalFormatting>
  <conditionalFormatting sqref="O1950">
    <cfRule type="expression" dxfId="2109" priority="2114">
      <formula>$O1950="połączone z innym zadaniem"</formula>
    </cfRule>
  </conditionalFormatting>
  <conditionalFormatting sqref="O1950">
    <cfRule type="expression" dxfId="2108" priority="2113">
      <formula>$O1950="połączone z innym zadaniem"</formula>
    </cfRule>
  </conditionalFormatting>
  <conditionalFormatting sqref="O1950">
    <cfRule type="expression" dxfId="2107" priority="2112">
      <formula>$O1950="połączone z innym zadaniem"</formula>
    </cfRule>
  </conditionalFormatting>
  <conditionalFormatting sqref="O1950">
    <cfRule type="expression" dxfId="2106" priority="2111">
      <formula>$O1950="połączone z innym zadaniem"</formula>
    </cfRule>
  </conditionalFormatting>
  <conditionalFormatting sqref="O1950">
    <cfRule type="expression" dxfId="2105" priority="2110">
      <formula>$O1950="połączone z innym zadaniem"</formula>
    </cfRule>
  </conditionalFormatting>
  <conditionalFormatting sqref="O1950">
    <cfRule type="expression" dxfId="2104" priority="2109">
      <formula>$O1950="połączone z innym zadaniem"</formula>
    </cfRule>
  </conditionalFormatting>
  <conditionalFormatting sqref="O1950">
    <cfRule type="expression" dxfId="2103" priority="2108">
      <formula>$O1950="połączone z innym zadaniem"</formula>
    </cfRule>
  </conditionalFormatting>
  <conditionalFormatting sqref="O1950">
    <cfRule type="expression" dxfId="2102" priority="2107">
      <formula>$O1950="połączone z innym zadaniem"</formula>
    </cfRule>
  </conditionalFormatting>
  <conditionalFormatting sqref="O1950">
    <cfRule type="expression" dxfId="2101" priority="2106">
      <formula>$O1950="połączone z innym zadaniem"</formula>
    </cfRule>
  </conditionalFormatting>
  <conditionalFormatting sqref="O1950">
    <cfRule type="expression" dxfId="2100" priority="2105">
      <formula>$O1950="połączone z innym zadaniem"</formula>
    </cfRule>
  </conditionalFormatting>
  <conditionalFormatting sqref="O1950">
    <cfRule type="expression" dxfId="2099" priority="2104">
      <formula>$O1950="połączone z innym zadaniem"</formula>
    </cfRule>
  </conditionalFormatting>
  <conditionalFormatting sqref="O1950">
    <cfRule type="expression" dxfId="2098" priority="2103">
      <formula>$O1950="połączone z innym zadaniem"</formula>
    </cfRule>
  </conditionalFormatting>
  <conditionalFormatting sqref="O1950">
    <cfRule type="expression" dxfId="2097" priority="2102">
      <formula>$O1950="połączone z innym zadaniem"</formula>
    </cfRule>
  </conditionalFormatting>
  <conditionalFormatting sqref="O1950">
    <cfRule type="expression" dxfId="2096" priority="2101">
      <formula>$O1950="połączone z innym zadaniem"</formula>
    </cfRule>
  </conditionalFormatting>
  <conditionalFormatting sqref="O1950">
    <cfRule type="expression" dxfId="2095" priority="2100">
      <formula>$O1950="połączone z innym zadaniem"</formula>
    </cfRule>
  </conditionalFormatting>
  <conditionalFormatting sqref="O1950">
    <cfRule type="expression" dxfId="2094" priority="2099">
      <formula>$O1950="połączone z innym zadaniem"</formula>
    </cfRule>
  </conditionalFormatting>
  <conditionalFormatting sqref="O1950">
    <cfRule type="expression" dxfId="2093" priority="2098">
      <formula>$O1950="połączone z innym zadaniem"</formula>
    </cfRule>
  </conditionalFormatting>
  <conditionalFormatting sqref="O1950">
    <cfRule type="expression" dxfId="2092" priority="2097">
      <formula>$O1950="połączone z innym zadaniem"</formula>
    </cfRule>
  </conditionalFormatting>
  <conditionalFormatting sqref="O1950">
    <cfRule type="expression" dxfId="2091" priority="2096">
      <formula>$O1950="połączone z innym zadaniem"</formula>
    </cfRule>
  </conditionalFormatting>
  <conditionalFormatting sqref="O1950">
    <cfRule type="expression" dxfId="2090" priority="2095">
      <formula>$O1950="połączone z innym zadaniem"</formula>
    </cfRule>
  </conditionalFormatting>
  <conditionalFormatting sqref="O1950">
    <cfRule type="expression" dxfId="2089" priority="2094">
      <formula>$O1950="połączone z innym zadaniem"</formula>
    </cfRule>
  </conditionalFormatting>
  <conditionalFormatting sqref="O1950">
    <cfRule type="expression" dxfId="2088" priority="2093">
      <formula>$O1950="połączone z innym zadaniem"</formula>
    </cfRule>
  </conditionalFormatting>
  <conditionalFormatting sqref="O1950">
    <cfRule type="expression" dxfId="2087" priority="2092">
      <formula>$O1950="połączone z innym zadaniem"</formula>
    </cfRule>
  </conditionalFormatting>
  <conditionalFormatting sqref="O1950">
    <cfRule type="expression" dxfId="2086" priority="2091">
      <formula>$O1950="połączone z innym zadaniem"</formula>
    </cfRule>
  </conditionalFormatting>
  <conditionalFormatting sqref="O1950">
    <cfRule type="expression" dxfId="2085" priority="2090">
      <formula>$O1950="połączone z innym zadaniem"</formula>
    </cfRule>
  </conditionalFormatting>
  <conditionalFormatting sqref="O1950">
    <cfRule type="expression" dxfId="2084" priority="2089">
      <formula>$O1950="połączone z innym zadaniem"</formula>
    </cfRule>
  </conditionalFormatting>
  <conditionalFormatting sqref="O1951">
    <cfRule type="expression" dxfId="2083" priority="2088">
      <formula>$O1951="połączone z innym zadaniem"</formula>
    </cfRule>
  </conditionalFormatting>
  <conditionalFormatting sqref="O1951">
    <cfRule type="expression" dxfId="2082" priority="2087">
      <formula>$O1951="połączone z innym zadaniem"</formula>
    </cfRule>
  </conditionalFormatting>
  <conditionalFormatting sqref="O1951">
    <cfRule type="colorScale" priority="2086">
      <colorScale>
        <cfvo type="min" val="0"/>
        <cfvo type="percentile" val="50"/>
        <cfvo type="max" val="0"/>
        <color rgb="FFF8696B"/>
        <color rgb="FFFFEB84"/>
        <color rgb="FF63BE7B"/>
      </colorScale>
    </cfRule>
  </conditionalFormatting>
  <conditionalFormatting sqref="O1951">
    <cfRule type="colorScale" priority="2085">
      <colorScale>
        <cfvo type="min" val="0"/>
        <cfvo type="percentile" val="50"/>
        <cfvo type="max" val="0"/>
        <color rgb="FF63BE7B"/>
        <color rgb="FFFFEB84"/>
        <color rgb="FFF8696B"/>
      </colorScale>
    </cfRule>
  </conditionalFormatting>
  <conditionalFormatting sqref="O1951">
    <cfRule type="expression" dxfId="2081" priority="2084">
      <formula>$O1951="połączone z innym zadaniem"</formula>
    </cfRule>
  </conditionalFormatting>
  <conditionalFormatting sqref="O1951">
    <cfRule type="expression" dxfId="2080" priority="2083">
      <formula>$O1951="połączone z innym zadaniem"</formula>
    </cfRule>
  </conditionalFormatting>
  <conditionalFormatting sqref="O1951">
    <cfRule type="expression" dxfId="2079" priority="2080">
      <formula>$O1951="połączone z innym zadaniem"</formula>
    </cfRule>
  </conditionalFormatting>
  <conditionalFormatting sqref="O1951">
    <cfRule type="expression" dxfId="2078" priority="2079">
      <formula>$O1951="połączone z innym zadaniem"</formula>
    </cfRule>
  </conditionalFormatting>
  <conditionalFormatting sqref="O1951">
    <cfRule type="expression" dxfId="2077" priority="2078">
      <formula>$O1951="połączone z innym zadaniem"</formula>
    </cfRule>
  </conditionalFormatting>
  <conditionalFormatting sqref="O1951">
    <cfRule type="expression" dxfId="2076" priority="2077">
      <formula>$O1951="połączone z innym zadaniem"</formula>
    </cfRule>
  </conditionalFormatting>
  <conditionalFormatting sqref="O1951">
    <cfRule type="expression" dxfId="2075" priority="2076">
      <formula>$O1951="połączone z innym zadaniem"</formula>
    </cfRule>
  </conditionalFormatting>
  <conditionalFormatting sqref="O1951">
    <cfRule type="expression" dxfId="2074" priority="2075">
      <formula>$O1951="połączone z innym zadaniem"</formula>
    </cfRule>
  </conditionalFormatting>
  <conditionalFormatting sqref="O1951">
    <cfRule type="expression" dxfId="2073" priority="2074">
      <formula>$O1951="połączone z innym zadaniem"</formula>
    </cfRule>
  </conditionalFormatting>
  <conditionalFormatting sqref="O1951">
    <cfRule type="expression" dxfId="2072" priority="2073">
      <formula>$O1951="połączone z innym zadaniem"</formula>
    </cfRule>
  </conditionalFormatting>
  <conditionalFormatting sqref="O1951">
    <cfRule type="expression" dxfId="2071" priority="2072">
      <formula>$O1951="połączone z innym zadaniem"</formula>
    </cfRule>
  </conditionalFormatting>
  <conditionalFormatting sqref="O1951">
    <cfRule type="expression" dxfId="2070" priority="2071">
      <formula>$O1951="połączone z innym zadaniem"</formula>
    </cfRule>
  </conditionalFormatting>
  <conditionalFormatting sqref="O1951">
    <cfRule type="expression" dxfId="2069" priority="2070">
      <formula>$O1951="połączone z innym zadaniem"</formula>
    </cfRule>
  </conditionalFormatting>
  <conditionalFormatting sqref="O1951">
    <cfRule type="expression" dxfId="2068" priority="2069">
      <formula>$O1951="połączone z innym zadaniem"</formula>
    </cfRule>
  </conditionalFormatting>
  <conditionalFormatting sqref="O1951">
    <cfRule type="expression" dxfId="2067" priority="2068">
      <formula>$O1951="połączone z innym zadaniem"</formula>
    </cfRule>
  </conditionalFormatting>
  <conditionalFormatting sqref="O1951">
    <cfRule type="expression" dxfId="2066" priority="2067">
      <formula>$O1951="połączone z innym zadaniem"</formula>
    </cfRule>
  </conditionalFormatting>
  <conditionalFormatting sqref="O1951">
    <cfRule type="expression" dxfId="2065" priority="2066">
      <formula>$O1951="połączone z innym zadaniem"</formula>
    </cfRule>
  </conditionalFormatting>
  <conditionalFormatting sqref="O1951">
    <cfRule type="expression" dxfId="2064" priority="2065">
      <formula>$O1951="połączone z innym zadaniem"</formula>
    </cfRule>
  </conditionalFormatting>
  <conditionalFormatting sqref="O1951">
    <cfRule type="expression" dxfId="2063" priority="2064">
      <formula>$O1951="połączone z innym zadaniem"</formula>
    </cfRule>
  </conditionalFormatting>
  <conditionalFormatting sqref="O1951">
    <cfRule type="expression" dxfId="2062" priority="2063">
      <formula>$O1951="połączone z innym zadaniem"</formula>
    </cfRule>
  </conditionalFormatting>
  <conditionalFormatting sqref="O1951">
    <cfRule type="expression" dxfId="2061" priority="2062">
      <formula>$O1951="połączone z innym zadaniem"</formula>
    </cfRule>
  </conditionalFormatting>
  <conditionalFormatting sqref="O1951">
    <cfRule type="expression" dxfId="2060" priority="2061">
      <formula>$O1951="połączone z innym zadaniem"</formula>
    </cfRule>
  </conditionalFormatting>
  <conditionalFormatting sqref="O1951">
    <cfRule type="expression" dxfId="2059" priority="2060">
      <formula>$O1951="połączone z innym zadaniem"</formula>
    </cfRule>
  </conditionalFormatting>
  <conditionalFormatting sqref="O1951">
    <cfRule type="expression" dxfId="2058" priority="2059">
      <formula>$O1951="połączone z innym zadaniem"</formula>
    </cfRule>
  </conditionalFormatting>
  <conditionalFormatting sqref="O1951">
    <cfRule type="expression" dxfId="2057" priority="2058">
      <formula>$O1951="połączone z innym zadaniem"</formula>
    </cfRule>
  </conditionalFormatting>
  <conditionalFormatting sqref="O1951">
    <cfRule type="expression" dxfId="2056" priority="2057">
      <formula>$O1951="połączone z innym zadaniem"</formula>
    </cfRule>
  </conditionalFormatting>
  <conditionalFormatting sqref="O1951">
    <cfRule type="expression" dxfId="2055" priority="2056">
      <formula>$O1951="połączone z innym zadaniem"</formula>
    </cfRule>
  </conditionalFormatting>
  <conditionalFormatting sqref="O1951">
    <cfRule type="expression" dxfId="2054" priority="2055">
      <formula>$O1951="połączone z innym zadaniem"</formula>
    </cfRule>
  </conditionalFormatting>
  <conditionalFormatting sqref="O1951">
    <cfRule type="expression" dxfId="2053" priority="2054">
      <formula>$O1951="połączone z innym zadaniem"</formula>
    </cfRule>
  </conditionalFormatting>
  <conditionalFormatting sqref="O1951">
    <cfRule type="expression" dxfId="2052" priority="2053">
      <formula>$O1951="połączone z innym zadaniem"</formula>
    </cfRule>
  </conditionalFormatting>
  <conditionalFormatting sqref="O1951">
    <cfRule type="expression" dxfId="2051" priority="2052">
      <formula>$O1951="połączone z innym zadaniem"</formula>
    </cfRule>
  </conditionalFormatting>
  <conditionalFormatting sqref="O1951">
    <cfRule type="expression" dxfId="2050" priority="2051">
      <formula>$O1951="połączone z innym zadaniem"</formula>
    </cfRule>
  </conditionalFormatting>
  <conditionalFormatting sqref="O1951">
    <cfRule type="expression" dxfId="2049" priority="2050">
      <formula>$O1951="połączone z innym zadaniem"</formula>
    </cfRule>
  </conditionalFormatting>
  <conditionalFormatting sqref="O1951">
    <cfRule type="expression" dxfId="2048" priority="2049">
      <formula>$O1951="połączone z innym zadaniem"</formula>
    </cfRule>
  </conditionalFormatting>
  <conditionalFormatting sqref="O1951">
    <cfRule type="expression" dxfId="2047" priority="2048">
      <formula>$O1951="połączone z innym zadaniem"</formula>
    </cfRule>
  </conditionalFormatting>
  <conditionalFormatting sqref="O1951">
    <cfRule type="expression" dxfId="2046" priority="2047">
      <formula>$O1951="połączone z innym zadaniem"</formula>
    </cfRule>
  </conditionalFormatting>
  <conditionalFormatting sqref="O1951">
    <cfRule type="expression" dxfId="2045" priority="2046">
      <formula>$O1951="połączone z innym zadaniem"</formula>
    </cfRule>
  </conditionalFormatting>
  <conditionalFormatting sqref="O1951">
    <cfRule type="expression" dxfId="2044" priority="2045">
      <formula>$O1951="połączone z innym zadaniem"</formula>
    </cfRule>
  </conditionalFormatting>
  <conditionalFormatting sqref="O1951">
    <cfRule type="expression" dxfId="2043" priority="2044">
      <formula>$O1951="połączone z innym zadaniem"</formula>
    </cfRule>
  </conditionalFormatting>
  <conditionalFormatting sqref="O1951">
    <cfRule type="expression" dxfId="2042" priority="2043">
      <formula>$O1951="połączone z innym zadaniem"</formula>
    </cfRule>
  </conditionalFormatting>
  <conditionalFormatting sqref="O1951">
    <cfRule type="expression" dxfId="2041" priority="2042">
      <formula>$O1951="połączone z innym zadaniem"</formula>
    </cfRule>
  </conditionalFormatting>
  <conditionalFormatting sqref="O1952">
    <cfRule type="expression" dxfId="2040" priority="2041">
      <formula>$O1952="połączone z innym zadaniem"</formula>
    </cfRule>
  </conditionalFormatting>
  <conditionalFormatting sqref="O1952">
    <cfRule type="expression" dxfId="2039" priority="2040">
      <formula>$O1952="połączone z innym zadaniem"</formula>
    </cfRule>
  </conditionalFormatting>
  <conditionalFormatting sqref="O1952">
    <cfRule type="colorScale" priority="2039">
      <colorScale>
        <cfvo type="min" val="0"/>
        <cfvo type="percentile" val="50"/>
        <cfvo type="max" val="0"/>
        <color rgb="FFF8696B"/>
        <color rgb="FFFFEB84"/>
        <color rgb="FF63BE7B"/>
      </colorScale>
    </cfRule>
  </conditionalFormatting>
  <conditionalFormatting sqref="O1952">
    <cfRule type="colorScale" priority="2038">
      <colorScale>
        <cfvo type="min" val="0"/>
        <cfvo type="percentile" val="50"/>
        <cfvo type="max" val="0"/>
        <color rgb="FF63BE7B"/>
        <color rgb="FFFFEB84"/>
        <color rgb="FFF8696B"/>
      </colorScale>
    </cfRule>
  </conditionalFormatting>
  <conditionalFormatting sqref="O1952">
    <cfRule type="expression" dxfId="2038" priority="2037">
      <formula>$O1952="połączone z innym zadaniem"</formula>
    </cfRule>
  </conditionalFormatting>
  <conditionalFormatting sqref="O1952">
    <cfRule type="expression" dxfId="2037" priority="2036">
      <formula>$O1952="połączone z innym zadaniem"</formula>
    </cfRule>
  </conditionalFormatting>
  <conditionalFormatting sqref="O1952">
    <cfRule type="expression" dxfId="2036" priority="2033">
      <formula>$O1952="połączone z innym zadaniem"</formula>
    </cfRule>
  </conditionalFormatting>
  <conditionalFormatting sqref="O1952">
    <cfRule type="expression" dxfId="2035" priority="2032">
      <formula>$O1952="połączone z innym zadaniem"</formula>
    </cfRule>
  </conditionalFormatting>
  <conditionalFormatting sqref="O1952">
    <cfRule type="expression" dxfId="2034" priority="2031">
      <formula>$O1952="połączone z innym zadaniem"</formula>
    </cfRule>
  </conditionalFormatting>
  <conditionalFormatting sqref="O1952">
    <cfRule type="expression" dxfId="2033" priority="2030">
      <formula>$O1952="połączone z innym zadaniem"</formula>
    </cfRule>
  </conditionalFormatting>
  <conditionalFormatting sqref="O1952">
    <cfRule type="expression" dxfId="2032" priority="2029">
      <formula>$O1952="połączone z innym zadaniem"</formula>
    </cfRule>
  </conditionalFormatting>
  <conditionalFormatting sqref="O1952">
    <cfRule type="expression" dxfId="2031" priority="2028">
      <formula>$O1952="połączone z innym zadaniem"</formula>
    </cfRule>
  </conditionalFormatting>
  <conditionalFormatting sqref="O1952">
    <cfRule type="expression" dxfId="2030" priority="2027">
      <formula>$O1952="połączone z innym zadaniem"</formula>
    </cfRule>
  </conditionalFormatting>
  <conditionalFormatting sqref="O1952">
    <cfRule type="expression" dxfId="2029" priority="2026">
      <formula>$O1952="połączone z innym zadaniem"</formula>
    </cfRule>
  </conditionalFormatting>
  <conditionalFormatting sqref="O1952">
    <cfRule type="expression" dxfId="2028" priority="2025">
      <formula>$O1952="połączone z innym zadaniem"</formula>
    </cfRule>
  </conditionalFormatting>
  <conditionalFormatting sqref="O1952">
    <cfRule type="expression" dxfId="2027" priority="2024">
      <formula>$O1952="połączone z innym zadaniem"</formula>
    </cfRule>
  </conditionalFormatting>
  <conditionalFormatting sqref="O1952">
    <cfRule type="expression" dxfId="2026" priority="2023">
      <formula>$O1952="połączone z innym zadaniem"</formula>
    </cfRule>
  </conditionalFormatting>
  <conditionalFormatting sqref="O1952">
    <cfRule type="expression" dxfId="2025" priority="2022">
      <formula>$O1952="połączone z innym zadaniem"</formula>
    </cfRule>
  </conditionalFormatting>
  <conditionalFormatting sqref="O1952">
    <cfRule type="expression" dxfId="2024" priority="2021">
      <formula>$O1952="połączone z innym zadaniem"</formula>
    </cfRule>
  </conditionalFormatting>
  <conditionalFormatting sqref="O1952">
    <cfRule type="expression" dxfId="2023" priority="2020">
      <formula>$O1952="połączone z innym zadaniem"</formula>
    </cfRule>
  </conditionalFormatting>
  <conditionalFormatting sqref="O1952">
    <cfRule type="expression" dxfId="2022" priority="2019">
      <formula>$O1952="połączone z innym zadaniem"</formula>
    </cfRule>
  </conditionalFormatting>
  <conditionalFormatting sqref="O1952">
    <cfRule type="expression" dxfId="2021" priority="2018">
      <formula>$O1952="połączone z innym zadaniem"</formula>
    </cfRule>
  </conditionalFormatting>
  <conditionalFormatting sqref="O1952">
    <cfRule type="expression" dxfId="2020" priority="2017">
      <formula>$O1952="połączone z innym zadaniem"</formula>
    </cfRule>
  </conditionalFormatting>
  <conditionalFormatting sqref="O1952">
    <cfRule type="expression" dxfId="2019" priority="2016">
      <formula>$O1952="połączone z innym zadaniem"</formula>
    </cfRule>
  </conditionalFormatting>
  <conditionalFormatting sqref="O1952">
    <cfRule type="expression" dxfId="2018" priority="2015">
      <formula>$O1952="połączone z innym zadaniem"</formula>
    </cfRule>
  </conditionalFormatting>
  <conditionalFormatting sqref="O1952">
    <cfRule type="expression" dxfId="2017" priority="2014">
      <formula>$O1952="połączone z innym zadaniem"</formula>
    </cfRule>
  </conditionalFormatting>
  <conditionalFormatting sqref="O1952">
    <cfRule type="expression" dxfId="2016" priority="2013">
      <formula>$O1952="połączone z innym zadaniem"</formula>
    </cfRule>
  </conditionalFormatting>
  <conditionalFormatting sqref="O1952">
    <cfRule type="expression" dxfId="2015" priority="2012">
      <formula>$O1952="połączone z innym zadaniem"</formula>
    </cfRule>
  </conditionalFormatting>
  <conditionalFormatting sqref="O1952">
    <cfRule type="expression" dxfId="2014" priority="2011">
      <formula>$O1952="połączone z innym zadaniem"</formula>
    </cfRule>
  </conditionalFormatting>
  <conditionalFormatting sqref="O1952">
    <cfRule type="expression" dxfId="2013" priority="2010">
      <formula>$O1952="połączone z innym zadaniem"</formula>
    </cfRule>
  </conditionalFormatting>
  <conditionalFormatting sqref="O1952">
    <cfRule type="expression" dxfId="2012" priority="2009">
      <formula>$O1952="połączone z innym zadaniem"</formula>
    </cfRule>
  </conditionalFormatting>
  <conditionalFormatting sqref="O1952">
    <cfRule type="expression" dxfId="2011" priority="2008">
      <formula>$O1952="połączone z innym zadaniem"</formula>
    </cfRule>
  </conditionalFormatting>
  <conditionalFormatting sqref="O1952">
    <cfRule type="expression" dxfId="2010" priority="2007">
      <formula>$O1952="połączone z innym zadaniem"</formula>
    </cfRule>
  </conditionalFormatting>
  <conditionalFormatting sqref="O1952">
    <cfRule type="expression" dxfId="2009" priority="2006">
      <formula>$O1952="połączone z innym zadaniem"</formula>
    </cfRule>
  </conditionalFormatting>
  <conditionalFormatting sqref="O1952">
    <cfRule type="expression" dxfId="2008" priority="2005">
      <formula>$O1952="połączone z innym zadaniem"</formula>
    </cfRule>
  </conditionalFormatting>
  <conditionalFormatting sqref="O1952">
    <cfRule type="expression" dxfId="2007" priority="2004">
      <formula>$O1952="połączone z innym zadaniem"</formula>
    </cfRule>
  </conditionalFormatting>
  <conditionalFormatting sqref="O1952">
    <cfRule type="expression" dxfId="2006" priority="2003">
      <formula>$O1952="połączone z innym zadaniem"</formula>
    </cfRule>
  </conditionalFormatting>
  <conditionalFormatting sqref="O1952">
    <cfRule type="expression" dxfId="2005" priority="2002">
      <formula>$O1952="połączone z innym zadaniem"</formula>
    </cfRule>
  </conditionalFormatting>
  <conditionalFormatting sqref="O1952">
    <cfRule type="expression" dxfId="2004" priority="2001">
      <formula>$O1952="połączone z innym zadaniem"</formula>
    </cfRule>
  </conditionalFormatting>
  <conditionalFormatting sqref="O1952">
    <cfRule type="expression" dxfId="2003" priority="2000">
      <formula>$O1952="połączone z innym zadaniem"</formula>
    </cfRule>
  </conditionalFormatting>
  <conditionalFormatting sqref="O1952">
    <cfRule type="expression" dxfId="2002" priority="1999">
      <formula>$O1952="połączone z innym zadaniem"</formula>
    </cfRule>
  </conditionalFormatting>
  <conditionalFormatting sqref="O1952">
    <cfRule type="expression" dxfId="2001" priority="1998">
      <formula>$O1952="połączone z innym zadaniem"</formula>
    </cfRule>
  </conditionalFormatting>
  <conditionalFormatting sqref="O1952">
    <cfRule type="expression" dxfId="2000" priority="1997">
      <formula>$O1952="połączone z innym zadaniem"</formula>
    </cfRule>
  </conditionalFormatting>
  <conditionalFormatting sqref="O1952">
    <cfRule type="expression" dxfId="1999" priority="1996">
      <formula>$O1952="połączone z innym zadaniem"</formula>
    </cfRule>
  </conditionalFormatting>
  <conditionalFormatting sqref="O1952">
    <cfRule type="expression" dxfId="1998" priority="1995">
      <formula>$O1952="połączone z innym zadaniem"</formula>
    </cfRule>
  </conditionalFormatting>
  <conditionalFormatting sqref="O1953">
    <cfRule type="expression" dxfId="1997" priority="1994">
      <formula>$O1953="połączone z innym zadaniem"</formula>
    </cfRule>
  </conditionalFormatting>
  <conditionalFormatting sqref="O1953">
    <cfRule type="expression" dxfId="1996" priority="1993">
      <formula>$O1953="połączone z innym zadaniem"</formula>
    </cfRule>
  </conditionalFormatting>
  <conditionalFormatting sqref="O1953">
    <cfRule type="colorScale" priority="1992">
      <colorScale>
        <cfvo type="min" val="0"/>
        <cfvo type="percentile" val="50"/>
        <cfvo type="max" val="0"/>
        <color rgb="FFF8696B"/>
        <color rgb="FFFFEB84"/>
        <color rgb="FF63BE7B"/>
      </colorScale>
    </cfRule>
  </conditionalFormatting>
  <conditionalFormatting sqref="O1953">
    <cfRule type="colorScale" priority="1991">
      <colorScale>
        <cfvo type="min" val="0"/>
        <cfvo type="percentile" val="50"/>
        <cfvo type="max" val="0"/>
        <color rgb="FF63BE7B"/>
        <color rgb="FFFFEB84"/>
        <color rgb="FFF8696B"/>
      </colorScale>
    </cfRule>
  </conditionalFormatting>
  <conditionalFormatting sqref="O1953">
    <cfRule type="expression" dxfId="1995" priority="1990">
      <formula>$O1953="połączone z innym zadaniem"</formula>
    </cfRule>
  </conditionalFormatting>
  <conditionalFormatting sqref="O1953">
    <cfRule type="expression" dxfId="1994" priority="1989">
      <formula>$O1953="połączone z innym zadaniem"</formula>
    </cfRule>
  </conditionalFormatting>
  <conditionalFormatting sqref="O1953">
    <cfRule type="expression" dxfId="1993" priority="1986">
      <formula>$O1953="połączone z innym zadaniem"</formula>
    </cfRule>
  </conditionalFormatting>
  <conditionalFormatting sqref="O1953">
    <cfRule type="expression" dxfId="1992" priority="1985">
      <formula>$O1953="połączone z innym zadaniem"</formula>
    </cfRule>
  </conditionalFormatting>
  <conditionalFormatting sqref="O1953">
    <cfRule type="expression" dxfId="1991" priority="1984">
      <formula>$O1953="połączone z innym zadaniem"</formula>
    </cfRule>
  </conditionalFormatting>
  <conditionalFormatting sqref="O1953">
    <cfRule type="expression" dxfId="1990" priority="1983">
      <formula>$O1953="połączone z innym zadaniem"</formula>
    </cfRule>
  </conditionalFormatting>
  <conditionalFormatting sqref="O1953">
    <cfRule type="expression" dxfId="1989" priority="1982">
      <formula>$O1953="połączone z innym zadaniem"</formula>
    </cfRule>
  </conditionalFormatting>
  <conditionalFormatting sqref="O1953">
    <cfRule type="expression" dxfId="1988" priority="1981">
      <formula>$O1953="połączone z innym zadaniem"</formula>
    </cfRule>
  </conditionalFormatting>
  <conditionalFormatting sqref="O1953">
    <cfRule type="expression" dxfId="1987" priority="1980">
      <formula>$O1953="połączone z innym zadaniem"</formula>
    </cfRule>
  </conditionalFormatting>
  <conditionalFormatting sqref="O1953">
    <cfRule type="expression" dxfId="1986" priority="1979">
      <formula>$O1953="połączone z innym zadaniem"</formula>
    </cfRule>
  </conditionalFormatting>
  <conditionalFormatting sqref="O1953">
    <cfRule type="expression" dxfId="1985" priority="1978">
      <formula>$O1953="połączone z innym zadaniem"</formula>
    </cfRule>
  </conditionalFormatting>
  <conditionalFormatting sqref="O1953">
    <cfRule type="expression" dxfId="1984" priority="1977">
      <formula>$O1953="połączone z innym zadaniem"</formula>
    </cfRule>
  </conditionalFormatting>
  <conditionalFormatting sqref="O1953">
    <cfRule type="expression" dxfId="1983" priority="1976">
      <formula>$O1953="połączone z innym zadaniem"</formula>
    </cfRule>
  </conditionalFormatting>
  <conditionalFormatting sqref="O1953">
    <cfRule type="expression" dxfId="1982" priority="1975">
      <formula>$O1953="połączone z innym zadaniem"</formula>
    </cfRule>
  </conditionalFormatting>
  <conditionalFormatting sqref="O1953">
    <cfRule type="expression" dxfId="1981" priority="1974">
      <formula>$O1953="połączone z innym zadaniem"</formula>
    </cfRule>
  </conditionalFormatting>
  <conditionalFormatting sqref="O1953">
    <cfRule type="expression" dxfId="1980" priority="1973">
      <formula>$O1953="połączone z innym zadaniem"</formula>
    </cfRule>
  </conditionalFormatting>
  <conditionalFormatting sqref="O1953">
    <cfRule type="expression" dxfId="1979" priority="1972">
      <formula>$O1953="połączone z innym zadaniem"</formula>
    </cfRule>
  </conditionalFormatting>
  <conditionalFormatting sqref="O1953">
    <cfRule type="expression" dxfId="1978" priority="1971">
      <formula>$O1953="połączone z innym zadaniem"</formula>
    </cfRule>
  </conditionalFormatting>
  <conditionalFormatting sqref="O1953">
    <cfRule type="expression" dxfId="1977" priority="1970">
      <formula>$O1953="połączone z innym zadaniem"</formula>
    </cfRule>
  </conditionalFormatting>
  <conditionalFormatting sqref="O1953">
    <cfRule type="expression" dxfId="1976" priority="1969">
      <formula>$O1953="połączone z innym zadaniem"</formula>
    </cfRule>
  </conditionalFormatting>
  <conditionalFormatting sqref="O1953">
    <cfRule type="expression" dxfId="1975" priority="1968">
      <formula>$O1953="połączone z innym zadaniem"</formula>
    </cfRule>
  </conditionalFormatting>
  <conditionalFormatting sqref="O1953">
    <cfRule type="expression" dxfId="1974" priority="1967">
      <formula>$O1953="połączone z innym zadaniem"</formula>
    </cfRule>
  </conditionalFormatting>
  <conditionalFormatting sqref="O1953">
    <cfRule type="expression" dxfId="1973" priority="1966">
      <formula>$O1953="połączone z innym zadaniem"</formula>
    </cfRule>
  </conditionalFormatting>
  <conditionalFormatting sqref="O1953">
    <cfRule type="expression" dxfId="1972" priority="1965">
      <formula>$O1953="połączone z innym zadaniem"</formula>
    </cfRule>
  </conditionalFormatting>
  <conditionalFormatting sqref="O1953">
    <cfRule type="expression" dxfId="1971" priority="1964">
      <formula>$O1953="połączone z innym zadaniem"</formula>
    </cfRule>
  </conditionalFormatting>
  <conditionalFormatting sqref="O1953">
    <cfRule type="expression" dxfId="1970" priority="1963">
      <formula>$O1953="połączone z innym zadaniem"</formula>
    </cfRule>
  </conditionalFormatting>
  <conditionalFormatting sqref="O1953">
    <cfRule type="expression" dxfId="1969" priority="1962">
      <formula>$O1953="połączone z innym zadaniem"</formula>
    </cfRule>
  </conditionalFormatting>
  <conditionalFormatting sqref="O1953">
    <cfRule type="expression" dxfId="1968" priority="1961">
      <formula>$O1953="połączone z innym zadaniem"</formula>
    </cfRule>
  </conditionalFormatting>
  <conditionalFormatting sqref="O1953">
    <cfRule type="expression" dxfId="1967" priority="1960">
      <formula>$O1953="połączone z innym zadaniem"</formula>
    </cfRule>
  </conditionalFormatting>
  <conditionalFormatting sqref="O1953">
    <cfRule type="expression" dxfId="1966" priority="1959">
      <formula>$O1953="połączone z innym zadaniem"</formula>
    </cfRule>
  </conditionalFormatting>
  <conditionalFormatting sqref="O1953">
    <cfRule type="expression" dxfId="1965" priority="1958">
      <formula>$O1953="połączone z innym zadaniem"</formula>
    </cfRule>
  </conditionalFormatting>
  <conditionalFormatting sqref="O1953">
    <cfRule type="expression" dxfId="1964" priority="1957">
      <formula>$O1953="połączone z innym zadaniem"</formula>
    </cfRule>
  </conditionalFormatting>
  <conditionalFormatting sqref="O1953">
    <cfRule type="expression" dxfId="1963" priority="1956">
      <formula>$O1953="połączone z innym zadaniem"</formula>
    </cfRule>
  </conditionalFormatting>
  <conditionalFormatting sqref="O1953">
    <cfRule type="expression" dxfId="1962" priority="1955">
      <formula>$O1953="połączone z innym zadaniem"</formula>
    </cfRule>
  </conditionalFormatting>
  <conditionalFormatting sqref="O1953">
    <cfRule type="expression" dxfId="1961" priority="1954">
      <formula>$O1953="połączone z innym zadaniem"</formula>
    </cfRule>
  </conditionalFormatting>
  <conditionalFormatting sqref="O1953">
    <cfRule type="expression" dxfId="1960" priority="1953">
      <formula>$O1953="połączone z innym zadaniem"</formula>
    </cfRule>
  </conditionalFormatting>
  <conditionalFormatting sqref="O1953">
    <cfRule type="expression" dxfId="1959" priority="1952">
      <formula>$O1953="połączone z innym zadaniem"</formula>
    </cfRule>
  </conditionalFormatting>
  <conditionalFormatting sqref="O1953">
    <cfRule type="expression" dxfId="1958" priority="1951">
      <formula>$O1953="połączone z innym zadaniem"</formula>
    </cfRule>
  </conditionalFormatting>
  <conditionalFormatting sqref="O1953">
    <cfRule type="expression" dxfId="1957" priority="1950">
      <formula>$O1953="połączone z innym zadaniem"</formula>
    </cfRule>
  </conditionalFormatting>
  <conditionalFormatting sqref="O1953">
    <cfRule type="expression" dxfId="1956" priority="1949">
      <formula>$O1953="połączone z innym zadaniem"</formula>
    </cfRule>
  </conditionalFormatting>
  <conditionalFormatting sqref="O1953">
    <cfRule type="expression" dxfId="1955" priority="1948">
      <formula>$O1953="połączone z innym zadaniem"</formula>
    </cfRule>
  </conditionalFormatting>
  <conditionalFormatting sqref="O1954">
    <cfRule type="expression" dxfId="1954" priority="1947">
      <formula>$O1954="połączone z innym zadaniem"</formula>
    </cfRule>
  </conditionalFormatting>
  <conditionalFormatting sqref="O1954">
    <cfRule type="expression" dxfId="1953" priority="1946">
      <formula>$O1954="połączone z innym zadaniem"</formula>
    </cfRule>
  </conditionalFormatting>
  <conditionalFormatting sqref="O1954">
    <cfRule type="colorScale" priority="1945">
      <colorScale>
        <cfvo type="min" val="0"/>
        <cfvo type="percentile" val="50"/>
        <cfvo type="max" val="0"/>
        <color rgb="FFF8696B"/>
        <color rgb="FFFFEB84"/>
        <color rgb="FF63BE7B"/>
      </colorScale>
    </cfRule>
  </conditionalFormatting>
  <conditionalFormatting sqref="O1954">
    <cfRule type="colorScale" priority="1944">
      <colorScale>
        <cfvo type="min" val="0"/>
        <cfvo type="percentile" val="50"/>
        <cfvo type="max" val="0"/>
        <color rgb="FF63BE7B"/>
        <color rgb="FFFFEB84"/>
        <color rgb="FFF8696B"/>
      </colorScale>
    </cfRule>
  </conditionalFormatting>
  <conditionalFormatting sqref="O1954">
    <cfRule type="expression" dxfId="1952" priority="1943">
      <formula>$O1954="połączone z innym zadaniem"</formula>
    </cfRule>
  </conditionalFormatting>
  <conditionalFormatting sqref="O1954">
    <cfRule type="expression" dxfId="1951" priority="1942">
      <formula>$O1954="połączone z innym zadaniem"</formula>
    </cfRule>
  </conditionalFormatting>
  <conditionalFormatting sqref="O1954">
    <cfRule type="expression" dxfId="1950" priority="1939">
      <formula>$O1954="połączone z innym zadaniem"</formula>
    </cfRule>
  </conditionalFormatting>
  <conditionalFormatting sqref="O1954">
    <cfRule type="expression" dxfId="1949" priority="1938">
      <formula>$O1954="połączone z innym zadaniem"</formula>
    </cfRule>
  </conditionalFormatting>
  <conditionalFormatting sqref="O1954">
    <cfRule type="expression" dxfId="1948" priority="1937">
      <formula>$O1954="połączone z innym zadaniem"</formula>
    </cfRule>
  </conditionalFormatting>
  <conditionalFormatting sqref="O1954">
    <cfRule type="expression" dxfId="1947" priority="1936">
      <formula>$O1954="połączone z innym zadaniem"</formula>
    </cfRule>
  </conditionalFormatting>
  <conditionalFormatting sqref="O1954">
    <cfRule type="expression" dxfId="1946" priority="1935">
      <formula>$O1954="połączone z innym zadaniem"</formula>
    </cfRule>
  </conditionalFormatting>
  <conditionalFormatting sqref="O1954">
    <cfRule type="expression" dxfId="1945" priority="1934">
      <formula>$O1954="połączone z innym zadaniem"</formula>
    </cfRule>
  </conditionalFormatting>
  <conditionalFormatting sqref="O1954">
    <cfRule type="expression" dxfId="1944" priority="1933">
      <formula>$O1954="połączone z innym zadaniem"</formula>
    </cfRule>
  </conditionalFormatting>
  <conditionalFormatting sqref="O1954">
    <cfRule type="expression" dxfId="1943" priority="1932">
      <formula>$O1954="połączone z innym zadaniem"</formula>
    </cfRule>
  </conditionalFormatting>
  <conditionalFormatting sqref="O1954">
    <cfRule type="expression" dxfId="1942" priority="1931">
      <formula>$O1954="połączone z innym zadaniem"</formula>
    </cfRule>
  </conditionalFormatting>
  <conditionalFormatting sqref="O1954">
    <cfRule type="expression" dxfId="1941" priority="1930">
      <formula>$O1954="połączone z innym zadaniem"</formula>
    </cfRule>
  </conditionalFormatting>
  <conditionalFormatting sqref="O1954">
    <cfRule type="expression" dxfId="1940" priority="1929">
      <formula>$O1954="połączone z innym zadaniem"</formula>
    </cfRule>
  </conditionalFormatting>
  <conditionalFormatting sqref="O1954">
    <cfRule type="expression" dxfId="1939" priority="1928">
      <formula>$O1954="połączone z innym zadaniem"</formula>
    </cfRule>
  </conditionalFormatting>
  <conditionalFormatting sqref="O1954">
    <cfRule type="expression" dxfId="1938" priority="1927">
      <formula>$O1954="połączone z innym zadaniem"</formula>
    </cfRule>
  </conditionalFormatting>
  <conditionalFormatting sqref="O1954">
    <cfRule type="expression" dxfId="1937" priority="1926">
      <formula>$O1954="połączone z innym zadaniem"</formula>
    </cfRule>
  </conditionalFormatting>
  <conditionalFormatting sqref="O1954">
    <cfRule type="expression" dxfId="1936" priority="1925">
      <formula>$O1954="połączone z innym zadaniem"</formula>
    </cfRule>
  </conditionalFormatting>
  <conditionalFormatting sqref="O1954">
    <cfRule type="expression" dxfId="1935" priority="1924">
      <formula>$O1954="połączone z innym zadaniem"</formula>
    </cfRule>
  </conditionalFormatting>
  <conditionalFormatting sqref="O1954">
    <cfRule type="expression" dxfId="1934" priority="1923">
      <formula>$O1954="połączone z innym zadaniem"</formula>
    </cfRule>
  </conditionalFormatting>
  <conditionalFormatting sqref="O1954">
    <cfRule type="expression" dxfId="1933" priority="1922">
      <formula>$O1954="połączone z innym zadaniem"</formula>
    </cfRule>
  </conditionalFormatting>
  <conditionalFormatting sqref="O1954">
    <cfRule type="expression" dxfId="1932" priority="1921">
      <formula>$O1954="połączone z innym zadaniem"</formula>
    </cfRule>
  </conditionalFormatting>
  <conditionalFormatting sqref="O1954">
    <cfRule type="expression" dxfId="1931" priority="1920">
      <formula>$O1954="połączone z innym zadaniem"</formula>
    </cfRule>
  </conditionalFormatting>
  <conditionalFormatting sqref="O1954">
    <cfRule type="expression" dxfId="1930" priority="1919">
      <formula>$O1954="połączone z innym zadaniem"</formula>
    </cfRule>
  </conditionalFormatting>
  <conditionalFormatting sqref="O1954">
    <cfRule type="expression" dxfId="1929" priority="1918">
      <formula>$O1954="połączone z innym zadaniem"</formula>
    </cfRule>
  </conditionalFormatting>
  <conditionalFormatting sqref="O1954">
    <cfRule type="expression" dxfId="1928" priority="1917">
      <formula>$O1954="połączone z innym zadaniem"</formula>
    </cfRule>
  </conditionalFormatting>
  <conditionalFormatting sqref="O1954">
    <cfRule type="expression" dxfId="1927" priority="1916">
      <formula>$O1954="połączone z innym zadaniem"</formula>
    </cfRule>
  </conditionalFormatting>
  <conditionalFormatting sqref="O1954">
    <cfRule type="expression" dxfId="1926" priority="1915">
      <formula>$O1954="połączone z innym zadaniem"</formula>
    </cfRule>
  </conditionalFormatting>
  <conditionalFormatting sqref="O1954">
    <cfRule type="expression" dxfId="1925" priority="1914">
      <formula>$O1954="połączone z innym zadaniem"</formula>
    </cfRule>
  </conditionalFormatting>
  <conditionalFormatting sqref="O1954">
    <cfRule type="expression" dxfId="1924" priority="1913">
      <formula>$O1954="połączone z innym zadaniem"</formula>
    </cfRule>
  </conditionalFormatting>
  <conditionalFormatting sqref="O1954">
    <cfRule type="expression" dxfId="1923" priority="1912">
      <formula>$O1954="połączone z innym zadaniem"</formula>
    </cfRule>
  </conditionalFormatting>
  <conditionalFormatting sqref="O1954">
    <cfRule type="expression" dxfId="1922" priority="1911">
      <formula>$O1954="połączone z innym zadaniem"</formula>
    </cfRule>
  </conditionalFormatting>
  <conditionalFormatting sqref="O1954">
    <cfRule type="expression" dxfId="1921" priority="1910">
      <formula>$O1954="połączone z innym zadaniem"</formula>
    </cfRule>
  </conditionalFormatting>
  <conditionalFormatting sqref="O1954">
    <cfRule type="expression" dxfId="1920" priority="1909">
      <formula>$O1954="połączone z innym zadaniem"</formula>
    </cfRule>
  </conditionalFormatting>
  <conditionalFormatting sqref="O1954">
    <cfRule type="expression" dxfId="1919" priority="1908">
      <formula>$O1954="połączone z innym zadaniem"</formula>
    </cfRule>
  </conditionalFormatting>
  <conditionalFormatting sqref="O1954">
    <cfRule type="expression" dxfId="1918" priority="1907">
      <formula>$O1954="połączone z innym zadaniem"</formula>
    </cfRule>
  </conditionalFormatting>
  <conditionalFormatting sqref="O1954">
    <cfRule type="expression" dxfId="1917" priority="1906">
      <formula>$O1954="połączone z innym zadaniem"</formula>
    </cfRule>
  </conditionalFormatting>
  <conditionalFormatting sqref="O1954">
    <cfRule type="expression" dxfId="1916" priority="1905">
      <formula>$O1954="połączone z innym zadaniem"</formula>
    </cfRule>
  </conditionalFormatting>
  <conditionalFormatting sqref="O1954">
    <cfRule type="expression" dxfId="1915" priority="1904">
      <formula>$O1954="połączone z innym zadaniem"</formula>
    </cfRule>
  </conditionalFormatting>
  <conditionalFormatting sqref="O1954">
    <cfRule type="expression" dxfId="1914" priority="1903">
      <formula>$O1954="połączone z innym zadaniem"</formula>
    </cfRule>
  </conditionalFormatting>
  <conditionalFormatting sqref="O1954">
    <cfRule type="expression" dxfId="1913" priority="1902">
      <formula>$O1954="połączone z innym zadaniem"</formula>
    </cfRule>
  </conditionalFormatting>
  <conditionalFormatting sqref="O1954">
    <cfRule type="expression" dxfId="1912" priority="1901">
      <formula>$O1954="połączone z innym zadaniem"</formula>
    </cfRule>
  </conditionalFormatting>
  <conditionalFormatting sqref="O1955">
    <cfRule type="expression" dxfId="1911" priority="1900">
      <formula>$O1955="połączone z innym zadaniem"</formula>
    </cfRule>
  </conditionalFormatting>
  <conditionalFormatting sqref="O1955">
    <cfRule type="expression" dxfId="1910" priority="1899">
      <formula>$O1955="połączone z innym zadaniem"</formula>
    </cfRule>
  </conditionalFormatting>
  <conditionalFormatting sqref="O1955">
    <cfRule type="colorScale" priority="1898">
      <colorScale>
        <cfvo type="min" val="0"/>
        <cfvo type="percentile" val="50"/>
        <cfvo type="max" val="0"/>
        <color rgb="FFF8696B"/>
        <color rgb="FFFFEB84"/>
        <color rgb="FF63BE7B"/>
      </colorScale>
    </cfRule>
  </conditionalFormatting>
  <conditionalFormatting sqref="O1955">
    <cfRule type="colorScale" priority="1897">
      <colorScale>
        <cfvo type="min" val="0"/>
        <cfvo type="percentile" val="50"/>
        <cfvo type="max" val="0"/>
        <color rgb="FF63BE7B"/>
        <color rgb="FFFFEB84"/>
        <color rgb="FFF8696B"/>
      </colorScale>
    </cfRule>
  </conditionalFormatting>
  <conditionalFormatting sqref="O1955">
    <cfRule type="expression" dxfId="1909" priority="1896">
      <formula>$O1955="połączone z innym zadaniem"</formula>
    </cfRule>
  </conditionalFormatting>
  <conditionalFormatting sqref="O1955">
    <cfRule type="expression" dxfId="1908" priority="1895">
      <formula>$O1955="połączone z innym zadaniem"</formula>
    </cfRule>
  </conditionalFormatting>
  <conditionalFormatting sqref="O1955">
    <cfRule type="expression" dxfId="1907" priority="1892">
      <formula>$O1955="połączone z innym zadaniem"</formula>
    </cfRule>
  </conditionalFormatting>
  <conditionalFormatting sqref="O1955">
    <cfRule type="expression" dxfId="1906" priority="1891">
      <formula>$O1955="połączone z innym zadaniem"</formula>
    </cfRule>
  </conditionalFormatting>
  <conditionalFormatting sqref="O1955">
    <cfRule type="expression" dxfId="1905" priority="1890">
      <formula>$O1955="połączone z innym zadaniem"</formula>
    </cfRule>
  </conditionalFormatting>
  <conditionalFormatting sqref="O1955">
    <cfRule type="expression" dxfId="1904" priority="1889">
      <formula>$O1955="połączone z innym zadaniem"</formula>
    </cfRule>
  </conditionalFormatting>
  <conditionalFormatting sqref="O1955">
    <cfRule type="expression" dxfId="1903" priority="1888">
      <formula>$O1955="połączone z innym zadaniem"</formula>
    </cfRule>
  </conditionalFormatting>
  <conditionalFormatting sqref="O1955">
    <cfRule type="expression" dxfId="1902" priority="1887">
      <formula>$O1955="połączone z innym zadaniem"</formula>
    </cfRule>
  </conditionalFormatting>
  <conditionalFormatting sqref="O1955">
    <cfRule type="expression" dxfId="1901" priority="1886">
      <formula>$O1955="połączone z innym zadaniem"</formula>
    </cfRule>
  </conditionalFormatting>
  <conditionalFormatting sqref="O1955">
    <cfRule type="expression" dxfId="1900" priority="1885">
      <formula>$O1955="połączone z innym zadaniem"</formula>
    </cfRule>
  </conditionalFormatting>
  <conditionalFormatting sqref="O1955">
    <cfRule type="expression" dxfId="1899" priority="1884">
      <formula>$O1955="połączone z innym zadaniem"</formula>
    </cfRule>
  </conditionalFormatting>
  <conditionalFormatting sqref="O1955">
    <cfRule type="expression" dxfId="1898" priority="1883">
      <formula>$O1955="połączone z innym zadaniem"</formula>
    </cfRule>
  </conditionalFormatting>
  <conditionalFormatting sqref="O1955">
    <cfRule type="expression" dxfId="1897" priority="1882">
      <formula>$O1955="połączone z innym zadaniem"</formula>
    </cfRule>
  </conditionalFormatting>
  <conditionalFormatting sqref="O1955">
    <cfRule type="expression" dxfId="1896" priority="1881">
      <formula>$O1955="połączone z innym zadaniem"</formula>
    </cfRule>
  </conditionalFormatting>
  <conditionalFormatting sqref="O1955">
    <cfRule type="expression" dxfId="1895" priority="1880">
      <formula>$O1955="połączone z innym zadaniem"</formula>
    </cfRule>
  </conditionalFormatting>
  <conditionalFormatting sqref="O1955">
    <cfRule type="expression" dxfId="1894" priority="1879">
      <formula>$O1955="połączone z innym zadaniem"</formula>
    </cfRule>
  </conditionalFormatting>
  <conditionalFormatting sqref="O1955">
    <cfRule type="expression" dxfId="1893" priority="1878">
      <formula>$O1955="połączone z innym zadaniem"</formula>
    </cfRule>
  </conditionalFormatting>
  <conditionalFormatting sqref="O1955">
    <cfRule type="expression" dxfId="1892" priority="1877">
      <formula>$O1955="połączone z innym zadaniem"</formula>
    </cfRule>
  </conditionalFormatting>
  <conditionalFormatting sqref="O1955">
    <cfRule type="expression" dxfId="1891" priority="1876">
      <formula>$O1955="połączone z innym zadaniem"</formula>
    </cfRule>
  </conditionalFormatting>
  <conditionalFormatting sqref="O1955">
    <cfRule type="expression" dxfId="1890" priority="1875">
      <formula>$O1955="połączone z innym zadaniem"</formula>
    </cfRule>
  </conditionalFormatting>
  <conditionalFormatting sqref="O1955">
    <cfRule type="expression" dxfId="1889" priority="1874">
      <formula>$O1955="połączone z innym zadaniem"</formula>
    </cfRule>
  </conditionalFormatting>
  <conditionalFormatting sqref="O1955">
    <cfRule type="expression" dxfId="1888" priority="1873">
      <formula>$O1955="połączone z innym zadaniem"</formula>
    </cfRule>
  </conditionalFormatting>
  <conditionalFormatting sqref="O1955">
    <cfRule type="expression" dxfId="1887" priority="1872">
      <formula>$O1955="połączone z innym zadaniem"</formula>
    </cfRule>
  </conditionalFormatting>
  <conditionalFormatting sqref="O1955">
    <cfRule type="expression" dxfId="1886" priority="1871">
      <formula>$O1955="połączone z innym zadaniem"</formula>
    </cfRule>
  </conditionalFormatting>
  <conditionalFormatting sqref="O1955">
    <cfRule type="expression" dxfId="1885" priority="1870">
      <formula>$O1955="połączone z innym zadaniem"</formula>
    </cfRule>
  </conditionalFormatting>
  <conditionalFormatting sqref="O1955">
    <cfRule type="expression" dxfId="1884" priority="1869">
      <formula>$O1955="połączone z innym zadaniem"</formula>
    </cfRule>
  </conditionalFormatting>
  <conditionalFormatting sqref="O1955">
    <cfRule type="expression" dxfId="1883" priority="1868">
      <formula>$O1955="połączone z innym zadaniem"</formula>
    </cfRule>
  </conditionalFormatting>
  <conditionalFormatting sqref="O1955">
    <cfRule type="expression" dxfId="1882" priority="1867">
      <formula>$O1955="połączone z innym zadaniem"</formula>
    </cfRule>
  </conditionalFormatting>
  <conditionalFormatting sqref="O1955">
    <cfRule type="expression" dxfId="1881" priority="1866">
      <formula>$O1955="połączone z innym zadaniem"</formula>
    </cfRule>
  </conditionalFormatting>
  <conditionalFormatting sqref="O1955">
    <cfRule type="expression" dxfId="1880" priority="1865">
      <formula>$O1955="połączone z innym zadaniem"</formula>
    </cfRule>
  </conditionalFormatting>
  <conditionalFormatting sqref="O1955">
    <cfRule type="expression" dxfId="1879" priority="1864">
      <formula>$O1955="połączone z innym zadaniem"</formula>
    </cfRule>
  </conditionalFormatting>
  <conditionalFormatting sqref="O1955">
    <cfRule type="expression" dxfId="1878" priority="1863">
      <formula>$O1955="połączone z innym zadaniem"</formula>
    </cfRule>
  </conditionalFormatting>
  <conditionalFormatting sqref="O1955">
    <cfRule type="expression" dxfId="1877" priority="1862">
      <formula>$O1955="połączone z innym zadaniem"</formula>
    </cfRule>
  </conditionalFormatting>
  <conditionalFormatting sqref="O1955">
    <cfRule type="expression" dxfId="1876" priority="1861">
      <formula>$O1955="połączone z innym zadaniem"</formula>
    </cfRule>
  </conditionalFormatting>
  <conditionalFormatting sqref="O1955">
    <cfRule type="expression" dxfId="1875" priority="1860">
      <formula>$O1955="połączone z innym zadaniem"</formula>
    </cfRule>
  </conditionalFormatting>
  <conditionalFormatting sqref="O1955">
    <cfRule type="expression" dxfId="1874" priority="1859">
      <formula>$O1955="połączone z innym zadaniem"</formula>
    </cfRule>
  </conditionalFormatting>
  <conditionalFormatting sqref="O1955">
    <cfRule type="expression" dxfId="1873" priority="1858">
      <formula>$O1955="połączone z innym zadaniem"</formula>
    </cfRule>
  </conditionalFormatting>
  <conditionalFormatting sqref="O1955">
    <cfRule type="expression" dxfId="1872" priority="1857">
      <formula>$O1955="połączone z innym zadaniem"</formula>
    </cfRule>
  </conditionalFormatting>
  <conditionalFormatting sqref="O1955">
    <cfRule type="expression" dxfId="1871" priority="1856">
      <formula>$O1955="połączone z innym zadaniem"</formula>
    </cfRule>
  </conditionalFormatting>
  <conditionalFormatting sqref="O1955">
    <cfRule type="expression" dxfId="1870" priority="1855">
      <formula>$O1955="połączone z innym zadaniem"</formula>
    </cfRule>
  </conditionalFormatting>
  <conditionalFormatting sqref="O1955">
    <cfRule type="expression" dxfId="1869" priority="1854">
      <formula>$O1955="połączone z innym zadaniem"</formula>
    </cfRule>
  </conditionalFormatting>
  <conditionalFormatting sqref="O1956">
    <cfRule type="expression" dxfId="1868" priority="1853">
      <formula>$O1956="połączone z innym zadaniem"</formula>
    </cfRule>
  </conditionalFormatting>
  <conditionalFormatting sqref="O1956">
    <cfRule type="expression" dxfId="1867" priority="1852">
      <formula>$O1956="połączone z innym zadaniem"</formula>
    </cfRule>
  </conditionalFormatting>
  <conditionalFormatting sqref="O1956">
    <cfRule type="colorScale" priority="1851">
      <colorScale>
        <cfvo type="min" val="0"/>
        <cfvo type="percentile" val="50"/>
        <cfvo type="max" val="0"/>
        <color rgb="FFF8696B"/>
        <color rgb="FFFFEB84"/>
        <color rgb="FF63BE7B"/>
      </colorScale>
    </cfRule>
  </conditionalFormatting>
  <conditionalFormatting sqref="O1956">
    <cfRule type="colorScale" priority="1850">
      <colorScale>
        <cfvo type="min" val="0"/>
        <cfvo type="percentile" val="50"/>
        <cfvo type="max" val="0"/>
        <color rgb="FF63BE7B"/>
        <color rgb="FFFFEB84"/>
        <color rgb="FFF8696B"/>
      </colorScale>
    </cfRule>
  </conditionalFormatting>
  <conditionalFormatting sqref="O1956">
    <cfRule type="expression" dxfId="1866" priority="1849">
      <formula>$O1956="połączone z innym zadaniem"</formula>
    </cfRule>
  </conditionalFormatting>
  <conditionalFormatting sqref="O1956">
    <cfRule type="expression" dxfId="1865" priority="1848">
      <formula>$O1956="połączone z innym zadaniem"</formula>
    </cfRule>
  </conditionalFormatting>
  <conditionalFormatting sqref="O1956">
    <cfRule type="expression" dxfId="1864" priority="1845">
      <formula>$O1956="połączone z innym zadaniem"</formula>
    </cfRule>
  </conditionalFormatting>
  <conditionalFormatting sqref="O1956">
    <cfRule type="expression" dxfId="1863" priority="1844">
      <formula>$O1956="połączone z innym zadaniem"</formula>
    </cfRule>
  </conditionalFormatting>
  <conditionalFormatting sqref="O1956">
    <cfRule type="expression" dxfId="1862" priority="1843">
      <formula>$O1956="połączone z innym zadaniem"</formula>
    </cfRule>
  </conditionalFormatting>
  <conditionalFormatting sqref="O1956">
    <cfRule type="expression" dxfId="1861" priority="1842">
      <formula>$O1956="połączone z innym zadaniem"</formula>
    </cfRule>
  </conditionalFormatting>
  <conditionalFormatting sqref="O1956">
    <cfRule type="expression" dxfId="1860" priority="1841">
      <formula>$O1956="połączone z innym zadaniem"</formula>
    </cfRule>
  </conditionalFormatting>
  <conditionalFormatting sqref="O1956">
    <cfRule type="expression" dxfId="1859" priority="1840">
      <formula>$O1956="połączone z innym zadaniem"</formula>
    </cfRule>
  </conditionalFormatting>
  <conditionalFormatting sqref="O1956">
    <cfRule type="expression" dxfId="1858" priority="1839">
      <formula>$O1956="połączone z innym zadaniem"</formula>
    </cfRule>
  </conditionalFormatting>
  <conditionalFormatting sqref="O1956">
    <cfRule type="expression" dxfId="1857" priority="1838">
      <formula>$O1956="połączone z innym zadaniem"</formula>
    </cfRule>
  </conditionalFormatting>
  <conditionalFormatting sqref="O1956">
    <cfRule type="expression" dxfId="1856" priority="1837">
      <formula>$O1956="połączone z innym zadaniem"</formula>
    </cfRule>
  </conditionalFormatting>
  <conditionalFormatting sqref="O1956">
    <cfRule type="expression" dxfId="1855" priority="1836">
      <formula>$O1956="połączone z innym zadaniem"</formula>
    </cfRule>
  </conditionalFormatting>
  <conditionalFormatting sqref="O1956">
    <cfRule type="expression" dxfId="1854" priority="1835">
      <formula>$O1956="połączone z innym zadaniem"</formula>
    </cfRule>
  </conditionalFormatting>
  <conditionalFormatting sqref="O1956">
    <cfRule type="expression" dxfId="1853" priority="1834">
      <formula>$O1956="połączone z innym zadaniem"</formula>
    </cfRule>
  </conditionalFormatting>
  <conditionalFormatting sqref="O1956">
    <cfRule type="expression" dxfId="1852" priority="1833">
      <formula>$O1956="połączone z innym zadaniem"</formula>
    </cfRule>
  </conditionalFormatting>
  <conditionalFormatting sqref="O1956">
    <cfRule type="expression" dxfId="1851" priority="1832">
      <formula>$O1956="połączone z innym zadaniem"</formula>
    </cfRule>
  </conditionalFormatting>
  <conditionalFormatting sqref="O1956">
    <cfRule type="expression" dxfId="1850" priority="1831">
      <formula>$O1956="połączone z innym zadaniem"</formula>
    </cfRule>
  </conditionalFormatting>
  <conditionalFormatting sqref="O1956">
    <cfRule type="expression" dxfId="1849" priority="1830">
      <formula>$O1956="połączone z innym zadaniem"</formula>
    </cfRule>
  </conditionalFormatting>
  <conditionalFormatting sqref="O1956">
    <cfRule type="expression" dxfId="1848" priority="1829">
      <formula>$O1956="połączone z innym zadaniem"</formula>
    </cfRule>
  </conditionalFormatting>
  <conditionalFormatting sqref="O1956">
    <cfRule type="expression" dxfId="1847" priority="1828">
      <formula>$O1956="połączone z innym zadaniem"</formula>
    </cfRule>
  </conditionalFormatting>
  <conditionalFormatting sqref="O1956">
    <cfRule type="expression" dxfId="1846" priority="1827">
      <formula>$O1956="połączone z innym zadaniem"</formula>
    </cfRule>
  </conditionalFormatting>
  <conditionalFormatting sqref="O1956">
    <cfRule type="expression" dxfId="1845" priority="1826">
      <formula>$O1956="połączone z innym zadaniem"</formula>
    </cfRule>
  </conditionalFormatting>
  <conditionalFormatting sqref="O1956">
    <cfRule type="expression" dxfId="1844" priority="1825">
      <formula>$O1956="połączone z innym zadaniem"</formula>
    </cfRule>
  </conditionalFormatting>
  <conditionalFormatting sqref="O1956">
    <cfRule type="expression" dxfId="1843" priority="1824">
      <formula>$O1956="połączone z innym zadaniem"</formula>
    </cfRule>
  </conditionalFormatting>
  <conditionalFormatting sqref="O1956">
    <cfRule type="expression" dxfId="1842" priority="1823">
      <formula>$O1956="połączone z innym zadaniem"</formula>
    </cfRule>
  </conditionalFormatting>
  <conditionalFormatting sqref="O1956">
    <cfRule type="expression" dxfId="1841" priority="1822">
      <formula>$O1956="połączone z innym zadaniem"</formula>
    </cfRule>
  </conditionalFormatting>
  <conditionalFormatting sqref="O1956">
    <cfRule type="expression" dxfId="1840" priority="1821">
      <formula>$O1956="połączone z innym zadaniem"</formula>
    </cfRule>
  </conditionalFormatting>
  <conditionalFormatting sqref="O1956">
    <cfRule type="expression" dxfId="1839" priority="1820">
      <formula>$O1956="połączone z innym zadaniem"</formula>
    </cfRule>
  </conditionalFormatting>
  <conditionalFormatting sqref="O1956">
    <cfRule type="expression" dxfId="1838" priority="1819">
      <formula>$O1956="połączone z innym zadaniem"</formula>
    </cfRule>
  </conditionalFormatting>
  <conditionalFormatting sqref="O1956">
    <cfRule type="expression" dxfId="1837" priority="1818">
      <formula>$O1956="połączone z innym zadaniem"</formula>
    </cfRule>
  </conditionalFormatting>
  <conditionalFormatting sqref="O1956">
    <cfRule type="expression" dxfId="1836" priority="1817">
      <formula>$O1956="połączone z innym zadaniem"</formula>
    </cfRule>
  </conditionalFormatting>
  <conditionalFormatting sqref="O1956">
    <cfRule type="expression" dxfId="1835" priority="1816">
      <formula>$O1956="połączone z innym zadaniem"</formula>
    </cfRule>
  </conditionalFormatting>
  <conditionalFormatting sqref="O1956">
    <cfRule type="expression" dxfId="1834" priority="1815">
      <formula>$O1956="połączone z innym zadaniem"</formula>
    </cfRule>
  </conditionalFormatting>
  <conditionalFormatting sqref="O1956">
    <cfRule type="expression" dxfId="1833" priority="1814">
      <formula>$O1956="połączone z innym zadaniem"</formula>
    </cfRule>
  </conditionalFormatting>
  <conditionalFormatting sqref="O1956">
    <cfRule type="expression" dxfId="1832" priority="1813">
      <formula>$O1956="połączone z innym zadaniem"</formula>
    </cfRule>
  </conditionalFormatting>
  <conditionalFormatting sqref="O1956">
    <cfRule type="expression" dxfId="1831" priority="1812">
      <formula>$O1956="połączone z innym zadaniem"</formula>
    </cfRule>
  </conditionalFormatting>
  <conditionalFormatting sqref="O1956">
    <cfRule type="expression" dxfId="1830" priority="1811">
      <formula>$O1956="połączone z innym zadaniem"</formula>
    </cfRule>
  </conditionalFormatting>
  <conditionalFormatting sqref="O1956">
    <cfRule type="expression" dxfId="1829" priority="1810">
      <formula>$O1956="połączone z innym zadaniem"</formula>
    </cfRule>
  </conditionalFormatting>
  <conditionalFormatting sqref="O1956">
    <cfRule type="expression" dxfId="1828" priority="1809">
      <formula>$O1956="połączone z innym zadaniem"</formula>
    </cfRule>
  </conditionalFormatting>
  <conditionalFormatting sqref="O1956">
    <cfRule type="expression" dxfId="1827" priority="1808">
      <formula>$O1956="połączone z innym zadaniem"</formula>
    </cfRule>
  </conditionalFormatting>
  <conditionalFormatting sqref="O1956">
    <cfRule type="expression" dxfId="1826" priority="1807">
      <formula>$O1956="połączone z innym zadaniem"</formula>
    </cfRule>
  </conditionalFormatting>
  <conditionalFormatting sqref="O1957:O2106">
    <cfRule type="expression" dxfId="1825" priority="1806">
      <formula>$O1957="połączone z innym zadaniem"</formula>
    </cfRule>
  </conditionalFormatting>
  <conditionalFormatting sqref="O1957:O2106">
    <cfRule type="expression" dxfId="1824" priority="1805">
      <formula>$O1957="połączone z innym zadaniem"</formula>
    </cfRule>
  </conditionalFormatting>
  <conditionalFormatting sqref="O1957:O2106">
    <cfRule type="colorScale" priority="1804">
      <colorScale>
        <cfvo type="min" val="0"/>
        <cfvo type="percentile" val="50"/>
        <cfvo type="max" val="0"/>
        <color rgb="FFF8696B"/>
        <color rgb="FFFFEB84"/>
        <color rgb="FF63BE7B"/>
      </colorScale>
    </cfRule>
  </conditionalFormatting>
  <conditionalFormatting sqref="O1957:O2106">
    <cfRule type="colorScale" priority="1803">
      <colorScale>
        <cfvo type="min" val="0"/>
        <cfvo type="percentile" val="50"/>
        <cfvo type="max" val="0"/>
        <color rgb="FF63BE7B"/>
        <color rgb="FFFFEB84"/>
        <color rgb="FFF8696B"/>
      </colorScale>
    </cfRule>
  </conditionalFormatting>
  <conditionalFormatting sqref="O1957:O2106">
    <cfRule type="expression" dxfId="1823" priority="1802">
      <formula>$O1957="połączone z innym zadaniem"</formula>
    </cfRule>
  </conditionalFormatting>
  <conditionalFormatting sqref="O1957:O2106">
    <cfRule type="expression" dxfId="1822" priority="1801">
      <formula>$O1957="połączone z innym zadaniem"</formula>
    </cfRule>
  </conditionalFormatting>
  <conditionalFormatting sqref="O1957:O2106">
    <cfRule type="expression" dxfId="1821" priority="1798">
      <formula>$O1957="połączone z innym zadaniem"</formula>
    </cfRule>
  </conditionalFormatting>
  <conditionalFormatting sqref="O1957:O2106">
    <cfRule type="expression" dxfId="1820" priority="1797">
      <formula>$O1957="połączone z innym zadaniem"</formula>
    </cfRule>
  </conditionalFormatting>
  <conditionalFormatting sqref="O1957:O2106">
    <cfRule type="expression" dxfId="1819" priority="1796">
      <formula>$O1957="połączone z innym zadaniem"</formula>
    </cfRule>
  </conditionalFormatting>
  <conditionalFormatting sqref="O1957:O2106">
    <cfRule type="expression" dxfId="1818" priority="1795">
      <formula>$O1957="połączone z innym zadaniem"</formula>
    </cfRule>
  </conditionalFormatting>
  <conditionalFormatting sqref="O1957:O2106">
    <cfRule type="expression" dxfId="1817" priority="1794">
      <formula>$O1957="połączone z innym zadaniem"</formula>
    </cfRule>
  </conditionalFormatting>
  <conditionalFormatting sqref="O1957:O2106">
    <cfRule type="expression" dxfId="1816" priority="1793">
      <formula>$O1957="połączone z innym zadaniem"</formula>
    </cfRule>
  </conditionalFormatting>
  <conditionalFormatting sqref="O1957:O2106">
    <cfRule type="expression" dxfId="1815" priority="1792">
      <formula>$O1957="połączone z innym zadaniem"</formula>
    </cfRule>
  </conditionalFormatting>
  <conditionalFormatting sqref="O1957:O2106">
    <cfRule type="expression" dxfId="1814" priority="1791">
      <formula>$O1957="połączone z innym zadaniem"</formula>
    </cfRule>
  </conditionalFormatting>
  <conditionalFormatting sqref="O1957:O2106">
    <cfRule type="expression" dxfId="1813" priority="1790">
      <formula>$O1957="połączone z innym zadaniem"</formula>
    </cfRule>
  </conditionalFormatting>
  <conditionalFormatting sqref="O1957:O2106">
    <cfRule type="expression" dxfId="1812" priority="1789">
      <formula>$O1957="połączone z innym zadaniem"</formula>
    </cfRule>
  </conditionalFormatting>
  <conditionalFormatting sqref="O1957:O2106">
    <cfRule type="expression" dxfId="1811" priority="1788">
      <formula>$O1957="połączone z innym zadaniem"</formula>
    </cfRule>
  </conditionalFormatting>
  <conditionalFormatting sqref="O1957:O2106">
    <cfRule type="expression" dxfId="1810" priority="1787">
      <formula>$O1957="połączone z innym zadaniem"</formula>
    </cfRule>
  </conditionalFormatting>
  <conditionalFormatting sqref="O1957:O2106">
    <cfRule type="expression" dxfId="1809" priority="1786">
      <formula>$O1957="połączone z innym zadaniem"</formula>
    </cfRule>
  </conditionalFormatting>
  <conditionalFormatting sqref="O1957:O2106">
    <cfRule type="expression" dxfId="1808" priority="1785">
      <formula>$O1957="połączone z innym zadaniem"</formula>
    </cfRule>
  </conditionalFormatting>
  <conditionalFormatting sqref="O1957:O2106">
    <cfRule type="expression" dxfId="1807" priority="1784">
      <formula>$O1957="połączone z innym zadaniem"</formula>
    </cfRule>
  </conditionalFormatting>
  <conditionalFormatting sqref="O1957:O2106">
    <cfRule type="expression" dxfId="1806" priority="1783">
      <formula>$O1957="połączone z innym zadaniem"</formula>
    </cfRule>
  </conditionalFormatting>
  <conditionalFormatting sqref="O1957:O2106">
    <cfRule type="expression" dxfId="1805" priority="1782">
      <formula>$O1957="połączone z innym zadaniem"</formula>
    </cfRule>
  </conditionalFormatting>
  <conditionalFormatting sqref="O1957:O2106">
    <cfRule type="expression" dxfId="1804" priority="1781">
      <formula>$O1957="połączone z innym zadaniem"</formula>
    </cfRule>
  </conditionalFormatting>
  <conditionalFormatting sqref="O1957:O2106">
    <cfRule type="expression" dxfId="1803" priority="1780">
      <formula>$O1957="połączone z innym zadaniem"</formula>
    </cfRule>
  </conditionalFormatting>
  <conditionalFormatting sqref="O1957:O2106">
    <cfRule type="expression" dxfId="1802" priority="1779">
      <formula>$O1957="połączone z innym zadaniem"</formula>
    </cfRule>
  </conditionalFormatting>
  <conditionalFormatting sqref="O1957:O2106">
    <cfRule type="expression" dxfId="1801" priority="1778">
      <formula>$O1957="połączone z innym zadaniem"</formula>
    </cfRule>
  </conditionalFormatting>
  <conditionalFormatting sqref="O1957:O2106">
    <cfRule type="expression" dxfId="1800" priority="1777">
      <formula>$O1957="połączone z innym zadaniem"</formula>
    </cfRule>
  </conditionalFormatting>
  <conditionalFormatting sqref="O1957:O2106">
    <cfRule type="expression" dxfId="1799" priority="1776">
      <formula>$O1957="połączone z innym zadaniem"</formula>
    </cfRule>
  </conditionalFormatting>
  <conditionalFormatting sqref="O1957:O2106">
    <cfRule type="expression" dxfId="1798" priority="1775">
      <formula>$O1957="połączone z innym zadaniem"</formula>
    </cfRule>
  </conditionalFormatting>
  <conditionalFormatting sqref="O1957:O2106">
    <cfRule type="expression" dxfId="1797" priority="1774">
      <formula>$O1957="połączone z innym zadaniem"</formula>
    </cfRule>
  </conditionalFormatting>
  <conditionalFormatting sqref="O1957:O2106">
    <cfRule type="expression" dxfId="1796" priority="1773">
      <formula>$O1957="połączone z innym zadaniem"</formula>
    </cfRule>
  </conditionalFormatting>
  <conditionalFormatting sqref="O1957:O2106">
    <cfRule type="expression" dxfId="1795" priority="1772">
      <formula>$O1957="połączone z innym zadaniem"</formula>
    </cfRule>
  </conditionalFormatting>
  <conditionalFormatting sqref="O1957:O2106">
    <cfRule type="expression" dxfId="1794" priority="1771">
      <formula>$O1957="połączone z innym zadaniem"</formula>
    </cfRule>
  </conditionalFormatting>
  <conditionalFormatting sqref="O1957:O2106">
    <cfRule type="expression" dxfId="1793" priority="1770">
      <formula>$O1957="połączone z innym zadaniem"</formula>
    </cfRule>
  </conditionalFormatting>
  <conditionalFormatting sqref="O1957:O2106">
    <cfRule type="expression" dxfId="1792" priority="1769">
      <formula>$O1957="połączone z innym zadaniem"</formula>
    </cfRule>
  </conditionalFormatting>
  <conditionalFormatting sqref="O1957:O2106">
    <cfRule type="expression" dxfId="1791" priority="1768">
      <formula>$O1957="połączone z innym zadaniem"</formula>
    </cfRule>
  </conditionalFormatting>
  <conditionalFormatting sqref="O1957:O2106">
    <cfRule type="expression" dxfId="1790" priority="1767">
      <formula>$O1957="połączone z innym zadaniem"</formula>
    </cfRule>
  </conditionalFormatting>
  <conditionalFormatting sqref="O1957:O2106">
    <cfRule type="expression" dxfId="1789" priority="1766">
      <formula>$O1957="połączone z innym zadaniem"</formula>
    </cfRule>
  </conditionalFormatting>
  <conditionalFormatting sqref="O1957:O2106">
    <cfRule type="expression" dxfId="1788" priority="1765">
      <formula>$O1957="połączone z innym zadaniem"</formula>
    </cfRule>
  </conditionalFormatting>
  <conditionalFormatting sqref="O1957:O2106">
    <cfRule type="expression" dxfId="1787" priority="1764">
      <formula>$O1957="połączone z innym zadaniem"</formula>
    </cfRule>
  </conditionalFormatting>
  <conditionalFormatting sqref="O1957:O2106">
    <cfRule type="expression" dxfId="1786" priority="1763">
      <formula>$O1957="połączone z innym zadaniem"</formula>
    </cfRule>
  </conditionalFormatting>
  <conditionalFormatting sqref="O1957:O2106">
    <cfRule type="expression" dxfId="1785" priority="1762">
      <formula>$O1957="połączone z innym zadaniem"</formula>
    </cfRule>
  </conditionalFormatting>
  <conditionalFormatting sqref="O1957:O2106">
    <cfRule type="expression" dxfId="1784" priority="1761">
      <formula>$O1957="połączone z innym zadaniem"</formula>
    </cfRule>
  </conditionalFormatting>
  <conditionalFormatting sqref="O1957:O2106">
    <cfRule type="expression" dxfId="1783" priority="1760">
      <formula>$O1957="połączone z innym zadaniem"</formula>
    </cfRule>
  </conditionalFormatting>
  <conditionalFormatting sqref="O1957:O2106">
    <cfRule type="expression" dxfId="1782" priority="1759">
      <formula>$O1957="połączone z innym zadaniem"</formula>
    </cfRule>
  </conditionalFormatting>
  <conditionalFormatting sqref="O1957:O2106">
    <cfRule type="expression" dxfId="1781" priority="1754">
      <formula>$O1957="połączone z innym zadaniem"</formula>
    </cfRule>
  </conditionalFormatting>
  <conditionalFormatting sqref="O1957:O2106">
    <cfRule type="expression" dxfId="1780" priority="1753">
      <formula>$O1957="połączone z innym zadaniem"</formula>
    </cfRule>
  </conditionalFormatting>
  <conditionalFormatting sqref="O1957:O2106">
    <cfRule type="expression" dxfId="1779" priority="1752">
      <formula>$O1957="połączone z innym zadaniem"</formula>
    </cfRule>
  </conditionalFormatting>
  <conditionalFormatting sqref="O1957:O2106">
    <cfRule type="expression" dxfId="1778" priority="1751">
      <formula>$O1957="połączone z innym zadaniem"</formula>
    </cfRule>
  </conditionalFormatting>
  <conditionalFormatting sqref="O1957:O2106">
    <cfRule type="expression" dxfId="1777" priority="1750">
      <formula>$O1957="połączone z innym zadaniem"</formula>
    </cfRule>
  </conditionalFormatting>
  <conditionalFormatting sqref="O1957:O2106">
    <cfRule type="expression" dxfId="1776" priority="1749">
      <formula>$O1957="połączone z innym zadaniem"</formula>
    </cfRule>
  </conditionalFormatting>
  <conditionalFormatting sqref="O1957:O2106">
    <cfRule type="expression" dxfId="1775" priority="1748">
      <formula>$O1957="połączone z innym zadaniem"</formula>
    </cfRule>
  </conditionalFormatting>
  <conditionalFormatting sqref="O1957:O2106">
    <cfRule type="expression" dxfId="1774" priority="1747">
      <formula>$O1957="połączone z innym zadaniem"</formula>
    </cfRule>
  </conditionalFormatting>
  <conditionalFormatting sqref="O1957:O2106">
    <cfRule type="expression" dxfId="1773" priority="1746">
      <formula>$O1957="połączone z innym zadaniem"</formula>
    </cfRule>
  </conditionalFormatting>
  <conditionalFormatting sqref="O1957:O2106">
    <cfRule type="expression" dxfId="1772" priority="1745">
      <formula>$O1957="połączone z innym zadaniem"</formula>
    </cfRule>
  </conditionalFormatting>
  <conditionalFormatting sqref="O1957:O2106">
    <cfRule type="expression" dxfId="1771" priority="1744">
      <formula>$O1957="połączone z innym zadaniem"</formula>
    </cfRule>
  </conditionalFormatting>
  <conditionalFormatting sqref="O1957:O2106">
    <cfRule type="expression" dxfId="1770" priority="1743">
      <formula>$O1957="połączone z innym zadaniem"</formula>
    </cfRule>
  </conditionalFormatting>
  <conditionalFormatting sqref="O1957:O2106">
    <cfRule type="expression" dxfId="1769" priority="1742">
      <formula>$O1957="połączone z innym zadaniem"</formula>
    </cfRule>
  </conditionalFormatting>
  <conditionalFormatting sqref="O1957:O2106">
    <cfRule type="expression" dxfId="1768" priority="1741">
      <formula>$O1957="połączone z innym zadaniem"</formula>
    </cfRule>
  </conditionalFormatting>
  <conditionalFormatting sqref="O1957:O2106">
    <cfRule type="expression" dxfId="1767" priority="1740">
      <formula>$O1957="połączone z innym zadaniem"</formula>
    </cfRule>
  </conditionalFormatting>
  <conditionalFormatting sqref="O1957:O2106">
    <cfRule type="expression" dxfId="1766" priority="1739">
      <formula>$O1957="połączone z innym zadaniem"</formula>
    </cfRule>
  </conditionalFormatting>
  <conditionalFormatting sqref="O1957:O2106">
    <cfRule type="expression" dxfId="1765" priority="1738">
      <formula>$O1957="połączone z innym zadaniem"</formula>
    </cfRule>
  </conditionalFormatting>
  <conditionalFormatting sqref="O1957:O2106">
    <cfRule type="expression" dxfId="1764" priority="1737">
      <formula>$O1957="połączone z innym zadaniem"</formula>
    </cfRule>
  </conditionalFormatting>
  <conditionalFormatting sqref="O1957:O2106">
    <cfRule type="expression" dxfId="1763" priority="1736">
      <formula>$O1957="połączone z innym zadaniem"</formula>
    </cfRule>
  </conditionalFormatting>
  <conditionalFormatting sqref="O1957:O2106">
    <cfRule type="expression" dxfId="1762" priority="1735">
      <formula>$O1957="połączone z innym zadaniem"</formula>
    </cfRule>
  </conditionalFormatting>
  <conditionalFormatting sqref="O1957:O2106">
    <cfRule type="expression" dxfId="1761" priority="1734">
      <formula>$O1957="połączone z innym zadaniem"</formula>
    </cfRule>
  </conditionalFormatting>
  <conditionalFormatting sqref="O1957:O2106">
    <cfRule type="expression" dxfId="1760" priority="1733">
      <formula>$O1957="połączone z innym zadaniem"</formula>
    </cfRule>
  </conditionalFormatting>
  <conditionalFormatting sqref="O1957:O2106">
    <cfRule type="expression" dxfId="1759" priority="1732">
      <formula>$O1957="połączone z innym zadaniem"</formula>
    </cfRule>
  </conditionalFormatting>
  <conditionalFormatting sqref="O1957:O2106">
    <cfRule type="expression" dxfId="1758" priority="1731">
      <formula>$O1957="połączone z innym zadaniem"</formula>
    </cfRule>
  </conditionalFormatting>
  <conditionalFormatting sqref="O1957:O2106">
    <cfRule type="expression" dxfId="1757" priority="1730">
      <formula>$O1957="połączone z innym zadaniem"</formula>
    </cfRule>
  </conditionalFormatting>
  <conditionalFormatting sqref="O1957:O2106">
    <cfRule type="expression" dxfId="1756" priority="1729">
      <formula>$O1957="połączone z innym zadaniem"</formula>
    </cfRule>
  </conditionalFormatting>
  <conditionalFormatting sqref="O1957:O2106">
    <cfRule type="expression" dxfId="1755" priority="1728">
      <formula>$O1957="połączone z innym zadaniem"</formula>
    </cfRule>
  </conditionalFormatting>
  <conditionalFormatting sqref="O1957:O2106">
    <cfRule type="expression" dxfId="1754" priority="1727">
      <formula>$O1957="połączone z innym zadaniem"</formula>
    </cfRule>
  </conditionalFormatting>
  <conditionalFormatting sqref="O1957:O2106">
    <cfRule type="expression" dxfId="1753" priority="1726">
      <formula>$O1957="połączone z innym zadaniem"</formula>
    </cfRule>
  </conditionalFormatting>
  <conditionalFormatting sqref="O1957:O2106">
    <cfRule type="expression" dxfId="1752" priority="1725">
      <formula>$O1957="połączone z innym zadaniem"</formula>
    </cfRule>
  </conditionalFormatting>
  <conditionalFormatting sqref="O1957:O2106">
    <cfRule type="expression" dxfId="1751" priority="1724">
      <formula>$O1957="połączone z innym zadaniem"</formula>
    </cfRule>
  </conditionalFormatting>
  <conditionalFormatting sqref="O1957:O2106">
    <cfRule type="expression" dxfId="1750" priority="1723">
      <formula>$O1957="połączone z innym zadaniem"</formula>
    </cfRule>
  </conditionalFormatting>
  <conditionalFormatting sqref="O1957:O2106">
    <cfRule type="expression" dxfId="1749" priority="1722">
      <formula>$O1957="połączone z innym zadaniem"</formula>
    </cfRule>
  </conditionalFormatting>
  <conditionalFormatting sqref="O1957:O2106">
    <cfRule type="expression" dxfId="1748" priority="1721">
      <formula>$O1957="połączone z innym zadaniem"</formula>
    </cfRule>
  </conditionalFormatting>
  <conditionalFormatting sqref="O1957:O2106">
    <cfRule type="expression" dxfId="1747" priority="1720">
      <formula>$O1957="połączone z innym zadaniem"</formula>
    </cfRule>
  </conditionalFormatting>
  <conditionalFormatting sqref="O1957:O2106">
    <cfRule type="expression" dxfId="1746" priority="1719">
      <formula>$O1957="połączone z innym zadaniem"</formula>
    </cfRule>
  </conditionalFormatting>
  <conditionalFormatting sqref="O1957:O2106">
    <cfRule type="expression" dxfId="1745" priority="1718">
      <formula>$O1957="połączone z innym zadaniem"</formula>
    </cfRule>
  </conditionalFormatting>
  <conditionalFormatting sqref="O1957:O2106">
    <cfRule type="expression" dxfId="1744" priority="1717">
      <formula>$O1957="połączone z innym zadaniem"</formula>
    </cfRule>
  </conditionalFormatting>
  <conditionalFormatting sqref="O1957:O2106">
    <cfRule type="expression" dxfId="1743" priority="1716">
      <formula>$O1957="połączone z innym zadaniem"</formula>
    </cfRule>
  </conditionalFormatting>
  <conditionalFormatting sqref="O1957:O2106">
    <cfRule type="expression" dxfId="1742" priority="1715">
      <formula>$O1957="połączone z innym zadaniem"</formula>
    </cfRule>
  </conditionalFormatting>
  <conditionalFormatting sqref="O1957:O2106">
    <cfRule type="expression" dxfId="1741" priority="1714">
      <formula>$O1957="połączone z innym zadaniem"</formula>
    </cfRule>
  </conditionalFormatting>
  <conditionalFormatting sqref="O1957:O2106">
    <cfRule type="expression" dxfId="1740" priority="1713">
      <formula>$O1957="połączone z innym zadaniem"</formula>
    </cfRule>
  </conditionalFormatting>
  <conditionalFormatting sqref="O1957:O2106">
    <cfRule type="expression" dxfId="1739" priority="1712">
      <formula>$O1957="połączone z innym zadaniem"</formula>
    </cfRule>
  </conditionalFormatting>
  <conditionalFormatting sqref="O1957:O2106">
    <cfRule type="expression" dxfId="1738" priority="1711">
      <formula>$O1957="połączone z innym zadaniem"</formula>
    </cfRule>
  </conditionalFormatting>
  <conditionalFormatting sqref="O1957:O2106">
    <cfRule type="expression" dxfId="1737" priority="1710">
      <formula>$O1957="połączone z innym zadaniem"</formula>
    </cfRule>
  </conditionalFormatting>
  <conditionalFormatting sqref="O1957:O2106">
    <cfRule type="expression" dxfId="1736" priority="1709">
      <formula>$O1957="połączone z innym zadaniem"</formula>
    </cfRule>
  </conditionalFormatting>
  <conditionalFormatting sqref="O1957:O2106">
    <cfRule type="expression" dxfId="1735" priority="1708">
      <formula>$O1957="połączone z innym zadaniem"</formula>
    </cfRule>
  </conditionalFormatting>
  <conditionalFormatting sqref="O1957:O2106">
    <cfRule type="expression" dxfId="1734" priority="1707">
      <formula>$O1957="połączone z innym zadaniem"</formula>
    </cfRule>
  </conditionalFormatting>
  <conditionalFormatting sqref="O1957:O2106">
    <cfRule type="expression" dxfId="1733" priority="1706">
      <formula>$O1957="połączone z innym zadaniem"</formula>
    </cfRule>
  </conditionalFormatting>
  <conditionalFormatting sqref="O1957:O2106">
    <cfRule type="expression" dxfId="1732" priority="1705">
      <formula>$O1957="połączone z innym zadaniem"</formula>
    </cfRule>
  </conditionalFormatting>
  <conditionalFormatting sqref="O1957:O2106">
    <cfRule type="expression" dxfId="1731" priority="1704">
      <formula>$O1957="połączone z innym zadaniem"</formula>
    </cfRule>
  </conditionalFormatting>
  <conditionalFormatting sqref="O1957:O2106">
    <cfRule type="expression" dxfId="1730" priority="1703">
      <formula>$O1957="połączone z innym zadaniem"</formula>
    </cfRule>
  </conditionalFormatting>
  <conditionalFormatting sqref="O1957:O2106">
    <cfRule type="expression" dxfId="1729" priority="1702">
      <formula>$O1957="połączone z innym zadaniem"</formula>
    </cfRule>
  </conditionalFormatting>
  <conditionalFormatting sqref="O1957:O2106">
    <cfRule type="expression" dxfId="1728" priority="1701">
      <formula>$O1957="połączone z innym zadaniem"</formula>
    </cfRule>
  </conditionalFormatting>
  <conditionalFormatting sqref="O1957:O2106">
    <cfRule type="expression" dxfId="1727" priority="1700">
      <formula>$O1957="połączone z innym zadaniem"</formula>
    </cfRule>
  </conditionalFormatting>
  <conditionalFormatting sqref="O1957:O2106">
    <cfRule type="expression" dxfId="1726" priority="1699">
      <formula>$O1957="połączone z innym zadaniem"</formula>
    </cfRule>
  </conditionalFormatting>
  <conditionalFormatting sqref="O1957:O2106">
    <cfRule type="expression" dxfId="1725" priority="1698">
      <formula>$O1957="połączone z innym zadaniem"</formula>
    </cfRule>
  </conditionalFormatting>
  <conditionalFormatting sqref="O1957:O2106">
    <cfRule type="expression" dxfId="1724" priority="1697">
      <formula>$O1957="połączone z innym zadaniem"</formula>
    </cfRule>
  </conditionalFormatting>
  <conditionalFormatting sqref="O1957:O2106">
    <cfRule type="expression" dxfId="1723" priority="1696">
      <formula>$O1957="połączone z innym zadaniem"</formula>
    </cfRule>
  </conditionalFormatting>
  <conditionalFormatting sqref="O1957:O2106">
    <cfRule type="expression" dxfId="1722" priority="1695">
      <formula>$O1957="połączone z innym zadaniem"</formula>
    </cfRule>
  </conditionalFormatting>
  <conditionalFormatting sqref="O1957:O2106">
    <cfRule type="expression" dxfId="1721" priority="1694">
      <formula>$O1957="połączone z innym zadaniem"</formula>
    </cfRule>
  </conditionalFormatting>
  <conditionalFormatting sqref="O1957:O2106">
    <cfRule type="expression" dxfId="1720" priority="1693">
      <formula>$O1957="połączone z innym zadaniem"</formula>
    </cfRule>
  </conditionalFormatting>
  <conditionalFormatting sqref="O1957:O2106">
    <cfRule type="expression" dxfId="1719" priority="1692">
      <formula>$O1957="połączone z innym zadaniem"</formula>
    </cfRule>
  </conditionalFormatting>
  <conditionalFormatting sqref="O1957:O2106">
    <cfRule type="expression" dxfId="1718" priority="1691">
      <formula>$O1957="połączone z innym zadaniem"</formula>
    </cfRule>
  </conditionalFormatting>
  <conditionalFormatting sqref="O1957:O2106">
    <cfRule type="expression" dxfId="1717" priority="1690">
      <formula>$O1957="połączone z innym zadaniem"</formula>
    </cfRule>
  </conditionalFormatting>
  <conditionalFormatting sqref="O1957:O2106">
    <cfRule type="expression" dxfId="1716" priority="1689">
      <formula>$O1957="połączone z innym zadaniem"</formula>
    </cfRule>
  </conditionalFormatting>
  <conditionalFormatting sqref="O1957:O2106">
    <cfRule type="expression" dxfId="1715" priority="1688">
      <formula>$O1957="połączone z innym zadaniem"</formula>
    </cfRule>
  </conditionalFormatting>
  <conditionalFormatting sqref="O1957:O2106">
    <cfRule type="expression" dxfId="1714" priority="1687">
      <formula>$O1957="połączone z innym zadaniem"</formula>
    </cfRule>
  </conditionalFormatting>
  <conditionalFormatting sqref="O1957:O2106">
    <cfRule type="expression" dxfId="1713" priority="1686">
      <formula>$O1957="połączone z innym zadaniem"</formula>
    </cfRule>
  </conditionalFormatting>
  <conditionalFormatting sqref="O1957:O2106">
    <cfRule type="expression" dxfId="1712" priority="1685">
      <formula>$O1957="połączone z innym zadaniem"</formula>
    </cfRule>
  </conditionalFormatting>
  <conditionalFormatting sqref="O1957:O2106">
    <cfRule type="expression" dxfId="1711" priority="1684">
      <formula>$O1957="połączone z innym zadaniem"</formula>
    </cfRule>
  </conditionalFormatting>
  <conditionalFormatting sqref="O1957:O2106">
    <cfRule type="expression" dxfId="1710" priority="1683">
      <formula>$O1957="połączone z innym zadaniem"</formula>
    </cfRule>
  </conditionalFormatting>
  <conditionalFormatting sqref="O1957:O2106">
    <cfRule type="expression" dxfId="1709" priority="1682">
      <formula>$O1957="połączone z innym zadaniem"</formula>
    </cfRule>
  </conditionalFormatting>
  <conditionalFormatting sqref="O1957:O2106">
    <cfRule type="expression" dxfId="1708" priority="1681">
      <formula>$O1957="połączone z innym zadaniem"</formula>
    </cfRule>
  </conditionalFormatting>
  <conditionalFormatting sqref="O1957:O2106">
    <cfRule type="expression" dxfId="1707" priority="1680">
      <formula>$O1957="połączone z innym zadaniem"</formula>
    </cfRule>
  </conditionalFormatting>
  <conditionalFormatting sqref="O1957:O2106">
    <cfRule type="expression" dxfId="1706" priority="1679">
      <formula>$O1957="połączone z innym zadaniem"</formula>
    </cfRule>
  </conditionalFormatting>
  <conditionalFormatting sqref="O1957:O2106">
    <cfRule type="expression" dxfId="1705" priority="1678">
      <formula>$O1957="połączone z innym zadaniem"</formula>
    </cfRule>
  </conditionalFormatting>
  <conditionalFormatting sqref="O1957:O2106">
    <cfRule type="expression" dxfId="1704" priority="1677">
      <formula>$O1957="połączone z innym zadaniem"</formula>
    </cfRule>
  </conditionalFormatting>
  <conditionalFormatting sqref="O1957:O2106">
    <cfRule type="expression" dxfId="1703" priority="1676">
      <formula>$O1957="połączone z innym zadaniem"</formula>
    </cfRule>
  </conditionalFormatting>
  <conditionalFormatting sqref="O1957:O2106">
    <cfRule type="expression" dxfId="1702" priority="1675">
      <formula>$O1957="połączone z innym zadaniem"</formula>
    </cfRule>
  </conditionalFormatting>
  <conditionalFormatting sqref="O1957:O2106">
    <cfRule type="expression" dxfId="1701" priority="1674">
      <formula>$O1957="połączone z innym zadaniem"</formula>
    </cfRule>
  </conditionalFormatting>
  <conditionalFormatting sqref="O1957:O2106">
    <cfRule type="expression" dxfId="1700" priority="1673">
      <formula>$O1957="połączone z innym zadaniem"</formula>
    </cfRule>
  </conditionalFormatting>
  <conditionalFormatting sqref="O1957:O2106">
    <cfRule type="expression" dxfId="1699" priority="1672">
      <formula>$O1957="połączone z innym zadaniem"</formula>
    </cfRule>
  </conditionalFormatting>
  <conditionalFormatting sqref="O1957:O2106">
    <cfRule type="expression" dxfId="1698" priority="1671">
      <formula>$O1957="połączone z innym zadaniem"</formula>
    </cfRule>
  </conditionalFormatting>
  <conditionalFormatting sqref="O1957:O2106">
    <cfRule type="expression" dxfId="1697" priority="1670">
      <formula>$O1957="połączone z innym zadaniem"</formula>
    </cfRule>
  </conditionalFormatting>
  <conditionalFormatting sqref="O1957:O2106">
    <cfRule type="expression" dxfId="1696" priority="1669">
      <formula>$O1957="połączone z innym zadaniem"</formula>
    </cfRule>
  </conditionalFormatting>
  <conditionalFormatting sqref="O1957:O2106">
    <cfRule type="expression" dxfId="1695" priority="1668">
      <formula>$O1957="połączone z innym zadaniem"</formula>
    </cfRule>
  </conditionalFormatting>
  <conditionalFormatting sqref="O1957:O2106">
    <cfRule type="expression" dxfId="1694" priority="1667">
      <formula>$O1957="połączone z innym zadaniem"</formula>
    </cfRule>
  </conditionalFormatting>
  <conditionalFormatting sqref="O1957:O2106">
    <cfRule type="expression" dxfId="1693" priority="1666">
      <formula>$O1957="połączone z innym zadaniem"</formula>
    </cfRule>
  </conditionalFormatting>
  <conditionalFormatting sqref="O1957:O2106">
    <cfRule type="expression" dxfId="1692" priority="1665">
      <formula>$O1957="połączone z innym zadaniem"</formula>
    </cfRule>
  </conditionalFormatting>
  <conditionalFormatting sqref="O1957:O2106">
    <cfRule type="expression" dxfId="1691" priority="1664">
      <formula>$O1957="połączone z innym zadaniem"</formula>
    </cfRule>
  </conditionalFormatting>
  <conditionalFormatting sqref="O1957:O2106">
    <cfRule type="expression" dxfId="1690" priority="1663">
      <formula>$O1957="połączone z innym zadaniem"</formula>
    </cfRule>
  </conditionalFormatting>
  <conditionalFormatting sqref="O1957:O2106">
    <cfRule type="expression" dxfId="1689" priority="1662">
      <formula>$O1957="połączone z innym zadaniem"</formula>
    </cfRule>
  </conditionalFormatting>
  <conditionalFormatting sqref="O1957:O2106">
    <cfRule type="expression" dxfId="1688" priority="1661">
      <formula>$O1957="połączone z innym zadaniem"</formula>
    </cfRule>
  </conditionalFormatting>
  <conditionalFormatting sqref="O1957:O2106">
    <cfRule type="expression" dxfId="1687" priority="1660">
      <formula>$O1957="połączone z innym zadaniem"</formula>
    </cfRule>
  </conditionalFormatting>
  <conditionalFormatting sqref="O1957:O2106">
    <cfRule type="expression" dxfId="1686" priority="1659">
      <formula>$O1957="połączone z innym zadaniem"</formula>
    </cfRule>
  </conditionalFormatting>
  <conditionalFormatting sqref="O1957:O2106">
    <cfRule type="expression" dxfId="1685" priority="1658">
      <formula>$O1957="połączone z innym zadaniem"</formula>
    </cfRule>
  </conditionalFormatting>
  <conditionalFormatting sqref="O1957:O2106">
    <cfRule type="expression" dxfId="1684" priority="1657">
      <formula>$O1957="połączone z innym zadaniem"</formula>
    </cfRule>
  </conditionalFormatting>
  <conditionalFormatting sqref="O1957:O2106">
    <cfRule type="expression" dxfId="1683" priority="1656">
      <formula>$O1957="połączone z innym zadaniem"</formula>
    </cfRule>
  </conditionalFormatting>
  <conditionalFormatting sqref="O1957:O2106">
    <cfRule type="expression" dxfId="1682" priority="1655">
      <formula>$O1957="połączone z innym zadaniem"</formula>
    </cfRule>
  </conditionalFormatting>
  <conditionalFormatting sqref="O1957:O2106">
    <cfRule type="expression" dxfId="1681" priority="1654">
      <formula>$O1957="połączone z innym zadaniem"</formula>
    </cfRule>
  </conditionalFormatting>
  <conditionalFormatting sqref="O1957:O2106">
    <cfRule type="expression" dxfId="1680" priority="1653">
      <formula>$O1957="połączone z innym zadaniem"</formula>
    </cfRule>
  </conditionalFormatting>
  <conditionalFormatting sqref="O1957:O2106">
    <cfRule type="expression" dxfId="1679" priority="1652">
      <formula>$O1957="połączone z innym zadaniem"</formula>
    </cfRule>
  </conditionalFormatting>
  <conditionalFormatting sqref="O1957:O2106">
    <cfRule type="expression" dxfId="1678" priority="1651">
      <formula>$O1957="połączone z innym zadaniem"</formula>
    </cfRule>
  </conditionalFormatting>
  <conditionalFormatting sqref="O1957:O2106">
    <cfRule type="expression" dxfId="1677" priority="1650">
      <formula>$O1957="połączone z innym zadaniem"</formula>
    </cfRule>
  </conditionalFormatting>
  <conditionalFormatting sqref="O1957:O2106">
    <cfRule type="expression" dxfId="1676" priority="1649">
      <formula>$O1957="połączone z innym zadaniem"</formula>
    </cfRule>
  </conditionalFormatting>
  <conditionalFormatting sqref="O1957:O2106">
    <cfRule type="expression" dxfId="1675" priority="1648">
      <formula>$O1957="połączone z innym zadaniem"</formula>
    </cfRule>
  </conditionalFormatting>
  <conditionalFormatting sqref="O1957:O2106">
    <cfRule type="expression" dxfId="1674" priority="1647">
      <formula>$O1957="połączone z innym zadaniem"</formula>
    </cfRule>
  </conditionalFormatting>
  <conditionalFormatting sqref="O1957:O2106">
    <cfRule type="expression" dxfId="1673" priority="1646">
      <formula>$O1957="połączone z innym zadaniem"</formula>
    </cfRule>
  </conditionalFormatting>
  <conditionalFormatting sqref="O1957:O2106">
    <cfRule type="expression" dxfId="1672" priority="1645">
      <formula>$O1957="połączone z innym zadaniem"</formula>
    </cfRule>
  </conditionalFormatting>
  <conditionalFormatting sqref="O1957:O2106">
    <cfRule type="expression" dxfId="1671" priority="1644">
      <formula>$O1957="połączone z innym zadaniem"</formula>
    </cfRule>
  </conditionalFormatting>
  <conditionalFormatting sqref="O1957:O2106">
    <cfRule type="expression" dxfId="1670" priority="1643">
      <formula>$O1957="połączone z innym zadaniem"</formula>
    </cfRule>
  </conditionalFormatting>
  <conditionalFormatting sqref="O1957:O2106">
    <cfRule type="expression" dxfId="1669" priority="1642">
      <formula>$O1957="połączone z innym zadaniem"</formula>
    </cfRule>
  </conditionalFormatting>
  <conditionalFormatting sqref="O1957:O2106">
    <cfRule type="expression" dxfId="1668" priority="1641">
      <formula>$O1957="połączone z innym zadaniem"</formula>
    </cfRule>
  </conditionalFormatting>
  <conditionalFormatting sqref="O1957:O2106">
    <cfRule type="expression" dxfId="1667" priority="1640">
      <formula>$O1957="połączone z innym zadaniem"</formula>
    </cfRule>
  </conditionalFormatting>
  <conditionalFormatting sqref="O1957:O2106">
    <cfRule type="expression" dxfId="1666" priority="1639">
      <formula>$O1957="połączone z innym zadaniem"</formula>
    </cfRule>
  </conditionalFormatting>
  <conditionalFormatting sqref="O1957:O2106">
    <cfRule type="expression" dxfId="1665" priority="1638">
      <formula>$O1957="połączone z innym zadaniem"</formula>
    </cfRule>
  </conditionalFormatting>
  <conditionalFormatting sqref="O1957:O2106">
    <cfRule type="expression" dxfId="1664" priority="1637">
      <formula>$O1957="połączone z innym zadaniem"</formula>
    </cfRule>
  </conditionalFormatting>
  <conditionalFormatting sqref="O1957:O2106">
    <cfRule type="expression" dxfId="1663" priority="1636">
      <formula>$O1957="połączone z innym zadaniem"</formula>
    </cfRule>
  </conditionalFormatting>
  <conditionalFormatting sqref="O1957:O2106">
    <cfRule type="expression" dxfId="1662" priority="1635">
      <formula>$O1957="połączone z innym zadaniem"</formula>
    </cfRule>
  </conditionalFormatting>
  <conditionalFormatting sqref="O1957:O2106">
    <cfRule type="expression" dxfId="1661" priority="1634">
      <formula>$O1957="połączone z innym zadaniem"</formula>
    </cfRule>
  </conditionalFormatting>
  <conditionalFormatting sqref="O1957:O2106">
    <cfRule type="expression" dxfId="1660" priority="1633">
      <formula>$O1957="połączone z innym zadaniem"</formula>
    </cfRule>
  </conditionalFormatting>
  <conditionalFormatting sqref="O1957:O2106">
    <cfRule type="expression" dxfId="1659" priority="1632">
      <formula>$O1957="połączone z innym zadaniem"</formula>
    </cfRule>
  </conditionalFormatting>
  <conditionalFormatting sqref="O1957:O2106">
    <cfRule type="expression" dxfId="1658" priority="1631">
      <formula>$O1957="połączone z innym zadaniem"</formula>
    </cfRule>
  </conditionalFormatting>
  <conditionalFormatting sqref="O1957:O2106">
    <cfRule type="expression" dxfId="1657" priority="1630">
      <formula>$O1957="połączone z innym zadaniem"</formula>
    </cfRule>
  </conditionalFormatting>
  <conditionalFormatting sqref="O1957:O2106">
    <cfRule type="expression" dxfId="1656" priority="1629">
      <formula>$O1957="połączone z innym zadaniem"</formula>
    </cfRule>
  </conditionalFormatting>
  <conditionalFormatting sqref="O1957:O2106">
    <cfRule type="expression" dxfId="1655" priority="1628">
      <formula>$O1957="połączone z innym zadaniem"</formula>
    </cfRule>
  </conditionalFormatting>
  <conditionalFormatting sqref="O1957:O2106">
    <cfRule type="expression" dxfId="1654" priority="1627">
      <formula>$O1957="połączone z innym zadaniem"</formula>
    </cfRule>
  </conditionalFormatting>
  <conditionalFormatting sqref="O1957:O2106">
    <cfRule type="expression" dxfId="1653" priority="1626">
      <formula>$O1957="połączone z innym zadaniem"</formula>
    </cfRule>
  </conditionalFormatting>
  <conditionalFormatting sqref="O1957:O2106">
    <cfRule type="expression" dxfId="1652" priority="1625">
      <formula>$O1957="połączone z innym zadaniem"</formula>
    </cfRule>
  </conditionalFormatting>
  <conditionalFormatting sqref="O1957:O2106">
    <cfRule type="expression" dxfId="1651" priority="1624">
      <formula>$O1957="połączone z innym zadaniem"</formula>
    </cfRule>
  </conditionalFormatting>
  <conditionalFormatting sqref="O1957:O2106">
    <cfRule type="expression" dxfId="1650" priority="1623">
      <formula>$O1957="połączone z innym zadaniem"</formula>
    </cfRule>
  </conditionalFormatting>
  <conditionalFormatting sqref="O1957:O2106">
    <cfRule type="expression" dxfId="1649" priority="1622">
      <formula>$O1957="połączone z innym zadaniem"</formula>
    </cfRule>
  </conditionalFormatting>
  <conditionalFormatting sqref="O1957:O2106">
    <cfRule type="expression" dxfId="1648" priority="1621">
      <formula>$O1957="połączone z innym zadaniem"</formula>
    </cfRule>
  </conditionalFormatting>
  <conditionalFormatting sqref="O1957:O2106">
    <cfRule type="expression" dxfId="1647" priority="1620">
      <formula>$O1957="połączone z innym zadaniem"</formula>
    </cfRule>
  </conditionalFormatting>
  <conditionalFormatting sqref="O1957:O2106">
    <cfRule type="expression" dxfId="1646" priority="1619">
      <formula>$O1957="połączone z innym zadaniem"</formula>
    </cfRule>
  </conditionalFormatting>
  <conditionalFormatting sqref="O1957:O2106">
    <cfRule type="expression" dxfId="1645" priority="1618">
      <formula>$O1957="połączone z innym zadaniem"</formula>
    </cfRule>
  </conditionalFormatting>
  <conditionalFormatting sqref="O1957:O2106">
    <cfRule type="expression" dxfId="1644" priority="1617">
      <formula>$O1957="połączone z innym zadaniem"</formula>
    </cfRule>
  </conditionalFormatting>
  <conditionalFormatting sqref="O1957:O2106">
    <cfRule type="expression" dxfId="1643" priority="1616">
      <formula>$O1957="połączone z innym zadaniem"</formula>
    </cfRule>
  </conditionalFormatting>
  <conditionalFormatting sqref="O1957:O2106">
    <cfRule type="expression" dxfId="1642" priority="1615">
      <formula>$O1957="połączone z innym zadaniem"</formula>
    </cfRule>
  </conditionalFormatting>
  <conditionalFormatting sqref="O1957:O2106">
    <cfRule type="expression" dxfId="1641" priority="1614">
      <formula>$O1957="połączone z innym zadaniem"</formula>
    </cfRule>
  </conditionalFormatting>
  <conditionalFormatting sqref="O1957:O2106">
    <cfRule type="expression" dxfId="1640" priority="1613">
      <formula>$O1957="połączone z innym zadaniem"</formula>
    </cfRule>
  </conditionalFormatting>
  <conditionalFormatting sqref="O1957:O2106">
    <cfRule type="expression" dxfId="1639" priority="1612">
      <formula>$O1957="połączone z innym zadaniem"</formula>
    </cfRule>
  </conditionalFormatting>
  <conditionalFormatting sqref="O1957:O2106">
    <cfRule type="expression" dxfId="1638" priority="1611">
      <formula>$O1957="połączone z innym zadaniem"</formula>
    </cfRule>
  </conditionalFormatting>
  <conditionalFormatting sqref="O1957:O2106">
    <cfRule type="expression" dxfId="1637" priority="1610">
      <formula>$O1957="połączone z innym zadaniem"</formula>
    </cfRule>
  </conditionalFormatting>
  <conditionalFormatting sqref="O1957:O2106">
    <cfRule type="expression" dxfId="1636" priority="1609">
      <formula>$O1957="połączone z innym zadaniem"</formula>
    </cfRule>
  </conditionalFormatting>
  <conditionalFormatting sqref="O1957:O2106">
    <cfRule type="expression" dxfId="1635" priority="1608">
      <formula>$O1957="połączone z innym zadaniem"</formula>
    </cfRule>
  </conditionalFormatting>
  <conditionalFormatting sqref="O1957:O2106">
    <cfRule type="expression" dxfId="1634" priority="1607">
      <formula>$O1957="połączone z innym zadaniem"</formula>
    </cfRule>
  </conditionalFormatting>
  <conditionalFormatting sqref="O1957:O2106">
    <cfRule type="expression" dxfId="1633" priority="1606">
      <formula>$O1957="połączone z innym zadaniem"</formula>
    </cfRule>
  </conditionalFormatting>
  <conditionalFormatting sqref="O1957:O2106">
    <cfRule type="expression" dxfId="1632" priority="1605">
      <formula>$O1957="połączone z innym zadaniem"</formula>
    </cfRule>
  </conditionalFormatting>
  <conditionalFormatting sqref="O1957:O2106">
    <cfRule type="expression" dxfId="1631" priority="1604">
      <formula>$O1957="połączone z innym zadaniem"</formula>
    </cfRule>
  </conditionalFormatting>
  <conditionalFormatting sqref="O1957:O2106">
    <cfRule type="expression" dxfId="1630" priority="1603">
      <formula>$O1957="połączone z innym zadaniem"</formula>
    </cfRule>
  </conditionalFormatting>
  <conditionalFormatting sqref="O1957:O2106">
    <cfRule type="expression" dxfId="1629" priority="1602">
      <formula>$O1957="połączone z innym zadaniem"</formula>
    </cfRule>
  </conditionalFormatting>
  <conditionalFormatting sqref="O1957:O2106">
    <cfRule type="expression" dxfId="1628" priority="1601">
      <formula>$O1957="połączone z innym zadaniem"</formula>
    </cfRule>
  </conditionalFormatting>
  <conditionalFormatting sqref="O1957:O2106">
    <cfRule type="expression" dxfId="1627" priority="1600">
      <formula>$O1957="połączone z innym zadaniem"</formula>
    </cfRule>
  </conditionalFormatting>
  <conditionalFormatting sqref="O1957:O2106">
    <cfRule type="expression" dxfId="1626" priority="1599">
      <formula>$O1957="połączone z innym zadaniem"</formula>
    </cfRule>
  </conditionalFormatting>
  <conditionalFormatting sqref="O1957:O2106">
    <cfRule type="expression" dxfId="1625" priority="1598">
      <formula>$O1957="połączone z innym zadaniem"</formula>
    </cfRule>
  </conditionalFormatting>
  <conditionalFormatting sqref="O1957:O2106">
    <cfRule type="expression" dxfId="1624" priority="1597">
      <formula>$O1957="połączone z innym zadaniem"</formula>
    </cfRule>
  </conditionalFormatting>
  <conditionalFormatting sqref="O1957:O2106">
    <cfRule type="expression" dxfId="1623" priority="1596">
      <formula>$O1957="połączone z innym zadaniem"</formula>
    </cfRule>
  </conditionalFormatting>
  <conditionalFormatting sqref="O1957:O2106">
    <cfRule type="expression" dxfId="1622" priority="1595">
      <formula>$O1957="połączone z innym zadaniem"</formula>
    </cfRule>
  </conditionalFormatting>
  <conditionalFormatting sqref="O1957:O2106">
    <cfRule type="expression" dxfId="1621" priority="1594">
      <formula>$O1957="połączone z innym zadaniem"</formula>
    </cfRule>
  </conditionalFormatting>
  <conditionalFormatting sqref="O1957:O2106">
    <cfRule type="expression" dxfId="1620" priority="1593">
      <formula>$O1957="połączone z innym zadaniem"</formula>
    </cfRule>
  </conditionalFormatting>
  <conditionalFormatting sqref="O1957:O2106">
    <cfRule type="expression" dxfId="1619" priority="1592">
      <formula>$O1957="połączone z innym zadaniem"</formula>
    </cfRule>
  </conditionalFormatting>
  <conditionalFormatting sqref="O1957:O2106">
    <cfRule type="expression" dxfId="1618" priority="1591">
      <formula>$O1957="połączone z innym zadaniem"</formula>
    </cfRule>
  </conditionalFormatting>
  <conditionalFormatting sqref="O1957:O2106">
    <cfRule type="expression" dxfId="1617" priority="1590">
      <formula>$O1957="połączone z innym zadaniem"</formula>
    </cfRule>
  </conditionalFormatting>
  <conditionalFormatting sqref="O1957:O2106">
    <cfRule type="expression" dxfId="1616" priority="1589">
      <formula>$O1957="połączone z innym zadaniem"</formula>
    </cfRule>
  </conditionalFormatting>
  <conditionalFormatting sqref="O1957:O2106">
    <cfRule type="expression" dxfId="1615" priority="1588">
      <formula>$O1957="połączone z innym zadaniem"</formula>
    </cfRule>
  </conditionalFormatting>
  <conditionalFormatting sqref="O1957:O2106">
    <cfRule type="expression" dxfId="1614" priority="1587">
      <formula>$O1957="połączone z innym zadaniem"</formula>
    </cfRule>
  </conditionalFormatting>
  <conditionalFormatting sqref="O1957:O2106">
    <cfRule type="expression" dxfId="1613" priority="1586">
      <formula>$O1957="połączone z innym zadaniem"</formula>
    </cfRule>
  </conditionalFormatting>
  <conditionalFormatting sqref="O1957:O2106">
    <cfRule type="expression" dxfId="1612" priority="1585">
      <formula>$O1957="połączone z innym zadaniem"</formula>
    </cfRule>
  </conditionalFormatting>
  <conditionalFormatting sqref="O1957:O2106">
    <cfRule type="expression" dxfId="1611" priority="1584">
      <formula>$O1957="połączone z innym zadaniem"</formula>
    </cfRule>
  </conditionalFormatting>
  <conditionalFormatting sqref="O1957:O2106">
    <cfRule type="expression" dxfId="1610" priority="1583">
      <formula>$O1957="połączone z innym zadaniem"</formula>
    </cfRule>
  </conditionalFormatting>
  <conditionalFormatting sqref="O1957:O2106">
    <cfRule type="expression" dxfId="1609" priority="1582">
      <formula>$O1957="połączone z innym zadaniem"</formula>
    </cfRule>
  </conditionalFormatting>
  <conditionalFormatting sqref="O1957:O2106">
    <cfRule type="expression" dxfId="1608" priority="1581">
      <formula>$O1957="połączone z innym zadaniem"</formula>
    </cfRule>
  </conditionalFormatting>
  <conditionalFormatting sqref="O1957:O2106">
    <cfRule type="expression" dxfId="1607" priority="1580">
      <formula>$O1957="połączone z innym zadaniem"</formula>
    </cfRule>
  </conditionalFormatting>
  <conditionalFormatting sqref="O1957:O2106">
    <cfRule type="expression" dxfId="1606" priority="1579">
      <formula>$O1957="połączone z innym zadaniem"</formula>
    </cfRule>
  </conditionalFormatting>
  <conditionalFormatting sqref="O1957:O2106">
    <cfRule type="expression" dxfId="1605" priority="1578">
      <formula>$O1957="połączone z innym zadaniem"</formula>
    </cfRule>
  </conditionalFormatting>
  <conditionalFormatting sqref="O1957:O2106">
    <cfRule type="expression" dxfId="1604" priority="1577">
      <formula>$O1957="połączone z innym zadaniem"</formula>
    </cfRule>
  </conditionalFormatting>
  <conditionalFormatting sqref="O1957:O2106">
    <cfRule type="expression" dxfId="1603" priority="1576">
      <formula>$O1957="połączone z innym zadaniem"</formula>
    </cfRule>
  </conditionalFormatting>
  <conditionalFormatting sqref="O1957:O2106">
    <cfRule type="expression" dxfId="1602" priority="1575">
      <formula>$O1957="połączone z innym zadaniem"</formula>
    </cfRule>
  </conditionalFormatting>
  <conditionalFormatting sqref="O1957:O2106">
    <cfRule type="expression" dxfId="1601" priority="1574">
      <formula>$O1957="połączone z innym zadaniem"</formula>
    </cfRule>
  </conditionalFormatting>
  <conditionalFormatting sqref="O1957:O2106">
    <cfRule type="expression" dxfId="1600" priority="1573">
      <formula>$O1957="połączone z innym zadaniem"</formula>
    </cfRule>
  </conditionalFormatting>
  <conditionalFormatting sqref="O1957:O2106">
    <cfRule type="expression" dxfId="1599" priority="1572">
      <formula>$O1957="połączone z innym zadaniem"</formula>
    </cfRule>
  </conditionalFormatting>
  <conditionalFormatting sqref="O1957:O2106">
    <cfRule type="expression" dxfId="1598" priority="1571">
      <formula>$O1957="połączone z innym zadaniem"</formula>
    </cfRule>
  </conditionalFormatting>
  <conditionalFormatting sqref="O1957:O2106">
    <cfRule type="expression" dxfId="1597" priority="1570">
      <formula>$O1957="połączone z innym zadaniem"</formula>
    </cfRule>
  </conditionalFormatting>
  <conditionalFormatting sqref="O1957:O2106">
    <cfRule type="expression" dxfId="1596" priority="1569">
      <formula>$O1957="połączone z innym zadaniem"</formula>
    </cfRule>
  </conditionalFormatting>
  <conditionalFormatting sqref="O1957:O2106">
    <cfRule type="expression" dxfId="1595" priority="1568">
      <formula>$O1957="połączone z innym zadaniem"</formula>
    </cfRule>
  </conditionalFormatting>
  <conditionalFormatting sqref="O1957:O2106">
    <cfRule type="expression" dxfId="1594" priority="1567">
      <formula>$O1957="połączone z innym zadaniem"</formula>
    </cfRule>
  </conditionalFormatting>
  <conditionalFormatting sqref="O1957:O2106">
    <cfRule type="expression" dxfId="1593" priority="1566">
      <formula>$O1957="połączone z innym zadaniem"</formula>
    </cfRule>
  </conditionalFormatting>
  <conditionalFormatting sqref="O1957:O2106">
    <cfRule type="expression" dxfId="1592" priority="1565">
      <formula>$O1957="połączone z innym zadaniem"</formula>
    </cfRule>
  </conditionalFormatting>
  <conditionalFormatting sqref="O1957:O2106">
    <cfRule type="expression" dxfId="1591" priority="1564">
      <formula>$O1957="połączone z innym zadaniem"</formula>
    </cfRule>
  </conditionalFormatting>
  <conditionalFormatting sqref="O1957:O2106">
    <cfRule type="expression" dxfId="1590" priority="1563">
      <formula>$O1957="połączone z innym zadaniem"</formula>
    </cfRule>
  </conditionalFormatting>
  <conditionalFormatting sqref="O1957:O2106">
    <cfRule type="expression" dxfId="1589" priority="1562">
      <formula>$O1957="połączone z innym zadaniem"</formula>
    </cfRule>
  </conditionalFormatting>
  <conditionalFormatting sqref="O1957:O2106">
    <cfRule type="expression" dxfId="1588" priority="1561">
      <formula>$O1957="połączone z innym zadaniem"</formula>
    </cfRule>
  </conditionalFormatting>
  <conditionalFormatting sqref="O1957:O2106">
    <cfRule type="expression" dxfId="1587" priority="1560">
      <formula>$O1957="połączone z innym zadaniem"</formula>
    </cfRule>
  </conditionalFormatting>
  <conditionalFormatting sqref="O1957:O2106">
    <cfRule type="expression" dxfId="1586" priority="1559">
      <formula>$O1957="połączone z innym zadaniem"</formula>
    </cfRule>
  </conditionalFormatting>
  <conditionalFormatting sqref="O1957:O2106">
    <cfRule type="expression" dxfId="1585" priority="1558">
      <formula>$O1957="połączone z innym zadaniem"</formula>
    </cfRule>
  </conditionalFormatting>
  <conditionalFormatting sqref="O1957:O2106">
    <cfRule type="expression" dxfId="1584" priority="1557">
      <formula>$O1957="połączone z innym zadaniem"</formula>
    </cfRule>
  </conditionalFormatting>
  <conditionalFormatting sqref="O1957:O2106">
    <cfRule type="expression" dxfId="1583" priority="1556">
      <formula>$O1957="połączone z innym zadaniem"</formula>
    </cfRule>
  </conditionalFormatting>
  <conditionalFormatting sqref="O1957:O2106">
    <cfRule type="expression" dxfId="1582" priority="1555">
      <formula>$O1957="połączone z innym zadaniem"</formula>
    </cfRule>
  </conditionalFormatting>
  <conditionalFormatting sqref="O1957:O2106">
    <cfRule type="expression" dxfId="1581" priority="1554">
      <formula>$O1957="połączone z innym zadaniem"</formula>
    </cfRule>
  </conditionalFormatting>
  <conditionalFormatting sqref="O1957:O2106">
    <cfRule type="expression" dxfId="1580" priority="1553">
      <formula>$O1957="połączone z innym zadaniem"</formula>
    </cfRule>
  </conditionalFormatting>
  <conditionalFormatting sqref="O1957:O2106">
    <cfRule type="expression" dxfId="1579" priority="1552">
      <formula>$O1957="połączone z innym zadaniem"</formula>
    </cfRule>
  </conditionalFormatting>
  <conditionalFormatting sqref="O1957:O2106">
    <cfRule type="expression" dxfId="1578" priority="1551">
      <formula>$O1957="połączone z innym zadaniem"</formula>
    </cfRule>
  </conditionalFormatting>
  <conditionalFormatting sqref="O1957:O2106">
    <cfRule type="expression" dxfId="1577" priority="1550">
      <formula>$O1957="połączone z innym zadaniem"</formula>
    </cfRule>
  </conditionalFormatting>
  <conditionalFormatting sqref="O1957:O2106">
    <cfRule type="expression" dxfId="1576" priority="1549">
      <formula>$O1957="połączone z innym zadaniem"</formula>
    </cfRule>
  </conditionalFormatting>
  <conditionalFormatting sqref="O1957:O2106">
    <cfRule type="expression" dxfId="1575" priority="1548">
      <formula>$O1957="połączone z innym zadaniem"</formula>
    </cfRule>
  </conditionalFormatting>
  <conditionalFormatting sqref="O1957:O2106">
    <cfRule type="expression" dxfId="1574" priority="1547">
      <formula>$O1957="połączone z innym zadaniem"</formula>
    </cfRule>
  </conditionalFormatting>
  <conditionalFormatting sqref="O1957:O2106">
    <cfRule type="expression" dxfId="1573" priority="1546">
      <formula>$O1957="połączone z innym zadaniem"</formula>
    </cfRule>
  </conditionalFormatting>
  <conditionalFormatting sqref="O1957:O2106">
    <cfRule type="expression" dxfId="1572" priority="1545">
      <formula>$O1957="połączone z innym zadaniem"</formula>
    </cfRule>
  </conditionalFormatting>
  <conditionalFormatting sqref="O1957:O2106">
    <cfRule type="expression" dxfId="1571" priority="1544">
      <formula>$O1957="połączone z innym zadaniem"</formula>
    </cfRule>
  </conditionalFormatting>
  <conditionalFormatting sqref="O1957:O2106">
    <cfRule type="expression" dxfId="1570" priority="1543">
      <formula>$O1957="połączone z innym zadaniem"</formula>
    </cfRule>
  </conditionalFormatting>
  <conditionalFormatting sqref="O1957:O2106">
    <cfRule type="expression" dxfId="1569" priority="1542">
      <formula>$O1957="połączone z innym zadaniem"</formula>
    </cfRule>
  </conditionalFormatting>
  <conditionalFormatting sqref="O1957:O2106">
    <cfRule type="expression" dxfId="1568" priority="1541">
      <formula>$O1957="połączone z innym zadaniem"</formula>
    </cfRule>
  </conditionalFormatting>
  <conditionalFormatting sqref="O1957:O2106">
    <cfRule type="expression" dxfId="1567" priority="1540">
      <formula>$O1957="połączone z innym zadaniem"</formula>
    </cfRule>
  </conditionalFormatting>
  <conditionalFormatting sqref="O1957:O2106">
    <cfRule type="expression" dxfId="1566" priority="1539">
      <formula>$O1957="połączone z innym zadaniem"</formula>
    </cfRule>
  </conditionalFormatting>
  <conditionalFormatting sqref="O1957:O2106">
    <cfRule type="expression" dxfId="1565" priority="1538">
      <formula>$O1957="połączone z innym zadaniem"</formula>
    </cfRule>
  </conditionalFormatting>
  <conditionalFormatting sqref="O1957:O2106">
    <cfRule type="expression" dxfId="1564" priority="1537">
      <formula>$O1957="połączone z innym zadaniem"</formula>
    </cfRule>
  </conditionalFormatting>
  <conditionalFormatting sqref="O1957:O2106">
    <cfRule type="expression" dxfId="1563" priority="1536">
      <formula>$O1957="połączone z innym zadaniem"</formula>
    </cfRule>
  </conditionalFormatting>
  <conditionalFormatting sqref="O1957:O2106">
    <cfRule type="expression" dxfId="1562" priority="1535">
      <formula>$O1957="połączone z innym zadaniem"</formula>
    </cfRule>
  </conditionalFormatting>
  <conditionalFormatting sqref="O1957:O2106">
    <cfRule type="expression" dxfId="1561" priority="1534">
      <formula>$O1957="połączone z innym zadaniem"</formula>
    </cfRule>
  </conditionalFormatting>
  <conditionalFormatting sqref="O1957:O2106">
    <cfRule type="expression" dxfId="1560" priority="1533">
      <formula>$O1957="połączone z innym zadaniem"</formula>
    </cfRule>
  </conditionalFormatting>
  <conditionalFormatting sqref="O1957:O2106">
    <cfRule type="expression" dxfId="1559" priority="1532">
      <formula>$O1957="połączone z innym zadaniem"</formula>
    </cfRule>
  </conditionalFormatting>
  <conditionalFormatting sqref="O1957:O2106">
    <cfRule type="expression" dxfId="1558" priority="1531">
      <formula>$O1957="połączone z innym zadaniem"</formula>
    </cfRule>
  </conditionalFormatting>
  <conditionalFormatting sqref="O1957:O2106">
    <cfRule type="expression" dxfId="1557" priority="1530">
      <formula>$O1957="połączone z innym zadaniem"</formula>
    </cfRule>
  </conditionalFormatting>
  <conditionalFormatting sqref="O1957:O2106">
    <cfRule type="expression" dxfId="1556" priority="1529">
      <formula>$O1957="połączone z innym zadaniem"</formula>
    </cfRule>
  </conditionalFormatting>
  <conditionalFormatting sqref="O1957:O2106">
    <cfRule type="expression" dxfId="1555" priority="1528">
      <formula>$O1957="połączone z innym zadaniem"</formula>
    </cfRule>
  </conditionalFormatting>
  <conditionalFormatting sqref="O1957:O2106">
    <cfRule type="expression" dxfId="1554" priority="1527">
      <formula>$O1957="połączone z innym zadaniem"</formula>
    </cfRule>
  </conditionalFormatting>
  <conditionalFormatting sqref="O1957:O2106">
    <cfRule type="expression" dxfId="1553" priority="1526">
      <formula>$O1957="połączone z innym zadaniem"</formula>
    </cfRule>
  </conditionalFormatting>
  <conditionalFormatting sqref="O1957:O2106">
    <cfRule type="expression" dxfId="1552" priority="1525">
      <formula>$O1957="połączone z innym zadaniem"</formula>
    </cfRule>
  </conditionalFormatting>
  <conditionalFormatting sqref="O1957:O2106">
    <cfRule type="expression" dxfId="1551" priority="1524">
      <formula>$O1957="połączone z innym zadaniem"</formula>
    </cfRule>
  </conditionalFormatting>
  <conditionalFormatting sqref="O1957:O2106">
    <cfRule type="expression" dxfId="1550" priority="1523">
      <formula>$O1957="połączone z innym zadaniem"</formula>
    </cfRule>
  </conditionalFormatting>
  <conditionalFormatting sqref="O1957:O2106">
    <cfRule type="expression" dxfId="1549" priority="1522">
      <formula>$O1957="połączone z innym zadaniem"</formula>
    </cfRule>
  </conditionalFormatting>
  <conditionalFormatting sqref="O1957:O2106">
    <cfRule type="expression" dxfId="1548" priority="1521">
      <formula>$O1957="połączone z innym zadaniem"</formula>
    </cfRule>
  </conditionalFormatting>
  <conditionalFormatting sqref="O1957:O2106">
    <cfRule type="expression" dxfId="1547" priority="1520">
      <formula>$O1957="połączone z innym zadaniem"</formula>
    </cfRule>
  </conditionalFormatting>
  <conditionalFormatting sqref="O1957:O2106">
    <cfRule type="expression" dxfId="1546" priority="1519">
      <formula>$O1957="połączone z innym zadaniem"</formula>
    </cfRule>
  </conditionalFormatting>
  <conditionalFormatting sqref="O1957:O2106">
    <cfRule type="expression" dxfId="1545" priority="1518">
      <formula>$O1957="połączone z innym zadaniem"</formula>
    </cfRule>
  </conditionalFormatting>
  <conditionalFormatting sqref="O1957:O2106">
    <cfRule type="expression" dxfId="1544" priority="1517">
      <formula>$O1957="połączone z innym zadaniem"</formula>
    </cfRule>
  </conditionalFormatting>
  <conditionalFormatting sqref="O1957:O2106">
    <cfRule type="expression" dxfId="1543" priority="1516">
      <formula>$O1957="połączone z innym zadaniem"</formula>
    </cfRule>
  </conditionalFormatting>
  <conditionalFormatting sqref="O1957:O2106">
    <cfRule type="expression" dxfId="1542" priority="1515">
      <formula>$O1957="połączone z innym zadaniem"</formula>
    </cfRule>
  </conditionalFormatting>
  <conditionalFormatting sqref="O1957:O2106">
    <cfRule type="expression" dxfId="1541" priority="1514">
      <formula>$O1957="połączone z innym zadaniem"</formula>
    </cfRule>
  </conditionalFormatting>
  <conditionalFormatting sqref="O1957:O2106">
    <cfRule type="expression" dxfId="1540" priority="1513">
      <formula>$O1957="połączone z innym zadaniem"</formula>
    </cfRule>
  </conditionalFormatting>
  <conditionalFormatting sqref="O1957:O2106">
    <cfRule type="expression" dxfId="1539" priority="1512">
      <formula>$O1957="połączone z innym zadaniem"</formula>
    </cfRule>
  </conditionalFormatting>
  <conditionalFormatting sqref="O1957:O2106">
    <cfRule type="expression" dxfId="1538" priority="1511">
      <formula>$O1957="połączone z innym zadaniem"</formula>
    </cfRule>
  </conditionalFormatting>
  <conditionalFormatting sqref="O1957:O2106">
    <cfRule type="expression" dxfId="1537" priority="1510">
      <formula>$O1957="połączone z innym zadaniem"</formula>
    </cfRule>
  </conditionalFormatting>
  <conditionalFormatting sqref="O1957:O2106">
    <cfRule type="expression" dxfId="1536" priority="1509">
      <formula>$O1957="połączone z innym zadaniem"</formula>
    </cfRule>
  </conditionalFormatting>
  <conditionalFormatting sqref="O1957:O2106">
    <cfRule type="expression" dxfId="1535" priority="1508">
      <formula>$O1957="połączone z innym zadaniem"</formula>
    </cfRule>
  </conditionalFormatting>
  <conditionalFormatting sqref="O1957:O2106">
    <cfRule type="expression" dxfId="1534" priority="1507">
      <formula>$O1957="połączone z innym zadaniem"</formula>
    </cfRule>
  </conditionalFormatting>
  <conditionalFormatting sqref="O1957:O2106">
    <cfRule type="expression" dxfId="1533" priority="1506">
      <formula>$O1957="połączone z innym zadaniem"</formula>
    </cfRule>
  </conditionalFormatting>
  <conditionalFormatting sqref="O1957:O2106">
    <cfRule type="expression" dxfId="1532" priority="1505">
      <formula>$O1957="połączone z innym zadaniem"</formula>
    </cfRule>
  </conditionalFormatting>
  <conditionalFormatting sqref="O1957:O2106">
    <cfRule type="expression" dxfId="1531" priority="1504">
      <formula>$O1957="połączone z innym zadaniem"</formula>
    </cfRule>
  </conditionalFormatting>
  <conditionalFormatting sqref="O1957:O2106">
    <cfRule type="expression" dxfId="1530" priority="1503">
      <formula>$O1957="połączone z innym zadaniem"</formula>
    </cfRule>
  </conditionalFormatting>
  <conditionalFormatting sqref="O1957:O2106">
    <cfRule type="expression" dxfId="1529" priority="1502">
      <formula>$O1957="połączone z innym zadaniem"</formula>
    </cfRule>
  </conditionalFormatting>
  <conditionalFormatting sqref="O1957:O2106">
    <cfRule type="expression" dxfId="1528" priority="1501">
      <formula>$O1957="połączone z innym zadaniem"</formula>
    </cfRule>
  </conditionalFormatting>
  <conditionalFormatting sqref="O1957:O2106">
    <cfRule type="expression" dxfId="1527" priority="1500">
      <formula>$O1957="połączone z innym zadaniem"</formula>
    </cfRule>
  </conditionalFormatting>
  <conditionalFormatting sqref="O1957:O2106">
    <cfRule type="expression" dxfId="1526" priority="1499">
      <formula>$O1957="połączone z innym zadaniem"</formula>
    </cfRule>
  </conditionalFormatting>
  <conditionalFormatting sqref="O1957:O2106">
    <cfRule type="expression" dxfId="1525" priority="1498">
      <formula>$O1957="połączone z innym zadaniem"</formula>
    </cfRule>
  </conditionalFormatting>
  <conditionalFormatting sqref="O1957:O2106">
    <cfRule type="expression" dxfId="1524" priority="1497">
      <formula>$O1957="połączone z innym zadaniem"</formula>
    </cfRule>
  </conditionalFormatting>
  <conditionalFormatting sqref="O1957:O2106">
    <cfRule type="expression" dxfId="1523" priority="1496">
      <formula>$O1957="połączone z innym zadaniem"</formula>
    </cfRule>
  </conditionalFormatting>
  <conditionalFormatting sqref="O1957:O2106">
    <cfRule type="expression" dxfId="1522" priority="1495">
      <formula>$O1957="połączone z innym zadaniem"</formula>
    </cfRule>
  </conditionalFormatting>
  <conditionalFormatting sqref="O1957:O2106">
    <cfRule type="expression" dxfId="1521" priority="1494">
      <formula>$O1957="połączone z innym zadaniem"</formula>
    </cfRule>
  </conditionalFormatting>
  <conditionalFormatting sqref="O1957:O2106">
    <cfRule type="expression" dxfId="1520" priority="1493">
      <formula>$O1957="połączone z innym zadaniem"</formula>
    </cfRule>
  </conditionalFormatting>
  <conditionalFormatting sqref="O1957:O2106">
    <cfRule type="expression" dxfId="1519" priority="1492">
      <formula>$O1957="połączone z innym zadaniem"</formula>
    </cfRule>
  </conditionalFormatting>
  <conditionalFormatting sqref="O1957:O2106">
    <cfRule type="expression" dxfId="1518" priority="1491">
      <formula>$O1957="połączone z innym zadaniem"</formula>
    </cfRule>
  </conditionalFormatting>
  <conditionalFormatting sqref="O1957:O2106">
    <cfRule type="expression" dxfId="1517" priority="1490">
      <formula>$O1957="połączone z innym zadaniem"</formula>
    </cfRule>
  </conditionalFormatting>
  <conditionalFormatting sqref="O1957:O2106">
    <cfRule type="expression" dxfId="1516" priority="1489">
      <formula>$O1957="połączone z innym zadaniem"</formula>
    </cfRule>
  </conditionalFormatting>
  <conditionalFormatting sqref="O1957:O2106">
    <cfRule type="expression" dxfId="1515" priority="1488">
      <formula>$O1957="połączone z innym zadaniem"</formula>
    </cfRule>
  </conditionalFormatting>
  <conditionalFormatting sqref="O1957:O2106">
    <cfRule type="expression" dxfId="1514" priority="1487">
      <formula>$O1957="połączone z innym zadaniem"</formula>
    </cfRule>
  </conditionalFormatting>
  <conditionalFormatting sqref="O1957:O2106">
    <cfRule type="expression" dxfId="1513" priority="1486">
      <formula>$O1957="połączone z innym zadaniem"</formula>
    </cfRule>
  </conditionalFormatting>
  <conditionalFormatting sqref="O1957:O2106">
    <cfRule type="expression" dxfId="1512" priority="1485">
      <formula>$O1957="połączone z innym zadaniem"</formula>
    </cfRule>
  </conditionalFormatting>
  <conditionalFormatting sqref="O1957:O2106">
    <cfRule type="expression" dxfId="1511" priority="1484">
      <formula>$O1957="połączone z innym zadaniem"</formula>
    </cfRule>
  </conditionalFormatting>
  <conditionalFormatting sqref="O1957:O2106">
    <cfRule type="expression" dxfId="1510" priority="1483">
      <formula>$O1957="połączone z innym zadaniem"</formula>
    </cfRule>
  </conditionalFormatting>
  <conditionalFormatting sqref="O1957:O2106">
    <cfRule type="expression" dxfId="1509" priority="1482">
      <formula>$O1957="połączone z innym zadaniem"</formula>
    </cfRule>
  </conditionalFormatting>
  <conditionalFormatting sqref="O1957:O2106">
    <cfRule type="expression" dxfId="1508" priority="1481">
      <formula>$O1957="połączone z innym zadaniem"</formula>
    </cfRule>
  </conditionalFormatting>
  <conditionalFormatting sqref="O1957:O2106">
    <cfRule type="expression" dxfId="1507" priority="1480">
      <formula>$O1957="połączone z innym zadaniem"</formula>
    </cfRule>
  </conditionalFormatting>
  <conditionalFormatting sqref="O1957:O2106">
    <cfRule type="expression" dxfId="1506" priority="1479">
      <formula>$O1957="połączone z innym zadaniem"</formula>
    </cfRule>
  </conditionalFormatting>
  <conditionalFormatting sqref="O1957:O2106">
    <cfRule type="expression" dxfId="1505" priority="1478">
      <formula>$O1957="połączone z innym zadaniem"</formula>
    </cfRule>
  </conditionalFormatting>
  <conditionalFormatting sqref="O1957:O2106">
    <cfRule type="expression" dxfId="1504" priority="1477">
      <formula>$O1957="połączone z innym zadaniem"</formula>
    </cfRule>
  </conditionalFormatting>
  <conditionalFormatting sqref="O1957:O2106">
    <cfRule type="expression" dxfId="1503" priority="1476">
      <formula>$O1957="połączone z innym zadaniem"</formula>
    </cfRule>
  </conditionalFormatting>
  <conditionalFormatting sqref="O1957:O2106">
    <cfRule type="expression" dxfId="1502" priority="1475">
      <formula>$O1957="połączone z innym zadaniem"</formula>
    </cfRule>
  </conditionalFormatting>
  <conditionalFormatting sqref="O1957:O2106">
    <cfRule type="expression" dxfId="1501" priority="1474">
      <formula>$O1957="połączone z innym zadaniem"</formula>
    </cfRule>
  </conditionalFormatting>
  <conditionalFormatting sqref="O1957:O2106">
    <cfRule type="expression" dxfId="1500" priority="1473">
      <formula>$O1957="połączone z innym zadaniem"</formula>
    </cfRule>
  </conditionalFormatting>
  <conditionalFormatting sqref="O1957:O2106">
    <cfRule type="expression" dxfId="1499" priority="1472">
      <formula>$O1957="połączone z innym zadaniem"</formula>
    </cfRule>
  </conditionalFormatting>
  <conditionalFormatting sqref="O1957:O2106">
    <cfRule type="expression" dxfId="1498" priority="1471">
      <formula>$O1957="połączone z innym zadaniem"</formula>
    </cfRule>
  </conditionalFormatting>
  <conditionalFormatting sqref="O1957:O2106">
    <cfRule type="expression" dxfId="1497" priority="1470">
      <formula>$O1957="połączone z innym zadaniem"</formula>
    </cfRule>
  </conditionalFormatting>
  <conditionalFormatting sqref="O1957:O2106">
    <cfRule type="expression" dxfId="1496" priority="1469">
      <formula>$O1957="połączone z innym zadaniem"</formula>
    </cfRule>
  </conditionalFormatting>
  <conditionalFormatting sqref="O1957:O2106">
    <cfRule type="expression" dxfId="1495" priority="1468">
      <formula>$O1957="połączone z innym zadaniem"</formula>
    </cfRule>
  </conditionalFormatting>
  <conditionalFormatting sqref="O1957:O2106">
    <cfRule type="expression" dxfId="1494" priority="1467">
      <formula>$O1957="połączone z innym zadaniem"</formula>
    </cfRule>
  </conditionalFormatting>
  <conditionalFormatting sqref="O1957:O2106">
    <cfRule type="expression" dxfId="1493" priority="1466">
      <formula>$O1957="połączone z innym zadaniem"</formula>
    </cfRule>
  </conditionalFormatting>
  <conditionalFormatting sqref="O1957:O2106">
    <cfRule type="expression" dxfId="1492" priority="1465">
      <formula>$O1957="połączone z innym zadaniem"</formula>
    </cfRule>
  </conditionalFormatting>
  <conditionalFormatting sqref="O1957:O2106">
    <cfRule type="expression" dxfId="1491" priority="1464">
      <formula>$O1957="połączone z innym zadaniem"</formula>
    </cfRule>
  </conditionalFormatting>
  <conditionalFormatting sqref="O1957:O2106">
    <cfRule type="expression" dxfId="1490" priority="1463">
      <formula>$O1957="połączone z innym zadaniem"</formula>
    </cfRule>
  </conditionalFormatting>
  <conditionalFormatting sqref="O1957:O2106">
    <cfRule type="expression" dxfId="1489" priority="1462">
      <formula>$O1957="połączone z innym zadaniem"</formula>
    </cfRule>
  </conditionalFormatting>
  <conditionalFormatting sqref="O1957:O2106">
    <cfRule type="expression" dxfId="1488" priority="1461">
      <formula>$O1957="połączone z innym zadaniem"</formula>
    </cfRule>
  </conditionalFormatting>
  <conditionalFormatting sqref="O1957:O2106">
    <cfRule type="expression" dxfId="1487" priority="1460">
      <formula>$O1957="połączone z innym zadaniem"</formula>
    </cfRule>
  </conditionalFormatting>
  <conditionalFormatting sqref="O1957:O2106">
    <cfRule type="expression" dxfId="1486" priority="1459">
      <formula>$O1957="połączone z innym zadaniem"</formula>
    </cfRule>
  </conditionalFormatting>
  <conditionalFormatting sqref="O1957:O2106">
    <cfRule type="expression" dxfId="1485" priority="1458">
      <formula>$O1957="połączone z innym zadaniem"</formula>
    </cfRule>
  </conditionalFormatting>
  <conditionalFormatting sqref="O1957:O2106">
    <cfRule type="expression" dxfId="1484" priority="1457">
      <formula>$O1957="połączone z innym zadaniem"</formula>
    </cfRule>
  </conditionalFormatting>
  <conditionalFormatting sqref="O1957:O2106">
    <cfRule type="expression" dxfId="1483" priority="1456">
      <formula>$O1957="połączone z innym zadaniem"</formula>
    </cfRule>
  </conditionalFormatting>
  <conditionalFormatting sqref="O1957:O2106">
    <cfRule type="expression" dxfId="1482" priority="1455">
      <formula>$O1957="połączone z innym zadaniem"</formula>
    </cfRule>
  </conditionalFormatting>
  <conditionalFormatting sqref="O1957:O2106">
    <cfRule type="expression" dxfId="1481" priority="1454">
      <formula>$O1957="połączone z innym zadaniem"</formula>
    </cfRule>
  </conditionalFormatting>
  <conditionalFormatting sqref="O1957:O2106">
    <cfRule type="expression" dxfId="1480" priority="1453">
      <formula>$O1957="połączone z innym zadaniem"</formula>
    </cfRule>
  </conditionalFormatting>
  <conditionalFormatting sqref="O1957:O2106">
    <cfRule type="expression" dxfId="1479" priority="1452">
      <formula>$O1957="połączone z innym zadaniem"</formula>
    </cfRule>
  </conditionalFormatting>
  <conditionalFormatting sqref="O1957:O2106">
    <cfRule type="expression" dxfId="1478" priority="1451">
      <formula>$O1957="połączone z innym zadaniem"</formula>
    </cfRule>
  </conditionalFormatting>
  <conditionalFormatting sqref="O1957:O2106">
    <cfRule type="expression" dxfId="1477" priority="1450">
      <formula>$O1957="połączone z innym zadaniem"</formula>
    </cfRule>
  </conditionalFormatting>
  <conditionalFormatting sqref="O1957:O2106">
    <cfRule type="expression" dxfId="1476" priority="1449">
      <formula>$O1957="połączone z innym zadaniem"</formula>
    </cfRule>
  </conditionalFormatting>
  <conditionalFormatting sqref="O1957:O2106">
    <cfRule type="expression" dxfId="1475" priority="1448">
      <formula>$O1957="połączone z innym zadaniem"</formula>
    </cfRule>
  </conditionalFormatting>
  <conditionalFormatting sqref="O1957:O2106">
    <cfRule type="expression" dxfId="1474" priority="1447">
      <formula>$O1957="połączone z innym zadaniem"</formula>
    </cfRule>
  </conditionalFormatting>
  <conditionalFormatting sqref="O1957:O2106">
    <cfRule type="expression" dxfId="1473" priority="1446">
      <formula>$O1957="połączone z innym zadaniem"</formula>
    </cfRule>
  </conditionalFormatting>
  <conditionalFormatting sqref="O1957:O2106">
    <cfRule type="expression" dxfId="1472" priority="1445">
      <formula>$O1957="połączone z innym zadaniem"</formula>
    </cfRule>
  </conditionalFormatting>
  <conditionalFormatting sqref="O1957:O2106">
    <cfRule type="expression" dxfId="1471" priority="1444">
      <formula>$O1957="połączone z innym zadaniem"</formula>
    </cfRule>
  </conditionalFormatting>
  <conditionalFormatting sqref="O1957:O2106">
    <cfRule type="expression" dxfId="1470" priority="1443">
      <formula>$O1957="połączone z innym zadaniem"</formula>
    </cfRule>
  </conditionalFormatting>
  <conditionalFormatting sqref="O1957:O2106">
    <cfRule type="expression" dxfId="1469" priority="1442">
      <formula>$O1957="połączone z innym zadaniem"</formula>
    </cfRule>
  </conditionalFormatting>
  <conditionalFormatting sqref="O1957:O2106">
    <cfRule type="expression" dxfId="1468" priority="1441">
      <formula>$O1957="połączone z innym zadaniem"</formula>
    </cfRule>
  </conditionalFormatting>
  <conditionalFormatting sqref="O1957:O2106">
    <cfRule type="expression" dxfId="1467" priority="1440">
      <formula>$O1957="połączone z innym zadaniem"</formula>
    </cfRule>
  </conditionalFormatting>
  <conditionalFormatting sqref="O1957:O2106">
    <cfRule type="expression" dxfId="1466" priority="1439">
      <formula>$O1957="połączone z innym zadaniem"</formula>
    </cfRule>
  </conditionalFormatting>
  <conditionalFormatting sqref="O1957:O2106">
    <cfRule type="expression" dxfId="1465" priority="1438">
      <formula>$O1957="połączone z innym zadaniem"</formula>
    </cfRule>
  </conditionalFormatting>
  <conditionalFormatting sqref="O1957:O2106">
    <cfRule type="expression" dxfId="1464" priority="1437">
      <formula>$O1957="połączone z innym zadaniem"</formula>
    </cfRule>
  </conditionalFormatting>
  <conditionalFormatting sqref="O1957:O2106">
    <cfRule type="expression" dxfId="1463" priority="1436">
      <formula>$O1957="połączone z innym zadaniem"</formula>
    </cfRule>
  </conditionalFormatting>
  <conditionalFormatting sqref="O1957:O2106">
    <cfRule type="expression" dxfId="1462" priority="1435">
      <formula>$O1957="połączone z innym zadaniem"</formula>
    </cfRule>
  </conditionalFormatting>
  <conditionalFormatting sqref="O1957:O2106">
    <cfRule type="expression" dxfId="1461" priority="1434">
      <formula>$O1957="połączone z innym zadaniem"</formula>
    </cfRule>
  </conditionalFormatting>
  <conditionalFormatting sqref="O1957:O2106">
    <cfRule type="expression" dxfId="1460" priority="1433">
      <formula>$O1957="połączone z innym zadaniem"</formula>
    </cfRule>
  </conditionalFormatting>
  <conditionalFormatting sqref="O1957:O2106">
    <cfRule type="expression" dxfId="1459" priority="1432">
      <formula>$O1957="połączone z innym zadaniem"</formula>
    </cfRule>
  </conditionalFormatting>
  <conditionalFormatting sqref="O1957:O2106">
    <cfRule type="expression" dxfId="1458" priority="1431">
      <formula>$O1957="połączone z innym zadaniem"</formula>
    </cfRule>
  </conditionalFormatting>
  <conditionalFormatting sqref="O1957:O2106">
    <cfRule type="expression" dxfId="1457" priority="1430">
      <formula>$O1957="połączone z innym zadaniem"</formula>
    </cfRule>
  </conditionalFormatting>
  <conditionalFormatting sqref="O1957:O2106">
    <cfRule type="expression" dxfId="1456" priority="1429">
      <formula>$O1957="połączone z innym zadaniem"</formula>
    </cfRule>
  </conditionalFormatting>
  <conditionalFormatting sqref="O1957:O2106">
    <cfRule type="expression" dxfId="1455" priority="1428">
      <formula>$O1957="połączone z innym zadaniem"</formula>
    </cfRule>
  </conditionalFormatting>
  <conditionalFormatting sqref="O1957:O2106">
    <cfRule type="expression" dxfId="1454" priority="1427">
      <formula>$O1957="połączone z innym zadaniem"</formula>
    </cfRule>
  </conditionalFormatting>
  <conditionalFormatting sqref="O1957:O2106">
    <cfRule type="expression" dxfId="1453" priority="1426">
      <formula>$O1957="połączone z innym zadaniem"</formula>
    </cfRule>
  </conditionalFormatting>
  <conditionalFormatting sqref="O1957:O2106">
    <cfRule type="expression" dxfId="1452" priority="1425">
      <formula>$O1957="połączone z innym zadaniem"</formula>
    </cfRule>
  </conditionalFormatting>
  <conditionalFormatting sqref="O1957:O2106">
    <cfRule type="expression" dxfId="1451" priority="1424">
      <formula>$O1957="połączone z innym zadaniem"</formula>
    </cfRule>
  </conditionalFormatting>
  <conditionalFormatting sqref="O1957:O2106">
    <cfRule type="expression" dxfId="1450" priority="1423">
      <formula>$O1957="połączone z innym zadaniem"</formula>
    </cfRule>
  </conditionalFormatting>
  <conditionalFormatting sqref="O1957:O2106">
    <cfRule type="expression" dxfId="1449" priority="1422">
      <formula>$O1957="połączone z innym zadaniem"</formula>
    </cfRule>
  </conditionalFormatting>
  <conditionalFormatting sqref="O1957:O2106">
    <cfRule type="expression" dxfId="1448" priority="1421">
      <formula>$O1957="połączone z innym zadaniem"</formula>
    </cfRule>
  </conditionalFormatting>
  <conditionalFormatting sqref="O1957:O2106">
    <cfRule type="expression" dxfId="1447" priority="1420">
      <formula>$O1957="połączone z innym zadaniem"</formula>
    </cfRule>
  </conditionalFormatting>
  <conditionalFormatting sqref="O1957:O2106">
    <cfRule type="expression" dxfId="1446" priority="1419">
      <formula>$O1957="połączone z innym zadaniem"</formula>
    </cfRule>
  </conditionalFormatting>
  <conditionalFormatting sqref="O1957:O2106">
    <cfRule type="expression" dxfId="1445" priority="1418">
      <formula>$O1957="połączone z innym zadaniem"</formula>
    </cfRule>
  </conditionalFormatting>
  <conditionalFormatting sqref="O1957:O2106">
    <cfRule type="expression" dxfId="1444" priority="1417">
      <formula>$O1957="połączone z innym zadaniem"</formula>
    </cfRule>
  </conditionalFormatting>
  <conditionalFormatting sqref="O1957:O2106">
    <cfRule type="expression" dxfId="1443" priority="1416">
      <formula>$O1957="połączone z innym zadaniem"</formula>
    </cfRule>
  </conditionalFormatting>
  <conditionalFormatting sqref="O1957:O2106">
    <cfRule type="expression" dxfId="1442" priority="1415">
      <formula>$O1957="połączone z innym zadaniem"</formula>
    </cfRule>
  </conditionalFormatting>
  <conditionalFormatting sqref="O1957:O2106">
    <cfRule type="expression" dxfId="1441" priority="1414">
      <formula>$O1957="połączone z innym zadaniem"</formula>
    </cfRule>
  </conditionalFormatting>
  <conditionalFormatting sqref="O1957:O2106">
    <cfRule type="expression" dxfId="1440" priority="1413">
      <formula>$O1957="połączone z innym zadaniem"</formula>
    </cfRule>
  </conditionalFormatting>
  <conditionalFormatting sqref="O1957:O2106">
    <cfRule type="expression" dxfId="1439" priority="1412">
      <formula>$O1957="połączone z innym zadaniem"</formula>
    </cfRule>
  </conditionalFormatting>
  <conditionalFormatting sqref="O1957:O2106">
    <cfRule type="expression" dxfId="1438" priority="1411">
      <formula>$O1957="połączone z innym zadaniem"</formula>
    </cfRule>
  </conditionalFormatting>
  <conditionalFormatting sqref="O1957:O2106">
    <cfRule type="expression" dxfId="1437" priority="1410">
      <formula>$O1957="połączone z innym zadaniem"</formula>
    </cfRule>
  </conditionalFormatting>
  <conditionalFormatting sqref="O1957:O2106">
    <cfRule type="expression" dxfId="1436" priority="1409">
      <formula>$O1957="połączone z innym zadaniem"</formula>
    </cfRule>
  </conditionalFormatting>
  <conditionalFormatting sqref="O1957:O2106">
    <cfRule type="expression" dxfId="1435" priority="1408">
      <formula>$O1957="połączone z innym zadaniem"</formula>
    </cfRule>
  </conditionalFormatting>
  <conditionalFormatting sqref="O1957:O2106">
    <cfRule type="expression" dxfId="1434" priority="1407">
      <formula>$O1957="połączone z innym zadaniem"</formula>
    </cfRule>
  </conditionalFormatting>
  <conditionalFormatting sqref="O1957:O2106">
    <cfRule type="expression" dxfId="1433" priority="1406">
      <formula>$O1957="połączone z innym zadaniem"</formula>
    </cfRule>
  </conditionalFormatting>
  <conditionalFormatting sqref="O1957:O2106">
    <cfRule type="expression" dxfId="1432" priority="1405">
      <formula>$O1957="połączone z innym zadaniem"</formula>
    </cfRule>
  </conditionalFormatting>
  <conditionalFormatting sqref="O1957:O2106">
    <cfRule type="expression" dxfId="1431" priority="1404">
      <formula>$O1957="połączone z innym zadaniem"</formula>
    </cfRule>
  </conditionalFormatting>
  <conditionalFormatting sqref="O1957:O2106">
    <cfRule type="expression" dxfId="1430" priority="1403">
      <formula>$O1957="połączone z innym zadaniem"</formula>
    </cfRule>
  </conditionalFormatting>
  <conditionalFormatting sqref="O1957:O2106">
    <cfRule type="expression" dxfId="1429" priority="1402">
      <formula>$O1957="połączone z innym zadaniem"</formula>
    </cfRule>
  </conditionalFormatting>
  <conditionalFormatting sqref="O1957:O2106">
    <cfRule type="expression" dxfId="1428" priority="1401">
      <formula>$O1957="połączone z innym zadaniem"</formula>
    </cfRule>
  </conditionalFormatting>
  <conditionalFormatting sqref="O1957:O2106">
    <cfRule type="expression" dxfId="1427" priority="1400">
      <formula>$O1957="połączone z innym zadaniem"</formula>
    </cfRule>
  </conditionalFormatting>
  <conditionalFormatting sqref="O1957:O2106">
    <cfRule type="expression" dxfId="1426" priority="1399">
      <formula>$O1957="połączone z innym zadaniem"</formula>
    </cfRule>
  </conditionalFormatting>
  <conditionalFormatting sqref="O1957:O2106">
    <cfRule type="expression" dxfId="1425" priority="1398">
      <formula>$O1957="połączone z innym zadaniem"</formula>
    </cfRule>
  </conditionalFormatting>
  <conditionalFormatting sqref="O1957:O2106">
    <cfRule type="expression" dxfId="1424" priority="1397">
      <formula>$O1957="połączone z innym zadaniem"</formula>
    </cfRule>
  </conditionalFormatting>
  <conditionalFormatting sqref="O1957:O2106">
    <cfRule type="expression" dxfId="1423" priority="1396">
      <formula>$O1957="połączone z innym zadaniem"</formula>
    </cfRule>
  </conditionalFormatting>
  <conditionalFormatting sqref="O1957:O2106">
    <cfRule type="expression" dxfId="1422" priority="1395">
      <formula>$O1957="połączone z innym zadaniem"</formula>
    </cfRule>
  </conditionalFormatting>
  <conditionalFormatting sqref="O1957:O2106">
    <cfRule type="expression" dxfId="1421" priority="1394">
      <formula>$O1957="połączone z innym zadaniem"</formula>
    </cfRule>
  </conditionalFormatting>
  <conditionalFormatting sqref="O1957:O2106">
    <cfRule type="expression" dxfId="1420" priority="1393">
      <formula>$O1957="połączone z innym zadaniem"</formula>
    </cfRule>
  </conditionalFormatting>
  <conditionalFormatting sqref="O1957:O2106">
    <cfRule type="expression" dxfId="1419" priority="1392">
      <formula>$O1957="połączone z innym zadaniem"</formula>
    </cfRule>
  </conditionalFormatting>
  <conditionalFormatting sqref="O1957:O2106">
    <cfRule type="expression" dxfId="1418" priority="1391">
      <formula>$O1957="połączone z innym zadaniem"</formula>
    </cfRule>
  </conditionalFormatting>
  <conditionalFormatting sqref="O1957:O2106">
    <cfRule type="expression" dxfId="1417" priority="1390">
      <formula>$O1957="połączone z innym zadaniem"</formula>
    </cfRule>
  </conditionalFormatting>
  <conditionalFormatting sqref="O1957:O2106">
    <cfRule type="expression" dxfId="1416" priority="1389">
      <formula>$O1957="połączone z innym zadaniem"</formula>
    </cfRule>
  </conditionalFormatting>
  <conditionalFormatting sqref="O1957:O2106">
    <cfRule type="expression" dxfId="1415" priority="1388">
      <formula>$O1957="połączone z innym zadaniem"</formula>
    </cfRule>
  </conditionalFormatting>
  <conditionalFormatting sqref="O1957:O2106">
    <cfRule type="expression" dxfId="1414" priority="1387">
      <formula>$O1957="połączone z innym zadaniem"</formula>
    </cfRule>
  </conditionalFormatting>
  <conditionalFormatting sqref="O1957:O2106">
    <cfRule type="expression" dxfId="1413" priority="1386">
      <formula>$O1957="połączone z innym zadaniem"</formula>
    </cfRule>
  </conditionalFormatting>
  <conditionalFormatting sqref="O1957:O2106">
    <cfRule type="expression" dxfId="1412" priority="1385">
      <formula>$O1957="połączone z innym zadaniem"</formula>
    </cfRule>
  </conditionalFormatting>
  <conditionalFormatting sqref="O1957:O2106">
    <cfRule type="expression" dxfId="1411" priority="1384">
      <formula>$O1957="połączone z innym zadaniem"</formula>
    </cfRule>
  </conditionalFormatting>
  <conditionalFormatting sqref="O1957:O2106">
    <cfRule type="expression" dxfId="1410" priority="1383">
      <formula>$O1957="połączone z innym zadaniem"</formula>
    </cfRule>
  </conditionalFormatting>
  <conditionalFormatting sqref="O1957:O2106">
    <cfRule type="expression" dxfId="1409" priority="1382">
      <formula>$O1957="połączone z innym zadaniem"</formula>
    </cfRule>
  </conditionalFormatting>
  <conditionalFormatting sqref="O1957:O2106">
    <cfRule type="expression" dxfId="1408" priority="1381">
      <formula>$O1957="połączone z innym zadaniem"</formula>
    </cfRule>
  </conditionalFormatting>
  <conditionalFormatting sqref="O1957:O2106">
    <cfRule type="expression" dxfId="1407" priority="1380">
      <formula>$O1957="połączone z innym zadaniem"</formula>
    </cfRule>
  </conditionalFormatting>
  <conditionalFormatting sqref="O1957:O2106">
    <cfRule type="expression" dxfId="1406" priority="1379">
      <formula>$O1957="połączone z innym zadaniem"</formula>
    </cfRule>
  </conditionalFormatting>
  <conditionalFormatting sqref="O1957:O2106">
    <cfRule type="expression" dxfId="1405" priority="1378">
      <formula>$O1957="połączone z innym zadaniem"</formula>
    </cfRule>
  </conditionalFormatting>
  <conditionalFormatting sqref="O1957:O2106">
    <cfRule type="expression" dxfId="1404" priority="1377">
      <formula>$O1957="połączone z innym zadaniem"</formula>
    </cfRule>
  </conditionalFormatting>
  <conditionalFormatting sqref="O1957:O2106">
    <cfRule type="expression" dxfId="1403" priority="1376">
      <formula>$O1957="połączone z innym zadaniem"</formula>
    </cfRule>
  </conditionalFormatting>
  <conditionalFormatting sqref="O1957:O2106">
    <cfRule type="expression" dxfId="1402" priority="1375">
      <formula>$O1957="połączone z innym zadaniem"</formula>
    </cfRule>
  </conditionalFormatting>
  <conditionalFormatting sqref="O1957:O2106">
    <cfRule type="expression" dxfId="1401" priority="1374">
      <formula>$O1957="połączone z innym zadaniem"</formula>
    </cfRule>
  </conditionalFormatting>
  <conditionalFormatting sqref="O1957:O2106">
    <cfRule type="expression" dxfId="1400" priority="1373">
      <formula>$O1957="połączone z innym zadaniem"</formula>
    </cfRule>
  </conditionalFormatting>
  <conditionalFormatting sqref="O1957:O2106">
    <cfRule type="expression" dxfId="1399" priority="1372">
      <formula>$O1957="połączone z innym zadaniem"</formula>
    </cfRule>
  </conditionalFormatting>
  <conditionalFormatting sqref="O1957:O2106">
    <cfRule type="expression" dxfId="1398" priority="1371">
      <formula>$O1957="połączone z innym zadaniem"</formula>
    </cfRule>
  </conditionalFormatting>
  <conditionalFormatting sqref="O1957:O2106">
    <cfRule type="expression" dxfId="1397" priority="1370">
      <formula>$O1957="połączone z innym zadaniem"</formula>
    </cfRule>
  </conditionalFormatting>
  <conditionalFormatting sqref="O1957:O2106">
    <cfRule type="expression" dxfId="1396" priority="1369">
      <formula>$O1957="połączone z innym zadaniem"</formula>
    </cfRule>
  </conditionalFormatting>
  <conditionalFormatting sqref="O1957:O2106">
    <cfRule type="expression" dxfId="1395" priority="1368">
      <formula>$O1957="połączone z innym zadaniem"</formula>
    </cfRule>
  </conditionalFormatting>
  <conditionalFormatting sqref="O1957:O2106">
    <cfRule type="expression" dxfId="1394" priority="1367">
      <formula>$O1957="połączone z innym zadaniem"</formula>
    </cfRule>
  </conditionalFormatting>
  <conditionalFormatting sqref="O1957:O2106">
    <cfRule type="expression" dxfId="1393" priority="1366">
      <formula>$O1957="połączone z innym zadaniem"</formula>
    </cfRule>
  </conditionalFormatting>
  <conditionalFormatting sqref="O1957:O2106">
    <cfRule type="expression" dxfId="1392" priority="1365">
      <formula>$O1957="połączone z innym zadaniem"</formula>
    </cfRule>
  </conditionalFormatting>
  <conditionalFormatting sqref="O1957:O2106">
    <cfRule type="expression" dxfId="1391" priority="1364">
      <formula>$O1957="połączone z innym zadaniem"</formula>
    </cfRule>
  </conditionalFormatting>
  <conditionalFormatting sqref="O1957:O2106">
    <cfRule type="expression" dxfId="1390" priority="1363">
      <formula>$O1957="połączone z innym zadaniem"</formula>
    </cfRule>
  </conditionalFormatting>
  <conditionalFormatting sqref="O1957:O2106">
    <cfRule type="expression" dxfId="1389" priority="1362">
      <formula>$O1957="połączone z innym zadaniem"</formula>
    </cfRule>
  </conditionalFormatting>
  <conditionalFormatting sqref="O1957:O2106">
    <cfRule type="expression" dxfId="1388" priority="1361">
      <formula>$O1957="połączone z innym zadaniem"</formula>
    </cfRule>
  </conditionalFormatting>
  <conditionalFormatting sqref="O1957:O2106">
    <cfRule type="expression" dxfId="1387" priority="1360">
      <formula>$O1957="połączone z innym zadaniem"</formula>
    </cfRule>
  </conditionalFormatting>
  <conditionalFormatting sqref="O1957:O2106">
    <cfRule type="expression" dxfId="1386" priority="1359">
      <formula>$O1957="połączone z innym zadaniem"</formula>
    </cfRule>
  </conditionalFormatting>
  <conditionalFormatting sqref="O1957:O2106">
    <cfRule type="expression" dxfId="1385" priority="1358">
      <formula>$O1957="połączone z innym zadaniem"</formula>
    </cfRule>
  </conditionalFormatting>
  <conditionalFormatting sqref="O1957:O2106">
    <cfRule type="expression" dxfId="1384" priority="1357">
      <formula>$O1957="połączone z innym zadaniem"</formula>
    </cfRule>
  </conditionalFormatting>
  <conditionalFormatting sqref="O1957:O2106">
    <cfRule type="expression" dxfId="1383" priority="1356">
      <formula>$O1957="połączone z innym zadaniem"</formula>
    </cfRule>
  </conditionalFormatting>
  <conditionalFormatting sqref="O1957:O2106">
    <cfRule type="expression" dxfId="1382" priority="1355">
      <formula>$O1957="połączone z innym zadaniem"</formula>
    </cfRule>
  </conditionalFormatting>
  <conditionalFormatting sqref="O1957:O2106">
    <cfRule type="expression" dxfId="1381" priority="1354">
      <formula>$O1957="połączone z innym zadaniem"</formula>
    </cfRule>
  </conditionalFormatting>
  <conditionalFormatting sqref="O1957:O2106">
    <cfRule type="expression" dxfId="1380" priority="1353">
      <formula>$O1957="połączone z innym zadaniem"</formula>
    </cfRule>
  </conditionalFormatting>
  <conditionalFormatting sqref="O1957:O2106">
    <cfRule type="expression" dxfId="1379" priority="1352">
      <formula>$O1957="połączone z innym zadaniem"</formula>
    </cfRule>
  </conditionalFormatting>
  <conditionalFormatting sqref="O1957:O2106">
    <cfRule type="expression" dxfId="1378" priority="1351">
      <formula>$O1957="połączone z innym zadaniem"</formula>
    </cfRule>
  </conditionalFormatting>
  <conditionalFormatting sqref="O1957:O2106">
    <cfRule type="expression" dxfId="1377" priority="1350">
      <formula>$O1957="połączone z innym zadaniem"</formula>
    </cfRule>
  </conditionalFormatting>
  <conditionalFormatting sqref="O1957:O2106">
    <cfRule type="expression" dxfId="1376" priority="1349">
      <formula>$O1957="połączone z innym zadaniem"</formula>
    </cfRule>
  </conditionalFormatting>
  <conditionalFormatting sqref="O1957:O2106">
    <cfRule type="expression" dxfId="1375" priority="1348">
      <formula>$O1957="połączone z innym zadaniem"</formula>
    </cfRule>
  </conditionalFormatting>
  <conditionalFormatting sqref="O1957:O2106">
    <cfRule type="expression" dxfId="1374" priority="1347">
      <formula>$O1957="połączone z innym zadaniem"</formula>
    </cfRule>
  </conditionalFormatting>
  <conditionalFormatting sqref="O1957:O2106">
    <cfRule type="expression" dxfId="1373" priority="1346">
      <formula>$O1957="połączone z innym zadaniem"</formula>
    </cfRule>
  </conditionalFormatting>
  <conditionalFormatting sqref="O1957:O2106">
    <cfRule type="expression" dxfId="1372" priority="1345">
      <formula>$O1957="połączone z innym zadaniem"</formula>
    </cfRule>
  </conditionalFormatting>
  <conditionalFormatting sqref="O1957:O2106">
    <cfRule type="expression" dxfId="1371" priority="1344">
      <formula>$O1957="połączone z innym zadaniem"</formula>
    </cfRule>
  </conditionalFormatting>
  <conditionalFormatting sqref="O1957:O2106">
    <cfRule type="expression" dxfId="1370" priority="1343">
      <formula>$O1957="połączone z innym zadaniem"</formula>
    </cfRule>
  </conditionalFormatting>
  <conditionalFormatting sqref="O1957:O2106">
    <cfRule type="expression" dxfId="1369" priority="1342">
      <formula>$O1957="połączone z innym zadaniem"</formula>
    </cfRule>
  </conditionalFormatting>
  <conditionalFormatting sqref="O1957:O2106">
    <cfRule type="expression" dxfId="1368" priority="1341">
      <formula>$O1957="połączone z innym zadaniem"</formula>
    </cfRule>
  </conditionalFormatting>
  <conditionalFormatting sqref="O1957:O2106">
    <cfRule type="expression" dxfId="1367" priority="1340">
      <formula>$O1957="połączone z innym zadaniem"</formula>
    </cfRule>
  </conditionalFormatting>
  <conditionalFormatting sqref="O1957:O2106">
    <cfRule type="expression" dxfId="1366" priority="1339">
      <formula>$O1957="połączone z innym zadaniem"</formula>
    </cfRule>
  </conditionalFormatting>
  <conditionalFormatting sqref="O1957:O2106">
    <cfRule type="expression" dxfId="1365" priority="1338">
      <formula>$O1957="połączone z innym zadaniem"</formula>
    </cfRule>
  </conditionalFormatting>
  <conditionalFormatting sqref="O1957:O2106">
    <cfRule type="expression" dxfId="1364" priority="1337">
      <formula>$O1957="połączone z innym zadaniem"</formula>
    </cfRule>
  </conditionalFormatting>
  <conditionalFormatting sqref="O1957:O2106">
    <cfRule type="expression" dxfId="1363" priority="1336">
      <formula>$O1957="połączone z innym zadaniem"</formula>
    </cfRule>
  </conditionalFormatting>
  <conditionalFormatting sqref="O1957:O2106">
    <cfRule type="expression" dxfId="1362" priority="1335">
      <formula>$O1957="połączone z innym zadaniem"</formula>
    </cfRule>
  </conditionalFormatting>
  <conditionalFormatting sqref="O1957:O2106">
    <cfRule type="expression" dxfId="1361" priority="1334">
      <formula>$O1957="połączone z innym zadaniem"</formula>
    </cfRule>
  </conditionalFormatting>
  <conditionalFormatting sqref="O1957:O2106">
    <cfRule type="expression" dxfId="1360" priority="1333">
      <formula>$O1957="połączone z innym zadaniem"</formula>
    </cfRule>
  </conditionalFormatting>
  <conditionalFormatting sqref="O1957:O2106">
    <cfRule type="expression" dxfId="1359" priority="1332">
      <formula>$O1957="połączone z innym zadaniem"</formula>
    </cfRule>
  </conditionalFormatting>
  <conditionalFormatting sqref="O1957:O2106">
    <cfRule type="expression" dxfId="1358" priority="1331">
      <formula>$O1957="połączone z innym zadaniem"</formula>
    </cfRule>
  </conditionalFormatting>
  <conditionalFormatting sqref="O1957:O2106">
    <cfRule type="expression" dxfId="1357" priority="1330">
      <formula>$O1957="połączone z innym zadaniem"</formula>
    </cfRule>
  </conditionalFormatting>
  <conditionalFormatting sqref="O1957:O2106">
    <cfRule type="expression" dxfId="1356" priority="1329">
      <formula>$O1957="połączone z innym zadaniem"</formula>
    </cfRule>
  </conditionalFormatting>
  <conditionalFormatting sqref="O1957:O2106">
    <cfRule type="expression" dxfId="1355" priority="1328">
      <formula>$O1957="połączone z innym zadaniem"</formula>
    </cfRule>
  </conditionalFormatting>
  <conditionalFormatting sqref="O1957:O2106">
    <cfRule type="expression" dxfId="1354" priority="1327">
      <formula>$O1957="połączone z innym zadaniem"</formula>
    </cfRule>
  </conditionalFormatting>
  <conditionalFormatting sqref="O1957:O2106">
    <cfRule type="expression" dxfId="1353" priority="1326">
      <formula>$O1957="połączone z innym zadaniem"</formula>
    </cfRule>
  </conditionalFormatting>
  <conditionalFormatting sqref="O1957:O2106">
    <cfRule type="expression" dxfId="1352" priority="1325">
      <formula>$O1957="połączone z innym zadaniem"</formula>
    </cfRule>
  </conditionalFormatting>
  <conditionalFormatting sqref="O1957:O2106">
    <cfRule type="expression" dxfId="1351" priority="1324">
      <formula>$O1957="połączone z innym zadaniem"</formula>
    </cfRule>
  </conditionalFormatting>
  <conditionalFormatting sqref="O1957:O2106">
    <cfRule type="expression" dxfId="1350" priority="1323">
      <formula>$O1957="połączone z innym zadaniem"</formula>
    </cfRule>
  </conditionalFormatting>
  <conditionalFormatting sqref="O1957:O2106">
    <cfRule type="expression" dxfId="1349" priority="1322">
      <formula>$O1957="połączone z innym zadaniem"</formula>
    </cfRule>
  </conditionalFormatting>
  <conditionalFormatting sqref="O1957:O2106">
    <cfRule type="expression" dxfId="1348" priority="1321">
      <formula>$O1957="połączone z innym zadaniem"</formula>
    </cfRule>
  </conditionalFormatting>
  <conditionalFormatting sqref="O1957:O2106">
    <cfRule type="expression" dxfId="1347" priority="1320">
      <formula>$O1957="połączone z innym zadaniem"</formula>
    </cfRule>
  </conditionalFormatting>
  <conditionalFormatting sqref="O1957:O2106">
    <cfRule type="expression" dxfId="1346" priority="1319">
      <formula>$O1957="połączone z innym zadaniem"</formula>
    </cfRule>
  </conditionalFormatting>
  <conditionalFormatting sqref="O1957:O2106">
    <cfRule type="expression" dxfId="1345" priority="1318">
      <formula>$O1957="połączone z innym zadaniem"</formula>
    </cfRule>
  </conditionalFormatting>
  <conditionalFormatting sqref="O1957:O2106">
    <cfRule type="expression" dxfId="1344" priority="1317">
      <formula>$O1957="połączone z innym zadaniem"</formula>
    </cfRule>
  </conditionalFormatting>
  <conditionalFormatting sqref="O1957:O2106">
    <cfRule type="expression" dxfId="1343" priority="1316">
      <formula>$O1957="połączone z innym zadaniem"</formula>
    </cfRule>
  </conditionalFormatting>
  <conditionalFormatting sqref="O1957:O2106">
    <cfRule type="expression" dxfId="1342" priority="1315">
      <formula>$O1957="połączone z innym zadaniem"</formula>
    </cfRule>
  </conditionalFormatting>
  <conditionalFormatting sqref="O1957:O2106">
    <cfRule type="expression" dxfId="1341" priority="1314">
      <formula>$O1957="połączone z innym zadaniem"</formula>
    </cfRule>
  </conditionalFormatting>
  <conditionalFormatting sqref="O1957:O2106">
    <cfRule type="expression" dxfId="1340" priority="1313">
      <formula>$O1957="połączone z innym zadaniem"</formula>
    </cfRule>
  </conditionalFormatting>
  <conditionalFormatting sqref="O1957:O2106">
    <cfRule type="expression" dxfId="1339" priority="1312">
      <formula>$O1957="połączone z innym zadaniem"</formula>
    </cfRule>
  </conditionalFormatting>
  <conditionalFormatting sqref="O1957:O2106">
    <cfRule type="expression" dxfId="1338" priority="1311">
      <formula>$O1957="połączone z innym zadaniem"</formula>
    </cfRule>
  </conditionalFormatting>
  <conditionalFormatting sqref="O1957:O2106">
    <cfRule type="expression" dxfId="1337" priority="1310">
      <formula>$O1957="połączone z innym zadaniem"</formula>
    </cfRule>
  </conditionalFormatting>
  <conditionalFormatting sqref="O1957:O2106">
    <cfRule type="expression" dxfId="1336" priority="1309">
      <formula>$O1957="połączone z innym zadaniem"</formula>
    </cfRule>
  </conditionalFormatting>
  <conditionalFormatting sqref="O1957:O2106">
    <cfRule type="expression" dxfId="1335" priority="1308">
      <formula>$O1957="połączone z innym zadaniem"</formula>
    </cfRule>
  </conditionalFormatting>
  <conditionalFormatting sqref="O1957:O2106">
    <cfRule type="expression" dxfId="1334" priority="1307">
      <formula>$O1957="połączone z innym zadaniem"</formula>
    </cfRule>
  </conditionalFormatting>
  <conditionalFormatting sqref="O1957:O2106">
    <cfRule type="expression" dxfId="1333" priority="1306">
      <formula>$O1957="połączone z innym zadaniem"</formula>
    </cfRule>
  </conditionalFormatting>
  <conditionalFormatting sqref="O1957:O2106">
    <cfRule type="expression" dxfId="1332" priority="1305">
      <formula>$O1957="połączone z innym zadaniem"</formula>
    </cfRule>
  </conditionalFormatting>
  <conditionalFormatting sqref="O1957:O2106">
    <cfRule type="expression" dxfId="1331" priority="1304">
      <formula>$O1957="połączone z innym zadaniem"</formula>
    </cfRule>
  </conditionalFormatting>
  <conditionalFormatting sqref="O1957:O2106">
    <cfRule type="expression" dxfId="1330" priority="1303">
      <formula>$O1957="połączone z innym zadaniem"</formula>
    </cfRule>
  </conditionalFormatting>
  <conditionalFormatting sqref="O1957:O2106">
    <cfRule type="expression" dxfId="1329" priority="1302">
      <formula>$O1957="połączone z innym zadaniem"</formula>
    </cfRule>
  </conditionalFormatting>
  <conditionalFormatting sqref="O1957:O2106">
    <cfRule type="expression" dxfId="1328" priority="1301">
      <formula>$O1957="połączone z innym zadaniem"</formula>
    </cfRule>
  </conditionalFormatting>
  <conditionalFormatting sqref="O1957:O2106">
    <cfRule type="expression" dxfId="1327" priority="1300">
      <formula>$O1957="połączone z innym zadaniem"</formula>
    </cfRule>
  </conditionalFormatting>
  <conditionalFormatting sqref="O1957:O2106">
    <cfRule type="expression" dxfId="1326" priority="1299">
      <formula>$O1957="połączone z innym zadaniem"</formula>
    </cfRule>
  </conditionalFormatting>
  <conditionalFormatting sqref="O1957:O2106">
    <cfRule type="expression" dxfId="1325" priority="1298">
      <formula>$O1957="połączone z innym zadaniem"</formula>
    </cfRule>
  </conditionalFormatting>
  <conditionalFormatting sqref="O1957:O2106">
    <cfRule type="expression" dxfId="1324" priority="1297">
      <formula>$O1957="połączone z innym zadaniem"</formula>
    </cfRule>
  </conditionalFormatting>
  <conditionalFormatting sqref="O1957:O2106">
    <cfRule type="expression" dxfId="1323" priority="1296">
      <formula>$O1957="połączone z innym zadaniem"</formula>
    </cfRule>
  </conditionalFormatting>
  <conditionalFormatting sqref="O1957:O2106">
    <cfRule type="expression" dxfId="1322" priority="1295">
      <formula>$O1957="połączone z innym zadaniem"</formula>
    </cfRule>
  </conditionalFormatting>
  <conditionalFormatting sqref="O1957:O2106">
    <cfRule type="expression" dxfId="1321" priority="1294">
      <formula>$O1957="połączone z innym zadaniem"</formula>
    </cfRule>
  </conditionalFormatting>
  <conditionalFormatting sqref="O1957:O2106">
    <cfRule type="expression" dxfId="1320" priority="1293">
      <formula>$O1957="połączone z innym zadaniem"</formula>
    </cfRule>
  </conditionalFormatting>
  <conditionalFormatting sqref="O1957:O2106">
    <cfRule type="expression" dxfId="1319" priority="1292">
      <formula>$O1957="połączone z innym zadaniem"</formula>
    </cfRule>
  </conditionalFormatting>
  <conditionalFormatting sqref="O1957:O2106">
    <cfRule type="expression" dxfId="1318" priority="1291">
      <formula>$O1957="połączone z innym zadaniem"</formula>
    </cfRule>
  </conditionalFormatting>
  <conditionalFormatting sqref="O1957:O2106">
    <cfRule type="expression" dxfId="1317" priority="1290">
      <formula>$O1957="połączone z innym zadaniem"</formula>
    </cfRule>
  </conditionalFormatting>
  <conditionalFormatting sqref="O1957:O2106">
    <cfRule type="expression" dxfId="1316" priority="1289">
      <formula>$O1957="połączone z innym zadaniem"</formula>
    </cfRule>
  </conditionalFormatting>
  <conditionalFormatting sqref="O1957:O2106">
    <cfRule type="expression" dxfId="1315" priority="1288">
      <formula>$O1957="połączone z innym zadaniem"</formula>
    </cfRule>
  </conditionalFormatting>
  <conditionalFormatting sqref="O1957:O2106">
    <cfRule type="expression" dxfId="1314" priority="1287">
      <formula>$O1957="połączone z innym zadaniem"</formula>
    </cfRule>
  </conditionalFormatting>
  <conditionalFormatting sqref="O1957:O2106">
    <cfRule type="expression" dxfId="1313" priority="1286">
      <formula>$O1957="połączone z innym zadaniem"</formula>
    </cfRule>
  </conditionalFormatting>
  <conditionalFormatting sqref="O1957:O2106">
    <cfRule type="expression" dxfId="1312" priority="1285">
      <formula>$O1957="połączone z innym zadaniem"</formula>
    </cfRule>
  </conditionalFormatting>
  <conditionalFormatting sqref="O1957:O2106">
    <cfRule type="expression" dxfId="1311" priority="1284">
      <formula>$O1957="połączone z innym zadaniem"</formula>
    </cfRule>
  </conditionalFormatting>
  <conditionalFormatting sqref="O1957:O2106">
    <cfRule type="expression" dxfId="1310" priority="1283">
      <formula>$O1957="połączone z innym zadaniem"</formula>
    </cfRule>
  </conditionalFormatting>
  <conditionalFormatting sqref="O1957:O2106">
    <cfRule type="expression" dxfId="1309" priority="1282">
      <formula>$O1957="połączone z innym zadaniem"</formula>
    </cfRule>
  </conditionalFormatting>
  <conditionalFormatting sqref="O1957:O2106">
    <cfRule type="expression" dxfId="1308" priority="1281">
      <formula>$O1957="połączone z innym zadaniem"</formula>
    </cfRule>
  </conditionalFormatting>
  <conditionalFormatting sqref="O1957:O2106">
    <cfRule type="expression" dxfId="1307" priority="1280">
      <formula>$O1957="połączone z innym zadaniem"</formula>
    </cfRule>
  </conditionalFormatting>
  <conditionalFormatting sqref="O1957:O2106">
    <cfRule type="expression" dxfId="1306" priority="1279">
      <formula>$O1957="połączone z innym zadaniem"</formula>
    </cfRule>
  </conditionalFormatting>
  <conditionalFormatting sqref="O1957:O2106">
    <cfRule type="expression" dxfId="1305" priority="1278">
      <formula>$O1957="połączone z innym zadaniem"</formula>
    </cfRule>
  </conditionalFormatting>
  <conditionalFormatting sqref="O1957:O2106">
    <cfRule type="expression" dxfId="1304" priority="1277">
      <formula>$O1957="połączone z innym zadaniem"</formula>
    </cfRule>
  </conditionalFormatting>
  <conditionalFormatting sqref="O1957:O2106">
    <cfRule type="expression" dxfId="1303" priority="1276">
      <formula>$O1957="połączone z innym zadaniem"</formula>
    </cfRule>
  </conditionalFormatting>
  <conditionalFormatting sqref="O1957:O2106">
    <cfRule type="expression" dxfId="1302" priority="1275">
      <formula>$O1957="połączone z innym zadaniem"</formula>
    </cfRule>
  </conditionalFormatting>
  <conditionalFormatting sqref="O1957:O2106">
    <cfRule type="expression" dxfId="1301" priority="1274">
      <formula>$O1957="połączone z innym zadaniem"</formula>
    </cfRule>
  </conditionalFormatting>
  <conditionalFormatting sqref="O1957:O2106">
    <cfRule type="expression" dxfId="1300" priority="1273">
      <formula>$O1957="połączone z innym zadaniem"</formula>
    </cfRule>
  </conditionalFormatting>
  <conditionalFormatting sqref="O1957:O2106">
    <cfRule type="expression" dxfId="1299" priority="1272">
      <formula>$O1957="połączone z innym zadaniem"</formula>
    </cfRule>
  </conditionalFormatting>
  <conditionalFormatting sqref="O1957:O2106">
    <cfRule type="expression" dxfId="1298" priority="1271">
      <formula>$O1957="połączone z innym zadaniem"</formula>
    </cfRule>
  </conditionalFormatting>
  <conditionalFormatting sqref="O1957:O2106">
    <cfRule type="expression" dxfId="1297" priority="1270">
      <formula>$O1957="połączone z innym zadaniem"</formula>
    </cfRule>
  </conditionalFormatting>
  <conditionalFormatting sqref="O1957:O2106">
    <cfRule type="expression" dxfId="1296" priority="1269">
      <formula>$O1957="połączone z innym zadaniem"</formula>
    </cfRule>
  </conditionalFormatting>
  <conditionalFormatting sqref="O1957:O2106">
    <cfRule type="expression" dxfId="1295" priority="1268">
      <formula>$O1957="połączone z innym zadaniem"</formula>
    </cfRule>
  </conditionalFormatting>
  <conditionalFormatting sqref="O1957:O2106">
    <cfRule type="expression" dxfId="1294" priority="1267">
      <formula>$O1957="połączone z innym zadaniem"</formula>
    </cfRule>
  </conditionalFormatting>
  <conditionalFormatting sqref="O1957:O2106">
    <cfRule type="expression" dxfId="1293" priority="1266">
      <formula>$O1957="połączone z innym zadaniem"</formula>
    </cfRule>
  </conditionalFormatting>
  <conditionalFormatting sqref="O1957:O2106">
    <cfRule type="expression" dxfId="1292" priority="1265">
      <formula>$O1957="połączone z innym zadaniem"</formula>
    </cfRule>
  </conditionalFormatting>
  <conditionalFormatting sqref="O1957:O2106">
    <cfRule type="expression" dxfId="1291" priority="1264">
      <formula>$O1957="połączone z innym zadaniem"</formula>
    </cfRule>
  </conditionalFormatting>
  <conditionalFormatting sqref="O1957:O2106">
    <cfRule type="expression" dxfId="1290" priority="1263">
      <formula>$O1957="połączone z innym zadaniem"</formula>
    </cfRule>
  </conditionalFormatting>
  <conditionalFormatting sqref="O1957:O2106">
    <cfRule type="expression" dxfId="1289" priority="1262">
      <formula>$O1957="połączone z innym zadaniem"</formula>
    </cfRule>
  </conditionalFormatting>
  <conditionalFormatting sqref="O1957:O2106">
    <cfRule type="expression" dxfId="1288" priority="1261">
      <formula>$O1957="połączone z innym zadaniem"</formula>
    </cfRule>
  </conditionalFormatting>
  <conditionalFormatting sqref="O1957:O2106">
    <cfRule type="expression" dxfId="1287" priority="1260">
      <formula>$O1957="połączone z innym zadaniem"</formula>
    </cfRule>
  </conditionalFormatting>
  <conditionalFormatting sqref="O1957:O2106">
    <cfRule type="expression" dxfId="1286" priority="1259">
      <formula>$O1957="połączone z innym zadaniem"</formula>
    </cfRule>
  </conditionalFormatting>
  <conditionalFormatting sqref="O1957:O2106">
    <cfRule type="expression" dxfId="1285" priority="1258">
      <formula>$O1957="połączone z innym zadaniem"</formula>
    </cfRule>
  </conditionalFormatting>
  <conditionalFormatting sqref="O1957:O2106">
    <cfRule type="expression" dxfId="1284" priority="1257">
      <formula>$O1957="połączone z innym zadaniem"</formula>
    </cfRule>
  </conditionalFormatting>
  <conditionalFormatting sqref="O1957:O2106">
    <cfRule type="expression" dxfId="1283" priority="1256">
      <formula>$O1957="połączone z innym zadaniem"</formula>
    </cfRule>
  </conditionalFormatting>
  <conditionalFormatting sqref="O1957:O2106">
    <cfRule type="expression" dxfId="1282" priority="1255">
      <formula>$O1957="połączone z innym zadaniem"</formula>
    </cfRule>
  </conditionalFormatting>
  <conditionalFormatting sqref="O1957:O2106">
    <cfRule type="expression" dxfId="1281" priority="1254">
      <formula>$O1957="połączone z innym zadaniem"</formula>
    </cfRule>
  </conditionalFormatting>
  <conditionalFormatting sqref="O1957:O2106">
    <cfRule type="expression" dxfId="1280" priority="1253">
      <formula>$O1957="połączone z innym zadaniem"</formula>
    </cfRule>
  </conditionalFormatting>
  <conditionalFormatting sqref="O1957:O2106">
    <cfRule type="expression" dxfId="1279" priority="1252">
      <formula>$O1957="połączone z innym zadaniem"</formula>
    </cfRule>
  </conditionalFormatting>
  <conditionalFormatting sqref="O1957:O2106">
    <cfRule type="expression" dxfId="1278" priority="1251">
      <formula>$O1957="połączone z innym zadaniem"</formula>
    </cfRule>
  </conditionalFormatting>
  <conditionalFormatting sqref="O1957:O2106">
    <cfRule type="expression" dxfId="1277" priority="1250">
      <formula>$O1957="połączone z innym zadaniem"</formula>
    </cfRule>
  </conditionalFormatting>
  <conditionalFormatting sqref="O1957:O2106">
    <cfRule type="expression" dxfId="1276" priority="1249">
      <formula>$O1957="połączone z innym zadaniem"</formula>
    </cfRule>
  </conditionalFormatting>
  <conditionalFormatting sqref="O1957:O2106">
    <cfRule type="expression" dxfId="1275" priority="1248">
      <formula>$O1957="połączone z innym zadaniem"</formula>
    </cfRule>
  </conditionalFormatting>
  <conditionalFormatting sqref="O1957:O2106">
    <cfRule type="expression" dxfId="1274" priority="1247">
      <formula>$O1957="połączone z innym zadaniem"</formula>
    </cfRule>
  </conditionalFormatting>
  <conditionalFormatting sqref="O1957:O2106">
    <cfRule type="expression" dxfId="1273" priority="1246">
      <formula>$O1957="połączone z innym zadaniem"</formula>
    </cfRule>
  </conditionalFormatting>
  <conditionalFormatting sqref="O1957:O2106">
    <cfRule type="expression" dxfId="1272" priority="1245">
      <formula>$O1957="połączone z innym zadaniem"</formula>
    </cfRule>
  </conditionalFormatting>
  <conditionalFormatting sqref="O1957:O2106">
    <cfRule type="expression" dxfId="1271" priority="1244">
      <formula>$O1957="połączone z innym zadaniem"</formula>
    </cfRule>
  </conditionalFormatting>
  <conditionalFormatting sqref="O1957:O2106">
    <cfRule type="expression" dxfId="1270" priority="1243">
      <formula>$O1957="połączone z innym zadaniem"</formula>
    </cfRule>
  </conditionalFormatting>
  <conditionalFormatting sqref="O1957:O2106">
    <cfRule type="expression" dxfId="1269" priority="1242">
      <formula>$O1957="połączone z innym zadaniem"</formula>
    </cfRule>
  </conditionalFormatting>
  <conditionalFormatting sqref="O1957:O2106">
    <cfRule type="expression" dxfId="1268" priority="1241">
      <formula>$O1957="połączone z innym zadaniem"</formula>
    </cfRule>
  </conditionalFormatting>
  <conditionalFormatting sqref="O1957:O2106">
    <cfRule type="expression" dxfId="1267" priority="1240">
      <formula>$O1957="połączone z innym zadaniem"</formula>
    </cfRule>
  </conditionalFormatting>
  <conditionalFormatting sqref="O1957:O2106">
    <cfRule type="expression" dxfId="1266" priority="1239">
      <formula>$O1957="połączone z innym zadaniem"</formula>
    </cfRule>
  </conditionalFormatting>
  <conditionalFormatting sqref="O1957:O2106">
    <cfRule type="expression" dxfId="1265" priority="1238">
      <formula>$O1957="połączone z innym zadaniem"</formula>
    </cfRule>
  </conditionalFormatting>
  <conditionalFormatting sqref="O1957:O2106">
    <cfRule type="expression" dxfId="1264" priority="1237">
      <formula>$O1957="połączone z innym zadaniem"</formula>
    </cfRule>
  </conditionalFormatting>
  <conditionalFormatting sqref="O1957:O2106">
    <cfRule type="expression" dxfId="1263" priority="1236">
      <formula>$O1957="połączone z innym zadaniem"</formula>
    </cfRule>
  </conditionalFormatting>
  <conditionalFormatting sqref="O1957:O2106">
    <cfRule type="expression" dxfId="1262" priority="1235">
      <formula>$O1957="połączone z innym zadaniem"</formula>
    </cfRule>
  </conditionalFormatting>
  <conditionalFormatting sqref="O1957:O2106">
    <cfRule type="expression" dxfId="1261" priority="1234">
      <formula>$O1957="połączone z innym zadaniem"</formula>
    </cfRule>
  </conditionalFormatting>
  <conditionalFormatting sqref="O1957:O2106">
    <cfRule type="expression" dxfId="1260" priority="1233">
      <formula>$O1957="połączone z innym zadaniem"</formula>
    </cfRule>
  </conditionalFormatting>
  <conditionalFormatting sqref="O1957:O2106">
    <cfRule type="expression" dxfId="1259" priority="1232">
      <formula>$O1957="połączone z innym zadaniem"</formula>
    </cfRule>
  </conditionalFormatting>
  <conditionalFormatting sqref="O1957:O2106">
    <cfRule type="expression" dxfId="1258" priority="1231">
      <formula>$O1957="połączone z innym zadaniem"</formula>
    </cfRule>
  </conditionalFormatting>
  <conditionalFormatting sqref="O1957:O2106">
    <cfRule type="expression" dxfId="1257" priority="1230">
      <formula>$O1957="połączone z innym zadaniem"</formula>
    </cfRule>
  </conditionalFormatting>
  <conditionalFormatting sqref="O1957:O2106">
    <cfRule type="expression" dxfId="1256" priority="1229">
      <formula>$O1957="połączone z innym zadaniem"</formula>
    </cfRule>
  </conditionalFormatting>
  <conditionalFormatting sqref="O1957:O2106">
    <cfRule type="expression" dxfId="1255" priority="1228">
      <formula>$O1957="połączone z innym zadaniem"</formula>
    </cfRule>
  </conditionalFormatting>
  <conditionalFormatting sqref="O1957:O2106">
    <cfRule type="expression" dxfId="1254" priority="1227">
      <formula>$O1957="połączone z innym zadaniem"</formula>
    </cfRule>
  </conditionalFormatting>
  <conditionalFormatting sqref="O1957:O2106">
    <cfRule type="expression" dxfId="1253" priority="1226">
      <formula>$O1957="połączone z innym zadaniem"</formula>
    </cfRule>
  </conditionalFormatting>
  <conditionalFormatting sqref="O1957:O2106">
    <cfRule type="expression" dxfId="1252" priority="1225">
      <formula>$O1957="połączone z innym zadaniem"</formula>
    </cfRule>
  </conditionalFormatting>
  <conditionalFormatting sqref="O1957:O2106">
    <cfRule type="expression" dxfId="1251" priority="1224">
      <formula>$O1957="połączone z innym zadaniem"</formula>
    </cfRule>
  </conditionalFormatting>
  <conditionalFormatting sqref="O1957:O2106">
    <cfRule type="expression" dxfId="1250" priority="1223">
      <formula>$O1957="połączone z innym zadaniem"</formula>
    </cfRule>
  </conditionalFormatting>
  <conditionalFormatting sqref="O1963">
    <cfRule type="expression" dxfId="1249" priority="1222">
      <formula>$O1963="połączone z innym zadaniem"</formula>
    </cfRule>
  </conditionalFormatting>
  <conditionalFormatting sqref="O1963">
    <cfRule type="expression" dxfId="1248" priority="1221">
      <formula>$O1963="połączone z innym zadaniem"</formula>
    </cfRule>
  </conditionalFormatting>
  <conditionalFormatting sqref="O1963">
    <cfRule type="colorScale" priority="1220">
      <colorScale>
        <cfvo type="min" val="0"/>
        <cfvo type="percentile" val="50"/>
        <cfvo type="max" val="0"/>
        <color rgb="FFF8696B"/>
        <color rgb="FFFFEB84"/>
        <color rgb="FF63BE7B"/>
      </colorScale>
    </cfRule>
  </conditionalFormatting>
  <conditionalFormatting sqref="O1963">
    <cfRule type="colorScale" priority="1219">
      <colorScale>
        <cfvo type="min" val="0"/>
        <cfvo type="percentile" val="50"/>
        <cfvo type="max" val="0"/>
        <color rgb="FF63BE7B"/>
        <color rgb="FFFFEB84"/>
        <color rgb="FFF8696B"/>
      </colorScale>
    </cfRule>
  </conditionalFormatting>
  <conditionalFormatting sqref="O1963">
    <cfRule type="expression" dxfId="1247" priority="1218">
      <formula>$O1963="połączone z innym zadaniem"</formula>
    </cfRule>
  </conditionalFormatting>
  <conditionalFormatting sqref="O1963">
    <cfRule type="expression" dxfId="1246" priority="1217">
      <formula>$O1963="połączone z innym zadaniem"</formula>
    </cfRule>
  </conditionalFormatting>
  <conditionalFormatting sqref="O1963">
    <cfRule type="expression" dxfId="1245" priority="1214">
      <formula>$O1963="połączone z innym zadaniem"</formula>
    </cfRule>
  </conditionalFormatting>
  <conditionalFormatting sqref="O1963">
    <cfRule type="expression" dxfId="1244" priority="1213">
      <formula>$O1963="połączone z innym zadaniem"</formula>
    </cfRule>
  </conditionalFormatting>
  <conditionalFormatting sqref="O1963">
    <cfRule type="expression" dxfId="1243" priority="1212">
      <formula>$O1963="połączone z innym zadaniem"</formula>
    </cfRule>
  </conditionalFormatting>
  <conditionalFormatting sqref="O1963">
    <cfRule type="expression" dxfId="1242" priority="1211">
      <formula>$O1963="połączone z innym zadaniem"</formula>
    </cfRule>
  </conditionalFormatting>
  <conditionalFormatting sqref="O1963">
    <cfRule type="expression" dxfId="1241" priority="1210">
      <formula>$O1963="połączone z innym zadaniem"</formula>
    </cfRule>
  </conditionalFormatting>
  <conditionalFormatting sqref="O1963">
    <cfRule type="expression" dxfId="1240" priority="1209">
      <formula>$O1963="połączone z innym zadaniem"</formula>
    </cfRule>
  </conditionalFormatting>
  <conditionalFormatting sqref="O1963">
    <cfRule type="expression" dxfId="1239" priority="1208">
      <formula>$O1963="połączone z innym zadaniem"</formula>
    </cfRule>
  </conditionalFormatting>
  <conditionalFormatting sqref="O1963">
    <cfRule type="expression" dxfId="1238" priority="1207">
      <formula>$O1963="połączone z innym zadaniem"</formula>
    </cfRule>
  </conditionalFormatting>
  <conditionalFormatting sqref="O1963">
    <cfRule type="expression" dxfId="1237" priority="1206">
      <formula>$O1963="połączone z innym zadaniem"</formula>
    </cfRule>
  </conditionalFormatting>
  <conditionalFormatting sqref="O1963">
    <cfRule type="expression" dxfId="1236" priority="1205">
      <formula>$O1963="połączone z innym zadaniem"</formula>
    </cfRule>
  </conditionalFormatting>
  <conditionalFormatting sqref="O1963">
    <cfRule type="expression" dxfId="1235" priority="1204">
      <formula>$O1963="połączone z innym zadaniem"</formula>
    </cfRule>
  </conditionalFormatting>
  <conditionalFormatting sqref="O1963">
    <cfRule type="expression" dxfId="1234" priority="1203">
      <formula>$O1963="połączone z innym zadaniem"</formula>
    </cfRule>
  </conditionalFormatting>
  <conditionalFormatting sqref="O1963">
    <cfRule type="expression" dxfId="1233" priority="1202">
      <formula>$O1963="połączone z innym zadaniem"</formula>
    </cfRule>
  </conditionalFormatting>
  <conditionalFormatting sqref="O1963">
    <cfRule type="expression" dxfId="1232" priority="1201">
      <formula>$O1963="połączone z innym zadaniem"</formula>
    </cfRule>
  </conditionalFormatting>
  <conditionalFormatting sqref="O1963">
    <cfRule type="expression" dxfId="1231" priority="1200">
      <formula>$O1963="połączone z innym zadaniem"</formula>
    </cfRule>
  </conditionalFormatting>
  <conditionalFormatting sqref="O1963">
    <cfRule type="expression" dxfId="1230" priority="1199">
      <formula>$O1963="połączone z innym zadaniem"</formula>
    </cfRule>
  </conditionalFormatting>
  <conditionalFormatting sqref="O1963">
    <cfRule type="expression" dxfId="1229" priority="1198">
      <formula>$O1963="połączone z innym zadaniem"</formula>
    </cfRule>
  </conditionalFormatting>
  <conditionalFormatting sqref="O1963">
    <cfRule type="expression" dxfId="1228" priority="1197">
      <formula>$O1963="połączone z innym zadaniem"</formula>
    </cfRule>
  </conditionalFormatting>
  <conditionalFormatting sqref="O1963">
    <cfRule type="expression" dxfId="1227" priority="1196">
      <formula>$O1963="połączone z innym zadaniem"</formula>
    </cfRule>
  </conditionalFormatting>
  <conditionalFormatting sqref="O1963">
    <cfRule type="expression" dxfId="1226" priority="1195">
      <formula>$O1963="połączone z innym zadaniem"</formula>
    </cfRule>
  </conditionalFormatting>
  <conditionalFormatting sqref="O1963">
    <cfRule type="expression" dxfId="1225" priority="1194">
      <formula>$O1963="połączone z innym zadaniem"</formula>
    </cfRule>
  </conditionalFormatting>
  <conditionalFormatting sqref="O1963">
    <cfRule type="expression" dxfId="1224" priority="1193">
      <formula>$O1963="połączone z innym zadaniem"</formula>
    </cfRule>
  </conditionalFormatting>
  <conditionalFormatting sqref="O1963">
    <cfRule type="expression" dxfId="1223" priority="1192">
      <formula>$O1963="połączone z innym zadaniem"</formula>
    </cfRule>
  </conditionalFormatting>
  <conditionalFormatting sqref="O1963">
    <cfRule type="expression" dxfId="1222" priority="1191">
      <formula>$O1963="połączone z innym zadaniem"</formula>
    </cfRule>
  </conditionalFormatting>
  <conditionalFormatting sqref="O1963">
    <cfRule type="expression" dxfId="1221" priority="1190">
      <formula>$O1963="połączone z innym zadaniem"</formula>
    </cfRule>
  </conditionalFormatting>
  <conditionalFormatting sqref="O1963">
    <cfRule type="expression" dxfId="1220" priority="1189">
      <formula>$O1963="połączone z innym zadaniem"</formula>
    </cfRule>
  </conditionalFormatting>
  <conditionalFormatting sqref="O1963">
    <cfRule type="expression" dxfId="1219" priority="1188">
      <formula>$O1963="połączone z innym zadaniem"</formula>
    </cfRule>
  </conditionalFormatting>
  <conditionalFormatting sqref="O1963">
    <cfRule type="expression" dxfId="1218" priority="1187">
      <formula>$O1963="połączone z innym zadaniem"</formula>
    </cfRule>
  </conditionalFormatting>
  <conditionalFormatting sqref="O1963">
    <cfRule type="expression" dxfId="1217" priority="1186">
      <formula>$O1963="połączone z innym zadaniem"</formula>
    </cfRule>
  </conditionalFormatting>
  <conditionalFormatting sqref="O1963">
    <cfRule type="expression" dxfId="1216" priority="1185">
      <formula>$O1963="połączone z innym zadaniem"</formula>
    </cfRule>
  </conditionalFormatting>
  <conditionalFormatting sqref="O1963">
    <cfRule type="expression" dxfId="1215" priority="1184">
      <formula>$O1963="połączone z innym zadaniem"</formula>
    </cfRule>
  </conditionalFormatting>
  <conditionalFormatting sqref="O1963">
    <cfRule type="expression" dxfId="1214" priority="1183">
      <formula>$O1963="połączone z innym zadaniem"</formula>
    </cfRule>
  </conditionalFormatting>
  <conditionalFormatting sqref="O1963">
    <cfRule type="expression" dxfId="1213" priority="1182">
      <formula>$O1963="połączone z innym zadaniem"</formula>
    </cfRule>
  </conditionalFormatting>
  <conditionalFormatting sqref="O1963">
    <cfRule type="expression" dxfId="1212" priority="1181">
      <formula>$O1963="połączone z innym zadaniem"</formula>
    </cfRule>
  </conditionalFormatting>
  <conditionalFormatting sqref="O1963">
    <cfRule type="expression" dxfId="1211" priority="1180">
      <formula>$O1963="połączone z innym zadaniem"</formula>
    </cfRule>
  </conditionalFormatting>
  <conditionalFormatting sqref="O1963">
    <cfRule type="expression" dxfId="1210" priority="1179">
      <formula>$O1963="połączone z innym zadaniem"</formula>
    </cfRule>
  </conditionalFormatting>
  <conditionalFormatting sqref="O1963">
    <cfRule type="expression" dxfId="1209" priority="1178">
      <formula>$O1963="połączone z innym zadaniem"</formula>
    </cfRule>
  </conditionalFormatting>
  <conditionalFormatting sqref="O1963">
    <cfRule type="expression" dxfId="1208" priority="1177">
      <formula>$O1963="połączone z innym zadaniem"</formula>
    </cfRule>
  </conditionalFormatting>
  <conditionalFormatting sqref="O1963">
    <cfRule type="expression" dxfId="1207" priority="1176">
      <formula>$O1963="połączone z innym zadaniem"</formula>
    </cfRule>
  </conditionalFormatting>
  <conditionalFormatting sqref="O1984:O2106">
    <cfRule type="expression" dxfId="1206" priority="1175">
      <formula>$O1984="połączone z innym zadaniem"</formula>
    </cfRule>
  </conditionalFormatting>
  <conditionalFormatting sqref="O1984:O2106">
    <cfRule type="expression" dxfId="1205" priority="1174">
      <formula>$O1984="połączone z innym zadaniem"</formula>
    </cfRule>
  </conditionalFormatting>
  <conditionalFormatting sqref="O1984:O2106">
    <cfRule type="colorScale" priority="1173">
      <colorScale>
        <cfvo type="min" val="0"/>
        <cfvo type="percentile" val="50"/>
        <cfvo type="max" val="0"/>
        <color rgb="FFF8696B"/>
        <color rgb="FFFFEB84"/>
        <color rgb="FF63BE7B"/>
      </colorScale>
    </cfRule>
  </conditionalFormatting>
  <conditionalFormatting sqref="O1984:O2106">
    <cfRule type="colorScale" priority="1172">
      <colorScale>
        <cfvo type="min" val="0"/>
        <cfvo type="percentile" val="50"/>
        <cfvo type="max" val="0"/>
        <color rgb="FF63BE7B"/>
        <color rgb="FFFFEB84"/>
        <color rgb="FFF8696B"/>
      </colorScale>
    </cfRule>
  </conditionalFormatting>
  <conditionalFormatting sqref="O1984:O2106">
    <cfRule type="expression" dxfId="1204" priority="1171">
      <formula>$O1984="połączone z innym zadaniem"</formula>
    </cfRule>
  </conditionalFormatting>
  <conditionalFormatting sqref="O1984:O2106">
    <cfRule type="expression" dxfId="1203" priority="1170">
      <formula>$O1984="połączone z innym zadaniem"</formula>
    </cfRule>
  </conditionalFormatting>
  <conditionalFormatting sqref="O1984:O2106">
    <cfRule type="expression" dxfId="1202" priority="1167">
      <formula>$O1984="połączone z innym zadaniem"</formula>
    </cfRule>
  </conditionalFormatting>
  <conditionalFormatting sqref="O1984:O2106">
    <cfRule type="expression" dxfId="1201" priority="1166">
      <formula>$O1984="połączone z innym zadaniem"</formula>
    </cfRule>
  </conditionalFormatting>
  <conditionalFormatting sqref="O1984:O2106">
    <cfRule type="expression" dxfId="1200" priority="1165">
      <formula>$O1984="połączone z innym zadaniem"</formula>
    </cfRule>
  </conditionalFormatting>
  <conditionalFormatting sqref="O1984:O2106">
    <cfRule type="expression" dxfId="1199" priority="1164">
      <formula>$O1984="połączone z innym zadaniem"</formula>
    </cfRule>
  </conditionalFormatting>
  <conditionalFormatting sqref="O1984:O2106">
    <cfRule type="expression" dxfId="1198" priority="1163">
      <formula>$O1984="połączone z innym zadaniem"</formula>
    </cfRule>
  </conditionalFormatting>
  <conditionalFormatting sqref="O1984:O2106">
    <cfRule type="expression" dxfId="1197" priority="1162">
      <formula>$O1984="połączone z innym zadaniem"</formula>
    </cfRule>
  </conditionalFormatting>
  <conditionalFormatting sqref="O1984:O2106">
    <cfRule type="expression" dxfId="1196" priority="1161">
      <formula>$O1984="połączone z innym zadaniem"</formula>
    </cfRule>
  </conditionalFormatting>
  <conditionalFormatting sqref="O1984:O2106">
    <cfRule type="expression" dxfId="1195" priority="1160">
      <formula>$O1984="połączone z innym zadaniem"</formula>
    </cfRule>
  </conditionalFormatting>
  <conditionalFormatting sqref="O1984:O2106">
    <cfRule type="expression" dxfId="1194" priority="1159">
      <formula>$O1984="połączone z innym zadaniem"</formula>
    </cfRule>
  </conditionalFormatting>
  <conditionalFormatting sqref="O1984:O2106">
    <cfRule type="expression" dxfId="1193" priority="1158">
      <formula>$O1984="połączone z innym zadaniem"</formula>
    </cfRule>
  </conditionalFormatting>
  <conditionalFormatting sqref="O1984:O2106">
    <cfRule type="expression" dxfId="1192" priority="1157">
      <formula>$O1984="połączone z innym zadaniem"</formula>
    </cfRule>
  </conditionalFormatting>
  <conditionalFormatting sqref="O1984:O2106">
    <cfRule type="expression" dxfId="1191" priority="1156">
      <formula>$O1984="połączone z innym zadaniem"</formula>
    </cfRule>
  </conditionalFormatting>
  <conditionalFormatting sqref="O1984:O2106">
    <cfRule type="expression" dxfId="1190" priority="1155">
      <formula>$O1984="połączone z innym zadaniem"</formula>
    </cfRule>
  </conditionalFormatting>
  <conditionalFormatting sqref="O1984:O2106">
    <cfRule type="expression" dxfId="1189" priority="1154">
      <formula>$O1984="połączone z innym zadaniem"</formula>
    </cfRule>
  </conditionalFormatting>
  <conditionalFormatting sqref="O1984:O2106">
    <cfRule type="expression" dxfId="1188" priority="1153">
      <formula>$O1984="połączone z innym zadaniem"</formula>
    </cfRule>
  </conditionalFormatting>
  <conditionalFormatting sqref="O1984:O2106">
    <cfRule type="expression" dxfId="1187" priority="1152">
      <formula>$O1984="połączone z innym zadaniem"</formula>
    </cfRule>
  </conditionalFormatting>
  <conditionalFormatting sqref="O1984:O2106">
    <cfRule type="expression" dxfId="1186" priority="1151">
      <formula>$O1984="połączone z innym zadaniem"</formula>
    </cfRule>
  </conditionalFormatting>
  <conditionalFormatting sqref="O1984:O2106">
    <cfRule type="expression" dxfId="1185" priority="1150">
      <formula>$O1984="połączone z innym zadaniem"</formula>
    </cfRule>
  </conditionalFormatting>
  <conditionalFormatting sqref="O1984:O2106">
    <cfRule type="expression" dxfId="1184" priority="1149">
      <formula>$O1984="połączone z innym zadaniem"</formula>
    </cfRule>
  </conditionalFormatting>
  <conditionalFormatting sqref="O1984:O2106">
    <cfRule type="expression" dxfId="1183" priority="1148">
      <formula>$O1984="połączone z innym zadaniem"</formula>
    </cfRule>
  </conditionalFormatting>
  <conditionalFormatting sqref="O1984:O2106">
    <cfRule type="expression" dxfId="1182" priority="1147">
      <formula>$O1984="połączone z innym zadaniem"</formula>
    </cfRule>
  </conditionalFormatting>
  <conditionalFormatting sqref="O1984:O2106">
    <cfRule type="expression" dxfId="1181" priority="1146">
      <formula>$O1984="połączone z innym zadaniem"</formula>
    </cfRule>
  </conditionalFormatting>
  <conditionalFormatting sqref="O1984:O2106">
    <cfRule type="expression" dxfId="1180" priority="1145">
      <formula>$O1984="połączone z innym zadaniem"</formula>
    </cfRule>
  </conditionalFormatting>
  <conditionalFormatting sqref="O1984:O2106">
    <cfRule type="expression" dxfId="1179" priority="1144">
      <formula>$O1984="połączone z innym zadaniem"</formula>
    </cfRule>
  </conditionalFormatting>
  <conditionalFormatting sqref="O1984:O2106">
    <cfRule type="expression" dxfId="1178" priority="1143">
      <formula>$O1984="połączone z innym zadaniem"</formula>
    </cfRule>
  </conditionalFormatting>
  <conditionalFormatting sqref="O1984:O2106">
    <cfRule type="expression" dxfId="1177" priority="1142">
      <formula>$O1984="połączone z innym zadaniem"</formula>
    </cfRule>
  </conditionalFormatting>
  <conditionalFormatting sqref="O1984:O2106">
    <cfRule type="expression" dxfId="1176" priority="1141">
      <formula>$O1984="połączone z innym zadaniem"</formula>
    </cfRule>
  </conditionalFormatting>
  <conditionalFormatting sqref="O1984:O2106">
    <cfRule type="expression" dxfId="1175" priority="1140">
      <formula>$O1984="połączone z innym zadaniem"</formula>
    </cfRule>
  </conditionalFormatting>
  <conditionalFormatting sqref="O1984:O2106">
    <cfRule type="expression" dxfId="1174" priority="1139">
      <formula>$O1984="połączone z innym zadaniem"</formula>
    </cfRule>
  </conditionalFormatting>
  <conditionalFormatting sqref="O1984:O2106">
    <cfRule type="expression" dxfId="1173" priority="1138">
      <formula>$O1984="połączone z innym zadaniem"</formula>
    </cfRule>
  </conditionalFormatting>
  <conditionalFormatting sqref="O1984:O2106">
    <cfRule type="expression" dxfId="1172" priority="1137">
      <formula>$O1984="połączone z innym zadaniem"</formula>
    </cfRule>
  </conditionalFormatting>
  <conditionalFormatting sqref="O1984:O2106">
    <cfRule type="expression" dxfId="1171" priority="1136">
      <formula>$O1984="połączone z innym zadaniem"</formula>
    </cfRule>
  </conditionalFormatting>
  <conditionalFormatting sqref="O1984:O2106">
    <cfRule type="expression" dxfId="1170" priority="1135">
      <formula>$O1984="połączone z innym zadaniem"</formula>
    </cfRule>
  </conditionalFormatting>
  <conditionalFormatting sqref="O1984:O2106">
    <cfRule type="expression" dxfId="1169" priority="1134">
      <formula>$O1984="połączone z innym zadaniem"</formula>
    </cfRule>
  </conditionalFormatting>
  <conditionalFormatting sqref="O1984:O2106">
    <cfRule type="expression" dxfId="1168" priority="1133">
      <formula>$O1984="połączone z innym zadaniem"</formula>
    </cfRule>
  </conditionalFormatting>
  <conditionalFormatting sqref="O1984:O2106">
    <cfRule type="expression" dxfId="1167" priority="1132">
      <formula>$O1984="połączone z innym zadaniem"</formula>
    </cfRule>
  </conditionalFormatting>
  <conditionalFormatting sqref="O1984:O2106">
    <cfRule type="expression" dxfId="1166" priority="1131">
      <formula>$O1984="połączone z innym zadaniem"</formula>
    </cfRule>
  </conditionalFormatting>
  <conditionalFormatting sqref="O1984:O2106">
    <cfRule type="expression" dxfId="1165" priority="1130">
      <formula>$O1984="połączone z innym zadaniem"</formula>
    </cfRule>
  </conditionalFormatting>
  <conditionalFormatting sqref="O1984:O2106">
    <cfRule type="expression" dxfId="1164" priority="1129">
      <formula>$O1984="połączone z innym zadaniem"</formula>
    </cfRule>
  </conditionalFormatting>
  <conditionalFormatting sqref="O1984:O2106">
    <cfRule type="expression" dxfId="1163" priority="1128">
      <formula>$O1984="połączone z innym zadaniem"</formula>
    </cfRule>
  </conditionalFormatting>
  <conditionalFormatting sqref="O1984:O2106">
    <cfRule type="expression" dxfId="1162" priority="1125">
      <formula>$O1984="połączone z innym zadaniem"</formula>
    </cfRule>
  </conditionalFormatting>
  <conditionalFormatting sqref="O1984:O2106">
    <cfRule type="expression" dxfId="1161" priority="1124">
      <formula>$O1984="połączone z innym zadaniem"</formula>
    </cfRule>
  </conditionalFormatting>
  <conditionalFormatting sqref="O1984:O2106">
    <cfRule type="expression" dxfId="1160" priority="1123">
      <formula>$O1984="połączone z innym zadaniem"</formula>
    </cfRule>
  </conditionalFormatting>
  <conditionalFormatting sqref="O1984:O2106">
    <cfRule type="expression" dxfId="1159" priority="1122">
      <formula>$O1984="połączone z innym zadaniem"</formula>
    </cfRule>
  </conditionalFormatting>
  <conditionalFormatting sqref="O1984:O2106">
    <cfRule type="expression" dxfId="1158" priority="1121">
      <formula>$O1984="połączone z innym zadaniem"</formula>
    </cfRule>
  </conditionalFormatting>
  <conditionalFormatting sqref="O1984:O2106">
    <cfRule type="expression" dxfId="1157" priority="1120">
      <formula>$O1984="połączone z innym zadaniem"</formula>
    </cfRule>
  </conditionalFormatting>
  <conditionalFormatting sqref="O1984:O2106">
    <cfRule type="expression" dxfId="1156" priority="1119">
      <formula>$O1984="połączone z innym zadaniem"</formula>
    </cfRule>
  </conditionalFormatting>
  <conditionalFormatting sqref="O1984:O2106">
    <cfRule type="expression" dxfId="1155" priority="1118">
      <formula>$O1984="połączone z innym zadaniem"</formula>
    </cfRule>
  </conditionalFormatting>
  <conditionalFormatting sqref="O1984:O2106">
    <cfRule type="expression" dxfId="1154" priority="1117">
      <formula>$O1984="połączone z innym zadaniem"</formula>
    </cfRule>
  </conditionalFormatting>
  <conditionalFormatting sqref="O1984:O2106">
    <cfRule type="expression" dxfId="1153" priority="1116">
      <formula>$O1984="połączone z innym zadaniem"</formula>
    </cfRule>
  </conditionalFormatting>
  <conditionalFormatting sqref="O1984:O2106">
    <cfRule type="expression" dxfId="1152" priority="1115">
      <formula>$O1984="połączone z innym zadaniem"</formula>
    </cfRule>
  </conditionalFormatting>
  <conditionalFormatting sqref="O1984:O2106">
    <cfRule type="expression" dxfId="1151" priority="1114">
      <formula>$O1984="połączone z innym zadaniem"</formula>
    </cfRule>
  </conditionalFormatting>
  <conditionalFormatting sqref="O1984:O2106">
    <cfRule type="expression" dxfId="1150" priority="1113">
      <formula>$O1984="połączone z innym zadaniem"</formula>
    </cfRule>
  </conditionalFormatting>
  <conditionalFormatting sqref="O1984:O2106">
    <cfRule type="expression" dxfId="1149" priority="1112">
      <formula>$O1984="połączone z innym zadaniem"</formula>
    </cfRule>
  </conditionalFormatting>
  <conditionalFormatting sqref="O1984:O2106">
    <cfRule type="expression" dxfId="1148" priority="1111">
      <formula>$O1984="połączone z innym zadaniem"</formula>
    </cfRule>
  </conditionalFormatting>
  <conditionalFormatting sqref="O1984:O2106">
    <cfRule type="expression" dxfId="1147" priority="1110">
      <formula>$O1984="połączone z innym zadaniem"</formula>
    </cfRule>
  </conditionalFormatting>
  <conditionalFormatting sqref="O1984:O2106">
    <cfRule type="expression" dxfId="1146" priority="1109">
      <formula>$O1984="połączone z innym zadaniem"</formula>
    </cfRule>
  </conditionalFormatting>
  <conditionalFormatting sqref="O1984:O2106">
    <cfRule type="expression" dxfId="1145" priority="1108">
      <formula>$O1984="połączone z innym zadaniem"</formula>
    </cfRule>
  </conditionalFormatting>
  <conditionalFormatting sqref="O1984:O2106">
    <cfRule type="expression" dxfId="1144" priority="1107">
      <formula>$O1984="połączone z innym zadaniem"</formula>
    </cfRule>
  </conditionalFormatting>
  <conditionalFormatting sqref="O1984:O2106">
    <cfRule type="expression" dxfId="1143" priority="1106">
      <formula>$O1984="połączone z innym zadaniem"</formula>
    </cfRule>
  </conditionalFormatting>
  <conditionalFormatting sqref="O1984:O2106">
    <cfRule type="expression" dxfId="1142" priority="1105">
      <formula>$O1984="połączone z innym zadaniem"</formula>
    </cfRule>
  </conditionalFormatting>
  <conditionalFormatting sqref="O1984:O2106">
    <cfRule type="expression" dxfId="1141" priority="1104">
      <formula>$O1984="połączone z innym zadaniem"</formula>
    </cfRule>
  </conditionalFormatting>
  <conditionalFormatting sqref="O1984:O2106">
    <cfRule type="expression" dxfId="1140" priority="1103">
      <formula>$O1984="połączone z innym zadaniem"</formula>
    </cfRule>
  </conditionalFormatting>
  <conditionalFormatting sqref="O1984:O2106">
    <cfRule type="expression" dxfId="1139" priority="1102">
      <formula>$O1984="połączone z innym zadaniem"</formula>
    </cfRule>
  </conditionalFormatting>
  <conditionalFormatting sqref="O1984:O2106">
    <cfRule type="expression" dxfId="1138" priority="1101">
      <formula>$O1984="połączone z innym zadaniem"</formula>
    </cfRule>
  </conditionalFormatting>
  <conditionalFormatting sqref="O1984:O2106">
    <cfRule type="expression" dxfId="1137" priority="1100">
      <formula>$O1984="połączone z innym zadaniem"</formula>
    </cfRule>
  </conditionalFormatting>
  <conditionalFormatting sqref="O1984:O2106">
    <cfRule type="expression" dxfId="1136" priority="1099">
      <formula>$O1984="połączone z innym zadaniem"</formula>
    </cfRule>
  </conditionalFormatting>
  <conditionalFormatting sqref="O1984:O2106">
    <cfRule type="expression" dxfId="1135" priority="1098">
      <formula>$O1984="połączone z innym zadaniem"</formula>
    </cfRule>
  </conditionalFormatting>
  <conditionalFormatting sqref="O1984:O2106">
    <cfRule type="expression" dxfId="1134" priority="1097">
      <formula>$O1984="połączone z innym zadaniem"</formula>
    </cfRule>
  </conditionalFormatting>
  <conditionalFormatting sqref="O1984:O2106">
    <cfRule type="expression" dxfId="1133" priority="1096">
      <formula>$O1984="połączone z innym zadaniem"</formula>
    </cfRule>
  </conditionalFormatting>
  <conditionalFormatting sqref="O1984:O2106">
    <cfRule type="expression" dxfId="1132" priority="1095">
      <formula>$O1984="połączone z innym zadaniem"</formula>
    </cfRule>
  </conditionalFormatting>
  <conditionalFormatting sqref="O1984:O2106">
    <cfRule type="expression" dxfId="1131" priority="1094">
      <formula>$O1984="połączone z innym zadaniem"</formula>
    </cfRule>
  </conditionalFormatting>
  <conditionalFormatting sqref="O1984:O2106">
    <cfRule type="expression" dxfId="1130" priority="1093">
      <formula>$O1984="połączone z innym zadaniem"</formula>
    </cfRule>
  </conditionalFormatting>
  <conditionalFormatting sqref="O1984:O2106">
    <cfRule type="expression" dxfId="1129" priority="1092">
      <formula>$O1984="połączone z innym zadaniem"</formula>
    </cfRule>
  </conditionalFormatting>
  <conditionalFormatting sqref="O1984:O2106">
    <cfRule type="expression" dxfId="1128" priority="1091">
      <formula>$O1984="połączone z innym zadaniem"</formula>
    </cfRule>
  </conditionalFormatting>
  <conditionalFormatting sqref="O1984:O2106">
    <cfRule type="expression" dxfId="1127" priority="1090">
      <formula>$O1984="połączone z innym zadaniem"</formula>
    </cfRule>
  </conditionalFormatting>
  <conditionalFormatting sqref="O1984:O2106">
    <cfRule type="expression" dxfId="1126" priority="1089">
      <formula>$O1984="połączone z innym zadaniem"</formula>
    </cfRule>
  </conditionalFormatting>
  <conditionalFormatting sqref="O1984:O2106">
    <cfRule type="expression" dxfId="1125" priority="1088">
      <formula>$O1984="połączone z innym zadaniem"</formula>
    </cfRule>
  </conditionalFormatting>
  <conditionalFormatting sqref="O1984:O2106">
    <cfRule type="expression" dxfId="1124" priority="1087">
      <formula>$O1984="połączone z innym zadaniem"</formula>
    </cfRule>
  </conditionalFormatting>
  <conditionalFormatting sqref="O1984:O2106">
    <cfRule type="expression" dxfId="1123" priority="1086">
      <formula>$O1984="połączone z innym zadaniem"</formula>
    </cfRule>
  </conditionalFormatting>
  <conditionalFormatting sqref="O1984:O2106">
    <cfRule type="expression" dxfId="1122" priority="1085">
      <formula>$O1984="połączone z innym zadaniem"</formula>
    </cfRule>
  </conditionalFormatting>
  <conditionalFormatting sqref="O1984:O2106">
    <cfRule type="expression" dxfId="1121" priority="1084">
      <formula>$O1984="połączone z innym zadaniem"</formula>
    </cfRule>
  </conditionalFormatting>
  <conditionalFormatting sqref="O1984:O2106">
    <cfRule type="expression" dxfId="1120" priority="1083">
      <formula>$O1984="połączone z innym zadaniem"</formula>
    </cfRule>
  </conditionalFormatting>
  <conditionalFormatting sqref="O1984:O2106">
    <cfRule type="expression" dxfId="1119" priority="1082">
      <formula>$O1984="połączone z innym zadaniem"</formula>
    </cfRule>
  </conditionalFormatting>
  <conditionalFormatting sqref="O1984:O2106">
    <cfRule type="expression" dxfId="1118" priority="1081">
      <formula>$O1984="połączone z innym zadaniem"</formula>
    </cfRule>
  </conditionalFormatting>
  <conditionalFormatting sqref="O1984:O2106">
    <cfRule type="expression" dxfId="1117" priority="1080">
      <formula>$O1984="połączone z innym zadaniem"</formula>
    </cfRule>
  </conditionalFormatting>
  <conditionalFormatting sqref="O1984:O2106">
    <cfRule type="expression" dxfId="1116" priority="1079">
      <formula>$O1984="połączone z innym zadaniem"</formula>
    </cfRule>
  </conditionalFormatting>
  <conditionalFormatting sqref="O1984:O2106">
    <cfRule type="expression" dxfId="1115" priority="1078">
      <formula>$O1984="połączone z innym zadaniem"</formula>
    </cfRule>
  </conditionalFormatting>
  <conditionalFormatting sqref="O1984:O2106">
    <cfRule type="expression" dxfId="1114" priority="1077">
      <formula>$O1984="połączone z innym zadaniem"</formula>
    </cfRule>
  </conditionalFormatting>
  <conditionalFormatting sqref="O1984:O2106">
    <cfRule type="expression" dxfId="1113" priority="1076">
      <formula>$O1984="połączone z innym zadaniem"</formula>
    </cfRule>
  </conditionalFormatting>
  <conditionalFormatting sqref="O1984:O2106">
    <cfRule type="expression" dxfId="1112" priority="1075">
      <formula>$O1984="połączone z innym zadaniem"</formula>
    </cfRule>
  </conditionalFormatting>
  <conditionalFormatting sqref="O1984:O2106">
    <cfRule type="expression" dxfId="1111" priority="1074">
      <formula>$O1984="połączone z innym zadaniem"</formula>
    </cfRule>
  </conditionalFormatting>
  <conditionalFormatting sqref="O1984:O2106">
    <cfRule type="expression" dxfId="1110" priority="1073">
      <formula>$O1984="połączone z innym zadaniem"</formula>
    </cfRule>
  </conditionalFormatting>
  <conditionalFormatting sqref="O1984:O2106">
    <cfRule type="expression" dxfId="1109" priority="1072">
      <formula>$O1984="połączone z innym zadaniem"</formula>
    </cfRule>
  </conditionalFormatting>
  <conditionalFormatting sqref="O1984:O2106">
    <cfRule type="expression" dxfId="1108" priority="1071">
      <formula>$O1984="połączone z innym zadaniem"</formula>
    </cfRule>
  </conditionalFormatting>
  <conditionalFormatting sqref="O1984:O2106">
    <cfRule type="expression" dxfId="1107" priority="1070">
      <formula>$O1984="połączone z innym zadaniem"</formula>
    </cfRule>
  </conditionalFormatting>
  <conditionalFormatting sqref="O1984:O2106">
    <cfRule type="expression" dxfId="1106" priority="1069">
      <formula>$O1984="połączone z innym zadaniem"</formula>
    </cfRule>
  </conditionalFormatting>
  <conditionalFormatting sqref="O1984:O2106">
    <cfRule type="expression" dxfId="1105" priority="1068">
      <formula>$O1984="połączone z innym zadaniem"</formula>
    </cfRule>
  </conditionalFormatting>
  <conditionalFormatting sqref="O1984:O2106">
    <cfRule type="expression" dxfId="1104" priority="1067">
      <formula>$O1984="połączone z innym zadaniem"</formula>
    </cfRule>
  </conditionalFormatting>
  <conditionalFormatting sqref="O1984:O2106">
    <cfRule type="expression" dxfId="1103" priority="1066">
      <formula>$O1984="połączone z innym zadaniem"</formula>
    </cfRule>
  </conditionalFormatting>
  <conditionalFormatting sqref="O1984:O2106">
    <cfRule type="expression" dxfId="1102" priority="1065">
      <formula>$O1984="połączone z innym zadaniem"</formula>
    </cfRule>
  </conditionalFormatting>
  <conditionalFormatting sqref="O1984:O2106">
    <cfRule type="expression" dxfId="1101" priority="1064">
      <formula>$O1984="połączone z innym zadaniem"</formula>
    </cfRule>
  </conditionalFormatting>
  <conditionalFormatting sqref="O1984:O2106">
    <cfRule type="expression" dxfId="1100" priority="1063">
      <formula>$O1984="połączone z innym zadaniem"</formula>
    </cfRule>
  </conditionalFormatting>
  <conditionalFormatting sqref="O1984:O2106">
    <cfRule type="expression" dxfId="1099" priority="1062">
      <formula>$O1984="połączone z innym zadaniem"</formula>
    </cfRule>
  </conditionalFormatting>
  <conditionalFormatting sqref="O1984:O2106">
    <cfRule type="expression" dxfId="1098" priority="1061">
      <formula>$O1984="połączone z innym zadaniem"</formula>
    </cfRule>
  </conditionalFormatting>
  <conditionalFormatting sqref="O1984:O2106">
    <cfRule type="expression" dxfId="1097" priority="1060">
      <formula>$O1984="połączone z innym zadaniem"</formula>
    </cfRule>
  </conditionalFormatting>
  <conditionalFormatting sqref="O1984:O2106">
    <cfRule type="expression" dxfId="1096" priority="1059">
      <formula>$O1984="połączone z innym zadaniem"</formula>
    </cfRule>
  </conditionalFormatting>
  <conditionalFormatting sqref="O1984:O2106">
    <cfRule type="expression" dxfId="1095" priority="1058">
      <formula>$O1984="połączone z innym zadaniem"</formula>
    </cfRule>
  </conditionalFormatting>
  <conditionalFormatting sqref="O1984:O2106">
    <cfRule type="expression" dxfId="1094" priority="1057">
      <formula>$O1984="połączone z innym zadaniem"</formula>
    </cfRule>
  </conditionalFormatting>
  <conditionalFormatting sqref="O1984:O2106">
    <cfRule type="expression" dxfId="1093" priority="1056">
      <formula>$O1984="połączone z innym zadaniem"</formula>
    </cfRule>
  </conditionalFormatting>
  <conditionalFormatting sqref="O1984:O2106">
    <cfRule type="expression" dxfId="1092" priority="1055">
      <formula>$O1984="połączone z innym zadaniem"</formula>
    </cfRule>
  </conditionalFormatting>
  <conditionalFormatting sqref="O1984:O2106">
    <cfRule type="expression" dxfId="1091" priority="1054">
      <formula>$O1984="połączone z innym zadaniem"</formula>
    </cfRule>
  </conditionalFormatting>
  <conditionalFormatting sqref="O1984:O2106">
    <cfRule type="expression" dxfId="1090" priority="1053">
      <formula>$O1984="połączone z innym zadaniem"</formula>
    </cfRule>
  </conditionalFormatting>
  <conditionalFormatting sqref="O1984:O2106">
    <cfRule type="expression" dxfId="1089" priority="1052">
      <formula>$O1984="połączone z innym zadaniem"</formula>
    </cfRule>
  </conditionalFormatting>
  <conditionalFormatting sqref="O1984:O2106">
    <cfRule type="expression" dxfId="1088" priority="1051">
      <formula>$O1984="połączone z innym zadaniem"</formula>
    </cfRule>
  </conditionalFormatting>
  <conditionalFormatting sqref="O1984:O2106">
    <cfRule type="expression" dxfId="1087" priority="1050">
      <formula>$O1984="połączone z innym zadaniem"</formula>
    </cfRule>
  </conditionalFormatting>
  <conditionalFormatting sqref="O1984:O2106">
    <cfRule type="expression" dxfId="1086" priority="1049">
      <formula>$O1984="połączone z innym zadaniem"</formula>
    </cfRule>
  </conditionalFormatting>
  <conditionalFormatting sqref="O1984:O2106">
    <cfRule type="expression" dxfId="1085" priority="1048">
      <formula>$O1984="połączone z innym zadaniem"</formula>
    </cfRule>
  </conditionalFormatting>
  <conditionalFormatting sqref="O1984:O2106">
    <cfRule type="expression" dxfId="1084" priority="1047">
      <formula>$O1984="połączone z innym zadaniem"</formula>
    </cfRule>
  </conditionalFormatting>
  <conditionalFormatting sqref="O1984:O2106">
    <cfRule type="expression" dxfId="1083" priority="1046">
      <formula>$O1984="połączone z innym zadaniem"</formula>
    </cfRule>
  </conditionalFormatting>
  <conditionalFormatting sqref="O1984:O2106">
    <cfRule type="expression" dxfId="1082" priority="1045">
      <formula>$O1984="połączone z innym zadaniem"</formula>
    </cfRule>
  </conditionalFormatting>
  <conditionalFormatting sqref="O1984:O2106">
    <cfRule type="expression" dxfId="1081" priority="1044">
      <formula>$O1984="połączone z innym zadaniem"</formula>
    </cfRule>
  </conditionalFormatting>
  <conditionalFormatting sqref="O1984:O2106">
    <cfRule type="expression" dxfId="1080" priority="1043">
      <formula>$O1984="połączone z innym zadaniem"</formula>
    </cfRule>
  </conditionalFormatting>
  <conditionalFormatting sqref="O1984:O2106">
    <cfRule type="expression" dxfId="1079" priority="1042">
      <formula>$O1984="połączone z innym zadaniem"</formula>
    </cfRule>
  </conditionalFormatting>
  <conditionalFormatting sqref="O1984:O2106">
    <cfRule type="expression" dxfId="1078" priority="1041">
      <formula>$O1984="połączone z innym zadaniem"</formula>
    </cfRule>
  </conditionalFormatting>
  <conditionalFormatting sqref="O1984:O2106">
    <cfRule type="expression" dxfId="1077" priority="1040">
      <formula>$O1984="połączone z innym zadaniem"</formula>
    </cfRule>
  </conditionalFormatting>
  <conditionalFormatting sqref="O1984:O2106">
    <cfRule type="expression" dxfId="1076" priority="1039">
      <formula>$O1984="połączone z innym zadaniem"</formula>
    </cfRule>
  </conditionalFormatting>
  <conditionalFormatting sqref="O1984:O2106">
    <cfRule type="expression" dxfId="1075" priority="1038">
      <formula>$O1984="połączone z innym zadaniem"</formula>
    </cfRule>
  </conditionalFormatting>
  <conditionalFormatting sqref="O1984:O2106">
    <cfRule type="expression" dxfId="1074" priority="1037">
      <formula>$O1984="połączone z innym zadaniem"</formula>
    </cfRule>
  </conditionalFormatting>
  <conditionalFormatting sqref="O1984:O2106">
    <cfRule type="expression" dxfId="1073" priority="1036">
      <formula>$O1984="połączone z innym zadaniem"</formula>
    </cfRule>
  </conditionalFormatting>
  <conditionalFormatting sqref="O1984:O2106">
    <cfRule type="expression" dxfId="1072" priority="1035">
      <formula>$O1984="połączone z innym zadaniem"</formula>
    </cfRule>
  </conditionalFormatting>
  <conditionalFormatting sqref="O1984:O2106">
    <cfRule type="expression" dxfId="1071" priority="1034">
      <formula>$O1984="połączone z innym zadaniem"</formula>
    </cfRule>
  </conditionalFormatting>
  <conditionalFormatting sqref="O1984:O2106">
    <cfRule type="expression" dxfId="1070" priority="1033">
      <formula>$O1984="połączone z innym zadaniem"</formula>
    </cfRule>
  </conditionalFormatting>
  <conditionalFormatting sqref="O1984:O2106">
    <cfRule type="expression" dxfId="1069" priority="1032">
      <formula>$O1984="połączone z innym zadaniem"</formula>
    </cfRule>
  </conditionalFormatting>
  <conditionalFormatting sqref="O1984:O2106">
    <cfRule type="expression" dxfId="1068" priority="1031">
      <formula>$O1984="połączone z innym zadaniem"</formula>
    </cfRule>
  </conditionalFormatting>
  <conditionalFormatting sqref="O1984:O2106">
    <cfRule type="expression" dxfId="1067" priority="1030">
      <formula>$O1984="połączone z innym zadaniem"</formula>
    </cfRule>
  </conditionalFormatting>
  <conditionalFormatting sqref="O1984:O2106">
    <cfRule type="expression" dxfId="1066" priority="1029">
      <formula>$O1984="połączone z innym zadaniem"</formula>
    </cfRule>
  </conditionalFormatting>
  <conditionalFormatting sqref="O1984:O2106">
    <cfRule type="expression" dxfId="1065" priority="1028">
      <formula>$O1984="połączone z innym zadaniem"</formula>
    </cfRule>
  </conditionalFormatting>
  <conditionalFormatting sqref="O1984:O2106">
    <cfRule type="expression" dxfId="1064" priority="1027">
      <formula>$O1984="połączone z innym zadaniem"</formula>
    </cfRule>
  </conditionalFormatting>
  <conditionalFormatting sqref="O1984:O2106">
    <cfRule type="expression" dxfId="1063" priority="1026">
      <formula>$O1984="połączone z innym zadaniem"</formula>
    </cfRule>
  </conditionalFormatting>
  <conditionalFormatting sqref="O1984:O2106">
    <cfRule type="expression" dxfId="1062" priority="1025">
      <formula>$O1984="połączone z innym zadaniem"</formula>
    </cfRule>
  </conditionalFormatting>
  <conditionalFormatting sqref="O1984:O2106">
    <cfRule type="expression" dxfId="1061" priority="1024">
      <formula>$O1984="połączone z innym zadaniem"</formula>
    </cfRule>
  </conditionalFormatting>
  <conditionalFormatting sqref="O1984:O2106">
    <cfRule type="expression" dxfId="1060" priority="1023">
      <formula>$O1984="połączone z innym zadaniem"</formula>
    </cfRule>
  </conditionalFormatting>
  <conditionalFormatting sqref="O1984:O2106">
    <cfRule type="expression" dxfId="1059" priority="1022">
      <formula>$O1984="połączone z innym zadaniem"</formula>
    </cfRule>
  </conditionalFormatting>
  <conditionalFormatting sqref="O1984:O2106">
    <cfRule type="expression" dxfId="1058" priority="1021">
      <formula>$O1984="połączone z innym zadaniem"</formula>
    </cfRule>
  </conditionalFormatting>
  <conditionalFormatting sqref="O1984:O2106">
    <cfRule type="expression" dxfId="1057" priority="1020">
      <formula>$O1984="połączone z innym zadaniem"</formula>
    </cfRule>
  </conditionalFormatting>
  <conditionalFormatting sqref="O1984:O2106">
    <cfRule type="expression" dxfId="1056" priority="1019">
      <formula>$O1984="połączone z innym zadaniem"</formula>
    </cfRule>
  </conditionalFormatting>
  <conditionalFormatting sqref="O1984:O2106">
    <cfRule type="expression" dxfId="1055" priority="1018">
      <formula>$O1984="połączone z innym zadaniem"</formula>
    </cfRule>
  </conditionalFormatting>
  <conditionalFormatting sqref="O1984:O2106">
    <cfRule type="expression" dxfId="1054" priority="1017">
      <formula>$O1984="połączone z innym zadaniem"</formula>
    </cfRule>
  </conditionalFormatting>
  <conditionalFormatting sqref="O1984:O2106">
    <cfRule type="expression" dxfId="1053" priority="1016">
      <formula>$O1984="połączone z innym zadaniem"</formula>
    </cfRule>
  </conditionalFormatting>
  <conditionalFormatting sqref="O1984:O2106">
    <cfRule type="expression" dxfId="1052" priority="1015">
      <formula>$O1984="połączone z innym zadaniem"</formula>
    </cfRule>
  </conditionalFormatting>
  <conditionalFormatting sqref="O1984:O2106">
    <cfRule type="expression" dxfId="1051" priority="1014">
      <formula>$O1984="połączone z innym zadaniem"</formula>
    </cfRule>
  </conditionalFormatting>
  <conditionalFormatting sqref="O1984:O2106">
    <cfRule type="expression" dxfId="1050" priority="1013">
      <formula>$O1984="połączone z innym zadaniem"</formula>
    </cfRule>
  </conditionalFormatting>
  <conditionalFormatting sqref="O1984:O2106">
    <cfRule type="expression" dxfId="1049" priority="1012">
      <formula>$O1984="połączone z innym zadaniem"</formula>
    </cfRule>
  </conditionalFormatting>
  <conditionalFormatting sqref="O1984:O2106">
    <cfRule type="expression" dxfId="1048" priority="1011">
      <formula>$O1984="połączone z innym zadaniem"</formula>
    </cfRule>
  </conditionalFormatting>
  <conditionalFormatting sqref="O1984:O2106">
    <cfRule type="expression" dxfId="1047" priority="1010">
      <formula>$O1984="połączone z innym zadaniem"</formula>
    </cfRule>
  </conditionalFormatting>
  <conditionalFormatting sqref="O1984:O2106">
    <cfRule type="expression" dxfId="1046" priority="1009">
      <formula>$O1984="połączone z innym zadaniem"</formula>
    </cfRule>
  </conditionalFormatting>
  <conditionalFormatting sqref="O1984:O2106">
    <cfRule type="expression" dxfId="1045" priority="1008">
      <formula>$O1984="połączone z innym zadaniem"</formula>
    </cfRule>
  </conditionalFormatting>
  <conditionalFormatting sqref="O1984:O2106">
    <cfRule type="expression" dxfId="1044" priority="1007">
      <formula>$O1984="połączone z innym zadaniem"</formula>
    </cfRule>
  </conditionalFormatting>
  <conditionalFormatting sqref="O1984:O2106">
    <cfRule type="expression" dxfId="1043" priority="1006">
      <formula>$O1984="połączone z innym zadaniem"</formula>
    </cfRule>
  </conditionalFormatting>
  <conditionalFormatting sqref="O1984:O2106">
    <cfRule type="expression" dxfId="1042" priority="1005">
      <formula>$O1984="połączone z innym zadaniem"</formula>
    </cfRule>
  </conditionalFormatting>
  <conditionalFormatting sqref="O1984:O2106">
    <cfRule type="expression" dxfId="1041" priority="1004">
      <formula>$O1984="połączone z innym zadaniem"</formula>
    </cfRule>
  </conditionalFormatting>
  <conditionalFormatting sqref="O1984:O2106">
    <cfRule type="expression" dxfId="1040" priority="1003">
      <formula>$O1984="połączone z innym zadaniem"</formula>
    </cfRule>
  </conditionalFormatting>
  <conditionalFormatting sqref="O1984:O2106">
    <cfRule type="expression" dxfId="1039" priority="1002">
      <formula>$O1984="połączone z innym zadaniem"</formula>
    </cfRule>
  </conditionalFormatting>
  <conditionalFormatting sqref="O1984:O2106">
    <cfRule type="expression" dxfId="1038" priority="1001">
      <formula>$O1984="połączone z innym zadaniem"</formula>
    </cfRule>
  </conditionalFormatting>
  <conditionalFormatting sqref="O1984:O2106">
    <cfRule type="expression" dxfId="1037" priority="1000">
      <formula>$O1984="połączone z innym zadaniem"</formula>
    </cfRule>
  </conditionalFormatting>
  <conditionalFormatting sqref="O1984:O2106">
    <cfRule type="expression" dxfId="1036" priority="999">
      <formula>$O1984="połączone z innym zadaniem"</formula>
    </cfRule>
  </conditionalFormatting>
  <conditionalFormatting sqref="O1984:O2106">
    <cfRule type="expression" dxfId="1035" priority="998">
      <formula>$O1984="połączone z innym zadaniem"</formula>
    </cfRule>
  </conditionalFormatting>
  <conditionalFormatting sqref="O1984:O2106">
    <cfRule type="expression" dxfId="1034" priority="997">
      <formula>$O1984="połączone z innym zadaniem"</formula>
    </cfRule>
  </conditionalFormatting>
  <conditionalFormatting sqref="O1984:O2106">
    <cfRule type="expression" dxfId="1033" priority="996">
      <formula>$O1984="połączone z innym zadaniem"</formula>
    </cfRule>
  </conditionalFormatting>
  <conditionalFormatting sqref="O1984:O2106">
    <cfRule type="expression" dxfId="1032" priority="995">
      <formula>$O1984="połączone z innym zadaniem"</formula>
    </cfRule>
  </conditionalFormatting>
  <conditionalFormatting sqref="O1984:O2106">
    <cfRule type="expression" dxfId="1031" priority="994">
      <formula>$O1984="połączone z innym zadaniem"</formula>
    </cfRule>
  </conditionalFormatting>
  <conditionalFormatting sqref="O1984:O2106">
    <cfRule type="expression" dxfId="1030" priority="993">
      <formula>$O1984="połączone z innym zadaniem"</formula>
    </cfRule>
  </conditionalFormatting>
  <conditionalFormatting sqref="O1984:O2106">
    <cfRule type="expression" dxfId="1029" priority="992">
      <formula>$O1984="połączone z innym zadaniem"</formula>
    </cfRule>
  </conditionalFormatting>
  <conditionalFormatting sqref="O1984:O2106">
    <cfRule type="expression" dxfId="1028" priority="991">
      <formula>$O1984="połączone z innym zadaniem"</formula>
    </cfRule>
  </conditionalFormatting>
  <conditionalFormatting sqref="O1984:O2106">
    <cfRule type="expression" dxfId="1027" priority="990">
      <formula>$O1984="połączone z innym zadaniem"</formula>
    </cfRule>
  </conditionalFormatting>
  <conditionalFormatting sqref="O1984:O2106">
    <cfRule type="expression" dxfId="1026" priority="989">
      <formula>$O1984="połączone z innym zadaniem"</formula>
    </cfRule>
  </conditionalFormatting>
  <conditionalFormatting sqref="O1984:O2106">
    <cfRule type="expression" dxfId="1025" priority="988">
      <formula>$O1984="połączone z innym zadaniem"</formula>
    </cfRule>
  </conditionalFormatting>
  <conditionalFormatting sqref="O1984:O2106">
    <cfRule type="expression" dxfId="1024" priority="987">
      <formula>$O1984="połączone z innym zadaniem"</formula>
    </cfRule>
  </conditionalFormatting>
  <conditionalFormatting sqref="O1984:O2106">
    <cfRule type="expression" dxfId="1023" priority="986">
      <formula>$O1984="połączone z innym zadaniem"</formula>
    </cfRule>
  </conditionalFormatting>
  <conditionalFormatting sqref="O1984:O2106">
    <cfRule type="expression" dxfId="1022" priority="985">
      <formula>$O1984="połączone z innym zadaniem"</formula>
    </cfRule>
  </conditionalFormatting>
  <conditionalFormatting sqref="O1984:O2106">
    <cfRule type="expression" dxfId="1021" priority="984">
      <formula>$O1984="połączone z innym zadaniem"</formula>
    </cfRule>
  </conditionalFormatting>
  <conditionalFormatting sqref="O1984:O2106">
    <cfRule type="expression" dxfId="1020" priority="983">
      <formula>$O1984="połączone z innym zadaniem"</formula>
    </cfRule>
  </conditionalFormatting>
  <conditionalFormatting sqref="O1984:O2106">
    <cfRule type="expression" dxfId="1019" priority="982">
      <formula>$O1984="połączone z innym zadaniem"</formula>
    </cfRule>
  </conditionalFormatting>
  <conditionalFormatting sqref="O1984:O2106">
    <cfRule type="expression" dxfId="1018" priority="981">
      <formula>$O1984="połączone z innym zadaniem"</formula>
    </cfRule>
  </conditionalFormatting>
  <conditionalFormatting sqref="O1984:O2106">
    <cfRule type="expression" dxfId="1017" priority="980">
      <formula>$O1984="połączone z innym zadaniem"</formula>
    </cfRule>
  </conditionalFormatting>
  <conditionalFormatting sqref="O1984:O2106">
    <cfRule type="expression" dxfId="1016" priority="979">
      <formula>$O1984="połączone z innym zadaniem"</formula>
    </cfRule>
  </conditionalFormatting>
  <conditionalFormatting sqref="O1984:O2106">
    <cfRule type="expression" dxfId="1015" priority="978">
      <formula>$O1984="połączone z innym zadaniem"</formula>
    </cfRule>
  </conditionalFormatting>
  <conditionalFormatting sqref="O1984:O2106">
    <cfRule type="expression" dxfId="1014" priority="977">
      <formula>$O1984="połączone z innym zadaniem"</formula>
    </cfRule>
  </conditionalFormatting>
  <conditionalFormatting sqref="O1984:O2106">
    <cfRule type="expression" dxfId="1013" priority="976">
      <formula>$O1984="połączone z innym zadaniem"</formula>
    </cfRule>
  </conditionalFormatting>
  <conditionalFormatting sqref="O1984:O2106">
    <cfRule type="expression" dxfId="1012" priority="975">
      <formula>$O1984="połączone z innym zadaniem"</formula>
    </cfRule>
  </conditionalFormatting>
  <conditionalFormatting sqref="O1984:O2106">
    <cfRule type="expression" dxfId="1011" priority="974">
      <formula>$O1984="połączone z innym zadaniem"</formula>
    </cfRule>
  </conditionalFormatting>
  <conditionalFormatting sqref="O1984:O2106">
    <cfRule type="expression" dxfId="1010" priority="973">
      <formula>$O1984="połączone z innym zadaniem"</formula>
    </cfRule>
  </conditionalFormatting>
  <conditionalFormatting sqref="O1984:O2106">
    <cfRule type="expression" dxfId="1009" priority="972">
      <formula>$O1984="połączone z innym zadaniem"</formula>
    </cfRule>
  </conditionalFormatting>
  <conditionalFormatting sqref="O1984:O2106">
    <cfRule type="expression" dxfId="1008" priority="971">
      <formula>$O1984="połączone z innym zadaniem"</formula>
    </cfRule>
  </conditionalFormatting>
  <conditionalFormatting sqref="O1984:O2106">
    <cfRule type="expression" dxfId="1007" priority="970">
      <formula>$O1984="połączone z innym zadaniem"</formula>
    </cfRule>
  </conditionalFormatting>
  <conditionalFormatting sqref="O1984:O2106">
    <cfRule type="expression" dxfId="1006" priority="969">
      <formula>$O1984="połączone z innym zadaniem"</formula>
    </cfRule>
  </conditionalFormatting>
  <conditionalFormatting sqref="O1984:O2106">
    <cfRule type="expression" dxfId="1005" priority="968">
      <formula>$O1984="połączone z innym zadaniem"</formula>
    </cfRule>
  </conditionalFormatting>
  <conditionalFormatting sqref="O1984:O2106">
    <cfRule type="expression" dxfId="1004" priority="967">
      <formula>$O1984="połączone z innym zadaniem"</formula>
    </cfRule>
  </conditionalFormatting>
  <conditionalFormatting sqref="O1984:O2106">
    <cfRule type="expression" dxfId="1003" priority="966">
      <formula>$O1984="połączone z innym zadaniem"</formula>
    </cfRule>
  </conditionalFormatting>
  <conditionalFormatting sqref="O1984:O2106">
    <cfRule type="expression" dxfId="1002" priority="965">
      <formula>$O1984="połączone z innym zadaniem"</formula>
    </cfRule>
  </conditionalFormatting>
  <conditionalFormatting sqref="O1984:O2106">
    <cfRule type="expression" dxfId="1001" priority="964">
      <formula>$O1984="połączone z innym zadaniem"</formula>
    </cfRule>
  </conditionalFormatting>
  <conditionalFormatting sqref="O1984:O2106">
    <cfRule type="expression" dxfId="1000" priority="963">
      <formula>$O1984="połączone z innym zadaniem"</formula>
    </cfRule>
  </conditionalFormatting>
  <conditionalFormatting sqref="O1984:O2106">
    <cfRule type="expression" dxfId="999" priority="962">
      <formula>$O1984="połączone z innym zadaniem"</formula>
    </cfRule>
  </conditionalFormatting>
  <conditionalFormatting sqref="O1984:O2106">
    <cfRule type="expression" dxfId="998" priority="961">
      <formula>$O1984="połączone z innym zadaniem"</formula>
    </cfRule>
  </conditionalFormatting>
  <conditionalFormatting sqref="O1984:O2106">
    <cfRule type="expression" dxfId="997" priority="960">
      <formula>$O1984="połączone z innym zadaniem"</formula>
    </cfRule>
  </conditionalFormatting>
  <conditionalFormatting sqref="O1984:O2106">
    <cfRule type="expression" dxfId="996" priority="959">
      <formula>$O1984="połączone z innym zadaniem"</formula>
    </cfRule>
  </conditionalFormatting>
  <conditionalFormatting sqref="O1984:O2106">
    <cfRule type="expression" dxfId="995" priority="958">
      <formula>$O1984="połączone z innym zadaniem"</formula>
    </cfRule>
  </conditionalFormatting>
  <conditionalFormatting sqref="O1984:O2106">
    <cfRule type="expression" dxfId="994" priority="957">
      <formula>$O1984="połączone z innym zadaniem"</formula>
    </cfRule>
  </conditionalFormatting>
  <conditionalFormatting sqref="O1984:O2106">
    <cfRule type="expression" dxfId="993" priority="956">
      <formula>$O1984="połączone z innym zadaniem"</formula>
    </cfRule>
  </conditionalFormatting>
  <conditionalFormatting sqref="O1984:O2106">
    <cfRule type="expression" dxfId="992" priority="955">
      <formula>$O1984="połączone z innym zadaniem"</formula>
    </cfRule>
  </conditionalFormatting>
  <conditionalFormatting sqref="O1984:O2106">
    <cfRule type="expression" dxfId="991" priority="954">
      <formula>$O1984="połączone z innym zadaniem"</formula>
    </cfRule>
  </conditionalFormatting>
  <conditionalFormatting sqref="O1984:O2106">
    <cfRule type="expression" dxfId="990" priority="953">
      <formula>$O1984="połączone z innym zadaniem"</formula>
    </cfRule>
  </conditionalFormatting>
  <conditionalFormatting sqref="O1984:O2106">
    <cfRule type="expression" dxfId="989" priority="952">
      <formula>$O1984="połączone z innym zadaniem"</formula>
    </cfRule>
  </conditionalFormatting>
  <conditionalFormatting sqref="O1984:O2106">
    <cfRule type="expression" dxfId="988" priority="951">
      <formula>$O1984="połączone z innym zadaniem"</formula>
    </cfRule>
  </conditionalFormatting>
  <conditionalFormatting sqref="O1984:O2106">
    <cfRule type="expression" dxfId="987" priority="950">
      <formula>$O1984="połączone z innym zadaniem"</formula>
    </cfRule>
  </conditionalFormatting>
  <conditionalFormatting sqref="O1984:O2106">
    <cfRule type="expression" dxfId="986" priority="949">
      <formula>$O1984="połączone z innym zadaniem"</formula>
    </cfRule>
  </conditionalFormatting>
  <conditionalFormatting sqref="O1984:O2106">
    <cfRule type="expression" dxfId="985" priority="948">
      <formula>$O1984="połączone z innym zadaniem"</formula>
    </cfRule>
  </conditionalFormatting>
  <conditionalFormatting sqref="O1984:O2106">
    <cfRule type="expression" dxfId="984" priority="947">
      <formula>$O1984="połączone z innym zadaniem"</formula>
    </cfRule>
  </conditionalFormatting>
  <conditionalFormatting sqref="O1984:O2106">
    <cfRule type="expression" dxfId="983" priority="946">
      <formula>$O1984="połączone z innym zadaniem"</formula>
    </cfRule>
  </conditionalFormatting>
  <conditionalFormatting sqref="O1984:O2106">
    <cfRule type="expression" dxfId="982" priority="945">
      <formula>$O1984="połączone z innym zadaniem"</formula>
    </cfRule>
  </conditionalFormatting>
  <conditionalFormatting sqref="O1984:O2106">
    <cfRule type="expression" dxfId="981" priority="944">
      <formula>$O1984="połączone z innym zadaniem"</formula>
    </cfRule>
  </conditionalFormatting>
  <conditionalFormatting sqref="O1984:O2106">
    <cfRule type="expression" dxfId="980" priority="943">
      <formula>$O1984="połączone z innym zadaniem"</formula>
    </cfRule>
  </conditionalFormatting>
  <conditionalFormatting sqref="O1984:O2106">
    <cfRule type="expression" dxfId="979" priority="942">
      <formula>$O1984="połączone z innym zadaniem"</formula>
    </cfRule>
  </conditionalFormatting>
  <conditionalFormatting sqref="O1984:O2106">
    <cfRule type="expression" dxfId="978" priority="941">
      <formula>$O1984="połączone z innym zadaniem"</formula>
    </cfRule>
  </conditionalFormatting>
  <conditionalFormatting sqref="O1984:O2106">
    <cfRule type="expression" dxfId="977" priority="940">
      <formula>$O1984="połączone z innym zadaniem"</formula>
    </cfRule>
  </conditionalFormatting>
  <conditionalFormatting sqref="O1984:O2106">
    <cfRule type="expression" dxfId="976" priority="939">
      <formula>$O1984="połączone z innym zadaniem"</formula>
    </cfRule>
  </conditionalFormatting>
  <conditionalFormatting sqref="O1984:O2106">
    <cfRule type="expression" dxfId="975" priority="938">
      <formula>$O1984="połączone z innym zadaniem"</formula>
    </cfRule>
  </conditionalFormatting>
  <conditionalFormatting sqref="O1984:O2106">
    <cfRule type="expression" dxfId="974" priority="937">
      <formula>$O1984="połączone z innym zadaniem"</formula>
    </cfRule>
  </conditionalFormatting>
  <conditionalFormatting sqref="O1984:O2106">
    <cfRule type="expression" dxfId="973" priority="936">
      <formula>$O1984="połączone z innym zadaniem"</formula>
    </cfRule>
  </conditionalFormatting>
  <conditionalFormatting sqref="O1984:O2106">
    <cfRule type="expression" dxfId="972" priority="935">
      <formula>$O1984="połączone z innym zadaniem"</formula>
    </cfRule>
  </conditionalFormatting>
  <conditionalFormatting sqref="O1984:O2106">
    <cfRule type="expression" dxfId="971" priority="934">
      <formula>$O1984="połączone z innym zadaniem"</formula>
    </cfRule>
  </conditionalFormatting>
  <conditionalFormatting sqref="O1984:O2106">
    <cfRule type="expression" dxfId="970" priority="933">
      <formula>$O1984="połączone z innym zadaniem"</formula>
    </cfRule>
  </conditionalFormatting>
  <conditionalFormatting sqref="O1984:O2106">
    <cfRule type="expression" dxfId="969" priority="932">
      <formula>$O1984="połączone z innym zadaniem"</formula>
    </cfRule>
  </conditionalFormatting>
  <conditionalFormatting sqref="O1984:O2106">
    <cfRule type="expression" dxfId="968" priority="931">
      <formula>$O1984="połączone z innym zadaniem"</formula>
    </cfRule>
  </conditionalFormatting>
  <conditionalFormatting sqref="O1984:O2106">
    <cfRule type="expression" dxfId="967" priority="930">
      <formula>$O1984="połączone z innym zadaniem"</formula>
    </cfRule>
  </conditionalFormatting>
  <conditionalFormatting sqref="O1984:O2106">
    <cfRule type="expression" dxfId="966" priority="929">
      <formula>$O1984="połączone z innym zadaniem"</formula>
    </cfRule>
  </conditionalFormatting>
  <conditionalFormatting sqref="O1984:O2106">
    <cfRule type="expression" dxfId="965" priority="928">
      <formula>$O1984="połączone z innym zadaniem"</formula>
    </cfRule>
  </conditionalFormatting>
  <conditionalFormatting sqref="O1984:O2106">
    <cfRule type="expression" dxfId="964" priority="927">
      <formula>$O1984="połączone z innym zadaniem"</formula>
    </cfRule>
  </conditionalFormatting>
  <conditionalFormatting sqref="O1984:O2106">
    <cfRule type="expression" dxfId="963" priority="926">
      <formula>$O1984="połączone z innym zadaniem"</formula>
    </cfRule>
  </conditionalFormatting>
  <conditionalFormatting sqref="O1984:O2106">
    <cfRule type="expression" dxfId="962" priority="925">
      <formula>$O1984="połączone z innym zadaniem"</formula>
    </cfRule>
  </conditionalFormatting>
  <conditionalFormatting sqref="O1984:O2106">
    <cfRule type="expression" dxfId="961" priority="924">
      <formula>$O1984="połączone z innym zadaniem"</formula>
    </cfRule>
  </conditionalFormatting>
  <conditionalFormatting sqref="O1984:O2106">
    <cfRule type="expression" dxfId="960" priority="923">
      <formula>$O1984="połączone z innym zadaniem"</formula>
    </cfRule>
  </conditionalFormatting>
  <conditionalFormatting sqref="O1984:O2106">
    <cfRule type="expression" dxfId="959" priority="922">
      <formula>$O1984="połączone z innym zadaniem"</formula>
    </cfRule>
  </conditionalFormatting>
  <conditionalFormatting sqref="O1984:O2106">
    <cfRule type="expression" dxfId="958" priority="921">
      <formula>$O1984="połączone z innym zadaniem"</formula>
    </cfRule>
  </conditionalFormatting>
  <conditionalFormatting sqref="O1984:O2106">
    <cfRule type="expression" dxfId="957" priority="920">
      <formula>$O1984="połączone z innym zadaniem"</formula>
    </cfRule>
  </conditionalFormatting>
  <conditionalFormatting sqref="O1984:O2106">
    <cfRule type="expression" dxfId="956" priority="919">
      <formula>$O1984="połączone z innym zadaniem"</formula>
    </cfRule>
  </conditionalFormatting>
  <conditionalFormatting sqref="O1984:O2106">
    <cfRule type="expression" dxfId="955" priority="918">
      <formula>$O1984="połączone z innym zadaniem"</formula>
    </cfRule>
  </conditionalFormatting>
  <conditionalFormatting sqref="O1984:O2106">
    <cfRule type="expression" dxfId="954" priority="917">
      <formula>$O1984="połączone z innym zadaniem"</formula>
    </cfRule>
  </conditionalFormatting>
  <conditionalFormatting sqref="O1984:O2106">
    <cfRule type="expression" dxfId="953" priority="916">
      <formula>$O1984="połączone z innym zadaniem"</formula>
    </cfRule>
  </conditionalFormatting>
  <conditionalFormatting sqref="O1984:O2106">
    <cfRule type="expression" dxfId="952" priority="915">
      <formula>$O1984="połączone z innym zadaniem"</formula>
    </cfRule>
  </conditionalFormatting>
  <conditionalFormatting sqref="O1984:O2106">
    <cfRule type="expression" dxfId="951" priority="914">
      <formula>$O1984="połączone z innym zadaniem"</formula>
    </cfRule>
  </conditionalFormatting>
  <conditionalFormatting sqref="O1984:O2106">
    <cfRule type="expression" dxfId="950" priority="913">
      <formula>$O1984="połączone z innym zadaniem"</formula>
    </cfRule>
  </conditionalFormatting>
  <conditionalFormatting sqref="O1984:O2106">
    <cfRule type="expression" dxfId="949" priority="912">
      <formula>$O1984="połączone z innym zadaniem"</formula>
    </cfRule>
  </conditionalFormatting>
  <conditionalFormatting sqref="O1984:O2106">
    <cfRule type="expression" dxfId="948" priority="911">
      <formula>$O1984="połączone z innym zadaniem"</formula>
    </cfRule>
  </conditionalFormatting>
  <conditionalFormatting sqref="O1984:O2106">
    <cfRule type="expression" dxfId="947" priority="910">
      <formula>$O1984="połączone z innym zadaniem"</formula>
    </cfRule>
  </conditionalFormatting>
  <conditionalFormatting sqref="O1984:O2106">
    <cfRule type="expression" dxfId="946" priority="909">
      <formula>$O1984="połączone z innym zadaniem"</formula>
    </cfRule>
  </conditionalFormatting>
  <conditionalFormatting sqref="O1984:O2106">
    <cfRule type="expression" dxfId="945" priority="908">
      <formula>$O1984="połączone z innym zadaniem"</formula>
    </cfRule>
  </conditionalFormatting>
  <conditionalFormatting sqref="O1984:O2106">
    <cfRule type="expression" dxfId="944" priority="907">
      <formula>$O1984="połączone z innym zadaniem"</formula>
    </cfRule>
  </conditionalFormatting>
  <conditionalFormatting sqref="O1984:O2106">
    <cfRule type="expression" dxfId="943" priority="906">
      <formula>$O1984="połączone z innym zadaniem"</formula>
    </cfRule>
  </conditionalFormatting>
  <conditionalFormatting sqref="O1984:O2106">
    <cfRule type="expression" dxfId="942" priority="905">
      <formula>$O1984="połączone z innym zadaniem"</formula>
    </cfRule>
  </conditionalFormatting>
  <conditionalFormatting sqref="O1984:O2106">
    <cfRule type="expression" dxfId="941" priority="904">
      <formula>$O1984="połączone z innym zadaniem"</formula>
    </cfRule>
  </conditionalFormatting>
  <conditionalFormatting sqref="O1984:O2106">
    <cfRule type="expression" dxfId="940" priority="903">
      <formula>$O1984="połączone z innym zadaniem"</formula>
    </cfRule>
  </conditionalFormatting>
  <conditionalFormatting sqref="O1984:O2106">
    <cfRule type="expression" dxfId="939" priority="902">
      <formula>$O1984="połączone z innym zadaniem"</formula>
    </cfRule>
  </conditionalFormatting>
  <conditionalFormatting sqref="O1984:O2106">
    <cfRule type="expression" dxfId="938" priority="901">
      <formula>$O1984="połączone z innym zadaniem"</formula>
    </cfRule>
  </conditionalFormatting>
  <conditionalFormatting sqref="O1984:O2106">
    <cfRule type="expression" dxfId="937" priority="900">
      <formula>$O1984="połączone z innym zadaniem"</formula>
    </cfRule>
  </conditionalFormatting>
  <conditionalFormatting sqref="O1984:O2106">
    <cfRule type="expression" dxfId="936" priority="899">
      <formula>$O1984="połączone z innym zadaniem"</formula>
    </cfRule>
  </conditionalFormatting>
  <conditionalFormatting sqref="O1984:O2106">
    <cfRule type="expression" dxfId="935" priority="898">
      <formula>$O1984="połączone z innym zadaniem"</formula>
    </cfRule>
  </conditionalFormatting>
  <conditionalFormatting sqref="O1984:O2106">
    <cfRule type="expression" dxfId="934" priority="897">
      <formula>$O1984="połączone z innym zadaniem"</formula>
    </cfRule>
  </conditionalFormatting>
  <conditionalFormatting sqref="O1984:O2106">
    <cfRule type="expression" dxfId="933" priority="896">
      <formula>$O1984="połączone z innym zadaniem"</formula>
    </cfRule>
  </conditionalFormatting>
  <conditionalFormatting sqref="O1984:O2106">
    <cfRule type="expression" dxfId="932" priority="895">
      <formula>$O1984="połączone z innym zadaniem"</formula>
    </cfRule>
  </conditionalFormatting>
  <conditionalFormatting sqref="O1984:O2106">
    <cfRule type="expression" dxfId="931" priority="894">
      <formula>$O1984="połączone z innym zadaniem"</formula>
    </cfRule>
  </conditionalFormatting>
  <conditionalFormatting sqref="O1984:O2106">
    <cfRule type="expression" dxfId="930" priority="893">
      <formula>$O1984="połączone z innym zadaniem"</formula>
    </cfRule>
  </conditionalFormatting>
  <conditionalFormatting sqref="O1984:O2106">
    <cfRule type="expression" dxfId="929" priority="892">
      <formula>$O1984="połączone z innym zadaniem"</formula>
    </cfRule>
  </conditionalFormatting>
  <conditionalFormatting sqref="O1984:O2106">
    <cfRule type="expression" dxfId="928" priority="891">
      <formula>$O1984="połączone z innym zadaniem"</formula>
    </cfRule>
  </conditionalFormatting>
  <conditionalFormatting sqref="O1984:O2106">
    <cfRule type="expression" dxfId="927" priority="890">
      <formula>$O1984="połączone z innym zadaniem"</formula>
    </cfRule>
  </conditionalFormatting>
  <conditionalFormatting sqref="O1984:O2106">
    <cfRule type="expression" dxfId="926" priority="889">
      <formula>$O1984="połączone z innym zadaniem"</formula>
    </cfRule>
  </conditionalFormatting>
  <conditionalFormatting sqref="O1984:O2106">
    <cfRule type="expression" dxfId="925" priority="888">
      <formula>$O1984="połączone z innym zadaniem"</formula>
    </cfRule>
  </conditionalFormatting>
  <conditionalFormatting sqref="O1984:O2106">
    <cfRule type="expression" dxfId="924" priority="887">
      <formula>$O1984="połączone z innym zadaniem"</formula>
    </cfRule>
  </conditionalFormatting>
  <conditionalFormatting sqref="O1984:O2106">
    <cfRule type="expression" dxfId="923" priority="886">
      <formula>$O1984="połączone z innym zadaniem"</formula>
    </cfRule>
  </conditionalFormatting>
  <conditionalFormatting sqref="O1984:O2106">
    <cfRule type="expression" dxfId="922" priority="885">
      <formula>$O1984="połączone z innym zadaniem"</formula>
    </cfRule>
  </conditionalFormatting>
  <conditionalFormatting sqref="O1984:O2106">
    <cfRule type="expression" dxfId="921" priority="884">
      <formula>$O1984="połączone z innym zadaniem"</formula>
    </cfRule>
  </conditionalFormatting>
  <conditionalFormatting sqref="O1984:O2106">
    <cfRule type="expression" dxfId="920" priority="883">
      <formula>$O1984="połączone z innym zadaniem"</formula>
    </cfRule>
  </conditionalFormatting>
  <conditionalFormatting sqref="O1984:O2106">
    <cfRule type="expression" dxfId="919" priority="882">
      <formula>$O1984="połączone z innym zadaniem"</formula>
    </cfRule>
  </conditionalFormatting>
  <conditionalFormatting sqref="O1984:O2106">
    <cfRule type="expression" dxfId="918" priority="881">
      <formula>$O1984="połączone z innym zadaniem"</formula>
    </cfRule>
  </conditionalFormatting>
  <conditionalFormatting sqref="O1984:O2106">
    <cfRule type="expression" dxfId="917" priority="880">
      <formula>$O1984="połączone z innym zadaniem"</formula>
    </cfRule>
  </conditionalFormatting>
  <conditionalFormatting sqref="O1984:O2106">
    <cfRule type="expression" dxfId="916" priority="879">
      <formula>$O1984="połączone z innym zadaniem"</formula>
    </cfRule>
  </conditionalFormatting>
  <conditionalFormatting sqref="O1984:O2106">
    <cfRule type="expression" dxfId="915" priority="878">
      <formula>$O1984="połączone z innym zadaniem"</formula>
    </cfRule>
  </conditionalFormatting>
  <conditionalFormatting sqref="O1984:O2106">
    <cfRule type="expression" dxfId="914" priority="877">
      <formula>$O1984="połączone z innym zadaniem"</formula>
    </cfRule>
  </conditionalFormatting>
  <conditionalFormatting sqref="O1984:O2106">
    <cfRule type="expression" dxfId="913" priority="876">
      <formula>$O1984="połączone z innym zadaniem"</formula>
    </cfRule>
  </conditionalFormatting>
  <conditionalFormatting sqref="O1984:O2106">
    <cfRule type="expression" dxfId="912" priority="875">
      <formula>$O1984="połączone z innym zadaniem"</formula>
    </cfRule>
  </conditionalFormatting>
  <conditionalFormatting sqref="O1984:O2106">
    <cfRule type="expression" dxfId="911" priority="874">
      <formula>$O1984="połączone z innym zadaniem"</formula>
    </cfRule>
  </conditionalFormatting>
  <conditionalFormatting sqref="O1984:O2106">
    <cfRule type="expression" dxfId="910" priority="873">
      <formula>$O1984="połączone z innym zadaniem"</formula>
    </cfRule>
  </conditionalFormatting>
  <conditionalFormatting sqref="O1984:O2106">
    <cfRule type="expression" dxfId="909" priority="872">
      <formula>$O1984="połączone z innym zadaniem"</formula>
    </cfRule>
  </conditionalFormatting>
  <conditionalFormatting sqref="O1984:O2106">
    <cfRule type="expression" dxfId="908" priority="871">
      <formula>$O1984="połączone z innym zadaniem"</formula>
    </cfRule>
  </conditionalFormatting>
  <conditionalFormatting sqref="O1984:O2106">
    <cfRule type="expression" dxfId="907" priority="870">
      <formula>$O1984="połączone z innym zadaniem"</formula>
    </cfRule>
  </conditionalFormatting>
  <conditionalFormatting sqref="O1984:O2106">
    <cfRule type="expression" dxfId="906" priority="869">
      <formula>$O1984="połączone z innym zadaniem"</formula>
    </cfRule>
  </conditionalFormatting>
  <conditionalFormatting sqref="O1984:O2106">
    <cfRule type="expression" dxfId="905" priority="868">
      <formula>$O1984="połączone z innym zadaniem"</formula>
    </cfRule>
  </conditionalFormatting>
  <conditionalFormatting sqref="O1984:O2106">
    <cfRule type="expression" dxfId="904" priority="867">
      <formula>$O1984="połączone z innym zadaniem"</formula>
    </cfRule>
  </conditionalFormatting>
  <conditionalFormatting sqref="O1984:O2106">
    <cfRule type="expression" dxfId="903" priority="866">
      <formula>$O1984="połączone z innym zadaniem"</formula>
    </cfRule>
  </conditionalFormatting>
  <conditionalFormatting sqref="O1984:O2106">
    <cfRule type="expression" dxfId="902" priority="865">
      <formula>$O1984="połączone z innym zadaniem"</formula>
    </cfRule>
  </conditionalFormatting>
  <conditionalFormatting sqref="O1984:O2106">
    <cfRule type="expression" dxfId="901" priority="864">
      <formula>$O1984="połączone z innym zadaniem"</formula>
    </cfRule>
  </conditionalFormatting>
  <conditionalFormatting sqref="O1984:O2106">
    <cfRule type="expression" dxfId="900" priority="863">
      <formula>$O1984="połączone z innym zadaniem"</formula>
    </cfRule>
  </conditionalFormatting>
  <conditionalFormatting sqref="O1984:O2106">
    <cfRule type="expression" dxfId="899" priority="862">
      <formula>$O1984="połączone z innym zadaniem"</formula>
    </cfRule>
  </conditionalFormatting>
  <conditionalFormatting sqref="O1984:O2106">
    <cfRule type="expression" dxfId="898" priority="861">
      <formula>$O1984="połączone z innym zadaniem"</formula>
    </cfRule>
  </conditionalFormatting>
  <conditionalFormatting sqref="O1984:O2106">
    <cfRule type="expression" dxfId="897" priority="860">
      <formula>$O1984="połączone z innym zadaniem"</formula>
    </cfRule>
  </conditionalFormatting>
  <conditionalFormatting sqref="O1984:O2106">
    <cfRule type="expression" dxfId="896" priority="859">
      <formula>$O1984="połączone z innym zadaniem"</formula>
    </cfRule>
  </conditionalFormatting>
  <conditionalFormatting sqref="O1984:O2106">
    <cfRule type="expression" dxfId="895" priority="858">
      <formula>$O1984="połączone z innym zadaniem"</formula>
    </cfRule>
  </conditionalFormatting>
  <conditionalFormatting sqref="O1984:O2106">
    <cfRule type="expression" dxfId="894" priority="857">
      <formula>$O1984="połączone z innym zadaniem"</formula>
    </cfRule>
  </conditionalFormatting>
  <conditionalFormatting sqref="O1984:O2106">
    <cfRule type="expression" dxfId="893" priority="856">
      <formula>$O1984="połączone z innym zadaniem"</formula>
    </cfRule>
  </conditionalFormatting>
  <conditionalFormatting sqref="O1984:O2106">
    <cfRule type="expression" dxfId="892" priority="855">
      <formula>$O1984="połączone z innym zadaniem"</formula>
    </cfRule>
  </conditionalFormatting>
  <conditionalFormatting sqref="O1984:O2106">
    <cfRule type="expression" dxfId="891" priority="854">
      <formula>$O1984="połączone z innym zadaniem"</formula>
    </cfRule>
  </conditionalFormatting>
  <conditionalFormatting sqref="O1984:O2106">
    <cfRule type="expression" dxfId="890" priority="853">
      <formula>$O1984="połączone z innym zadaniem"</formula>
    </cfRule>
  </conditionalFormatting>
  <conditionalFormatting sqref="O1984:O2106">
    <cfRule type="expression" dxfId="889" priority="852">
      <formula>$O1984="połączone z innym zadaniem"</formula>
    </cfRule>
  </conditionalFormatting>
  <conditionalFormatting sqref="O1984:O2106">
    <cfRule type="expression" dxfId="888" priority="851">
      <formula>$O1984="połączone z innym zadaniem"</formula>
    </cfRule>
  </conditionalFormatting>
  <conditionalFormatting sqref="O1984:O2106">
    <cfRule type="expression" dxfId="887" priority="850">
      <formula>$O1984="połączone z innym zadaniem"</formula>
    </cfRule>
  </conditionalFormatting>
  <conditionalFormatting sqref="O1984:O2106">
    <cfRule type="expression" dxfId="886" priority="849">
      <formula>$O1984="połączone z innym zadaniem"</formula>
    </cfRule>
  </conditionalFormatting>
  <conditionalFormatting sqref="O1984:O2106">
    <cfRule type="expression" dxfId="885" priority="848">
      <formula>$O1984="połączone z innym zadaniem"</formula>
    </cfRule>
  </conditionalFormatting>
  <conditionalFormatting sqref="O1984:O2106">
    <cfRule type="expression" dxfId="884" priority="847">
      <formula>$O1984="połączone z innym zadaniem"</formula>
    </cfRule>
  </conditionalFormatting>
  <conditionalFormatting sqref="O1984:O2106">
    <cfRule type="expression" dxfId="883" priority="846">
      <formula>$O1984="połączone z innym zadaniem"</formula>
    </cfRule>
  </conditionalFormatting>
  <conditionalFormatting sqref="O1984:O2106">
    <cfRule type="expression" dxfId="882" priority="845">
      <formula>$O1984="połączone z innym zadaniem"</formula>
    </cfRule>
  </conditionalFormatting>
  <conditionalFormatting sqref="O1984:O2106">
    <cfRule type="expression" dxfId="881" priority="844">
      <formula>$O1984="połączone z innym zadaniem"</formula>
    </cfRule>
  </conditionalFormatting>
  <conditionalFormatting sqref="O1984:O2106">
    <cfRule type="expression" dxfId="880" priority="843">
      <formula>$O1984="połączone z innym zadaniem"</formula>
    </cfRule>
  </conditionalFormatting>
  <conditionalFormatting sqref="O1984:O2106">
    <cfRule type="expression" dxfId="879" priority="842">
      <formula>$O1984="połączone z innym zadaniem"</formula>
    </cfRule>
  </conditionalFormatting>
  <conditionalFormatting sqref="O1984:O2106">
    <cfRule type="expression" dxfId="878" priority="841">
      <formula>$O1984="połączone z innym zadaniem"</formula>
    </cfRule>
  </conditionalFormatting>
  <conditionalFormatting sqref="O1984:O2106">
    <cfRule type="expression" dxfId="877" priority="840">
      <formula>$O1984="połączone z innym zadaniem"</formula>
    </cfRule>
  </conditionalFormatting>
  <conditionalFormatting sqref="O1984:O2106">
    <cfRule type="expression" dxfId="876" priority="839">
      <formula>$O1984="połączone z innym zadaniem"</formula>
    </cfRule>
  </conditionalFormatting>
  <conditionalFormatting sqref="O1984:O2106">
    <cfRule type="expression" dxfId="875" priority="838">
      <formula>$O1984="połączone z innym zadaniem"</formula>
    </cfRule>
  </conditionalFormatting>
  <conditionalFormatting sqref="O1984:O2106">
    <cfRule type="expression" dxfId="874" priority="837">
      <formula>$O1984="połączone z innym zadaniem"</formula>
    </cfRule>
  </conditionalFormatting>
  <conditionalFormatting sqref="O1984:O2106">
    <cfRule type="expression" dxfId="873" priority="836">
      <formula>$O1984="połączone z innym zadaniem"</formula>
    </cfRule>
  </conditionalFormatting>
  <conditionalFormatting sqref="O1984:O2106">
    <cfRule type="expression" dxfId="872" priority="835">
      <formula>$O1984="połączone z innym zadaniem"</formula>
    </cfRule>
  </conditionalFormatting>
  <conditionalFormatting sqref="O1984:O2106">
    <cfRule type="expression" dxfId="871" priority="834">
      <formula>$O1984="połączone z innym zadaniem"</formula>
    </cfRule>
  </conditionalFormatting>
  <conditionalFormatting sqref="O1984:O2106">
    <cfRule type="expression" dxfId="870" priority="833">
      <formula>$O1984="połączone z innym zadaniem"</formula>
    </cfRule>
  </conditionalFormatting>
  <conditionalFormatting sqref="O1984:O2106">
    <cfRule type="expression" dxfId="869" priority="832">
      <formula>$O1984="połączone z innym zadaniem"</formula>
    </cfRule>
  </conditionalFormatting>
  <conditionalFormatting sqref="O1984:O2106">
    <cfRule type="expression" dxfId="868" priority="831">
      <formula>$O1984="połączone z innym zadaniem"</formula>
    </cfRule>
  </conditionalFormatting>
  <conditionalFormatting sqref="O1984:O2106">
    <cfRule type="expression" dxfId="867" priority="830">
      <formula>$O1984="połączone z innym zadaniem"</formula>
    </cfRule>
  </conditionalFormatting>
  <conditionalFormatting sqref="O1984:O2106">
    <cfRule type="expression" dxfId="866" priority="829">
      <formula>$O1984="połączone z innym zadaniem"</formula>
    </cfRule>
  </conditionalFormatting>
  <conditionalFormatting sqref="O1984:O2106">
    <cfRule type="expression" dxfId="865" priority="828">
      <formula>$O1984="połączone z innym zadaniem"</formula>
    </cfRule>
  </conditionalFormatting>
  <conditionalFormatting sqref="O1984:O2106">
    <cfRule type="expression" dxfId="864" priority="827">
      <formula>$O1984="połączone z innym zadaniem"</formula>
    </cfRule>
  </conditionalFormatting>
  <conditionalFormatting sqref="O1984:O2106">
    <cfRule type="expression" dxfId="863" priority="826">
      <formula>$O1984="połączone z innym zadaniem"</formula>
    </cfRule>
  </conditionalFormatting>
  <conditionalFormatting sqref="O1984:O2106">
    <cfRule type="expression" dxfId="862" priority="825">
      <formula>$O1984="połączone z innym zadaniem"</formula>
    </cfRule>
  </conditionalFormatting>
  <conditionalFormatting sqref="O1984:O2106">
    <cfRule type="expression" dxfId="861" priority="824">
      <formula>$O1984="połączone z innym zadaniem"</formula>
    </cfRule>
  </conditionalFormatting>
  <conditionalFormatting sqref="O1984:O2106">
    <cfRule type="expression" dxfId="860" priority="823">
      <formula>$O1984="połączone z innym zadaniem"</formula>
    </cfRule>
  </conditionalFormatting>
  <conditionalFormatting sqref="O1984:O2106">
    <cfRule type="expression" dxfId="859" priority="822">
      <formula>$O1984="połączone z innym zadaniem"</formula>
    </cfRule>
  </conditionalFormatting>
  <conditionalFormatting sqref="O1984:O2106">
    <cfRule type="expression" dxfId="858" priority="821">
      <formula>$O1984="połączone z innym zadaniem"</formula>
    </cfRule>
  </conditionalFormatting>
  <conditionalFormatting sqref="O1984:O2106">
    <cfRule type="expression" dxfId="857" priority="820">
      <formula>$O1984="połączone z innym zadaniem"</formula>
    </cfRule>
  </conditionalFormatting>
  <conditionalFormatting sqref="O1984:O2106">
    <cfRule type="expression" dxfId="856" priority="819">
      <formula>$O1984="połączone z innym zadaniem"</formula>
    </cfRule>
  </conditionalFormatting>
  <conditionalFormatting sqref="O1984:O2106">
    <cfRule type="expression" dxfId="855" priority="818">
      <formula>$O1984="połączone z innym zadaniem"</formula>
    </cfRule>
  </conditionalFormatting>
  <conditionalFormatting sqref="O1984:O2106">
    <cfRule type="expression" dxfId="854" priority="817">
      <formula>$O1984="połączone z innym zadaniem"</formula>
    </cfRule>
  </conditionalFormatting>
  <conditionalFormatting sqref="O1984:O2106">
    <cfRule type="expression" dxfId="853" priority="816">
      <formula>$O1984="połączone z innym zadaniem"</formula>
    </cfRule>
  </conditionalFormatting>
  <conditionalFormatting sqref="O1984:O2106">
    <cfRule type="expression" dxfId="852" priority="815">
      <formula>$O1984="połączone z innym zadaniem"</formula>
    </cfRule>
  </conditionalFormatting>
  <conditionalFormatting sqref="O1984:O2106">
    <cfRule type="expression" dxfId="851" priority="814">
      <formula>$O1984="połączone z innym zadaniem"</formula>
    </cfRule>
  </conditionalFormatting>
  <conditionalFormatting sqref="O1984:O2106">
    <cfRule type="expression" dxfId="850" priority="813">
      <formula>$O1984="połączone z innym zadaniem"</formula>
    </cfRule>
  </conditionalFormatting>
  <conditionalFormatting sqref="O1984:O2106">
    <cfRule type="expression" dxfId="849" priority="812">
      <formula>$O1984="połączone z innym zadaniem"</formula>
    </cfRule>
  </conditionalFormatting>
  <conditionalFormatting sqref="O1984:O2106">
    <cfRule type="expression" dxfId="848" priority="811">
      <formula>$O1984="połączone z innym zadaniem"</formula>
    </cfRule>
  </conditionalFormatting>
  <conditionalFormatting sqref="O1984:O2106">
    <cfRule type="expression" dxfId="847" priority="810">
      <formula>$O1984="połączone z innym zadaniem"</formula>
    </cfRule>
  </conditionalFormatting>
  <conditionalFormatting sqref="O1984:O2106">
    <cfRule type="expression" dxfId="846" priority="809">
      <formula>$O1984="połączone z innym zadaniem"</formula>
    </cfRule>
  </conditionalFormatting>
  <conditionalFormatting sqref="O1984:O2106">
    <cfRule type="expression" dxfId="845" priority="808">
      <formula>$O1984="połączone z innym zadaniem"</formula>
    </cfRule>
  </conditionalFormatting>
  <conditionalFormatting sqref="O1984:O2106">
    <cfRule type="expression" dxfId="844" priority="807">
      <formula>$O1984="połączone z innym zadaniem"</formula>
    </cfRule>
  </conditionalFormatting>
  <conditionalFormatting sqref="O1984:O2106">
    <cfRule type="expression" dxfId="843" priority="806">
      <formula>$O1984="połączone z innym zadaniem"</formula>
    </cfRule>
  </conditionalFormatting>
  <conditionalFormatting sqref="O1984:O2106">
    <cfRule type="expression" dxfId="842" priority="805">
      <formula>$O1984="połączone z innym zadaniem"</formula>
    </cfRule>
  </conditionalFormatting>
  <conditionalFormatting sqref="O1984:O2106">
    <cfRule type="expression" dxfId="841" priority="804">
      <formula>$O1984="połączone z innym zadaniem"</formula>
    </cfRule>
  </conditionalFormatting>
  <conditionalFormatting sqref="O1984:O2106">
    <cfRule type="expression" dxfId="840" priority="803">
      <formula>$O1984="połączone z innym zadaniem"</formula>
    </cfRule>
  </conditionalFormatting>
  <conditionalFormatting sqref="O1984:O2106">
    <cfRule type="expression" dxfId="839" priority="802">
      <formula>$O1984="połączone z innym zadaniem"</formula>
    </cfRule>
  </conditionalFormatting>
  <conditionalFormatting sqref="O1984:O2106">
    <cfRule type="expression" dxfId="838" priority="801">
      <formula>$O1984="połączone z innym zadaniem"</formula>
    </cfRule>
  </conditionalFormatting>
  <conditionalFormatting sqref="O1984:O2106">
    <cfRule type="expression" dxfId="837" priority="800">
      <formula>$O1984="połączone z innym zadaniem"</formula>
    </cfRule>
  </conditionalFormatting>
  <conditionalFormatting sqref="O1984:O2106">
    <cfRule type="expression" dxfId="836" priority="799">
      <formula>$O1984="połączone z innym zadaniem"</formula>
    </cfRule>
  </conditionalFormatting>
  <conditionalFormatting sqref="O1984:O2106">
    <cfRule type="expression" dxfId="835" priority="798">
      <formula>$O1984="połączone z innym zadaniem"</formula>
    </cfRule>
  </conditionalFormatting>
  <conditionalFormatting sqref="O1984:O2106">
    <cfRule type="expression" dxfId="834" priority="797">
      <formula>$O1984="połączone z innym zadaniem"</formula>
    </cfRule>
  </conditionalFormatting>
  <conditionalFormatting sqref="O1984:O2106">
    <cfRule type="expression" dxfId="833" priority="796">
      <formula>$O1984="połączone z innym zadaniem"</formula>
    </cfRule>
  </conditionalFormatting>
  <conditionalFormatting sqref="O1984:O2106">
    <cfRule type="expression" dxfId="832" priority="795">
      <formula>$O1984="połączone z innym zadaniem"</formula>
    </cfRule>
  </conditionalFormatting>
  <conditionalFormatting sqref="O1984:O2106">
    <cfRule type="expression" dxfId="831" priority="794">
      <formula>$O1984="połączone z innym zadaniem"</formula>
    </cfRule>
  </conditionalFormatting>
  <conditionalFormatting sqref="O1984:O2106">
    <cfRule type="expression" dxfId="830" priority="793">
      <formula>$O1984="połączone z innym zadaniem"</formula>
    </cfRule>
  </conditionalFormatting>
  <conditionalFormatting sqref="O1984:O2106">
    <cfRule type="expression" dxfId="829" priority="792">
      <formula>$O1984="połączone z innym zadaniem"</formula>
    </cfRule>
  </conditionalFormatting>
  <conditionalFormatting sqref="O1984:O2106">
    <cfRule type="expression" dxfId="828" priority="791">
      <formula>$O1984="połączone z innym zadaniem"</formula>
    </cfRule>
  </conditionalFormatting>
  <conditionalFormatting sqref="O1984:O2106">
    <cfRule type="expression" dxfId="827" priority="790">
      <formula>$O1984="połączone z innym zadaniem"</formula>
    </cfRule>
  </conditionalFormatting>
  <conditionalFormatting sqref="O1984:O2106">
    <cfRule type="expression" dxfId="826" priority="789">
      <formula>$O1984="połączone z innym zadaniem"</formula>
    </cfRule>
  </conditionalFormatting>
  <conditionalFormatting sqref="O1984:O2106">
    <cfRule type="expression" dxfId="825" priority="788">
      <formula>$O1984="połączone z innym zadaniem"</formula>
    </cfRule>
  </conditionalFormatting>
  <conditionalFormatting sqref="O1984:O2106">
    <cfRule type="expression" dxfId="824" priority="787">
      <formula>$O1984="połączone z innym zadaniem"</formula>
    </cfRule>
  </conditionalFormatting>
  <conditionalFormatting sqref="O1984:O2106">
    <cfRule type="expression" dxfId="823" priority="786">
      <formula>$O1984="połączone z innym zadaniem"</formula>
    </cfRule>
  </conditionalFormatting>
  <conditionalFormatting sqref="O1984:O2106">
    <cfRule type="expression" dxfId="822" priority="785">
      <formula>$O1984="połączone z innym zadaniem"</formula>
    </cfRule>
  </conditionalFormatting>
  <conditionalFormatting sqref="O1984:O2106">
    <cfRule type="expression" dxfId="821" priority="784">
      <formula>$O1984="połączone z innym zadaniem"</formula>
    </cfRule>
  </conditionalFormatting>
  <conditionalFormatting sqref="O1984:O2106">
    <cfRule type="expression" dxfId="820" priority="783">
      <formula>$O1984="połączone z innym zadaniem"</formula>
    </cfRule>
  </conditionalFormatting>
  <conditionalFormatting sqref="O1984:O2106">
    <cfRule type="expression" dxfId="819" priority="782">
      <formula>$O1984="połączone z innym zadaniem"</formula>
    </cfRule>
  </conditionalFormatting>
  <conditionalFormatting sqref="O1984:O2106">
    <cfRule type="expression" dxfId="818" priority="781">
      <formula>$O1984="połączone z innym zadaniem"</formula>
    </cfRule>
  </conditionalFormatting>
  <conditionalFormatting sqref="O1984:O2106">
    <cfRule type="expression" dxfId="817" priority="780">
      <formula>$O1984="połączone z innym zadaniem"</formula>
    </cfRule>
  </conditionalFormatting>
  <conditionalFormatting sqref="O1984:O2106">
    <cfRule type="expression" dxfId="816" priority="779">
      <formula>$O1984="połączone z innym zadaniem"</formula>
    </cfRule>
  </conditionalFormatting>
  <conditionalFormatting sqref="O1984:O2106">
    <cfRule type="expression" dxfId="815" priority="778">
      <formula>$O1984="połączone z innym zadaniem"</formula>
    </cfRule>
  </conditionalFormatting>
  <conditionalFormatting sqref="O1984:O2106">
    <cfRule type="expression" dxfId="814" priority="777">
      <formula>$O1984="połączone z innym zadaniem"</formula>
    </cfRule>
  </conditionalFormatting>
  <conditionalFormatting sqref="O1984:O2106">
    <cfRule type="expression" dxfId="813" priority="776">
      <formula>$O1984="połączone z innym zadaniem"</formula>
    </cfRule>
  </conditionalFormatting>
  <conditionalFormatting sqref="O1984:O2106">
    <cfRule type="expression" dxfId="812" priority="775">
      <formula>$O1984="połączone z innym zadaniem"</formula>
    </cfRule>
  </conditionalFormatting>
  <conditionalFormatting sqref="O1984:O2106">
    <cfRule type="expression" dxfId="811" priority="774">
      <formula>$O1984="połączone z innym zadaniem"</formula>
    </cfRule>
  </conditionalFormatting>
  <conditionalFormatting sqref="O1984:O2106">
    <cfRule type="expression" dxfId="810" priority="773">
      <formula>$O1984="połączone z innym zadaniem"</formula>
    </cfRule>
  </conditionalFormatting>
  <conditionalFormatting sqref="O1984:O2106">
    <cfRule type="expression" dxfId="809" priority="772">
      <formula>$O1984="połączone z innym zadaniem"</formula>
    </cfRule>
  </conditionalFormatting>
  <conditionalFormatting sqref="O1984:O2106">
    <cfRule type="expression" dxfId="808" priority="771">
      <formula>$O1984="połączone z innym zadaniem"</formula>
    </cfRule>
  </conditionalFormatting>
  <conditionalFormatting sqref="O1984:O2106">
    <cfRule type="expression" dxfId="807" priority="770">
      <formula>$O1984="połączone z innym zadaniem"</formula>
    </cfRule>
  </conditionalFormatting>
  <conditionalFormatting sqref="O1984:O2106">
    <cfRule type="expression" dxfId="806" priority="769">
      <formula>$O1984="połączone z innym zadaniem"</formula>
    </cfRule>
  </conditionalFormatting>
  <conditionalFormatting sqref="O1984:O2106">
    <cfRule type="expression" dxfId="805" priority="768">
      <formula>$O1984="połączone z innym zadaniem"</formula>
    </cfRule>
  </conditionalFormatting>
  <conditionalFormatting sqref="O1984:O2106">
    <cfRule type="expression" dxfId="804" priority="767">
      <formula>$O1984="połączone z innym zadaniem"</formula>
    </cfRule>
  </conditionalFormatting>
  <conditionalFormatting sqref="O1984:O2106">
    <cfRule type="expression" dxfId="803" priority="766">
      <formula>$O1984="połączone z innym zadaniem"</formula>
    </cfRule>
  </conditionalFormatting>
  <conditionalFormatting sqref="O1984:O2106">
    <cfRule type="expression" dxfId="802" priority="765">
      <formula>$O1984="połączone z innym zadaniem"</formula>
    </cfRule>
  </conditionalFormatting>
  <conditionalFormatting sqref="O1984:O2106">
    <cfRule type="expression" dxfId="801" priority="764">
      <formula>$O1984="połączone z innym zadaniem"</formula>
    </cfRule>
  </conditionalFormatting>
  <conditionalFormatting sqref="O1984:O2106">
    <cfRule type="expression" dxfId="800" priority="763">
      <formula>$O1984="połączone z innym zadaniem"</formula>
    </cfRule>
  </conditionalFormatting>
  <conditionalFormatting sqref="O1984:O2106">
    <cfRule type="expression" dxfId="799" priority="762">
      <formula>$O1984="połączone z innym zadaniem"</formula>
    </cfRule>
  </conditionalFormatting>
  <conditionalFormatting sqref="O1984:O2106">
    <cfRule type="expression" dxfId="798" priority="761">
      <formula>$O1984="połączone z innym zadaniem"</formula>
    </cfRule>
  </conditionalFormatting>
  <conditionalFormatting sqref="O1984:O2106">
    <cfRule type="expression" dxfId="797" priority="760">
      <formula>$O1984="połączone z innym zadaniem"</formula>
    </cfRule>
  </conditionalFormatting>
  <conditionalFormatting sqref="O1984:O2106">
    <cfRule type="expression" dxfId="796" priority="759">
      <formula>$O1984="połączone z innym zadaniem"</formula>
    </cfRule>
  </conditionalFormatting>
  <conditionalFormatting sqref="O1984:O2106">
    <cfRule type="expression" dxfId="795" priority="758">
      <formula>$O1984="połączone z innym zadaniem"</formula>
    </cfRule>
  </conditionalFormatting>
  <conditionalFormatting sqref="O1984:O2106">
    <cfRule type="expression" dxfId="794" priority="757">
      <formula>$O1984="połączone z innym zadaniem"</formula>
    </cfRule>
  </conditionalFormatting>
  <conditionalFormatting sqref="O1984:O2106">
    <cfRule type="expression" dxfId="793" priority="756">
      <formula>$O1984="połączone z innym zadaniem"</formula>
    </cfRule>
  </conditionalFormatting>
  <conditionalFormatting sqref="O1984:O2106">
    <cfRule type="expression" dxfId="792" priority="755">
      <formula>$O1984="połączone z innym zadaniem"</formula>
    </cfRule>
  </conditionalFormatting>
  <conditionalFormatting sqref="O1984:O2106">
    <cfRule type="expression" dxfId="791" priority="754">
      <formula>$O1984="połączone z innym zadaniem"</formula>
    </cfRule>
  </conditionalFormatting>
  <conditionalFormatting sqref="O1984:O2106">
    <cfRule type="expression" dxfId="790" priority="753">
      <formula>$O1984="połączone z innym zadaniem"</formula>
    </cfRule>
  </conditionalFormatting>
  <conditionalFormatting sqref="O1984:O2106">
    <cfRule type="expression" dxfId="789" priority="752">
      <formula>$O1984="połączone z innym zadaniem"</formula>
    </cfRule>
  </conditionalFormatting>
  <conditionalFormatting sqref="O1984:O2106">
    <cfRule type="expression" dxfId="788" priority="751">
      <formula>$O1984="połączone z innym zadaniem"</formula>
    </cfRule>
  </conditionalFormatting>
  <conditionalFormatting sqref="O1984:O2106">
    <cfRule type="expression" dxfId="787" priority="750">
      <formula>$O1984="połączone z innym zadaniem"</formula>
    </cfRule>
  </conditionalFormatting>
  <conditionalFormatting sqref="O1984:O2106">
    <cfRule type="expression" dxfId="786" priority="749">
      <formula>$O1984="połączone z innym zadaniem"</formula>
    </cfRule>
  </conditionalFormatting>
  <conditionalFormatting sqref="O1984:O2106">
    <cfRule type="expression" dxfId="785" priority="748">
      <formula>$O1984="połączone z innym zadaniem"</formula>
    </cfRule>
  </conditionalFormatting>
  <conditionalFormatting sqref="O1984:O2106">
    <cfRule type="expression" dxfId="784" priority="747">
      <formula>$O1984="połączone z innym zadaniem"</formula>
    </cfRule>
  </conditionalFormatting>
  <conditionalFormatting sqref="O1984:O2106">
    <cfRule type="expression" dxfId="783" priority="746">
      <formula>$O1984="połączone z innym zadaniem"</formula>
    </cfRule>
  </conditionalFormatting>
  <conditionalFormatting sqref="O1984:O2106">
    <cfRule type="expression" dxfId="782" priority="745">
      <formula>$O1984="połączone z innym zadaniem"</formula>
    </cfRule>
  </conditionalFormatting>
  <conditionalFormatting sqref="O1984:O2106">
    <cfRule type="expression" dxfId="781" priority="744">
      <formula>$O1984="połączone z innym zadaniem"</formula>
    </cfRule>
  </conditionalFormatting>
  <conditionalFormatting sqref="O1984:O2106">
    <cfRule type="expression" dxfId="780" priority="743">
      <formula>$O1984="połączone z innym zadaniem"</formula>
    </cfRule>
  </conditionalFormatting>
  <conditionalFormatting sqref="O1984:O2106">
    <cfRule type="expression" dxfId="779" priority="742">
      <formula>$O1984="połączone z innym zadaniem"</formula>
    </cfRule>
  </conditionalFormatting>
  <conditionalFormatting sqref="O1984:O2106">
    <cfRule type="expression" dxfId="778" priority="741">
      <formula>$O1984="połączone z innym zadaniem"</formula>
    </cfRule>
  </conditionalFormatting>
  <conditionalFormatting sqref="O1984:O2106">
    <cfRule type="expression" dxfId="777" priority="740">
      <formula>$O1984="połączone z innym zadaniem"</formula>
    </cfRule>
  </conditionalFormatting>
  <conditionalFormatting sqref="O1984:O2106">
    <cfRule type="expression" dxfId="776" priority="739">
      <formula>$O1984="połączone z innym zadaniem"</formula>
    </cfRule>
  </conditionalFormatting>
  <conditionalFormatting sqref="O1984:O2106">
    <cfRule type="expression" dxfId="775" priority="738">
      <formula>$O1984="połączone z innym zadaniem"</formula>
    </cfRule>
  </conditionalFormatting>
  <conditionalFormatting sqref="O1984:O2106">
    <cfRule type="expression" dxfId="774" priority="737">
      <formula>$O1984="połączone z innym zadaniem"</formula>
    </cfRule>
  </conditionalFormatting>
  <conditionalFormatting sqref="O1984:O2106">
    <cfRule type="expression" dxfId="773" priority="736">
      <formula>$O1984="połączone z innym zadaniem"</formula>
    </cfRule>
  </conditionalFormatting>
  <conditionalFormatting sqref="O1984:O2106">
    <cfRule type="expression" dxfId="772" priority="735">
      <formula>$O1984="połączone z innym zadaniem"</formula>
    </cfRule>
  </conditionalFormatting>
  <conditionalFormatting sqref="O1984:O2106">
    <cfRule type="expression" dxfId="771" priority="734">
      <formula>$O1984="połączone z innym zadaniem"</formula>
    </cfRule>
  </conditionalFormatting>
  <conditionalFormatting sqref="O1984:O2106">
    <cfRule type="expression" dxfId="770" priority="733">
      <formula>$O1984="połączone z innym zadaniem"</formula>
    </cfRule>
  </conditionalFormatting>
  <conditionalFormatting sqref="O1984:O2106">
    <cfRule type="expression" dxfId="769" priority="732">
      <formula>$O1984="połączone z innym zadaniem"</formula>
    </cfRule>
  </conditionalFormatting>
  <conditionalFormatting sqref="O1984:O2106">
    <cfRule type="expression" dxfId="768" priority="731">
      <formula>$O1984="połączone z innym zadaniem"</formula>
    </cfRule>
  </conditionalFormatting>
  <conditionalFormatting sqref="O1984:O2106">
    <cfRule type="expression" dxfId="767" priority="730">
      <formula>$O1984="połączone z innym zadaniem"</formula>
    </cfRule>
  </conditionalFormatting>
  <conditionalFormatting sqref="O1984:O2106">
    <cfRule type="expression" dxfId="766" priority="729">
      <formula>$O1984="połączone z innym zadaniem"</formula>
    </cfRule>
  </conditionalFormatting>
  <conditionalFormatting sqref="O1984:O2106">
    <cfRule type="expression" dxfId="765" priority="728">
      <formula>$O1984="połączone z innym zadaniem"</formula>
    </cfRule>
  </conditionalFormatting>
  <conditionalFormatting sqref="O1984:O2106">
    <cfRule type="expression" dxfId="764" priority="727">
      <formula>$O1984="połączone z innym zadaniem"</formula>
    </cfRule>
  </conditionalFormatting>
  <conditionalFormatting sqref="O1984:O2106">
    <cfRule type="expression" dxfId="763" priority="726">
      <formula>$O1984="połączone z innym zadaniem"</formula>
    </cfRule>
  </conditionalFormatting>
  <conditionalFormatting sqref="O1984:O2106">
    <cfRule type="expression" dxfId="762" priority="725">
      <formula>$O1984="połączone z innym zadaniem"</formula>
    </cfRule>
  </conditionalFormatting>
  <conditionalFormatting sqref="O1984:O2106">
    <cfRule type="expression" dxfId="761" priority="724">
      <formula>$O1984="połączone z innym zadaniem"</formula>
    </cfRule>
  </conditionalFormatting>
  <conditionalFormatting sqref="O1984:O2106">
    <cfRule type="expression" dxfId="760" priority="723">
      <formula>$O1984="połączone z innym zadaniem"</formula>
    </cfRule>
  </conditionalFormatting>
  <conditionalFormatting sqref="O1984:O2106">
    <cfRule type="expression" dxfId="759" priority="722">
      <formula>$O1984="połączone z innym zadaniem"</formula>
    </cfRule>
  </conditionalFormatting>
  <conditionalFormatting sqref="O1984:O2106">
    <cfRule type="expression" dxfId="758" priority="721">
      <formula>$O1984="połączone z innym zadaniem"</formula>
    </cfRule>
  </conditionalFormatting>
  <conditionalFormatting sqref="O1984:O2106">
    <cfRule type="expression" dxfId="757" priority="720">
      <formula>$O1984="połączone z innym zadaniem"</formula>
    </cfRule>
  </conditionalFormatting>
  <conditionalFormatting sqref="O1984:O2106">
    <cfRule type="expression" dxfId="756" priority="719">
      <formula>$O1984="połączone z innym zadaniem"</formula>
    </cfRule>
  </conditionalFormatting>
  <conditionalFormatting sqref="O1984:O2106">
    <cfRule type="expression" dxfId="755" priority="718">
      <formula>$O1984="połączone z innym zadaniem"</formula>
    </cfRule>
  </conditionalFormatting>
  <conditionalFormatting sqref="O1984:O2106">
    <cfRule type="expression" dxfId="754" priority="717">
      <formula>$O1984="połączone z innym zadaniem"</formula>
    </cfRule>
  </conditionalFormatting>
  <conditionalFormatting sqref="O1984:O2106">
    <cfRule type="expression" dxfId="753" priority="716">
      <formula>$O1984="połączone z innym zadaniem"</formula>
    </cfRule>
  </conditionalFormatting>
  <conditionalFormatting sqref="O1984:O2106">
    <cfRule type="expression" dxfId="752" priority="715">
      <formula>$O1984="połączone z innym zadaniem"</formula>
    </cfRule>
  </conditionalFormatting>
  <conditionalFormatting sqref="O1984:O2106">
    <cfRule type="expression" dxfId="751" priority="714">
      <formula>$O1984="połączone z innym zadaniem"</formula>
    </cfRule>
  </conditionalFormatting>
  <conditionalFormatting sqref="O1984:O2106">
    <cfRule type="expression" dxfId="750" priority="713">
      <formula>$O1984="połączone z innym zadaniem"</formula>
    </cfRule>
  </conditionalFormatting>
  <conditionalFormatting sqref="O1984:O2106">
    <cfRule type="expression" dxfId="749" priority="712">
      <formula>$O1984="połączone z innym zadaniem"</formula>
    </cfRule>
  </conditionalFormatting>
  <conditionalFormatting sqref="O1984:O2106">
    <cfRule type="expression" dxfId="748" priority="711">
      <formula>$O1984="połączone z innym zadaniem"</formula>
    </cfRule>
  </conditionalFormatting>
  <conditionalFormatting sqref="O1984:O2106">
    <cfRule type="expression" dxfId="747" priority="710">
      <formula>$O1984="połączone z innym zadaniem"</formula>
    </cfRule>
  </conditionalFormatting>
  <conditionalFormatting sqref="O1984:O2106">
    <cfRule type="expression" dxfId="746" priority="709">
      <formula>$O1984="połączone z innym zadaniem"</formula>
    </cfRule>
  </conditionalFormatting>
  <conditionalFormatting sqref="O1984:O2106">
    <cfRule type="expression" dxfId="745" priority="708">
      <formula>$O1984="połączone z innym zadaniem"</formula>
    </cfRule>
  </conditionalFormatting>
  <conditionalFormatting sqref="O1984:O2106">
    <cfRule type="expression" dxfId="744" priority="707">
      <formula>$O1984="połączone z innym zadaniem"</formula>
    </cfRule>
  </conditionalFormatting>
  <conditionalFormatting sqref="O1984:O2106">
    <cfRule type="expression" dxfId="743" priority="706">
      <formula>$O1984="połączone z innym zadaniem"</formula>
    </cfRule>
  </conditionalFormatting>
  <conditionalFormatting sqref="O1984:O2106">
    <cfRule type="expression" dxfId="742" priority="705">
      <formula>$O1984="połączone z innym zadaniem"</formula>
    </cfRule>
  </conditionalFormatting>
  <conditionalFormatting sqref="O1984:O2106">
    <cfRule type="expression" dxfId="741" priority="704">
      <formula>$O1984="połączone z innym zadaniem"</formula>
    </cfRule>
  </conditionalFormatting>
  <conditionalFormatting sqref="O1984:O2106">
    <cfRule type="expression" dxfId="740" priority="703">
      <formula>$O1984="połączone z innym zadaniem"</formula>
    </cfRule>
  </conditionalFormatting>
  <conditionalFormatting sqref="O1984:O2106">
    <cfRule type="expression" dxfId="739" priority="702">
      <formula>$O1984="połączone z innym zadaniem"</formula>
    </cfRule>
  </conditionalFormatting>
  <conditionalFormatting sqref="O1984:O2106">
    <cfRule type="expression" dxfId="738" priority="701">
      <formula>$O1984="połączone z innym zadaniem"</formula>
    </cfRule>
  </conditionalFormatting>
  <conditionalFormatting sqref="O1984:O2106">
    <cfRule type="expression" dxfId="737" priority="700">
      <formula>$O1984="połączone z innym zadaniem"</formula>
    </cfRule>
  </conditionalFormatting>
  <conditionalFormatting sqref="O1984:O2106">
    <cfRule type="expression" dxfId="736" priority="699">
      <formula>$O1984="połączone z innym zadaniem"</formula>
    </cfRule>
  </conditionalFormatting>
  <conditionalFormatting sqref="O1984:O2106">
    <cfRule type="expression" dxfId="735" priority="698">
      <formula>$O1984="połączone z innym zadaniem"</formula>
    </cfRule>
  </conditionalFormatting>
  <conditionalFormatting sqref="O1984:O2106">
    <cfRule type="expression" dxfId="734" priority="697">
      <formula>$O1984="połączone z innym zadaniem"</formula>
    </cfRule>
  </conditionalFormatting>
  <conditionalFormatting sqref="O1984:O2106">
    <cfRule type="expression" dxfId="733" priority="696">
      <formula>$O1984="połączone z innym zadaniem"</formula>
    </cfRule>
  </conditionalFormatting>
  <conditionalFormatting sqref="O1984:O2106">
    <cfRule type="expression" dxfId="732" priority="695">
      <formula>$O1984="połączone z innym zadaniem"</formula>
    </cfRule>
  </conditionalFormatting>
  <conditionalFormatting sqref="O1984:O2106">
    <cfRule type="expression" dxfId="731" priority="694">
      <formula>$O1984="połączone z innym zadaniem"</formula>
    </cfRule>
  </conditionalFormatting>
  <conditionalFormatting sqref="O1984:O2106">
    <cfRule type="expression" dxfId="730" priority="693">
      <formula>$O1984="połączone z innym zadaniem"</formula>
    </cfRule>
  </conditionalFormatting>
  <conditionalFormatting sqref="O1984:O2106">
    <cfRule type="expression" dxfId="729" priority="692">
      <formula>$O1984="połączone z innym zadaniem"</formula>
    </cfRule>
  </conditionalFormatting>
  <conditionalFormatting sqref="O1984:O2106">
    <cfRule type="expression" dxfId="728" priority="691">
      <formula>$O1984="połączone z innym zadaniem"</formula>
    </cfRule>
  </conditionalFormatting>
  <conditionalFormatting sqref="O1984:O2106">
    <cfRule type="expression" dxfId="727" priority="690">
      <formula>$O1984="połączone z innym zadaniem"</formula>
    </cfRule>
  </conditionalFormatting>
  <conditionalFormatting sqref="O1984:O2106">
    <cfRule type="expression" dxfId="726" priority="689">
      <formula>$O1984="połączone z innym zadaniem"</formula>
    </cfRule>
  </conditionalFormatting>
  <conditionalFormatting sqref="O1984:O2106">
    <cfRule type="expression" dxfId="725" priority="688">
      <formula>$O1984="połączone z innym zadaniem"</formula>
    </cfRule>
  </conditionalFormatting>
  <conditionalFormatting sqref="O1984:O2106">
    <cfRule type="expression" dxfId="724" priority="687">
      <formula>$O1984="połączone z innym zadaniem"</formula>
    </cfRule>
  </conditionalFormatting>
  <conditionalFormatting sqref="O1984:O2106">
    <cfRule type="expression" dxfId="723" priority="686">
      <formula>$O1984="połączone z innym zadaniem"</formula>
    </cfRule>
  </conditionalFormatting>
  <conditionalFormatting sqref="O1984:O2106">
    <cfRule type="expression" dxfId="722" priority="685">
      <formula>$O1984="połączone z innym zadaniem"</formula>
    </cfRule>
  </conditionalFormatting>
  <conditionalFormatting sqref="O1984:O2106">
    <cfRule type="expression" dxfId="721" priority="684">
      <formula>$O1984="połączone z innym zadaniem"</formula>
    </cfRule>
  </conditionalFormatting>
  <conditionalFormatting sqref="O1984:O2106">
    <cfRule type="expression" dxfId="720" priority="683">
      <formula>$O1984="połączone z innym zadaniem"</formula>
    </cfRule>
  </conditionalFormatting>
  <conditionalFormatting sqref="O1984:O2106">
    <cfRule type="expression" dxfId="719" priority="682">
      <formula>$O1984="połączone z innym zadaniem"</formula>
    </cfRule>
  </conditionalFormatting>
  <conditionalFormatting sqref="O1984:O2106">
    <cfRule type="expression" dxfId="718" priority="681">
      <formula>$O1984="połączone z innym zadaniem"</formula>
    </cfRule>
  </conditionalFormatting>
  <conditionalFormatting sqref="O1984:O2106">
    <cfRule type="expression" dxfId="717" priority="680">
      <formula>$O1984="połączone z innym zadaniem"</formula>
    </cfRule>
  </conditionalFormatting>
  <conditionalFormatting sqref="O1984:O2106">
    <cfRule type="expression" dxfId="716" priority="679">
      <formula>$O1984="połączone z innym zadaniem"</formula>
    </cfRule>
  </conditionalFormatting>
  <conditionalFormatting sqref="O1984:O2106">
    <cfRule type="expression" dxfId="715" priority="678">
      <formula>$O1984="połączone z innym zadaniem"</formula>
    </cfRule>
  </conditionalFormatting>
  <conditionalFormatting sqref="O1984:O2106">
    <cfRule type="expression" dxfId="714" priority="677">
      <formula>$O1984="połączone z innym zadaniem"</formula>
    </cfRule>
  </conditionalFormatting>
  <conditionalFormatting sqref="O1984:O2106">
    <cfRule type="expression" dxfId="713" priority="676">
      <formula>$O1984="połączone z innym zadaniem"</formula>
    </cfRule>
  </conditionalFormatting>
  <conditionalFormatting sqref="O1984:O2106">
    <cfRule type="expression" dxfId="712" priority="675">
      <formula>$O1984="połączone z innym zadaniem"</formula>
    </cfRule>
  </conditionalFormatting>
  <conditionalFormatting sqref="O1984:O2106">
    <cfRule type="expression" dxfId="711" priority="674">
      <formula>$O1984="połączone z innym zadaniem"</formula>
    </cfRule>
  </conditionalFormatting>
  <conditionalFormatting sqref="O1984:O2106">
    <cfRule type="expression" dxfId="710" priority="673">
      <formula>$O1984="połączone z innym zadaniem"</formula>
    </cfRule>
  </conditionalFormatting>
  <conditionalFormatting sqref="O1984:O2106">
    <cfRule type="expression" dxfId="709" priority="672">
      <formula>$O1984="połączone z innym zadaniem"</formula>
    </cfRule>
  </conditionalFormatting>
  <conditionalFormatting sqref="O1984:O2106">
    <cfRule type="expression" dxfId="708" priority="671">
      <formula>$O1984="połączone z innym zadaniem"</formula>
    </cfRule>
  </conditionalFormatting>
  <conditionalFormatting sqref="O1984:O2106">
    <cfRule type="expression" dxfId="707" priority="670">
      <formula>$O1984="połączone z innym zadaniem"</formula>
    </cfRule>
  </conditionalFormatting>
  <conditionalFormatting sqref="O1984:O2106">
    <cfRule type="expression" dxfId="706" priority="669">
      <formula>$O1984="połączone z innym zadaniem"</formula>
    </cfRule>
  </conditionalFormatting>
  <conditionalFormatting sqref="O1984:O2106">
    <cfRule type="expression" dxfId="705" priority="668">
      <formula>$O1984="połączone z innym zadaniem"</formula>
    </cfRule>
  </conditionalFormatting>
  <conditionalFormatting sqref="O1984:O2106">
    <cfRule type="expression" dxfId="704" priority="667">
      <formula>$O1984="połączone z innym zadaniem"</formula>
    </cfRule>
  </conditionalFormatting>
  <conditionalFormatting sqref="O1984:O2106">
    <cfRule type="expression" dxfId="703" priority="666">
      <formula>$O1984="połączone z innym zadaniem"</formula>
    </cfRule>
  </conditionalFormatting>
  <conditionalFormatting sqref="O1984:O2106">
    <cfRule type="expression" dxfId="702" priority="665">
      <formula>$O1984="połączone z innym zadaniem"</formula>
    </cfRule>
  </conditionalFormatting>
  <conditionalFormatting sqref="O1984:O2106">
    <cfRule type="expression" dxfId="701" priority="664">
      <formula>$O1984="połączone z innym zadaniem"</formula>
    </cfRule>
  </conditionalFormatting>
  <conditionalFormatting sqref="O1984:O2106">
    <cfRule type="expression" dxfId="700" priority="663">
      <formula>$O1984="połączone z innym zadaniem"</formula>
    </cfRule>
  </conditionalFormatting>
  <conditionalFormatting sqref="O1984:O2106">
    <cfRule type="expression" dxfId="699" priority="662">
      <formula>$O1984="połączone z innym zadaniem"</formula>
    </cfRule>
  </conditionalFormatting>
  <conditionalFormatting sqref="O1984:O2106">
    <cfRule type="expression" dxfId="698" priority="661">
      <formula>$O1984="połączone z innym zadaniem"</formula>
    </cfRule>
  </conditionalFormatting>
  <conditionalFormatting sqref="O1984:O2106">
    <cfRule type="expression" dxfId="697" priority="660">
      <formula>$O1984="połączone z innym zadaniem"</formula>
    </cfRule>
  </conditionalFormatting>
  <conditionalFormatting sqref="O1984:O2106">
    <cfRule type="expression" dxfId="696" priority="659">
      <formula>$O1984="połączone z innym zadaniem"</formula>
    </cfRule>
  </conditionalFormatting>
  <conditionalFormatting sqref="O1984:O2106">
    <cfRule type="expression" dxfId="695" priority="658">
      <formula>$O1984="połączone z innym zadaniem"</formula>
    </cfRule>
  </conditionalFormatting>
  <conditionalFormatting sqref="O1984:O2106">
    <cfRule type="expression" dxfId="694" priority="657">
      <formula>$O1984="połączone z innym zadaniem"</formula>
    </cfRule>
  </conditionalFormatting>
  <conditionalFormatting sqref="O1984:O2106">
    <cfRule type="expression" dxfId="693" priority="656">
      <formula>$O1984="połączone z innym zadaniem"</formula>
    </cfRule>
  </conditionalFormatting>
  <conditionalFormatting sqref="O1984:O2106">
    <cfRule type="expression" dxfId="692" priority="655">
      <formula>$O1984="połączone z innym zadaniem"</formula>
    </cfRule>
  </conditionalFormatting>
  <conditionalFormatting sqref="O1984:O2106">
    <cfRule type="expression" dxfId="691" priority="654">
      <formula>$O1984="połączone z innym zadaniem"</formula>
    </cfRule>
  </conditionalFormatting>
  <conditionalFormatting sqref="O1984:O2106">
    <cfRule type="expression" dxfId="690" priority="653">
      <formula>$O1984="połączone z innym zadaniem"</formula>
    </cfRule>
  </conditionalFormatting>
  <conditionalFormatting sqref="O1984:O2106">
    <cfRule type="expression" dxfId="689" priority="652">
      <formula>$O1984="połączone z innym zadaniem"</formula>
    </cfRule>
  </conditionalFormatting>
  <conditionalFormatting sqref="O1984:O2106">
    <cfRule type="expression" dxfId="688" priority="651">
      <formula>$O1984="połączone z innym zadaniem"</formula>
    </cfRule>
  </conditionalFormatting>
  <conditionalFormatting sqref="O1984:O2106">
    <cfRule type="expression" dxfId="687" priority="650">
      <formula>$O1984="połączone z innym zadaniem"</formula>
    </cfRule>
  </conditionalFormatting>
  <conditionalFormatting sqref="O1984:O2106">
    <cfRule type="expression" dxfId="686" priority="649">
      <formula>$O1984="połączone z innym zadaniem"</formula>
    </cfRule>
  </conditionalFormatting>
  <conditionalFormatting sqref="O1984:O2106">
    <cfRule type="expression" dxfId="685" priority="648">
      <formula>$O1984="połączone z innym zadaniem"</formula>
    </cfRule>
  </conditionalFormatting>
  <conditionalFormatting sqref="O1984:O2106">
    <cfRule type="expression" dxfId="684" priority="647">
      <formula>$O1984="połączone z innym zadaniem"</formula>
    </cfRule>
  </conditionalFormatting>
  <conditionalFormatting sqref="O1984:O2106">
    <cfRule type="expression" dxfId="683" priority="646">
      <formula>$O1984="połączone z innym zadaniem"</formula>
    </cfRule>
  </conditionalFormatting>
  <conditionalFormatting sqref="O1984:O2106">
    <cfRule type="expression" dxfId="682" priority="645">
      <formula>$O1984="połączone z innym zadaniem"</formula>
    </cfRule>
  </conditionalFormatting>
  <conditionalFormatting sqref="O1984:O2106">
    <cfRule type="expression" dxfId="681" priority="644">
      <formula>$O1984="połączone z innym zadaniem"</formula>
    </cfRule>
  </conditionalFormatting>
  <conditionalFormatting sqref="O1984:O2106">
    <cfRule type="expression" dxfId="680" priority="643">
      <formula>$O1984="połączone z innym zadaniem"</formula>
    </cfRule>
  </conditionalFormatting>
  <conditionalFormatting sqref="O1984:O2106">
    <cfRule type="expression" dxfId="679" priority="642">
      <formula>$O1984="połączone z innym zadaniem"</formula>
    </cfRule>
  </conditionalFormatting>
  <conditionalFormatting sqref="O1984:O2106">
    <cfRule type="expression" dxfId="678" priority="641">
      <formula>$O1984="połączone z innym zadaniem"</formula>
    </cfRule>
  </conditionalFormatting>
  <conditionalFormatting sqref="O1984:O2106">
    <cfRule type="expression" dxfId="677" priority="640">
      <formula>$O1984="połączone z innym zadaniem"</formula>
    </cfRule>
  </conditionalFormatting>
  <conditionalFormatting sqref="O1984:O2106">
    <cfRule type="expression" dxfId="676" priority="639">
      <formula>$O1984="połączone z innym zadaniem"</formula>
    </cfRule>
  </conditionalFormatting>
  <conditionalFormatting sqref="O1984:O2106">
    <cfRule type="expression" dxfId="675" priority="638">
      <formula>$O1984="połączone z innym zadaniem"</formula>
    </cfRule>
  </conditionalFormatting>
  <conditionalFormatting sqref="O1984:O2106">
    <cfRule type="expression" dxfId="674" priority="637">
      <formula>$O1984="połączone z innym zadaniem"</formula>
    </cfRule>
  </conditionalFormatting>
  <conditionalFormatting sqref="O1984:O2106">
    <cfRule type="expression" dxfId="673" priority="636">
      <formula>$O1984="połączone z innym zadaniem"</formula>
    </cfRule>
  </conditionalFormatting>
  <conditionalFormatting sqref="O1984:O2106">
    <cfRule type="expression" dxfId="672" priority="635">
      <formula>$O1984="połączone z innym zadaniem"</formula>
    </cfRule>
  </conditionalFormatting>
  <conditionalFormatting sqref="O1984:O2106">
    <cfRule type="expression" dxfId="671" priority="634">
      <formula>$O1984="połączone z innym zadaniem"</formula>
    </cfRule>
  </conditionalFormatting>
  <conditionalFormatting sqref="O1984:O2106">
    <cfRule type="expression" dxfId="670" priority="633">
      <formula>$O1984="połączone z innym zadaniem"</formula>
    </cfRule>
  </conditionalFormatting>
  <conditionalFormatting sqref="O1984:O2106">
    <cfRule type="expression" dxfId="669" priority="632">
      <formula>$O1984="połączone z innym zadaniem"</formula>
    </cfRule>
  </conditionalFormatting>
  <conditionalFormatting sqref="O1984:O2106">
    <cfRule type="expression" dxfId="668" priority="631">
      <formula>$O1984="połączone z innym zadaniem"</formula>
    </cfRule>
  </conditionalFormatting>
  <conditionalFormatting sqref="O1984:O2106">
    <cfRule type="expression" dxfId="667" priority="630">
      <formula>$O1984="połączone z innym zadaniem"</formula>
    </cfRule>
  </conditionalFormatting>
  <conditionalFormatting sqref="O1984:O2106">
    <cfRule type="expression" dxfId="666" priority="629">
      <formula>$O1984="połączone z innym zadaniem"</formula>
    </cfRule>
  </conditionalFormatting>
  <conditionalFormatting sqref="O1984:O2106">
    <cfRule type="expression" dxfId="665" priority="628">
      <formula>$O1984="połączone z innym zadaniem"</formula>
    </cfRule>
  </conditionalFormatting>
  <conditionalFormatting sqref="O1984:O2106">
    <cfRule type="expression" dxfId="664" priority="627">
      <formula>$O1984="połączone z innym zadaniem"</formula>
    </cfRule>
  </conditionalFormatting>
  <conditionalFormatting sqref="O1984:O2106">
    <cfRule type="expression" dxfId="663" priority="626">
      <formula>$O1984="połączone z innym zadaniem"</formula>
    </cfRule>
  </conditionalFormatting>
  <conditionalFormatting sqref="O1984:O2106">
    <cfRule type="expression" dxfId="662" priority="625">
      <formula>$O1984="połączone z innym zadaniem"</formula>
    </cfRule>
  </conditionalFormatting>
  <conditionalFormatting sqref="O1984:O2106">
    <cfRule type="expression" dxfId="661" priority="624">
      <formula>$O1984="połączone z innym zadaniem"</formula>
    </cfRule>
  </conditionalFormatting>
  <conditionalFormatting sqref="O1984:O2106">
    <cfRule type="expression" dxfId="660" priority="623">
      <formula>$O1984="połączone z innym zadaniem"</formula>
    </cfRule>
  </conditionalFormatting>
  <conditionalFormatting sqref="O1984:O2106">
    <cfRule type="expression" dxfId="659" priority="622">
      <formula>$O1984="połączone z innym zadaniem"</formula>
    </cfRule>
  </conditionalFormatting>
  <conditionalFormatting sqref="O1984:O2106">
    <cfRule type="expression" dxfId="658" priority="621">
      <formula>$O1984="połączone z innym zadaniem"</formula>
    </cfRule>
  </conditionalFormatting>
  <conditionalFormatting sqref="O1984:O2106">
    <cfRule type="expression" dxfId="657" priority="620">
      <formula>$O1984="połączone z innym zadaniem"</formula>
    </cfRule>
  </conditionalFormatting>
  <conditionalFormatting sqref="O1984:O2106">
    <cfRule type="expression" dxfId="656" priority="619">
      <formula>$O1984="połączone z innym zadaniem"</formula>
    </cfRule>
  </conditionalFormatting>
  <conditionalFormatting sqref="O1984:O2106">
    <cfRule type="expression" dxfId="655" priority="618">
      <formula>$O1984="połączone z innym zadaniem"</formula>
    </cfRule>
  </conditionalFormatting>
  <conditionalFormatting sqref="O1984:O2106">
    <cfRule type="expression" dxfId="654" priority="617">
      <formula>$O1984="połączone z innym zadaniem"</formula>
    </cfRule>
  </conditionalFormatting>
  <conditionalFormatting sqref="O1984:O2106">
    <cfRule type="expression" dxfId="653" priority="616">
      <formula>$O1984="połączone z innym zadaniem"</formula>
    </cfRule>
  </conditionalFormatting>
  <conditionalFormatting sqref="O1984:O2106">
    <cfRule type="expression" dxfId="652" priority="615">
      <formula>$O1984="połączone z innym zadaniem"</formula>
    </cfRule>
  </conditionalFormatting>
  <conditionalFormatting sqref="O1984:O2106">
    <cfRule type="expression" dxfId="651" priority="614">
      <formula>$O1984="połączone z innym zadaniem"</formula>
    </cfRule>
  </conditionalFormatting>
  <conditionalFormatting sqref="O1984:O2106">
    <cfRule type="expression" dxfId="650" priority="613">
      <formula>$O1984="połączone z innym zadaniem"</formula>
    </cfRule>
  </conditionalFormatting>
  <conditionalFormatting sqref="O1984:O2106">
    <cfRule type="expression" dxfId="649" priority="612">
      <formula>$O1984="połączone z innym zadaniem"</formula>
    </cfRule>
  </conditionalFormatting>
  <conditionalFormatting sqref="O1984:O2106">
    <cfRule type="expression" dxfId="648" priority="611">
      <formula>$O1984="połączone z innym zadaniem"</formula>
    </cfRule>
  </conditionalFormatting>
  <conditionalFormatting sqref="O1984:O2106">
    <cfRule type="expression" dxfId="647" priority="610">
      <formula>$O1984="połączone z innym zadaniem"</formula>
    </cfRule>
  </conditionalFormatting>
  <conditionalFormatting sqref="O1984:O2106">
    <cfRule type="expression" dxfId="646" priority="609">
      <formula>$O1984="połączone z innym zadaniem"</formula>
    </cfRule>
  </conditionalFormatting>
  <conditionalFormatting sqref="O1984:O2106">
    <cfRule type="expression" dxfId="645" priority="608">
      <formula>$O1984="połączone z innym zadaniem"</formula>
    </cfRule>
  </conditionalFormatting>
  <conditionalFormatting sqref="O1984:O2106">
    <cfRule type="expression" dxfId="644" priority="607">
      <formula>$O1984="połączone z innym zadaniem"</formula>
    </cfRule>
  </conditionalFormatting>
  <conditionalFormatting sqref="O1984:O2106">
    <cfRule type="expression" dxfId="643" priority="606">
      <formula>$O1984="połączone z innym zadaniem"</formula>
    </cfRule>
  </conditionalFormatting>
  <conditionalFormatting sqref="O1984:O2106">
    <cfRule type="expression" dxfId="642" priority="605">
      <formula>$O1984="połączone z innym zadaniem"</formula>
    </cfRule>
  </conditionalFormatting>
  <conditionalFormatting sqref="O1984:O2106">
    <cfRule type="expression" dxfId="641" priority="604">
      <formula>$O1984="połączone z innym zadaniem"</formula>
    </cfRule>
  </conditionalFormatting>
  <conditionalFormatting sqref="O1984:O2106">
    <cfRule type="expression" dxfId="640" priority="603">
      <formula>$O1984="połączone z innym zadaniem"</formula>
    </cfRule>
  </conditionalFormatting>
  <conditionalFormatting sqref="O1984:O2106">
    <cfRule type="expression" dxfId="639" priority="602">
      <formula>$O1984="połączone z innym zadaniem"</formula>
    </cfRule>
  </conditionalFormatting>
  <conditionalFormatting sqref="O1984:O2106">
    <cfRule type="expression" dxfId="638" priority="601">
      <formula>$O1984="połączone z innym zadaniem"</formula>
    </cfRule>
  </conditionalFormatting>
  <conditionalFormatting sqref="O1984:O2106">
    <cfRule type="expression" dxfId="637" priority="600">
      <formula>$O1984="połączone z innym zadaniem"</formula>
    </cfRule>
  </conditionalFormatting>
  <conditionalFormatting sqref="O1984:O2106">
    <cfRule type="expression" dxfId="636" priority="599">
      <formula>$O1984="połączone z innym zadaniem"</formula>
    </cfRule>
  </conditionalFormatting>
  <conditionalFormatting sqref="O1984:O2106">
    <cfRule type="expression" dxfId="635" priority="598">
      <formula>$O1984="połączone z innym zadaniem"</formula>
    </cfRule>
  </conditionalFormatting>
  <conditionalFormatting sqref="O1984:O2106">
    <cfRule type="expression" dxfId="634" priority="597">
      <formula>$O1984="połączone z innym zadaniem"</formula>
    </cfRule>
  </conditionalFormatting>
  <conditionalFormatting sqref="O1984:O2106">
    <cfRule type="expression" dxfId="633" priority="596">
      <formula>$O1984="połączone z innym zadaniem"</formula>
    </cfRule>
  </conditionalFormatting>
  <conditionalFormatting sqref="O1984:O2106">
    <cfRule type="expression" dxfId="632" priority="595">
      <formula>$O1984="połączone z innym zadaniem"</formula>
    </cfRule>
  </conditionalFormatting>
  <conditionalFormatting sqref="O1984:O2106">
    <cfRule type="expression" dxfId="631" priority="594">
      <formula>$O1984="połączone z innym zadaniem"</formula>
    </cfRule>
  </conditionalFormatting>
  <conditionalFormatting sqref="O1984:O2106">
    <cfRule type="expression" dxfId="630" priority="587">
      <formula>$O1984="połączone z innym zadaniem"</formula>
    </cfRule>
  </conditionalFormatting>
  <conditionalFormatting sqref="O1984:O2106">
    <cfRule type="expression" dxfId="629" priority="586">
      <formula>$O1984="połączone z innym zadaniem"</formula>
    </cfRule>
  </conditionalFormatting>
  <conditionalFormatting sqref="O1984:O2106">
    <cfRule type="expression" dxfId="628" priority="585">
      <formula>$O1984="połączone z innym zadaniem"</formula>
    </cfRule>
  </conditionalFormatting>
  <conditionalFormatting sqref="O1984:O2106">
    <cfRule type="expression" dxfId="627" priority="584">
      <formula>$O1984="połączone z innym zadaniem"</formula>
    </cfRule>
  </conditionalFormatting>
  <conditionalFormatting sqref="O1984:O2106">
    <cfRule type="expression" dxfId="626" priority="583">
      <formula>$O1984="połączone z innym zadaniem"</formula>
    </cfRule>
  </conditionalFormatting>
  <conditionalFormatting sqref="O1984:O2106">
    <cfRule type="expression" dxfId="625" priority="582">
      <formula>$O1984="połączone z innym zadaniem"</formula>
    </cfRule>
  </conditionalFormatting>
  <conditionalFormatting sqref="O1984:O2106">
    <cfRule type="expression" dxfId="624" priority="581">
      <formula>$O1984="połączone z innym zadaniem"</formula>
    </cfRule>
  </conditionalFormatting>
  <conditionalFormatting sqref="O1984:O2106">
    <cfRule type="expression" dxfId="623" priority="580">
      <formula>$O1984="połączone z innym zadaniem"</formula>
    </cfRule>
  </conditionalFormatting>
  <conditionalFormatting sqref="O1984:O2106">
    <cfRule type="expression" dxfId="622" priority="579">
      <formula>$O1984="połączone z innym zadaniem"</formula>
    </cfRule>
  </conditionalFormatting>
  <conditionalFormatting sqref="O1984:O2106">
    <cfRule type="expression" dxfId="621" priority="578">
      <formula>$O1984="połączone z innym zadaniem"</formula>
    </cfRule>
  </conditionalFormatting>
  <conditionalFormatting sqref="O1984:O2106">
    <cfRule type="expression" dxfId="620" priority="577">
      <formula>$O1984="połączone z innym zadaniem"</formula>
    </cfRule>
  </conditionalFormatting>
  <conditionalFormatting sqref="O1984:O2106">
    <cfRule type="expression" dxfId="619" priority="576">
      <formula>$O1984="połączone z innym zadaniem"</formula>
    </cfRule>
  </conditionalFormatting>
  <conditionalFormatting sqref="O1984:O2106">
    <cfRule type="expression" dxfId="618" priority="575">
      <formula>$O1984="połączone z innym zadaniem"</formula>
    </cfRule>
  </conditionalFormatting>
  <conditionalFormatting sqref="O1984:O2106">
    <cfRule type="expression" dxfId="617" priority="574">
      <formula>$O1984="połączone z innym zadaniem"</formula>
    </cfRule>
  </conditionalFormatting>
  <conditionalFormatting sqref="O1984:O2106">
    <cfRule type="expression" dxfId="616" priority="573">
      <formula>$O1984="połączone z innym zadaniem"</formula>
    </cfRule>
  </conditionalFormatting>
  <conditionalFormatting sqref="O1984:O2106">
    <cfRule type="expression" dxfId="615" priority="572">
      <formula>$O1984="połączone z innym zadaniem"</formula>
    </cfRule>
  </conditionalFormatting>
  <conditionalFormatting sqref="O1984:O2106">
    <cfRule type="expression" dxfId="614" priority="571">
      <formula>$O1984="połączone z innym zadaniem"</formula>
    </cfRule>
  </conditionalFormatting>
  <conditionalFormatting sqref="O1984:O2106">
    <cfRule type="expression" dxfId="613" priority="570">
      <formula>$O1984="połączone z innym zadaniem"</formula>
    </cfRule>
  </conditionalFormatting>
  <conditionalFormatting sqref="O1984:O2106">
    <cfRule type="expression" dxfId="612" priority="569">
      <formula>$O1984="połączone z innym zadaniem"</formula>
    </cfRule>
  </conditionalFormatting>
  <conditionalFormatting sqref="O1984:O2106">
    <cfRule type="expression" dxfId="611" priority="568">
      <formula>$O1984="połączone z innym zadaniem"</formula>
    </cfRule>
  </conditionalFormatting>
  <conditionalFormatting sqref="O1984:O2106">
    <cfRule type="expression" dxfId="610" priority="567">
      <formula>$O1984="połączone z innym zadaniem"</formula>
    </cfRule>
  </conditionalFormatting>
  <conditionalFormatting sqref="O1984:O2106">
    <cfRule type="expression" dxfId="609" priority="566">
      <formula>$O1984="połączone z innym zadaniem"</formula>
    </cfRule>
  </conditionalFormatting>
  <conditionalFormatting sqref="O1984:O2106">
    <cfRule type="expression" dxfId="608" priority="565">
      <formula>$O1984="połączone z innym zadaniem"</formula>
    </cfRule>
  </conditionalFormatting>
  <conditionalFormatting sqref="O1984:O2106">
    <cfRule type="expression" dxfId="607" priority="564">
      <formula>$O1984="połączone z innym zadaniem"</formula>
    </cfRule>
  </conditionalFormatting>
  <conditionalFormatting sqref="O1984:O2106">
    <cfRule type="expression" dxfId="606" priority="563">
      <formula>$O1984="połączone z innym zadaniem"</formula>
    </cfRule>
  </conditionalFormatting>
  <conditionalFormatting sqref="O1984:O2106">
    <cfRule type="expression" dxfId="605" priority="562">
      <formula>$O1984="połączone z innym zadaniem"</formula>
    </cfRule>
  </conditionalFormatting>
  <conditionalFormatting sqref="O1984:O2106">
    <cfRule type="expression" dxfId="604" priority="561">
      <formula>$O1984="połączone z innym zadaniem"</formula>
    </cfRule>
  </conditionalFormatting>
  <conditionalFormatting sqref="O1984:O2106">
    <cfRule type="expression" dxfId="603" priority="560">
      <formula>$O1984="połączone z innym zadaniem"</formula>
    </cfRule>
  </conditionalFormatting>
  <conditionalFormatting sqref="O1984:O2106">
    <cfRule type="expression" dxfId="602" priority="559">
      <formula>$O1984="połączone z innym zadaniem"</formula>
    </cfRule>
  </conditionalFormatting>
  <conditionalFormatting sqref="O1984:O2106">
    <cfRule type="expression" dxfId="601" priority="558">
      <formula>$O1984="połączone z innym zadaniem"</formula>
    </cfRule>
  </conditionalFormatting>
  <conditionalFormatting sqref="O1984:O2106">
    <cfRule type="expression" dxfId="600" priority="557">
      <formula>$O1984="połączone z innym zadaniem"</formula>
    </cfRule>
  </conditionalFormatting>
  <conditionalFormatting sqref="O1984:O2106">
    <cfRule type="expression" dxfId="599" priority="556">
      <formula>$O1984="połączone z innym zadaniem"</formula>
    </cfRule>
  </conditionalFormatting>
  <conditionalFormatting sqref="O1984:O2106">
    <cfRule type="expression" dxfId="598" priority="555">
      <formula>$O1984="połączone z innym zadaniem"</formula>
    </cfRule>
  </conditionalFormatting>
  <conditionalFormatting sqref="O1984:O2106">
    <cfRule type="expression" dxfId="597" priority="554">
      <formula>$O1984="połączone z innym zadaniem"</formula>
    </cfRule>
  </conditionalFormatting>
  <conditionalFormatting sqref="O1984:O2106">
    <cfRule type="expression" dxfId="596" priority="553">
      <formula>$O1984="połączone z innym zadaniem"</formula>
    </cfRule>
  </conditionalFormatting>
  <conditionalFormatting sqref="O1984:O2106">
    <cfRule type="expression" dxfId="595" priority="552">
      <formula>$O1984="połączone z innym zadaniem"</formula>
    </cfRule>
  </conditionalFormatting>
  <conditionalFormatting sqref="O1984:O2106">
    <cfRule type="expression" dxfId="594" priority="551">
      <formula>$O1984="połączone z innym zadaniem"</formula>
    </cfRule>
  </conditionalFormatting>
  <conditionalFormatting sqref="O1984:O2106">
    <cfRule type="expression" dxfId="593" priority="550">
      <formula>$O1984="połączone z innym zadaniem"</formula>
    </cfRule>
  </conditionalFormatting>
  <conditionalFormatting sqref="O1984:O2106">
    <cfRule type="expression" dxfId="592" priority="549">
      <formula>$O1984="połączone z innym zadaniem"</formula>
    </cfRule>
  </conditionalFormatting>
  <conditionalFormatting sqref="O1984:O2106">
    <cfRule type="expression" dxfId="591" priority="548">
      <formula>$O1984="połączone z innym zadaniem"</formula>
    </cfRule>
  </conditionalFormatting>
  <conditionalFormatting sqref="O1984:O2106">
    <cfRule type="expression" dxfId="590" priority="547">
      <formula>$O1984="połączone z innym zadaniem"</formula>
    </cfRule>
  </conditionalFormatting>
  <conditionalFormatting sqref="O1984:O2106">
    <cfRule type="expression" dxfId="589" priority="546">
      <formula>$O1984="połączone z innym zadaniem"</formula>
    </cfRule>
  </conditionalFormatting>
  <conditionalFormatting sqref="O1984:O2106">
    <cfRule type="expression" dxfId="588" priority="545">
      <formula>$O1984="połączone z innym zadaniem"</formula>
    </cfRule>
  </conditionalFormatting>
  <conditionalFormatting sqref="O1984:O2106">
    <cfRule type="expression" dxfId="587" priority="544">
      <formula>$O1984="połączone z innym zadaniem"</formula>
    </cfRule>
  </conditionalFormatting>
  <conditionalFormatting sqref="O1984:O2106">
    <cfRule type="expression" dxfId="586" priority="543">
      <formula>$O1984="połączone z innym zadaniem"</formula>
    </cfRule>
  </conditionalFormatting>
  <conditionalFormatting sqref="O1984:O2106">
    <cfRule type="expression" dxfId="585" priority="542">
      <formula>$O1984="połączone z innym zadaniem"</formula>
    </cfRule>
  </conditionalFormatting>
  <conditionalFormatting sqref="O1984:O2106">
    <cfRule type="expression" dxfId="584" priority="541">
      <formula>$O1984="połączone z innym zadaniem"</formula>
    </cfRule>
  </conditionalFormatting>
  <conditionalFormatting sqref="O1984:O2106">
    <cfRule type="expression" dxfId="583" priority="540">
      <formula>$O1984="połączone z innym zadaniem"</formula>
    </cfRule>
  </conditionalFormatting>
  <conditionalFormatting sqref="O1984:O2106">
    <cfRule type="expression" dxfId="582" priority="539">
      <formula>$O1984="połączone z innym zadaniem"</formula>
    </cfRule>
  </conditionalFormatting>
  <conditionalFormatting sqref="O1984:O2106">
    <cfRule type="expression" dxfId="581" priority="538">
      <formula>$O1984="połączone z innym zadaniem"</formula>
    </cfRule>
  </conditionalFormatting>
  <conditionalFormatting sqref="O1984:O2106">
    <cfRule type="expression" dxfId="580" priority="537">
      <formula>$O1984="połączone z innym zadaniem"</formula>
    </cfRule>
  </conditionalFormatting>
  <conditionalFormatting sqref="O1984:O2106">
    <cfRule type="expression" dxfId="579" priority="536">
      <formula>$O1984="połączone z innym zadaniem"</formula>
    </cfRule>
  </conditionalFormatting>
  <conditionalFormatting sqref="O1984:O2106">
    <cfRule type="expression" dxfId="578" priority="535">
      <formula>$O1984="połączone z innym zadaniem"</formula>
    </cfRule>
  </conditionalFormatting>
  <conditionalFormatting sqref="O1984:O2106">
    <cfRule type="expression" dxfId="577" priority="534">
      <formula>$O1984="połączone z innym zadaniem"</formula>
    </cfRule>
  </conditionalFormatting>
  <conditionalFormatting sqref="O1984:O2106">
    <cfRule type="expression" dxfId="576" priority="533">
      <formula>$O1984="połączone z innym zadaniem"</formula>
    </cfRule>
  </conditionalFormatting>
  <conditionalFormatting sqref="O1984:O2106">
    <cfRule type="expression" dxfId="575" priority="532">
      <formula>$O1984="połączone z innym zadaniem"</formula>
    </cfRule>
  </conditionalFormatting>
  <conditionalFormatting sqref="O1984:O2106">
    <cfRule type="expression" dxfId="574" priority="531">
      <formula>$O1984="połączone z innym zadaniem"</formula>
    </cfRule>
  </conditionalFormatting>
  <conditionalFormatting sqref="O1984:O2106">
    <cfRule type="expression" dxfId="573" priority="530">
      <formula>$O1984="połączone z innym zadaniem"</formula>
    </cfRule>
  </conditionalFormatting>
  <conditionalFormatting sqref="O1984:O2106">
    <cfRule type="expression" dxfId="572" priority="529">
      <formula>$O1984="połączone z innym zadaniem"</formula>
    </cfRule>
  </conditionalFormatting>
  <conditionalFormatting sqref="O1984:O2106">
    <cfRule type="expression" dxfId="571" priority="528">
      <formula>$O1984="połączone z innym zadaniem"</formula>
    </cfRule>
  </conditionalFormatting>
  <conditionalFormatting sqref="O1984:O2106">
    <cfRule type="expression" dxfId="570" priority="527">
      <formula>$O1984="połączone z innym zadaniem"</formula>
    </cfRule>
  </conditionalFormatting>
  <conditionalFormatting sqref="O1984:O2106">
    <cfRule type="expression" dxfId="569" priority="526">
      <formula>$O1984="połączone z innym zadaniem"</formula>
    </cfRule>
  </conditionalFormatting>
  <conditionalFormatting sqref="O1984:O2106">
    <cfRule type="expression" dxfId="568" priority="525">
      <formula>$O1984="połączone z innym zadaniem"</formula>
    </cfRule>
  </conditionalFormatting>
  <conditionalFormatting sqref="O1984:O2106">
    <cfRule type="expression" dxfId="567" priority="524">
      <formula>$O1984="połączone z innym zadaniem"</formula>
    </cfRule>
  </conditionalFormatting>
  <conditionalFormatting sqref="O1984:O2106">
    <cfRule type="expression" dxfId="566" priority="523">
      <formula>$O1984="połączone z innym zadaniem"</formula>
    </cfRule>
  </conditionalFormatting>
  <conditionalFormatting sqref="O1984:O2106">
    <cfRule type="expression" dxfId="565" priority="522">
      <formula>$O1984="połączone z innym zadaniem"</formula>
    </cfRule>
  </conditionalFormatting>
  <conditionalFormatting sqref="O1984:O2106">
    <cfRule type="expression" dxfId="564" priority="521">
      <formula>$O1984="połączone z innym zadaniem"</formula>
    </cfRule>
  </conditionalFormatting>
  <conditionalFormatting sqref="O1984:O2106">
    <cfRule type="expression" dxfId="563" priority="520">
      <formula>$O1984="połączone z innym zadaniem"</formula>
    </cfRule>
  </conditionalFormatting>
  <conditionalFormatting sqref="O1984:O2106">
    <cfRule type="expression" dxfId="562" priority="519">
      <formula>$O1984="połączone z innym zadaniem"</formula>
    </cfRule>
  </conditionalFormatting>
  <conditionalFormatting sqref="O1984:O2106">
    <cfRule type="expression" dxfId="561" priority="518">
      <formula>$O1984="połączone z innym zadaniem"</formula>
    </cfRule>
  </conditionalFormatting>
  <conditionalFormatting sqref="O1984:O2106">
    <cfRule type="expression" dxfId="560" priority="517">
      <formula>$O1984="połączone z innym zadaniem"</formula>
    </cfRule>
  </conditionalFormatting>
  <conditionalFormatting sqref="O1984:O2106">
    <cfRule type="expression" dxfId="559" priority="516">
      <formula>$O1984="połączone z innym zadaniem"</formula>
    </cfRule>
  </conditionalFormatting>
  <conditionalFormatting sqref="O1984:O2106">
    <cfRule type="expression" dxfId="558" priority="515">
      <formula>$O1984="połączone z innym zadaniem"</formula>
    </cfRule>
  </conditionalFormatting>
  <conditionalFormatting sqref="O1984:O2106">
    <cfRule type="expression" dxfId="557" priority="514">
      <formula>$O1984="połączone z innym zadaniem"</formula>
    </cfRule>
  </conditionalFormatting>
  <conditionalFormatting sqref="O1984:O2106">
    <cfRule type="expression" dxfId="556" priority="513">
      <formula>$O1984="połączone z innym zadaniem"</formula>
    </cfRule>
  </conditionalFormatting>
  <conditionalFormatting sqref="O1984:O2106">
    <cfRule type="expression" dxfId="555" priority="512">
      <formula>$O1984="połączone z innym zadaniem"</formula>
    </cfRule>
  </conditionalFormatting>
  <conditionalFormatting sqref="O1984:O2106">
    <cfRule type="expression" dxfId="554" priority="511">
      <formula>$O1984="połączone z innym zadaniem"</formula>
    </cfRule>
  </conditionalFormatting>
  <conditionalFormatting sqref="O1984:O2106">
    <cfRule type="expression" dxfId="553" priority="510">
      <formula>$O1984="połączone z innym zadaniem"</formula>
    </cfRule>
  </conditionalFormatting>
  <conditionalFormatting sqref="O1984:O2106">
    <cfRule type="expression" dxfId="552" priority="509">
      <formula>$O1984="połączone z innym zadaniem"</formula>
    </cfRule>
  </conditionalFormatting>
  <conditionalFormatting sqref="O1984:O2106">
    <cfRule type="expression" dxfId="551" priority="508">
      <formula>$O1984="połączone z innym zadaniem"</formula>
    </cfRule>
  </conditionalFormatting>
  <conditionalFormatting sqref="O1984:O2106">
    <cfRule type="expression" dxfId="550" priority="507">
      <formula>$O1984="połączone z innym zadaniem"</formula>
    </cfRule>
  </conditionalFormatting>
  <conditionalFormatting sqref="O1984:O2106">
    <cfRule type="expression" dxfId="549" priority="506">
      <formula>$O1984="połączone z innym zadaniem"</formula>
    </cfRule>
  </conditionalFormatting>
  <conditionalFormatting sqref="O1984:O2106">
    <cfRule type="expression" dxfId="548" priority="505">
      <formula>$O1984="połączone z innym zadaniem"</formula>
    </cfRule>
  </conditionalFormatting>
  <conditionalFormatting sqref="O1984:O2106">
    <cfRule type="expression" dxfId="547" priority="504">
      <formula>$O1984="połączone z innym zadaniem"</formula>
    </cfRule>
  </conditionalFormatting>
  <conditionalFormatting sqref="O1984:O2106">
    <cfRule type="expression" dxfId="546" priority="503">
      <formula>$O1984="połączone z innym zadaniem"</formula>
    </cfRule>
  </conditionalFormatting>
  <conditionalFormatting sqref="O1984:O2106">
    <cfRule type="expression" dxfId="545" priority="502">
      <formula>$O1984="połączone z innym zadaniem"</formula>
    </cfRule>
  </conditionalFormatting>
  <conditionalFormatting sqref="O1984:O2106">
    <cfRule type="expression" dxfId="544" priority="501">
      <formula>$O1984="połączone z innym zadaniem"</formula>
    </cfRule>
  </conditionalFormatting>
  <conditionalFormatting sqref="O1984:O2106">
    <cfRule type="expression" dxfId="543" priority="500">
      <formula>$O1984="połączone z innym zadaniem"</formula>
    </cfRule>
  </conditionalFormatting>
  <conditionalFormatting sqref="O1984:O2106">
    <cfRule type="expression" dxfId="542" priority="499">
      <formula>$O1984="połączone z innym zadaniem"</formula>
    </cfRule>
  </conditionalFormatting>
  <conditionalFormatting sqref="O1984:O2106">
    <cfRule type="expression" dxfId="541" priority="498">
      <formula>$O1984="połączone z innym zadaniem"</formula>
    </cfRule>
  </conditionalFormatting>
  <conditionalFormatting sqref="O1984:O2106">
    <cfRule type="expression" dxfId="540" priority="497">
      <formula>$O1984="połączone z innym zadaniem"</formula>
    </cfRule>
  </conditionalFormatting>
  <conditionalFormatting sqref="O1984:O2106">
    <cfRule type="expression" dxfId="539" priority="496">
      <formula>$O1984="połączone z innym zadaniem"</formula>
    </cfRule>
  </conditionalFormatting>
  <conditionalFormatting sqref="O1984:O2106">
    <cfRule type="expression" dxfId="538" priority="495">
      <formula>$O1984="połączone z innym zadaniem"</formula>
    </cfRule>
  </conditionalFormatting>
  <conditionalFormatting sqref="O1984:O2106">
    <cfRule type="expression" dxfId="537" priority="494">
      <formula>$O1984="połączone z innym zadaniem"</formula>
    </cfRule>
  </conditionalFormatting>
  <conditionalFormatting sqref="O1984:O2106">
    <cfRule type="expression" dxfId="536" priority="493">
      <formula>$O1984="połączone z innym zadaniem"</formula>
    </cfRule>
  </conditionalFormatting>
  <conditionalFormatting sqref="O1984:O2106">
    <cfRule type="expression" dxfId="535" priority="492">
      <formula>$O1984="połączone z innym zadaniem"</formula>
    </cfRule>
  </conditionalFormatting>
  <conditionalFormatting sqref="O1984:O2106">
    <cfRule type="expression" dxfId="534" priority="491">
      <formula>$O1984="połączone z innym zadaniem"</formula>
    </cfRule>
  </conditionalFormatting>
  <conditionalFormatting sqref="O1984:O2106">
    <cfRule type="expression" dxfId="533" priority="490">
      <formula>$O1984="połączone z innym zadaniem"</formula>
    </cfRule>
  </conditionalFormatting>
  <conditionalFormatting sqref="O1984:O2106">
    <cfRule type="expression" dxfId="532" priority="489">
      <formula>$O1984="połączone z innym zadaniem"</formula>
    </cfRule>
  </conditionalFormatting>
  <conditionalFormatting sqref="O1984:O2106">
    <cfRule type="expression" dxfId="531" priority="488">
      <formula>$O1984="połączone z innym zadaniem"</formula>
    </cfRule>
  </conditionalFormatting>
  <conditionalFormatting sqref="O1984:O2106">
    <cfRule type="expression" dxfId="530" priority="487">
      <formula>$O1984="połączone z innym zadaniem"</formula>
    </cfRule>
  </conditionalFormatting>
  <conditionalFormatting sqref="O1984:O2106">
    <cfRule type="expression" dxfId="529" priority="486">
      <formula>$O1984="połączone z innym zadaniem"</formula>
    </cfRule>
  </conditionalFormatting>
  <conditionalFormatting sqref="O1984:O2106">
    <cfRule type="expression" dxfId="528" priority="485">
      <formula>$O1984="połączone z innym zadaniem"</formula>
    </cfRule>
  </conditionalFormatting>
  <conditionalFormatting sqref="O1984:O2106">
    <cfRule type="expression" dxfId="527" priority="484">
      <formula>$O1984="połączone z innym zadaniem"</formula>
    </cfRule>
  </conditionalFormatting>
  <conditionalFormatting sqref="O1984:O2106">
    <cfRule type="expression" dxfId="526" priority="483">
      <formula>$O1984="połączone z innym zadaniem"</formula>
    </cfRule>
  </conditionalFormatting>
  <conditionalFormatting sqref="O1984:O2106">
    <cfRule type="expression" dxfId="525" priority="482">
      <formula>$O1984="połączone z innym zadaniem"</formula>
    </cfRule>
  </conditionalFormatting>
  <conditionalFormatting sqref="O1984:O2106">
    <cfRule type="expression" dxfId="524" priority="481">
      <formula>$O1984="połączone z innym zadaniem"</formula>
    </cfRule>
  </conditionalFormatting>
  <conditionalFormatting sqref="O1984:O2106">
    <cfRule type="expression" dxfId="523" priority="480">
      <formula>$O1984="połączone z innym zadaniem"</formula>
    </cfRule>
  </conditionalFormatting>
  <conditionalFormatting sqref="O1984:O2106">
    <cfRule type="expression" dxfId="522" priority="479">
      <formula>$O1984="połączone z innym zadaniem"</formula>
    </cfRule>
  </conditionalFormatting>
  <conditionalFormatting sqref="O1984:O2106">
    <cfRule type="expression" dxfId="521" priority="478">
      <formula>$O1984="połączone z innym zadaniem"</formula>
    </cfRule>
  </conditionalFormatting>
  <conditionalFormatting sqref="O1984:O2106">
    <cfRule type="expression" dxfId="520" priority="477">
      <formula>$O1984="połączone z innym zadaniem"</formula>
    </cfRule>
  </conditionalFormatting>
  <conditionalFormatting sqref="O1984:O2106">
    <cfRule type="expression" dxfId="519" priority="476">
      <formula>$O1984="połączone z innym zadaniem"</formula>
    </cfRule>
  </conditionalFormatting>
  <conditionalFormatting sqref="O1984:O2106">
    <cfRule type="expression" dxfId="518" priority="475">
      <formula>$O1984="połączone z innym zadaniem"</formula>
    </cfRule>
  </conditionalFormatting>
  <conditionalFormatting sqref="O1984:O2106">
    <cfRule type="expression" dxfId="517" priority="474">
      <formula>$O1984="połączone z innym zadaniem"</formula>
    </cfRule>
  </conditionalFormatting>
  <conditionalFormatting sqref="O1984:O2106">
    <cfRule type="expression" dxfId="516" priority="473">
      <formula>$O1984="połączone z innym zadaniem"</formula>
    </cfRule>
  </conditionalFormatting>
  <conditionalFormatting sqref="O1984:O2106">
    <cfRule type="expression" dxfId="515" priority="472">
      <formula>$O1984="połączone z innym zadaniem"</formula>
    </cfRule>
  </conditionalFormatting>
  <conditionalFormatting sqref="O1984:O2106">
    <cfRule type="expression" dxfId="514" priority="471">
      <formula>$O1984="połączone z innym zadaniem"</formula>
    </cfRule>
  </conditionalFormatting>
  <conditionalFormatting sqref="O1984:O2106">
    <cfRule type="expression" dxfId="513" priority="470">
      <formula>$O1984="połączone z innym zadaniem"</formula>
    </cfRule>
  </conditionalFormatting>
  <conditionalFormatting sqref="O1984:O2106">
    <cfRule type="expression" dxfId="512" priority="469">
      <formula>$O1984="połączone z innym zadaniem"</formula>
    </cfRule>
  </conditionalFormatting>
  <conditionalFormatting sqref="O1984:O2106">
    <cfRule type="expression" dxfId="511" priority="468">
      <formula>$O1984="połączone z innym zadaniem"</formula>
    </cfRule>
  </conditionalFormatting>
  <conditionalFormatting sqref="O1984:O2106">
    <cfRule type="expression" dxfId="510" priority="467">
      <formula>$O1984="połączone z innym zadaniem"</formula>
    </cfRule>
  </conditionalFormatting>
  <conditionalFormatting sqref="O1984:O2106">
    <cfRule type="expression" dxfId="509" priority="466">
      <formula>$O1984="połączone z innym zadaniem"</formula>
    </cfRule>
  </conditionalFormatting>
  <conditionalFormatting sqref="O1984:O2106">
    <cfRule type="expression" dxfId="508" priority="465">
      <formula>$O1984="połączone z innym zadaniem"</formula>
    </cfRule>
  </conditionalFormatting>
  <conditionalFormatting sqref="O1984:O2106">
    <cfRule type="expression" dxfId="507" priority="464">
      <formula>$O1984="połączone z innym zadaniem"</formula>
    </cfRule>
  </conditionalFormatting>
  <conditionalFormatting sqref="O1984:O2106">
    <cfRule type="expression" dxfId="506" priority="463">
      <formula>$O1984="połączone z innym zadaniem"</formula>
    </cfRule>
  </conditionalFormatting>
  <conditionalFormatting sqref="O1984:O2106">
    <cfRule type="expression" dxfId="505" priority="462">
      <formula>$O1984="połączone z innym zadaniem"</formula>
    </cfRule>
  </conditionalFormatting>
  <conditionalFormatting sqref="O1984:O2106">
    <cfRule type="expression" dxfId="504" priority="461">
      <formula>$O1984="połączone z innym zadaniem"</formula>
    </cfRule>
  </conditionalFormatting>
  <conditionalFormatting sqref="O1984:O2106">
    <cfRule type="expression" dxfId="503" priority="460">
      <formula>$O1984="połączone z innym zadaniem"</formula>
    </cfRule>
  </conditionalFormatting>
  <conditionalFormatting sqref="O1984:O2106">
    <cfRule type="expression" dxfId="502" priority="459">
      <formula>$O1984="połączone z innym zadaniem"</formula>
    </cfRule>
  </conditionalFormatting>
  <conditionalFormatting sqref="O1984:O2106">
    <cfRule type="expression" dxfId="501" priority="458">
      <formula>$O1984="połączone z innym zadaniem"</formula>
    </cfRule>
  </conditionalFormatting>
  <conditionalFormatting sqref="O1984:O2106">
    <cfRule type="expression" dxfId="500" priority="457">
      <formula>$O1984="połączone z innym zadaniem"</formula>
    </cfRule>
  </conditionalFormatting>
  <conditionalFormatting sqref="O1984:O2106">
    <cfRule type="expression" dxfId="499" priority="456">
      <formula>$O1984="połączone z innym zadaniem"</formula>
    </cfRule>
  </conditionalFormatting>
  <conditionalFormatting sqref="O1984:O2106">
    <cfRule type="expression" dxfId="498" priority="455">
      <formula>$O1984="połączone z innym zadaniem"</formula>
    </cfRule>
  </conditionalFormatting>
  <conditionalFormatting sqref="O1984:O2106">
    <cfRule type="expression" dxfId="497" priority="454">
      <formula>$O1984="połączone z innym zadaniem"</formula>
    </cfRule>
  </conditionalFormatting>
  <conditionalFormatting sqref="O1984:O2106">
    <cfRule type="expression" dxfId="496" priority="453">
      <formula>$O1984="połączone z innym zadaniem"</formula>
    </cfRule>
  </conditionalFormatting>
  <conditionalFormatting sqref="O1984:O2106">
    <cfRule type="expression" dxfId="495" priority="452">
      <formula>$O1984="połączone z innym zadaniem"</formula>
    </cfRule>
  </conditionalFormatting>
  <conditionalFormatting sqref="O1984:O2106">
    <cfRule type="expression" dxfId="494" priority="451">
      <formula>$O1984="połączone z innym zadaniem"</formula>
    </cfRule>
  </conditionalFormatting>
  <conditionalFormatting sqref="O1984:O2106">
    <cfRule type="expression" dxfId="493" priority="450">
      <formula>$O1984="połączone z innym zadaniem"</formula>
    </cfRule>
  </conditionalFormatting>
  <conditionalFormatting sqref="O1984:O2106">
    <cfRule type="expression" dxfId="492" priority="449">
      <formula>$O1984="połączone z innym zadaniem"</formula>
    </cfRule>
  </conditionalFormatting>
  <conditionalFormatting sqref="O1984:O2106">
    <cfRule type="expression" dxfId="491" priority="448">
      <formula>$O1984="połączone z innym zadaniem"</formula>
    </cfRule>
  </conditionalFormatting>
  <conditionalFormatting sqref="O1984:O2106">
    <cfRule type="expression" dxfId="490" priority="447">
      <formula>$O1984="połączone z innym zadaniem"</formula>
    </cfRule>
  </conditionalFormatting>
  <conditionalFormatting sqref="O1984:O2106">
    <cfRule type="expression" dxfId="489" priority="446">
      <formula>$O1984="połączone z innym zadaniem"</formula>
    </cfRule>
  </conditionalFormatting>
  <conditionalFormatting sqref="O1984:O2106">
    <cfRule type="expression" dxfId="488" priority="445">
      <formula>$O1984="połączone z innym zadaniem"</formula>
    </cfRule>
  </conditionalFormatting>
  <conditionalFormatting sqref="O1984:O2106">
    <cfRule type="expression" dxfId="487" priority="444">
      <formula>$O1984="połączone z innym zadaniem"</formula>
    </cfRule>
  </conditionalFormatting>
  <conditionalFormatting sqref="O1984:O2106">
    <cfRule type="expression" dxfId="486" priority="443">
      <formula>$O1984="połączone z innym zadaniem"</formula>
    </cfRule>
  </conditionalFormatting>
  <conditionalFormatting sqref="O1984:O2106">
    <cfRule type="expression" dxfId="485" priority="442">
      <formula>$O1984="połączone z innym zadaniem"</formula>
    </cfRule>
  </conditionalFormatting>
  <conditionalFormatting sqref="O1984:O2106">
    <cfRule type="expression" dxfId="484" priority="441">
      <formula>$O1984="połączone z innym zadaniem"</formula>
    </cfRule>
  </conditionalFormatting>
  <conditionalFormatting sqref="O1984:O2106">
    <cfRule type="expression" dxfId="483" priority="440">
      <formula>$O1984="połączone z innym zadaniem"</formula>
    </cfRule>
  </conditionalFormatting>
  <conditionalFormatting sqref="O1984:O2106">
    <cfRule type="expression" dxfId="482" priority="439">
      <formula>$O1984="połączone z innym zadaniem"</formula>
    </cfRule>
  </conditionalFormatting>
  <conditionalFormatting sqref="O1984:O2106">
    <cfRule type="expression" dxfId="481" priority="438">
      <formula>$O1984="połączone z innym zadaniem"</formula>
    </cfRule>
  </conditionalFormatting>
  <conditionalFormatting sqref="O1984:O2106">
    <cfRule type="expression" dxfId="480" priority="437">
      <formula>$O1984="połączone z innym zadaniem"</formula>
    </cfRule>
  </conditionalFormatting>
  <conditionalFormatting sqref="O1984:O2106">
    <cfRule type="expression" dxfId="479" priority="436">
      <formula>$O1984="połączone z innym zadaniem"</formula>
    </cfRule>
  </conditionalFormatting>
  <conditionalFormatting sqref="O1984:O2106">
    <cfRule type="expression" dxfId="478" priority="435">
      <formula>$O1984="połączone z innym zadaniem"</formula>
    </cfRule>
  </conditionalFormatting>
  <conditionalFormatting sqref="O1984:O2106">
    <cfRule type="expression" dxfId="477" priority="434">
      <formula>$O1984="połączone z innym zadaniem"</formula>
    </cfRule>
  </conditionalFormatting>
  <conditionalFormatting sqref="O1984:O2106">
    <cfRule type="expression" dxfId="476" priority="433">
      <formula>$O1984="połączone z innym zadaniem"</formula>
    </cfRule>
  </conditionalFormatting>
  <conditionalFormatting sqref="O1984:O2106">
    <cfRule type="expression" dxfId="475" priority="432">
      <formula>$O1984="połączone z innym zadaniem"</formula>
    </cfRule>
  </conditionalFormatting>
  <conditionalFormatting sqref="O1984:O2106">
    <cfRule type="expression" dxfId="474" priority="431">
      <formula>$O1984="połączone z innym zadaniem"</formula>
    </cfRule>
  </conditionalFormatting>
  <conditionalFormatting sqref="O1984:O2106">
    <cfRule type="expression" dxfId="473" priority="430">
      <formula>$O1984="połączone z innym zadaniem"</formula>
    </cfRule>
  </conditionalFormatting>
  <conditionalFormatting sqref="O1984:O2106">
    <cfRule type="expression" dxfId="472" priority="429">
      <formula>$O1984="połączone z innym zadaniem"</formula>
    </cfRule>
  </conditionalFormatting>
  <conditionalFormatting sqref="O1984:O2106">
    <cfRule type="expression" dxfId="471" priority="428">
      <formula>$O1984="połączone z innym zadaniem"</formula>
    </cfRule>
  </conditionalFormatting>
  <conditionalFormatting sqref="O1984:O2106">
    <cfRule type="expression" dxfId="470" priority="427">
      <formula>$O1984="połączone z innym zadaniem"</formula>
    </cfRule>
  </conditionalFormatting>
  <conditionalFormatting sqref="O1984:O2106">
    <cfRule type="expression" dxfId="469" priority="426">
      <formula>$O1984="połączone z innym zadaniem"</formula>
    </cfRule>
  </conditionalFormatting>
  <conditionalFormatting sqref="O1984:O2106">
    <cfRule type="expression" dxfId="468" priority="425">
      <formula>$O1984="połączone z innym zadaniem"</formula>
    </cfRule>
  </conditionalFormatting>
  <conditionalFormatting sqref="O1984:O2106">
    <cfRule type="expression" dxfId="467" priority="424">
      <formula>$O1984="połączone z innym zadaniem"</formula>
    </cfRule>
  </conditionalFormatting>
  <conditionalFormatting sqref="O1984:O2106">
    <cfRule type="expression" dxfId="466" priority="423">
      <formula>$O1984="połączone z innym zadaniem"</formula>
    </cfRule>
  </conditionalFormatting>
  <conditionalFormatting sqref="O1984:O2106">
    <cfRule type="expression" dxfId="465" priority="422">
      <formula>$O1984="połączone z innym zadaniem"</formula>
    </cfRule>
  </conditionalFormatting>
  <conditionalFormatting sqref="O1984:O2106">
    <cfRule type="expression" dxfId="464" priority="421">
      <formula>$O1984="połączone z innym zadaniem"</formula>
    </cfRule>
  </conditionalFormatting>
  <conditionalFormatting sqref="O1984:O2106">
    <cfRule type="expression" dxfId="463" priority="420">
      <formula>$O1984="połączone z innym zadaniem"</formula>
    </cfRule>
  </conditionalFormatting>
  <conditionalFormatting sqref="O1984:O2106">
    <cfRule type="expression" dxfId="462" priority="419">
      <formula>$O1984="połączone z innym zadaniem"</formula>
    </cfRule>
  </conditionalFormatting>
  <conditionalFormatting sqref="O1984:O2106">
    <cfRule type="expression" dxfId="461" priority="418">
      <formula>$O1984="połączone z innym zadaniem"</formula>
    </cfRule>
  </conditionalFormatting>
  <conditionalFormatting sqref="O1984:O2106">
    <cfRule type="expression" dxfId="460" priority="417">
      <formula>$O1984="połączone z innym zadaniem"</formula>
    </cfRule>
  </conditionalFormatting>
  <conditionalFormatting sqref="O1984:O2106">
    <cfRule type="expression" dxfId="459" priority="416">
      <formula>$O1984="połączone z innym zadaniem"</formula>
    </cfRule>
  </conditionalFormatting>
  <conditionalFormatting sqref="O1984:O2106">
    <cfRule type="expression" dxfId="458" priority="415">
      <formula>$O1984="połączone z innym zadaniem"</formula>
    </cfRule>
  </conditionalFormatting>
  <conditionalFormatting sqref="O1984:O2106">
    <cfRule type="expression" dxfId="457" priority="414">
      <formula>$O1984="połączone z innym zadaniem"</formula>
    </cfRule>
  </conditionalFormatting>
  <conditionalFormatting sqref="O1984:O2106">
    <cfRule type="expression" dxfId="456" priority="413">
      <formula>$O1984="połączone z innym zadaniem"</formula>
    </cfRule>
  </conditionalFormatting>
  <conditionalFormatting sqref="O1984:O2106">
    <cfRule type="expression" dxfId="455" priority="412">
      <formula>$O1984="połączone z innym zadaniem"</formula>
    </cfRule>
  </conditionalFormatting>
  <conditionalFormatting sqref="O1984:O2106">
    <cfRule type="expression" dxfId="454" priority="411">
      <formula>$O1984="połączone z innym zadaniem"</formula>
    </cfRule>
  </conditionalFormatting>
  <conditionalFormatting sqref="O1984:O2106">
    <cfRule type="expression" dxfId="453" priority="410">
      <formula>$O1984="połączone z innym zadaniem"</formula>
    </cfRule>
  </conditionalFormatting>
  <conditionalFormatting sqref="O1984:O2106">
    <cfRule type="expression" dxfId="452" priority="409">
      <formula>$O1984="połączone z innym zadaniem"</formula>
    </cfRule>
  </conditionalFormatting>
  <conditionalFormatting sqref="O1984:O2106">
    <cfRule type="expression" dxfId="451" priority="408">
      <formula>$O1984="połączone z innym zadaniem"</formula>
    </cfRule>
  </conditionalFormatting>
  <conditionalFormatting sqref="O1984:O2106">
    <cfRule type="expression" dxfId="450" priority="407">
      <formula>$O1984="połączone z innym zadaniem"</formula>
    </cfRule>
  </conditionalFormatting>
  <conditionalFormatting sqref="O1984:O2106">
    <cfRule type="expression" dxfId="449" priority="406">
      <formula>$O1984="połączone z innym zadaniem"</formula>
    </cfRule>
  </conditionalFormatting>
  <conditionalFormatting sqref="O1984:O2106">
    <cfRule type="expression" dxfId="448" priority="405">
      <formula>$O1984="połączone z innym zadaniem"</formula>
    </cfRule>
  </conditionalFormatting>
  <conditionalFormatting sqref="O1984:O2106">
    <cfRule type="expression" dxfId="447" priority="404">
      <formula>$O1984="połączone z innym zadaniem"</formula>
    </cfRule>
  </conditionalFormatting>
  <conditionalFormatting sqref="O1984:O2106">
    <cfRule type="expression" dxfId="446" priority="403">
      <formula>$O1984="połączone z innym zadaniem"</formula>
    </cfRule>
  </conditionalFormatting>
  <conditionalFormatting sqref="O1984:O2106">
    <cfRule type="expression" dxfId="445" priority="402">
      <formula>$O1984="połączone z innym zadaniem"</formula>
    </cfRule>
  </conditionalFormatting>
  <conditionalFormatting sqref="O1984:O2106">
    <cfRule type="expression" dxfId="444" priority="401">
      <formula>$O1984="połączone z innym zadaniem"</formula>
    </cfRule>
  </conditionalFormatting>
  <conditionalFormatting sqref="O1984:O2106">
    <cfRule type="expression" dxfId="443" priority="400">
      <formula>$O1984="połączone z innym zadaniem"</formula>
    </cfRule>
  </conditionalFormatting>
  <conditionalFormatting sqref="O1984:O2106">
    <cfRule type="expression" dxfId="442" priority="399">
      <formula>$O1984="połączone z innym zadaniem"</formula>
    </cfRule>
  </conditionalFormatting>
  <conditionalFormatting sqref="O1984:O2106">
    <cfRule type="expression" dxfId="441" priority="398">
      <formula>$O1984="połączone z innym zadaniem"</formula>
    </cfRule>
  </conditionalFormatting>
  <conditionalFormatting sqref="O1984:O2106">
    <cfRule type="expression" dxfId="440" priority="397">
      <formula>$O1984="połączone z innym zadaniem"</formula>
    </cfRule>
  </conditionalFormatting>
  <conditionalFormatting sqref="O1984:O2106">
    <cfRule type="expression" dxfId="439" priority="396">
      <formula>$O1984="połączone z innym zadaniem"</formula>
    </cfRule>
  </conditionalFormatting>
  <conditionalFormatting sqref="O1984:O2106">
    <cfRule type="expression" dxfId="438" priority="395">
      <formula>$O1984="połączone z innym zadaniem"</formula>
    </cfRule>
  </conditionalFormatting>
  <conditionalFormatting sqref="O1984:O2106">
    <cfRule type="expression" dxfId="437" priority="394">
      <formula>$O1984="połączone z innym zadaniem"</formula>
    </cfRule>
  </conditionalFormatting>
  <conditionalFormatting sqref="O1984:O2106">
    <cfRule type="expression" dxfId="436" priority="393">
      <formula>$O1984="połączone z innym zadaniem"</formula>
    </cfRule>
  </conditionalFormatting>
  <conditionalFormatting sqref="O1984:O2106">
    <cfRule type="expression" dxfId="435" priority="392">
      <formula>$O1984="połączone z innym zadaniem"</formula>
    </cfRule>
  </conditionalFormatting>
  <conditionalFormatting sqref="O1984:O2106">
    <cfRule type="expression" dxfId="434" priority="391">
      <formula>$O1984="połączone z innym zadaniem"</formula>
    </cfRule>
  </conditionalFormatting>
  <conditionalFormatting sqref="O1984:O2106">
    <cfRule type="expression" dxfId="433" priority="390">
      <formula>$O1984="połączone z innym zadaniem"</formula>
    </cfRule>
  </conditionalFormatting>
  <conditionalFormatting sqref="O1984:O2106">
    <cfRule type="expression" dxfId="432" priority="389">
      <formula>$O1984="połączone z innym zadaniem"</formula>
    </cfRule>
  </conditionalFormatting>
  <conditionalFormatting sqref="O1984:O2106">
    <cfRule type="expression" dxfId="431" priority="388">
      <formula>$O1984="połączone z innym zadaniem"</formula>
    </cfRule>
  </conditionalFormatting>
  <conditionalFormatting sqref="O1984:O2106">
    <cfRule type="expression" dxfId="430" priority="387">
      <formula>$O1984="połączone z innym zadaniem"</formula>
    </cfRule>
  </conditionalFormatting>
  <conditionalFormatting sqref="O1984:O2106">
    <cfRule type="expression" dxfId="429" priority="386">
      <formula>$O1984="połączone z innym zadaniem"</formula>
    </cfRule>
  </conditionalFormatting>
  <conditionalFormatting sqref="O1984:O2106">
    <cfRule type="expression" dxfId="428" priority="385">
      <formula>$O1984="połączone z innym zadaniem"</formula>
    </cfRule>
  </conditionalFormatting>
  <conditionalFormatting sqref="O1984:O2106">
    <cfRule type="expression" dxfId="427" priority="384">
      <formula>$O1984="połączone z innym zadaniem"</formula>
    </cfRule>
  </conditionalFormatting>
  <conditionalFormatting sqref="O1984:O2106">
    <cfRule type="expression" dxfId="426" priority="383">
      <formula>$O1984="połączone z innym zadaniem"</formula>
    </cfRule>
  </conditionalFormatting>
  <conditionalFormatting sqref="O1984:O2106">
    <cfRule type="expression" dxfId="425" priority="382">
      <formula>$O1984="połączone z innym zadaniem"</formula>
    </cfRule>
  </conditionalFormatting>
  <conditionalFormatting sqref="O1984:O2106">
    <cfRule type="expression" dxfId="424" priority="381">
      <formula>$O1984="połączone z innym zadaniem"</formula>
    </cfRule>
  </conditionalFormatting>
  <conditionalFormatting sqref="O1984:O2106">
    <cfRule type="expression" dxfId="423" priority="380">
      <formula>$O1984="połączone z innym zadaniem"</formula>
    </cfRule>
  </conditionalFormatting>
  <conditionalFormatting sqref="O1984:O2106">
    <cfRule type="expression" dxfId="422" priority="379">
      <formula>$O1984="połączone z innym zadaniem"</formula>
    </cfRule>
  </conditionalFormatting>
  <conditionalFormatting sqref="O1984:O2106">
    <cfRule type="expression" dxfId="421" priority="378">
      <formula>$O1984="połączone z innym zadaniem"</formula>
    </cfRule>
  </conditionalFormatting>
  <conditionalFormatting sqref="O1984:O2106">
    <cfRule type="expression" dxfId="420" priority="377">
      <formula>$O1984="połączone z innym zadaniem"</formula>
    </cfRule>
  </conditionalFormatting>
  <conditionalFormatting sqref="O1984:O2106">
    <cfRule type="expression" dxfId="419" priority="376">
      <formula>$O1984="połączone z innym zadaniem"</formula>
    </cfRule>
  </conditionalFormatting>
  <conditionalFormatting sqref="O1984:O2106">
    <cfRule type="expression" dxfId="418" priority="375">
      <formula>$O1984="połączone z innym zadaniem"</formula>
    </cfRule>
  </conditionalFormatting>
  <conditionalFormatting sqref="O1984:O2106">
    <cfRule type="expression" dxfId="417" priority="374">
      <formula>$O1984="połączone z innym zadaniem"</formula>
    </cfRule>
  </conditionalFormatting>
  <conditionalFormatting sqref="O1984:O2106">
    <cfRule type="expression" dxfId="416" priority="373">
      <formula>$O1984="połączone z innym zadaniem"</formula>
    </cfRule>
  </conditionalFormatting>
  <conditionalFormatting sqref="O1984:O2106">
    <cfRule type="expression" dxfId="415" priority="372">
      <formula>$O1984="połączone z innym zadaniem"</formula>
    </cfRule>
  </conditionalFormatting>
  <conditionalFormatting sqref="O1984:O2106">
    <cfRule type="expression" dxfId="414" priority="371">
      <formula>$O1984="połączone z innym zadaniem"</formula>
    </cfRule>
  </conditionalFormatting>
  <conditionalFormatting sqref="O1984:O2106">
    <cfRule type="expression" dxfId="413" priority="370">
      <formula>$O1984="połączone z innym zadaniem"</formula>
    </cfRule>
  </conditionalFormatting>
  <conditionalFormatting sqref="O1984:O2106">
    <cfRule type="expression" dxfId="412" priority="369">
      <formula>$O1984="połączone z innym zadaniem"</formula>
    </cfRule>
  </conditionalFormatting>
  <conditionalFormatting sqref="O1984:O2106">
    <cfRule type="expression" dxfId="411" priority="368">
      <formula>$O1984="połączone z innym zadaniem"</formula>
    </cfRule>
  </conditionalFormatting>
  <conditionalFormatting sqref="O1984:O2106">
    <cfRule type="expression" dxfId="410" priority="367">
      <formula>$O1984="połączone z innym zadaniem"</formula>
    </cfRule>
  </conditionalFormatting>
  <conditionalFormatting sqref="O1984:O2106">
    <cfRule type="expression" dxfId="409" priority="366">
      <formula>$O1984="połączone z innym zadaniem"</formula>
    </cfRule>
  </conditionalFormatting>
  <conditionalFormatting sqref="O1984:O2106">
    <cfRule type="expression" dxfId="408" priority="365">
      <formula>$O1984="połączone z innym zadaniem"</formula>
    </cfRule>
  </conditionalFormatting>
  <conditionalFormatting sqref="O1984:O2106">
    <cfRule type="expression" dxfId="407" priority="364">
      <formula>$O1984="połączone z innym zadaniem"</formula>
    </cfRule>
  </conditionalFormatting>
  <conditionalFormatting sqref="O1984:O2106">
    <cfRule type="expression" dxfId="406" priority="363">
      <formula>$O1984="połączone z innym zadaniem"</formula>
    </cfRule>
  </conditionalFormatting>
  <conditionalFormatting sqref="O1984:O2106">
    <cfRule type="expression" dxfId="405" priority="362">
      <formula>$O1984="połączone z innym zadaniem"</formula>
    </cfRule>
  </conditionalFormatting>
  <conditionalFormatting sqref="O1984:O2106">
    <cfRule type="expression" dxfId="404" priority="361">
      <formula>$O1984="połączone z innym zadaniem"</formula>
    </cfRule>
  </conditionalFormatting>
  <conditionalFormatting sqref="O1984:O2106">
    <cfRule type="expression" dxfId="403" priority="360">
      <formula>$O1984="połączone z innym zadaniem"</formula>
    </cfRule>
  </conditionalFormatting>
  <conditionalFormatting sqref="O1984:O2106">
    <cfRule type="expression" dxfId="402" priority="359">
      <formula>$O1984="połączone z innym zadaniem"</formula>
    </cfRule>
  </conditionalFormatting>
  <conditionalFormatting sqref="O1984:O2106">
    <cfRule type="expression" dxfId="401" priority="358">
      <formula>$O1984="połączone z innym zadaniem"</formula>
    </cfRule>
  </conditionalFormatting>
  <conditionalFormatting sqref="O1984:O2106">
    <cfRule type="expression" dxfId="400" priority="357">
      <formula>$O1984="połączone z innym zadaniem"</formula>
    </cfRule>
  </conditionalFormatting>
  <conditionalFormatting sqref="O1984:O2106">
    <cfRule type="expression" dxfId="399" priority="356">
      <formula>$O1984="połączone z innym zadaniem"</formula>
    </cfRule>
  </conditionalFormatting>
  <conditionalFormatting sqref="O1984:O2106">
    <cfRule type="expression" dxfId="398" priority="355">
      <formula>$O1984="połączone z innym zadaniem"</formula>
    </cfRule>
  </conditionalFormatting>
  <conditionalFormatting sqref="O1984:O2106">
    <cfRule type="expression" dxfId="397" priority="354">
      <formula>$O1984="połączone z innym zadaniem"</formula>
    </cfRule>
  </conditionalFormatting>
  <conditionalFormatting sqref="O1984:O2106">
    <cfRule type="expression" dxfId="396" priority="353">
      <formula>$O1984="połączone z innym zadaniem"</formula>
    </cfRule>
  </conditionalFormatting>
  <conditionalFormatting sqref="O1984:O2106">
    <cfRule type="expression" dxfId="395" priority="352">
      <formula>$O1984="połączone z innym zadaniem"</formula>
    </cfRule>
  </conditionalFormatting>
  <conditionalFormatting sqref="O1984:O2106">
    <cfRule type="expression" dxfId="394" priority="351">
      <formula>$O1984="połączone z innym zadaniem"</formula>
    </cfRule>
  </conditionalFormatting>
  <conditionalFormatting sqref="O1984:O2106">
    <cfRule type="expression" dxfId="393" priority="350">
      <formula>$O1984="połączone z innym zadaniem"</formula>
    </cfRule>
  </conditionalFormatting>
  <conditionalFormatting sqref="O1984:O2106">
    <cfRule type="expression" dxfId="392" priority="349">
      <formula>$O1984="połączone z innym zadaniem"</formula>
    </cfRule>
  </conditionalFormatting>
  <conditionalFormatting sqref="O1984:O2106">
    <cfRule type="expression" dxfId="391" priority="348">
      <formula>$O1984="połączone z innym zadaniem"</formula>
    </cfRule>
  </conditionalFormatting>
  <conditionalFormatting sqref="O1984:O2106">
    <cfRule type="expression" dxfId="390" priority="347">
      <formula>$O1984="połączone z innym zadaniem"</formula>
    </cfRule>
  </conditionalFormatting>
  <conditionalFormatting sqref="O1984:O2106">
    <cfRule type="expression" dxfId="389" priority="346">
      <formula>$O1984="połączone z innym zadaniem"</formula>
    </cfRule>
  </conditionalFormatting>
  <conditionalFormatting sqref="O1984:O2106">
    <cfRule type="expression" dxfId="388" priority="345">
      <formula>$O1984="połączone z innym zadaniem"</formula>
    </cfRule>
  </conditionalFormatting>
  <conditionalFormatting sqref="O1984:O2106">
    <cfRule type="expression" dxfId="387" priority="344">
      <formula>$O1984="połączone z innym zadaniem"</formula>
    </cfRule>
  </conditionalFormatting>
  <conditionalFormatting sqref="O1984:O2106">
    <cfRule type="expression" dxfId="386" priority="343">
      <formula>$O1984="połączone z innym zadaniem"</formula>
    </cfRule>
  </conditionalFormatting>
  <conditionalFormatting sqref="O1984:O2106">
    <cfRule type="expression" dxfId="385" priority="342">
      <formula>$O1984="połączone z innym zadaniem"</formula>
    </cfRule>
  </conditionalFormatting>
  <conditionalFormatting sqref="O1984:O2106">
    <cfRule type="expression" dxfId="384" priority="341">
      <formula>$O1984="połączone z innym zadaniem"</formula>
    </cfRule>
  </conditionalFormatting>
  <conditionalFormatting sqref="O1984:O2106">
    <cfRule type="expression" dxfId="383" priority="340">
      <formula>$O1984="połączone z innym zadaniem"</formula>
    </cfRule>
  </conditionalFormatting>
  <conditionalFormatting sqref="O1984:O2106">
    <cfRule type="expression" dxfId="382" priority="339">
      <formula>$O1984="połączone z innym zadaniem"</formula>
    </cfRule>
  </conditionalFormatting>
  <conditionalFormatting sqref="O1984:O2106">
    <cfRule type="expression" dxfId="381" priority="338">
      <formula>$O1984="połączone z innym zadaniem"</formula>
    </cfRule>
  </conditionalFormatting>
  <conditionalFormatting sqref="O1984:O2106">
    <cfRule type="expression" dxfId="380" priority="337">
      <formula>$O1984="połączone z innym zadaniem"</formula>
    </cfRule>
  </conditionalFormatting>
  <conditionalFormatting sqref="O1984:O2106">
    <cfRule type="expression" dxfId="379" priority="336">
      <formula>$O1984="połączone z innym zadaniem"</formula>
    </cfRule>
  </conditionalFormatting>
  <conditionalFormatting sqref="O1984:O2106">
    <cfRule type="expression" dxfId="378" priority="335">
      <formula>$O1984="połączone z innym zadaniem"</formula>
    </cfRule>
  </conditionalFormatting>
  <conditionalFormatting sqref="O1984:O2106">
    <cfRule type="expression" dxfId="377" priority="334">
      <formula>$O1984="połączone z innym zadaniem"</formula>
    </cfRule>
  </conditionalFormatting>
  <conditionalFormatting sqref="O1984:O2106">
    <cfRule type="expression" dxfId="376" priority="333">
      <formula>$O1984="połączone z innym zadaniem"</formula>
    </cfRule>
  </conditionalFormatting>
  <conditionalFormatting sqref="O1984:O2106">
    <cfRule type="expression" dxfId="375" priority="332">
      <formula>$O1984="połączone z innym zadaniem"</formula>
    </cfRule>
  </conditionalFormatting>
  <conditionalFormatting sqref="O1984:O2106">
    <cfRule type="expression" dxfId="374" priority="331">
      <formula>$O1984="połączone z innym zadaniem"</formula>
    </cfRule>
  </conditionalFormatting>
  <conditionalFormatting sqref="O1984:O2106">
    <cfRule type="expression" dxfId="373" priority="330">
      <formula>$O1984="połączone z innym zadaniem"</formula>
    </cfRule>
  </conditionalFormatting>
  <conditionalFormatting sqref="O1984:O2106">
    <cfRule type="expression" dxfId="372" priority="329">
      <formula>$O1984="połączone z innym zadaniem"</formula>
    </cfRule>
  </conditionalFormatting>
  <conditionalFormatting sqref="O1984:O2106">
    <cfRule type="expression" dxfId="371" priority="328">
      <formula>$O1984="połączone z innym zadaniem"</formula>
    </cfRule>
  </conditionalFormatting>
  <conditionalFormatting sqref="O1984:O2106">
    <cfRule type="expression" dxfId="370" priority="327">
      <formula>$O1984="połączone z innym zadaniem"</formula>
    </cfRule>
  </conditionalFormatting>
  <conditionalFormatting sqref="O1984:O2106">
    <cfRule type="expression" dxfId="369" priority="326">
      <formula>$O1984="połączone z innym zadaniem"</formula>
    </cfRule>
  </conditionalFormatting>
  <conditionalFormatting sqref="O1984:O2106">
    <cfRule type="expression" dxfId="368" priority="325">
      <formula>$O1984="połączone z innym zadaniem"</formula>
    </cfRule>
  </conditionalFormatting>
  <conditionalFormatting sqref="O1984:O2106">
    <cfRule type="expression" dxfId="367" priority="324">
      <formula>$O1984="połączone z innym zadaniem"</formula>
    </cfRule>
  </conditionalFormatting>
  <conditionalFormatting sqref="O1984:O2106">
    <cfRule type="expression" dxfId="366" priority="323">
      <formula>$O1984="połączone z innym zadaniem"</formula>
    </cfRule>
  </conditionalFormatting>
  <conditionalFormatting sqref="O1984:O2106">
    <cfRule type="expression" dxfId="365" priority="322">
      <formula>$O1984="połączone z innym zadaniem"</formula>
    </cfRule>
  </conditionalFormatting>
  <conditionalFormatting sqref="O1984:O2106">
    <cfRule type="expression" dxfId="364" priority="321">
      <formula>$O1984="połączone z innym zadaniem"</formula>
    </cfRule>
  </conditionalFormatting>
  <conditionalFormatting sqref="O1984:O2106">
    <cfRule type="expression" dxfId="363" priority="320">
      <formula>$O1984="połączone z innym zadaniem"</formula>
    </cfRule>
  </conditionalFormatting>
  <conditionalFormatting sqref="O1984:O2106">
    <cfRule type="expression" dxfId="362" priority="319">
      <formula>$O1984="połączone z innym zadaniem"</formula>
    </cfRule>
  </conditionalFormatting>
  <conditionalFormatting sqref="O1984:O2106">
    <cfRule type="expression" dxfId="361" priority="318">
      <formula>$O1984="połączone z innym zadaniem"</formula>
    </cfRule>
  </conditionalFormatting>
  <conditionalFormatting sqref="O1984:O2106">
    <cfRule type="expression" dxfId="360" priority="317">
      <formula>$O1984="połączone z innym zadaniem"</formula>
    </cfRule>
  </conditionalFormatting>
  <conditionalFormatting sqref="O1984:O2106">
    <cfRule type="expression" dxfId="359" priority="316">
      <formula>$O1984="połączone z innym zadaniem"</formula>
    </cfRule>
  </conditionalFormatting>
  <conditionalFormatting sqref="O1984:O2106">
    <cfRule type="expression" dxfId="358" priority="315">
      <formula>$O1984="połączone z innym zadaniem"</formula>
    </cfRule>
  </conditionalFormatting>
  <conditionalFormatting sqref="O1984:O2106">
    <cfRule type="expression" dxfId="357" priority="314">
      <formula>$O1984="połączone z innym zadaniem"</formula>
    </cfRule>
  </conditionalFormatting>
  <conditionalFormatting sqref="O1984:O2106">
    <cfRule type="expression" dxfId="356" priority="313">
      <formula>$O1984="połączone z innym zadaniem"</formula>
    </cfRule>
  </conditionalFormatting>
  <conditionalFormatting sqref="O1984:O2106">
    <cfRule type="expression" dxfId="355" priority="312">
      <formula>$O1984="połączone z innym zadaniem"</formula>
    </cfRule>
  </conditionalFormatting>
  <conditionalFormatting sqref="O1984:O2106">
    <cfRule type="expression" dxfId="354" priority="311">
      <formula>$O1984="połączone z innym zadaniem"</formula>
    </cfRule>
  </conditionalFormatting>
  <conditionalFormatting sqref="O1984:O2106">
    <cfRule type="expression" dxfId="353" priority="310">
      <formula>$O1984="połączone z innym zadaniem"</formula>
    </cfRule>
  </conditionalFormatting>
  <conditionalFormatting sqref="O1984:O2106">
    <cfRule type="expression" dxfId="352" priority="309">
      <formula>$O1984="połączone z innym zadaniem"</formula>
    </cfRule>
  </conditionalFormatting>
  <conditionalFormatting sqref="O1984:O2106">
    <cfRule type="expression" dxfId="351" priority="308">
      <formula>$O1984="połączone z innym zadaniem"</formula>
    </cfRule>
  </conditionalFormatting>
  <conditionalFormatting sqref="O1984:O2106">
    <cfRule type="expression" dxfId="350" priority="307">
      <formula>$O1984="połączone z innym zadaniem"</formula>
    </cfRule>
  </conditionalFormatting>
  <conditionalFormatting sqref="O1984:O2106">
    <cfRule type="expression" dxfId="349" priority="306">
      <formula>$O1984="połączone z innym zadaniem"</formula>
    </cfRule>
  </conditionalFormatting>
  <conditionalFormatting sqref="O1984:O2106">
    <cfRule type="expression" dxfId="348" priority="305">
      <formula>$O1984="połączone z innym zadaniem"</formula>
    </cfRule>
  </conditionalFormatting>
  <conditionalFormatting sqref="O1984:O2106">
    <cfRule type="expression" dxfId="347" priority="304">
      <formula>$O1984="połączone z innym zadaniem"</formula>
    </cfRule>
  </conditionalFormatting>
  <conditionalFormatting sqref="O1984:O2106">
    <cfRule type="expression" dxfId="346" priority="303">
      <formula>$O1984="połączone z innym zadaniem"</formula>
    </cfRule>
  </conditionalFormatting>
  <conditionalFormatting sqref="O1984:O2106">
    <cfRule type="expression" dxfId="345" priority="302">
      <formula>$O1984="połączone z innym zadaniem"</formula>
    </cfRule>
  </conditionalFormatting>
  <conditionalFormatting sqref="O1984:O2106">
    <cfRule type="expression" dxfId="344" priority="301">
      <formula>$O1984="połączone z innym zadaniem"</formula>
    </cfRule>
  </conditionalFormatting>
  <conditionalFormatting sqref="O1984:O2106">
    <cfRule type="expression" dxfId="343" priority="300">
      <formula>$O1984="połączone z innym zadaniem"</formula>
    </cfRule>
  </conditionalFormatting>
  <conditionalFormatting sqref="O1984:O2106">
    <cfRule type="expression" dxfId="342" priority="299">
      <formula>$O1984="połączone z innym zadaniem"</formula>
    </cfRule>
  </conditionalFormatting>
  <conditionalFormatting sqref="O1984:O2106">
    <cfRule type="expression" dxfId="341" priority="298">
      <formula>$O1984="połączone z innym zadaniem"</formula>
    </cfRule>
  </conditionalFormatting>
  <conditionalFormatting sqref="O1984:O2106">
    <cfRule type="expression" dxfId="340" priority="297">
      <formula>$O1984="połączone z innym zadaniem"</formula>
    </cfRule>
  </conditionalFormatting>
  <conditionalFormatting sqref="O1984:O2106">
    <cfRule type="expression" dxfId="339" priority="296">
      <formula>$O1984="połączone z innym zadaniem"</formula>
    </cfRule>
  </conditionalFormatting>
  <conditionalFormatting sqref="O1984:O2106">
    <cfRule type="expression" dxfId="338" priority="295">
      <formula>$O1984="połączone z innym zadaniem"</formula>
    </cfRule>
  </conditionalFormatting>
  <conditionalFormatting sqref="O1984:O2106">
    <cfRule type="expression" dxfId="337" priority="294">
      <formula>$O1984="połączone z innym zadaniem"</formula>
    </cfRule>
  </conditionalFormatting>
  <conditionalFormatting sqref="O1984:O2106">
    <cfRule type="expression" dxfId="336" priority="293">
      <formula>$O1984="połączone z innym zadaniem"</formula>
    </cfRule>
  </conditionalFormatting>
  <conditionalFormatting sqref="O1984:O2106">
    <cfRule type="expression" dxfId="335" priority="292">
      <formula>$O1984="połączone z innym zadaniem"</formula>
    </cfRule>
  </conditionalFormatting>
  <conditionalFormatting sqref="O1984:O2106">
    <cfRule type="expression" dxfId="334" priority="291">
      <formula>$O1984="połączone z innym zadaniem"</formula>
    </cfRule>
  </conditionalFormatting>
  <conditionalFormatting sqref="O1984:O2106">
    <cfRule type="expression" dxfId="333" priority="290">
      <formula>$O1984="połączone z innym zadaniem"</formula>
    </cfRule>
  </conditionalFormatting>
  <conditionalFormatting sqref="O1984:O2106">
    <cfRule type="expression" dxfId="332" priority="289">
      <formula>$O1984="połączone z innym zadaniem"</formula>
    </cfRule>
  </conditionalFormatting>
  <conditionalFormatting sqref="O1984:O2106">
    <cfRule type="expression" dxfId="331" priority="288">
      <formula>$O1984="połączone z innym zadaniem"</formula>
    </cfRule>
  </conditionalFormatting>
  <conditionalFormatting sqref="O1984:O2106">
    <cfRule type="expression" dxfId="330" priority="287">
      <formula>$O1984="połączone z innym zadaniem"</formula>
    </cfRule>
  </conditionalFormatting>
  <conditionalFormatting sqref="O1984:O2106">
    <cfRule type="expression" dxfId="329" priority="286">
      <formula>$O1984="połączone z innym zadaniem"</formula>
    </cfRule>
  </conditionalFormatting>
  <conditionalFormatting sqref="O1984:O2106">
    <cfRule type="expression" dxfId="328" priority="285">
      <formula>$O1984="połączone z innym zadaniem"</formula>
    </cfRule>
  </conditionalFormatting>
  <conditionalFormatting sqref="O1984:O2106">
    <cfRule type="expression" dxfId="327" priority="284">
      <formula>$O1984="połączone z innym zadaniem"</formula>
    </cfRule>
  </conditionalFormatting>
  <conditionalFormatting sqref="O1984:O2106">
    <cfRule type="expression" dxfId="326" priority="283">
      <formula>$O1984="połączone z innym zadaniem"</formula>
    </cfRule>
  </conditionalFormatting>
  <conditionalFormatting sqref="O1984:O2106">
    <cfRule type="expression" dxfId="325" priority="282">
      <formula>$O1984="połączone z innym zadaniem"</formula>
    </cfRule>
  </conditionalFormatting>
  <conditionalFormatting sqref="O1984:O2106">
    <cfRule type="expression" dxfId="324" priority="281">
      <formula>$O1984="połączone z innym zadaniem"</formula>
    </cfRule>
  </conditionalFormatting>
  <conditionalFormatting sqref="O1984:O2106">
    <cfRule type="expression" dxfId="323" priority="280">
      <formula>$O1984="połączone z innym zadaniem"</formula>
    </cfRule>
  </conditionalFormatting>
  <conditionalFormatting sqref="O1984:O2106">
    <cfRule type="expression" dxfId="322" priority="279">
      <formula>$O1984="połączone z innym zadaniem"</formula>
    </cfRule>
  </conditionalFormatting>
  <conditionalFormatting sqref="O1984:O2106">
    <cfRule type="expression" dxfId="321" priority="278">
      <formula>$O1984="połączone z innym zadaniem"</formula>
    </cfRule>
  </conditionalFormatting>
  <conditionalFormatting sqref="O1984:O2106">
    <cfRule type="expression" dxfId="320" priority="277">
      <formula>$O1984="połączone z innym zadaniem"</formula>
    </cfRule>
  </conditionalFormatting>
  <conditionalFormatting sqref="O1984:O2106">
    <cfRule type="expression" dxfId="319" priority="276">
      <formula>$O1984="połączone z innym zadaniem"</formula>
    </cfRule>
  </conditionalFormatting>
  <conditionalFormatting sqref="O1984:O2106">
    <cfRule type="expression" dxfId="318" priority="275">
      <formula>$O1984="połączone z innym zadaniem"</formula>
    </cfRule>
  </conditionalFormatting>
  <conditionalFormatting sqref="O1984:O2106">
    <cfRule type="expression" dxfId="317" priority="274">
      <formula>$O1984="połączone z innym zadaniem"</formula>
    </cfRule>
  </conditionalFormatting>
  <conditionalFormatting sqref="O1984:O2106">
    <cfRule type="expression" dxfId="316" priority="273">
      <formula>$O1984="połączone z innym zadaniem"</formula>
    </cfRule>
  </conditionalFormatting>
  <conditionalFormatting sqref="O1984:O2106">
    <cfRule type="expression" dxfId="315" priority="272">
      <formula>$O1984="połączone z innym zadaniem"</formula>
    </cfRule>
  </conditionalFormatting>
  <conditionalFormatting sqref="O1984:O2106">
    <cfRule type="expression" dxfId="314" priority="271">
      <formula>$O1984="połączone z innym zadaniem"</formula>
    </cfRule>
  </conditionalFormatting>
  <conditionalFormatting sqref="O1984:O2106">
    <cfRule type="expression" dxfId="313" priority="270">
      <formula>$O1984="połączone z innym zadaniem"</formula>
    </cfRule>
  </conditionalFormatting>
  <conditionalFormatting sqref="O1984:O2106">
    <cfRule type="expression" dxfId="312" priority="269">
      <formula>$O1984="połączone z innym zadaniem"</formula>
    </cfRule>
  </conditionalFormatting>
  <conditionalFormatting sqref="O1984:O2106">
    <cfRule type="expression" dxfId="311" priority="268">
      <formula>$O1984="połączone z innym zadaniem"</formula>
    </cfRule>
  </conditionalFormatting>
  <conditionalFormatting sqref="O1984:O2106">
    <cfRule type="expression" dxfId="310" priority="267">
      <formula>$O1984="połączone z innym zadaniem"</formula>
    </cfRule>
  </conditionalFormatting>
  <conditionalFormatting sqref="O1984:O2106">
    <cfRule type="expression" dxfId="309" priority="266">
      <formula>$O1984="połączone z innym zadaniem"</formula>
    </cfRule>
  </conditionalFormatting>
  <conditionalFormatting sqref="O1984:O2106">
    <cfRule type="expression" dxfId="308" priority="265">
      <formula>$O1984="połączone z innym zadaniem"</formula>
    </cfRule>
  </conditionalFormatting>
  <conditionalFormatting sqref="O1984:O2106">
    <cfRule type="expression" dxfId="307" priority="264">
      <formula>$O1984="połączone z innym zadaniem"</formula>
    </cfRule>
  </conditionalFormatting>
  <conditionalFormatting sqref="O1984:O2106">
    <cfRule type="expression" dxfId="306" priority="263">
      <formula>$O1984="połączone z innym zadaniem"</formula>
    </cfRule>
  </conditionalFormatting>
  <conditionalFormatting sqref="O1984:O2106">
    <cfRule type="expression" dxfId="305" priority="262">
      <formula>$O1984="połączone z innym zadaniem"</formula>
    </cfRule>
  </conditionalFormatting>
  <conditionalFormatting sqref="O1984:O2106">
    <cfRule type="expression" dxfId="304" priority="261">
      <formula>$O1984="połączone z innym zadaniem"</formula>
    </cfRule>
  </conditionalFormatting>
  <conditionalFormatting sqref="O1984:O2106">
    <cfRule type="expression" dxfId="303" priority="260">
      <formula>$O1984="połączone z innym zadaniem"</formula>
    </cfRule>
  </conditionalFormatting>
  <conditionalFormatting sqref="O1984:O2106">
    <cfRule type="expression" dxfId="302" priority="259">
      <formula>$O1984="połączone z innym zadaniem"</formula>
    </cfRule>
  </conditionalFormatting>
  <conditionalFormatting sqref="O1984:O2106">
    <cfRule type="expression" dxfId="301" priority="258">
      <formula>$O1984="połączone z innym zadaniem"</formula>
    </cfRule>
  </conditionalFormatting>
  <conditionalFormatting sqref="O1984:O2106">
    <cfRule type="expression" dxfId="300" priority="257">
      <formula>$O1984="połączone z innym zadaniem"</formula>
    </cfRule>
  </conditionalFormatting>
  <conditionalFormatting sqref="O1984:O2106">
    <cfRule type="expression" dxfId="299" priority="256">
      <formula>$O1984="połączone z innym zadaniem"</formula>
    </cfRule>
  </conditionalFormatting>
  <conditionalFormatting sqref="O1984:O2106">
    <cfRule type="expression" dxfId="298" priority="255">
      <formula>$O1984="połączone z innym zadaniem"</formula>
    </cfRule>
  </conditionalFormatting>
  <conditionalFormatting sqref="O1984:O2106">
    <cfRule type="expression" dxfId="297" priority="254">
      <formula>$O1984="połączone z innym zadaniem"</formula>
    </cfRule>
  </conditionalFormatting>
  <conditionalFormatting sqref="O1984:O2106">
    <cfRule type="expression" dxfId="296" priority="253">
      <formula>$O1984="połączone z innym zadaniem"</formula>
    </cfRule>
  </conditionalFormatting>
  <conditionalFormatting sqref="O1984:O2106">
    <cfRule type="expression" dxfId="295" priority="252">
      <formula>$O1984="połączone z innym zadaniem"</formula>
    </cfRule>
  </conditionalFormatting>
  <conditionalFormatting sqref="O1984:O2106">
    <cfRule type="expression" dxfId="294" priority="251">
      <formula>$O1984="połączone z innym zadaniem"</formula>
    </cfRule>
  </conditionalFormatting>
  <conditionalFormatting sqref="O1984:O2106">
    <cfRule type="expression" dxfId="293" priority="250">
      <formula>$O1984="połączone z innym zadaniem"</formula>
    </cfRule>
  </conditionalFormatting>
  <conditionalFormatting sqref="O1984:O2106">
    <cfRule type="expression" dxfId="292" priority="249">
      <formula>$O1984="połączone z innym zadaniem"</formula>
    </cfRule>
  </conditionalFormatting>
  <conditionalFormatting sqref="O1984:O2106">
    <cfRule type="expression" dxfId="291" priority="248">
      <formula>$O1984="połączone z innym zadaniem"</formula>
    </cfRule>
  </conditionalFormatting>
  <conditionalFormatting sqref="O1984:O2106">
    <cfRule type="expression" dxfId="290" priority="247">
      <formula>$O1984="połączone z innym zadaniem"</formula>
    </cfRule>
  </conditionalFormatting>
  <conditionalFormatting sqref="O1984:O2106">
    <cfRule type="expression" dxfId="289" priority="246">
      <formula>$O1984="połączone z innym zadaniem"</formula>
    </cfRule>
  </conditionalFormatting>
  <conditionalFormatting sqref="O1984:O2106">
    <cfRule type="expression" dxfId="288" priority="245">
      <formula>$O1984="połączone z innym zadaniem"</formula>
    </cfRule>
  </conditionalFormatting>
  <conditionalFormatting sqref="O1984:O2106">
    <cfRule type="expression" dxfId="287" priority="244">
      <formula>$O1984="połączone z innym zadaniem"</formula>
    </cfRule>
  </conditionalFormatting>
  <conditionalFormatting sqref="O1984:O2106">
    <cfRule type="expression" dxfId="286" priority="243">
      <formula>$O1984="połączone z innym zadaniem"</formula>
    </cfRule>
  </conditionalFormatting>
  <conditionalFormatting sqref="O1984:O2106">
    <cfRule type="expression" dxfId="285" priority="242">
      <formula>$O1984="połączone z innym zadaniem"</formula>
    </cfRule>
  </conditionalFormatting>
  <conditionalFormatting sqref="O1984:O2106">
    <cfRule type="expression" dxfId="284" priority="241">
      <formula>$O1984="połączone z innym zadaniem"</formula>
    </cfRule>
  </conditionalFormatting>
  <conditionalFormatting sqref="O1984:O2106">
    <cfRule type="expression" dxfId="283" priority="240">
      <formula>$O1984="połączone z innym zadaniem"</formula>
    </cfRule>
  </conditionalFormatting>
  <conditionalFormatting sqref="O1984:O2106">
    <cfRule type="expression" dxfId="282" priority="239">
      <formula>$O1984="połączone z innym zadaniem"</formula>
    </cfRule>
  </conditionalFormatting>
  <conditionalFormatting sqref="O1984:O2106">
    <cfRule type="expression" dxfId="281" priority="238">
      <formula>$O1984="połączone z innym zadaniem"</formula>
    </cfRule>
  </conditionalFormatting>
  <conditionalFormatting sqref="O1984:O2106">
    <cfRule type="expression" dxfId="280" priority="237">
      <formula>$O1984="połączone z innym zadaniem"</formula>
    </cfRule>
  </conditionalFormatting>
  <conditionalFormatting sqref="O1984:O2106">
    <cfRule type="expression" dxfId="279" priority="236">
      <formula>$O1984="połączone z innym zadaniem"</formula>
    </cfRule>
  </conditionalFormatting>
  <conditionalFormatting sqref="O1984:O2106">
    <cfRule type="expression" dxfId="278" priority="235">
      <formula>$O1984="połączone z innym zadaniem"</formula>
    </cfRule>
  </conditionalFormatting>
  <conditionalFormatting sqref="O1984:O2106">
    <cfRule type="expression" dxfId="277" priority="234">
      <formula>$O1984="połączone z innym zadaniem"</formula>
    </cfRule>
  </conditionalFormatting>
  <conditionalFormatting sqref="O1984:O2106">
    <cfRule type="expression" dxfId="276" priority="233">
      <formula>$O1984="połączone z innym zadaniem"</formula>
    </cfRule>
  </conditionalFormatting>
  <conditionalFormatting sqref="O1984:O2106">
    <cfRule type="expression" dxfId="275" priority="232">
      <formula>$O1984="połączone z innym zadaniem"</formula>
    </cfRule>
  </conditionalFormatting>
  <conditionalFormatting sqref="O1984:O2106">
    <cfRule type="expression" dxfId="274" priority="231">
      <formula>$O1984="połączone z innym zadaniem"</formula>
    </cfRule>
  </conditionalFormatting>
  <conditionalFormatting sqref="O1984:O2106">
    <cfRule type="expression" dxfId="273" priority="230">
      <formula>$O1984="połączone z innym zadaniem"</formula>
    </cfRule>
  </conditionalFormatting>
  <conditionalFormatting sqref="O1984:O2106">
    <cfRule type="expression" dxfId="272" priority="229">
      <formula>$O1984="połączone z innym zadaniem"</formula>
    </cfRule>
  </conditionalFormatting>
  <conditionalFormatting sqref="O1984:O2106">
    <cfRule type="expression" dxfId="271" priority="228">
      <formula>$O1984="połączone z innym zadaniem"</formula>
    </cfRule>
  </conditionalFormatting>
  <conditionalFormatting sqref="O1984:O2106">
    <cfRule type="expression" dxfId="270" priority="227">
      <formula>$O1984="połączone z innym zadaniem"</formula>
    </cfRule>
  </conditionalFormatting>
  <conditionalFormatting sqref="O1984:O2106">
    <cfRule type="expression" dxfId="269" priority="226">
      <formula>$O1984="połączone z innym zadaniem"</formula>
    </cfRule>
  </conditionalFormatting>
  <conditionalFormatting sqref="O1984:O2106">
    <cfRule type="expression" dxfId="268" priority="225">
      <formula>$O1984="połączone z innym zadaniem"</formula>
    </cfRule>
  </conditionalFormatting>
  <conditionalFormatting sqref="O1984:O2106">
    <cfRule type="expression" dxfId="267" priority="224">
      <formula>$O1984="połączone z innym zadaniem"</formula>
    </cfRule>
  </conditionalFormatting>
  <conditionalFormatting sqref="O1984:O2106">
    <cfRule type="expression" dxfId="266" priority="223">
      <formula>$O1984="połączone z innym zadaniem"</formula>
    </cfRule>
  </conditionalFormatting>
  <conditionalFormatting sqref="O1984:O2106">
    <cfRule type="expression" dxfId="265" priority="222">
      <formula>$O1984="połączone z innym zadaniem"</formula>
    </cfRule>
  </conditionalFormatting>
  <conditionalFormatting sqref="O1984:O2106">
    <cfRule type="expression" dxfId="264" priority="221">
      <formula>$O1984="połączone z innym zadaniem"</formula>
    </cfRule>
  </conditionalFormatting>
  <conditionalFormatting sqref="O1984:O2106">
    <cfRule type="expression" dxfId="263" priority="220">
      <formula>$O1984="połączone z innym zadaniem"</formula>
    </cfRule>
  </conditionalFormatting>
  <conditionalFormatting sqref="O1984:O2106">
    <cfRule type="expression" dxfId="262" priority="219">
      <formula>$O1984="połączone z innym zadaniem"</formula>
    </cfRule>
  </conditionalFormatting>
  <conditionalFormatting sqref="O1984:O2106">
    <cfRule type="expression" dxfId="261" priority="218">
      <formula>$O1984="połączone z innym zadaniem"</formula>
    </cfRule>
  </conditionalFormatting>
  <conditionalFormatting sqref="O1984:O2106">
    <cfRule type="expression" dxfId="260" priority="217">
      <formula>$O1984="połączone z innym zadaniem"</formula>
    </cfRule>
  </conditionalFormatting>
  <conditionalFormatting sqref="O1984:O2106">
    <cfRule type="expression" dxfId="259" priority="216">
      <formula>$O1984="połączone z innym zadaniem"</formula>
    </cfRule>
  </conditionalFormatting>
  <conditionalFormatting sqref="O1984:O2106">
    <cfRule type="expression" dxfId="258" priority="215">
      <formula>$O1984="połączone z innym zadaniem"</formula>
    </cfRule>
  </conditionalFormatting>
  <conditionalFormatting sqref="O1984:O2106">
    <cfRule type="expression" dxfId="257" priority="214">
      <formula>$O1984="połączone z innym zadaniem"</formula>
    </cfRule>
  </conditionalFormatting>
  <conditionalFormatting sqref="O1984:O2106">
    <cfRule type="expression" dxfId="256" priority="213">
      <formula>$O1984="połączone z innym zadaniem"</formula>
    </cfRule>
  </conditionalFormatting>
  <conditionalFormatting sqref="O1984:O2106">
    <cfRule type="expression" dxfId="255" priority="212">
      <formula>$O1984="połączone z innym zadaniem"</formula>
    </cfRule>
  </conditionalFormatting>
  <conditionalFormatting sqref="O1984:O2106">
    <cfRule type="expression" dxfId="254" priority="211">
      <formula>$O1984="połączone z innym zadaniem"</formula>
    </cfRule>
  </conditionalFormatting>
  <conditionalFormatting sqref="O1984:O2106">
    <cfRule type="expression" dxfId="253" priority="210">
      <formula>$O1984="połączone z innym zadaniem"</formula>
    </cfRule>
  </conditionalFormatting>
  <conditionalFormatting sqref="O1984:O2106">
    <cfRule type="expression" dxfId="252" priority="209">
      <formula>$O1984="połączone z innym zadaniem"</formula>
    </cfRule>
  </conditionalFormatting>
  <conditionalFormatting sqref="O1984:O2106">
    <cfRule type="expression" dxfId="251" priority="208">
      <formula>$O1984="połączone z innym zadaniem"</formula>
    </cfRule>
  </conditionalFormatting>
  <conditionalFormatting sqref="O1984:O2106">
    <cfRule type="expression" dxfId="250" priority="207">
      <formula>$O1984="połączone z innym zadaniem"</formula>
    </cfRule>
  </conditionalFormatting>
  <conditionalFormatting sqref="O1984:O2106">
    <cfRule type="expression" dxfId="249" priority="206">
      <formula>$O1984="połączone z innym zadaniem"</formula>
    </cfRule>
  </conditionalFormatting>
  <conditionalFormatting sqref="O1984:O2106">
    <cfRule type="expression" dxfId="248" priority="205">
      <formula>$O1984="połączone z innym zadaniem"</formula>
    </cfRule>
  </conditionalFormatting>
  <conditionalFormatting sqref="O1984:O2106">
    <cfRule type="expression" dxfId="247" priority="204">
      <formula>$O1984="połączone z innym zadaniem"</formula>
    </cfRule>
  </conditionalFormatting>
  <conditionalFormatting sqref="O1984:O2106">
    <cfRule type="expression" dxfId="246" priority="203">
      <formula>$O1984="połączone z innym zadaniem"</formula>
    </cfRule>
  </conditionalFormatting>
  <conditionalFormatting sqref="O1984:O2106">
    <cfRule type="expression" dxfId="245" priority="202">
      <formula>$O1984="połączone z innym zadaniem"</formula>
    </cfRule>
  </conditionalFormatting>
  <conditionalFormatting sqref="O1984:O2106">
    <cfRule type="expression" dxfId="244" priority="201">
      <formula>$O1984="połączone z innym zadaniem"</formula>
    </cfRule>
  </conditionalFormatting>
  <conditionalFormatting sqref="O1984:O2106">
    <cfRule type="expression" dxfId="243" priority="200">
      <formula>$O1984="połączone z innym zadaniem"</formula>
    </cfRule>
  </conditionalFormatting>
  <conditionalFormatting sqref="O1984:O2106">
    <cfRule type="expression" dxfId="242" priority="199">
      <formula>$O1984="połączone z innym zadaniem"</formula>
    </cfRule>
  </conditionalFormatting>
  <conditionalFormatting sqref="O1984:O2106">
    <cfRule type="expression" dxfId="241" priority="198">
      <formula>$O1984="połączone z innym zadaniem"</formula>
    </cfRule>
  </conditionalFormatting>
  <conditionalFormatting sqref="O1984:O2106">
    <cfRule type="expression" dxfId="240" priority="197">
      <formula>$O1984="połączone z innym zadaniem"</formula>
    </cfRule>
  </conditionalFormatting>
  <conditionalFormatting sqref="O1984:O2106">
    <cfRule type="expression" dxfId="239" priority="196">
      <formula>$O1984="połączone z innym zadaniem"</formula>
    </cfRule>
  </conditionalFormatting>
  <conditionalFormatting sqref="O1984:O2106">
    <cfRule type="expression" dxfId="238" priority="195">
      <formula>$O1984="połączone z innym zadaniem"</formula>
    </cfRule>
  </conditionalFormatting>
  <conditionalFormatting sqref="O1984:O2106">
    <cfRule type="expression" dxfId="237" priority="194">
      <formula>$O1984="połączone z innym zadaniem"</formula>
    </cfRule>
  </conditionalFormatting>
  <conditionalFormatting sqref="O1984:O2106">
    <cfRule type="expression" dxfId="236" priority="193">
      <formula>$O1984="połączone z innym zadaniem"</formula>
    </cfRule>
  </conditionalFormatting>
  <conditionalFormatting sqref="O1984:O2106">
    <cfRule type="expression" dxfId="235" priority="192">
      <formula>$O1984="połączone z innym zadaniem"</formula>
    </cfRule>
  </conditionalFormatting>
  <conditionalFormatting sqref="O1984:O2106">
    <cfRule type="expression" dxfId="234" priority="191">
      <formula>$O1984="połączone z innym zadaniem"</formula>
    </cfRule>
  </conditionalFormatting>
  <conditionalFormatting sqref="O1984:O2106">
    <cfRule type="expression" dxfId="233" priority="190">
      <formula>$O1984="połączone z innym zadaniem"</formula>
    </cfRule>
  </conditionalFormatting>
  <conditionalFormatting sqref="O1984:O2106">
    <cfRule type="expression" dxfId="232" priority="189">
      <formula>$O1984="połączone z innym zadaniem"</formula>
    </cfRule>
  </conditionalFormatting>
  <conditionalFormatting sqref="O1984:O2106">
    <cfRule type="expression" dxfId="231" priority="188">
      <formula>$O1984="połączone z innym zadaniem"</formula>
    </cfRule>
  </conditionalFormatting>
  <conditionalFormatting sqref="O1984:O2106">
    <cfRule type="expression" dxfId="230" priority="187">
      <formula>$O1984="połączone z innym zadaniem"</formula>
    </cfRule>
  </conditionalFormatting>
  <conditionalFormatting sqref="O1984:O2106">
    <cfRule type="expression" dxfId="229" priority="186">
      <formula>$O1984="połączone z innym zadaniem"</formula>
    </cfRule>
  </conditionalFormatting>
  <conditionalFormatting sqref="O1984:O2106">
    <cfRule type="expression" dxfId="228" priority="185">
      <formula>$O1984="połączone z innym zadaniem"</formula>
    </cfRule>
  </conditionalFormatting>
  <conditionalFormatting sqref="O1984:O2106">
    <cfRule type="expression" dxfId="227" priority="184">
      <formula>$O1984="połączone z innym zadaniem"</formula>
    </cfRule>
  </conditionalFormatting>
  <conditionalFormatting sqref="O1984:O2106">
    <cfRule type="expression" dxfId="226" priority="183">
      <formula>$O1984="połączone z innym zadaniem"</formula>
    </cfRule>
  </conditionalFormatting>
  <conditionalFormatting sqref="O1984:O2106">
    <cfRule type="expression" dxfId="225" priority="182">
      <formula>$O1984="połączone z innym zadaniem"</formula>
    </cfRule>
  </conditionalFormatting>
  <conditionalFormatting sqref="O1984:O2106">
    <cfRule type="expression" dxfId="224" priority="181">
      <formula>$O1984="połączone z innym zadaniem"</formula>
    </cfRule>
  </conditionalFormatting>
  <conditionalFormatting sqref="O1984:O2106">
    <cfRule type="expression" dxfId="223" priority="180">
      <formula>$O1984="połączone z innym zadaniem"</formula>
    </cfRule>
  </conditionalFormatting>
  <conditionalFormatting sqref="O1984:O2106">
    <cfRule type="expression" dxfId="222" priority="179">
      <formula>$O1984="połączone z innym zadaniem"</formula>
    </cfRule>
  </conditionalFormatting>
  <conditionalFormatting sqref="O1984:O2106">
    <cfRule type="expression" dxfId="221" priority="178">
      <formula>$O1984="połączone z innym zadaniem"</formula>
    </cfRule>
  </conditionalFormatting>
  <conditionalFormatting sqref="O1984:O2106">
    <cfRule type="expression" dxfId="220" priority="177">
      <formula>$O1984="połączone z innym zadaniem"</formula>
    </cfRule>
  </conditionalFormatting>
  <conditionalFormatting sqref="O1984:O2106">
    <cfRule type="expression" dxfId="219" priority="176">
      <formula>$O1984="połączone z innym zadaniem"</formula>
    </cfRule>
  </conditionalFormatting>
  <conditionalFormatting sqref="O1984:O2106">
    <cfRule type="expression" dxfId="218" priority="175">
      <formula>$O1984="połączone z innym zadaniem"</formula>
    </cfRule>
  </conditionalFormatting>
  <conditionalFormatting sqref="O1984:O2106">
    <cfRule type="expression" dxfId="217" priority="174">
      <formula>$O1984="połączone z innym zadaniem"</formula>
    </cfRule>
  </conditionalFormatting>
  <conditionalFormatting sqref="O1984:O2106">
    <cfRule type="expression" dxfId="216" priority="173">
      <formula>$O1984="połączone z innym zadaniem"</formula>
    </cfRule>
  </conditionalFormatting>
  <conditionalFormatting sqref="O1984:O2106">
    <cfRule type="expression" dxfId="215" priority="172">
      <formula>$O1984="połączone z innym zadaniem"</formula>
    </cfRule>
  </conditionalFormatting>
  <conditionalFormatting sqref="O1984:O2106">
    <cfRule type="expression" dxfId="214" priority="171">
      <formula>$O1984="połączone z innym zadaniem"</formula>
    </cfRule>
  </conditionalFormatting>
  <conditionalFormatting sqref="O1984:O2106">
    <cfRule type="expression" dxfId="213" priority="170">
      <formula>$O1984="połączone z innym zadaniem"</formula>
    </cfRule>
  </conditionalFormatting>
  <conditionalFormatting sqref="O1984:O2106">
    <cfRule type="expression" dxfId="212" priority="169">
      <formula>$O1984="połączone z innym zadaniem"</formula>
    </cfRule>
  </conditionalFormatting>
  <conditionalFormatting sqref="O1984:O2106">
    <cfRule type="expression" dxfId="211" priority="168">
      <formula>$O1984="połączone z innym zadaniem"</formula>
    </cfRule>
  </conditionalFormatting>
  <conditionalFormatting sqref="O1984:O2106">
    <cfRule type="expression" dxfId="210" priority="167">
      <formula>$O1984="połączone z innym zadaniem"</formula>
    </cfRule>
  </conditionalFormatting>
  <conditionalFormatting sqref="O1984:O2106">
    <cfRule type="expression" dxfId="209" priority="166">
      <formula>$O1984="połączone z innym zadaniem"</formula>
    </cfRule>
  </conditionalFormatting>
  <conditionalFormatting sqref="O1984:O2106">
    <cfRule type="expression" dxfId="208" priority="165">
      <formula>$O1984="połączone z innym zadaniem"</formula>
    </cfRule>
  </conditionalFormatting>
  <conditionalFormatting sqref="O1984:O2106">
    <cfRule type="expression" dxfId="207" priority="164">
      <formula>$O1984="połączone z innym zadaniem"</formula>
    </cfRule>
  </conditionalFormatting>
  <conditionalFormatting sqref="O1984:O2106">
    <cfRule type="expression" dxfId="206" priority="163">
      <formula>$O1984="połączone z innym zadaniem"</formula>
    </cfRule>
  </conditionalFormatting>
  <conditionalFormatting sqref="O1984:O2106">
    <cfRule type="expression" dxfId="205" priority="162">
      <formula>$O1984="połączone z innym zadaniem"</formula>
    </cfRule>
  </conditionalFormatting>
  <conditionalFormatting sqref="O1984:O2106">
    <cfRule type="expression" dxfId="204" priority="161">
      <formula>$O1984="połączone z innym zadaniem"</formula>
    </cfRule>
  </conditionalFormatting>
  <conditionalFormatting sqref="O1984:O2106">
    <cfRule type="expression" dxfId="203" priority="160">
      <formula>$O1984="połączone z innym zadaniem"</formula>
    </cfRule>
  </conditionalFormatting>
  <conditionalFormatting sqref="O1984:O2106">
    <cfRule type="expression" dxfId="202" priority="159">
      <formula>$O1984="połączone z innym zadaniem"</formula>
    </cfRule>
  </conditionalFormatting>
  <conditionalFormatting sqref="O1984:O2106">
    <cfRule type="expression" dxfId="201" priority="158">
      <formula>$O1984="połączone z innym zadaniem"</formula>
    </cfRule>
  </conditionalFormatting>
  <conditionalFormatting sqref="O1984:O2106">
    <cfRule type="expression" dxfId="200" priority="157">
      <formula>$O1984="połączone z innym zadaniem"</formula>
    </cfRule>
  </conditionalFormatting>
  <conditionalFormatting sqref="O1984:O2106">
    <cfRule type="expression" dxfId="199" priority="156">
      <formula>$O1984="połączone z innym zadaniem"</formula>
    </cfRule>
  </conditionalFormatting>
  <conditionalFormatting sqref="O1984:O2106">
    <cfRule type="expression" dxfId="198" priority="155">
      <formula>$O1984="połączone z innym zadaniem"</formula>
    </cfRule>
  </conditionalFormatting>
  <conditionalFormatting sqref="O1984:O2106">
    <cfRule type="expression" dxfId="197" priority="154">
      <formula>$O1984="połączone z innym zadaniem"</formula>
    </cfRule>
  </conditionalFormatting>
  <conditionalFormatting sqref="O1984:O2106">
    <cfRule type="expression" dxfId="196" priority="153">
      <formula>$O1984="połączone z innym zadaniem"</formula>
    </cfRule>
  </conditionalFormatting>
  <conditionalFormatting sqref="O1984:O2106">
    <cfRule type="expression" dxfId="195" priority="152">
      <formula>$O1984="połączone z innym zadaniem"</formula>
    </cfRule>
  </conditionalFormatting>
  <conditionalFormatting sqref="O1984:O2106">
    <cfRule type="expression" dxfId="194" priority="151">
      <formula>$O1984="połączone z innym zadaniem"</formula>
    </cfRule>
  </conditionalFormatting>
  <conditionalFormatting sqref="O1984:O2106">
    <cfRule type="expression" dxfId="193" priority="150">
      <formula>$O1984="połączone z innym zadaniem"</formula>
    </cfRule>
  </conditionalFormatting>
  <conditionalFormatting sqref="O1984:O2106">
    <cfRule type="expression" dxfId="192" priority="149">
      <formula>$O1984="połączone z innym zadaniem"</formula>
    </cfRule>
  </conditionalFormatting>
  <conditionalFormatting sqref="O1984:O2106">
    <cfRule type="expression" dxfId="191" priority="148">
      <formula>$O1984="połączone z innym zadaniem"</formula>
    </cfRule>
  </conditionalFormatting>
  <conditionalFormatting sqref="O1984:O2106">
    <cfRule type="expression" dxfId="190" priority="147">
      <formula>$O1984="połączone z innym zadaniem"</formula>
    </cfRule>
  </conditionalFormatting>
  <conditionalFormatting sqref="O1984:O2106">
    <cfRule type="expression" dxfId="189" priority="146">
      <formula>$O1984="połączone z innym zadaniem"</formula>
    </cfRule>
  </conditionalFormatting>
  <conditionalFormatting sqref="O1984:O2106">
    <cfRule type="expression" dxfId="188" priority="145">
      <formula>$O1984="połączone z innym zadaniem"</formula>
    </cfRule>
  </conditionalFormatting>
  <conditionalFormatting sqref="O1984:O2106">
    <cfRule type="expression" dxfId="187" priority="144">
      <formula>$O1984="połączone z innym zadaniem"</formula>
    </cfRule>
  </conditionalFormatting>
  <conditionalFormatting sqref="O1984:O2106">
    <cfRule type="expression" dxfId="186" priority="143">
      <formula>$O1984="połączone z innym zadaniem"</formula>
    </cfRule>
  </conditionalFormatting>
  <conditionalFormatting sqref="O1984:O2106">
    <cfRule type="expression" dxfId="185" priority="142">
      <formula>$O1984="połączone z innym zadaniem"</formula>
    </cfRule>
  </conditionalFormatting>
  <conditionalFormatting sqref="O1984:O2106">
    <cfRule type="expression" dxfId="184" priority="141">
      <formula>$O1984="połączone z innym zadaniem"</formula>
    </cfRule>
  </conditionalFormatting>
  <conditionalFormatting sqref="O1984:O2106">
    <cfRule type="expression" dxfId="183" priority="140">
      <formula>$O1984="połączone z innym zadaniem"</formula>
    </cfRule>
  </conditionalFormatting>
  <conditionalFormatting sqref="O1984:O2106">
    <cfRule type="expression" dxfId="182" priority="139">
      <formula>$O1984="połączone z innym zadaniem"</formula>
    </cfRule>
  </conditionalFormatting>
  <conditionalFormatting sqref="O1984:O2106">
    <cfRule type="expression" dxfId="181" priority="138">
      <formula>$O1984="połączone z innym zadaniem"</formula>
    </cfRule>
  </conditionalFormatting>
  <conditionalFormatting sqref="O1984:O2106">
    <cfRule type="expression" dxfId="180" priority="137">
      <formula>$O1984="połączone z innym zadaniem"</formula>
    </cfRule>
  </conditionalFormatting>
  <conditionalFormatting sqref="O1984:O2106">
    <cfRule type="expression" dxfId="179" priority="136">
      <formula>$O1984="połączone z innym zadaniem"</formula>
    </cfRule>
  </conditionalFormatting>
  <conditionalFormatting sqref="O1984:O2106">
    <cfRule type="expression" dxfId="178" priority="135">
      <formula>$O1984="połączone z innym zadaniem"</formula>
    </cfRule>
  </conditionalFormatting>
  <conditionalFormatting sqref="O1984:O2106">
    <cfRule type="expression" dxfId="177" priority="134">
      <formula>$O1984="połączone z innym zadaniem"</formula>
    </cfRule>
  </conditionalFormatting>
  <conditionalFormatting sqref="O1984:O2106">
    <cfRule type="expression" dxfId="176" priority="133">
      <formula>$O1984="połączone z innym zadaniem"</formula>
    </cfRule>
  </conditionalFormatting>
  <conditionalFormatting sqref="O1984:O2106">
    <cfRule type="expression" dxfId="175" priority="132">
      <formula>$O1984="połączone z innym zadaniem"</formula>
    </cfRule>
  </conditionalFormatting>
  <conditionalFormatting sqref="O1984:O2106">
    <cfRule type="expression" dxfId="174" priority="131">
      <formula>$O1984="połączone z innym zadaniem"</formula>
    </cfRule>
  </conditionalFormatting>
  <conditionalFormatting sqref="O1984:O2106">
    <cfRule type="expression" dxfId="173" priority="130">
      <formula>$O1984="połączone z innym zadaniem"</formula>
    </cfRule>
  </conditionalFormatting>
  <conditionalFormatting sqref="O1984:O2106">
    <cfRule type="expression" dxfId="172" priority="129">
      <formula>$O1984="połączone z innym zadaniem"</formula>
    </cfRule>
  </conditionalFormatting>
  <conditionalFormatting sqref="O1984:O2106">
    <cfRule type="expression" dxfId="171" priority="128">
      <formula>$O1984="połączone z innym zadaniem"</formula>
    </cfRule>
  </conditionalFormatting>
  <conditionalFormatting sqref="O1984:O2106">
    <cfRule type="expression" dxfId="170" priority="127">
      <formula>$O1984="połączone z innym zadaniem"</formula>
    </cfRule>
  </conditionalFormatting>
  <conditionalFormatting sqref="O1984:O2106">
    <cfRule type="expression" dxfId="169" priority="126">
      <formula>$O1984="połączone z innym zadaniem"</formula>
    </cfRule>
  </conditionalFormatting>
  <conditionalFormatting sqref="O1984:O2106">
    <cfRule type="expression" dxfId="168" priority="125">
      <formula>$O1984="połączone z innym zadaniem"</formula>
    </cfRule>
  </conditionalFormatting>
  <conditionalFormatting sqref="O1984:O2106">
    <cfRule type="expression" dxfId="167" priority="124">
      <formula>$O1984="połączone z innym zadaniem"</formula>
    </cfRule>
  </conditionalFormatting>
  <conditionalFormatting sqref="O1984:O2106">
    <cfRule type="expression" dxfId="166" priority="123">
      <formula>$O1984="połączone z innym zadaniem"</formula>
    </cfRule>
  </conditionalFormatting>
  <conditionalFormatting sqref="O1984:O2106">
    <cfRule type="expression" dxfId="165" priority="122">
      <formula>$O1984="połączone z innym zadaniem"</formula>
    </cfRule>
  </conditionalFormatting>
  <conditionalFormatting sqref="O1984:O2106">
    <cfRule type="expression" dxfId="164" priority="121">
      <formula>$O1984="połączone z innym zadaniem"</formula>
    </cfRule>
  </conditionalFormatting>
  <conditionalFormatting sqref="O1984:O2106">
    <cfRule type="expression" dxfId="163" priority="120">
      <formula>$O1984="połączone z innym zadaniem"</formula>
    </cfRule>
  </conditionalFormatting>
  <conditionalFormatting sqref="O1984:O2106">
    <cfRule type="expression" dxfId="162" priority="119">
      <formula>$O1984="połączone z innym zadaniem"</formula>
    </cfRule>
  </conditionalFormatting>
  <conditionalFormatting sqref="O1984:O2106">
    <cfRule type="expression" dxfId="161" priority="118">
      <formula>$O1984="połączone z innym zadaniem"</formula>
    </cfRule>
  </conditionalFormatting>
  <conditionalFormatting sqref="O1984:O2106">
    <cfRule type="expression" dxfId="160" priority="117">
      <formula>$O1984="połączone z innym zadaniem"</formula>
    </cfRule>
  </conditionalFormatting>
  <conditionalFormatting sqref="O1984:O2106">
    <cfRule type="expression" dxfId="159" priority="116">
      <formula>$O1984="połączone z innym zadaniem"</formula>
    </cfRule>
  </conditionalFormatting>
  <conditionalFormatting sqref="O1984:O2106">
    <cfRule type="expression" dxfId="158" priority="115">
      <formula>$O1984="połączone z innym zadaniem"</formula>
    </cfRule>
  </conditionalFormatting>
  <conditionalFormatting sqref="O1984:O2106">
    <cfRule type="expression" dxfId="157" priority="114">
      <formula>$O1984="połączone z innym zadaniem"</formula>
    </cfRule>
  </conditionalFormatting>
  <conditionalFormatting sqref="O1984:O2106">
    <cfRule type="expression" dxfId="156" priority="113">
      <formula>$O1984="połączone z innym zadaniem"</formula>
    </cfRule>
  </conditionalFormatting>
  <conditionalFormatting sqref="O1984:O2106">
    <cfRule type="expression" dxfId="155" priority="112">
      <formula>$O1984="połączone z innym zadaniem"</formula>
    </cfRule>
  </conditionalFormatting>
  <conditionalFormatting sqref="O1984:O2106">
    <cfRule type="expression" dxfId="154" priority="111">
      <formula>$O1984="połączone z innym zadaniem"</formula>
    </cfRule>
  </conditionalFormatting>
  <conditionalFormatting sqref="O1984:O2106">
    <cfRule type="expression" dxfId="153" priority="110">
      <formula>$O1984="połączone z innym zadaniem"</formula>
    </cfRule>
  </conditionalFormatting>
  <conditionalFormatting sqref="O1984:O2106">
    <cfRule type="expression" dxfId="152" priority="109">
      <formula>$O1984="połączone z innym zadaniem"</formula>
    </cfRule>
  </conditionalFormatting>
  <conditionalFormatting sqref="O1984:O2106">
    <cfRule type="expression" dxfId="151" priority="108">
      <formula>$O1984="połączone z innym zadaniem"</formula>
    </cfRule>
  </conditionalFormatting>
  <conditionalFormatting sqref="O1984:O2106">
    <cfRule type="expression" dxfId="150" priority="107">
      <formula>$O1984="połączone z innym zadaniem"</formula>
    </cfRule>
  </conditionalFormatting>
  <conditionalFormatting sqref="O1984:O2106">
    <cfRule type="expression" dxfId="149" priority="106">
      <formula>$O1984="połączone z innym zadaniem"</formula>
    </cfRule>
  </conditionalFormatting>
  <conditionalFormatting sqref="O1984:O2106">
    <cfRule type="expression" dxfId="148" priority="105">
      <formula>$O1984="połączone z innym zadaniem"</formula>
    </cfRule>
  </conditionalFormatting>
  <conditionalFormatting sqref="O1984:O2106">
    <cfRule type="expression" dxfId="147" priority="104">
      <formula>$O1984="połączone z innym zadaniem"</formula>
    </cfRule>
  </conditionalFormatting>
  <conditionalFormatting sqref="O1984:O2106">
    <cfRule type="expression" dxfId="146" priority="103">
      <formula>$O1984="połączone z innym zadaniem"</formula>
    </cfRule>
  </conditionalFormatting>
  <conditionalFormatting sqref="O1984:O2106">
    <cfRule type="expression" dxfId="145" priority="102">
      <formula>$O1984="połączone z innym zadaniem"</formula>
    </cfRule>
  </conditionalFormatting>
  <conditionalFormatting sqref="O1984:O2106">
    <cfRule type="expression" dxfId="144" priority="101">
      <formula>$O1984="połączone z innym zadaniem"</formula>
    </cfRule>
  </conditionalFormatting>
  <conditionalFormatting sqref="O1984:O2106">
    <cfRule type="expression" dxfId="143" priority="100">
      <formula>$O1984="połączone z innym zadaniem"</formula>
    </cfRule>
  </conditionalFormatting>
  <conditionalFormatting sqref="O1984:O2106">
    <cfRule type="expression" dxfId="142" priority="99">
      <formula>$O1984="połączone z innym zadaniem"</formula>
    </cfRule>
  </conditionalFormatting>
  <conditionalFormatting sqref="O1984:O2106">
    <cfRule type="expression" dxfId="141" priority="98">
      <formula>$O1984="połączone z innym zadaniem"</formula>
    </cfRule>
  </conditionalFormatting>
  <conditionalFormatting sqref="O1984:O2106">
    <cfRule type="expression" dxfId="140" priority="97">
      <formula>$O1984="połączone z innym zadaniem"</formula>
    </cfRule>
  </conditionalFormatting>
  <conditionalFormatting sqref="O1984:O2106">
    <cfRule type="expression" dxfId="139" priority="96">
      <formula>$O1984="połączone z innym zadaniem"</formula>
    </cfRule>
  </conditionalFormatting>
  <conditionalFormatting sqref="O1984:O2106">
    <cfRule type="expression" dxfId="138" priority="95">
      <formula>$O1984="połączone z innym zadaniem"</formula>
    </cfRule>
  </conditionalFormatting>
  <conditionalFormatting sqref="O1984:O2106">
    <cfRule type="expression" dxfId="137" priority="94">
      <formula>$O1984="połączone z innym zadaniem"</formula>
    </cfRule>
  </conditionalFormatting>
  <conditionalFormatting sqref="O1984:O2106">
    <cfRule type="expression" dxfId="136" priority="93">
      <formula>$O1984="połączone z innym zadaniem"</formula>
    </cfRule>
  </conditionalFormatting>
  <conditionalFormatting sqref="O1984:O2106">
    <cfRule type="expression" dxfId="135" priority="92">
      <formula>$O1984="połączone z innym zadaniem"</formula>
    </cfRule>
  </conditionalFormatting>
  <conditionalFormatting sqref="O1984:O2106">
    <cfRule type="expression" dxfId="134" priority="91">
      <formula>$O1984="połączone z innym zadaniem"</formula>
    </cfRule>
  </conditionalFormatting>
  <conditionalFormatting sqref="O1984:O2106">
    <cfRule type="expression" dxfId="133" priority="90">
      <formula>$O1984="połączone z innym zadaniem"</formula>
    </cfRule>
  </conditionalFormatting>
  <conditionalFormatting sqref="O1984:O2106">
    <cfRule type="expression" dxfId="132" priority="89">
      <formula>$O1984="połączone z innym zadaniem"</formula>
    </cfRule>
  </conditionalFormatting>
  <conditionalFormatting sqref="O1984:O2106">
    <cfRule type="expression" dxfId="131" priority="88">
      <formula>$O1984="połączone z innym zadaniem"</formula>
    </cfRule>
  </conditionalFormatting>
  <conditionalFormatting sqref="O1984:O2106">
    <cfRule type="expression" dxfId="130" priority="87">
      <formula>$O1984="połączone z innym zadaniem"</formula>
    </cfRule>
  </conditionalFormatting>
  <conditionalFormatting sqref="O1984:O2106">
    <cfRule type="expression" dxfId="129" priority="86">
      <formula>$O1984="połączone z innym zadaniem"</formula>
    </cfRule>
  </conditionalFormatting>
  <conditionalFormatting sqref="O1984:O2106">
    <cfRule type="expression" dxfId="128" priority="85">
      <formula>$O1984="połączone z innym zadaniem"</formula>
    </cfRule>
  </conditionalFormatting>
  <conditionalFormatting sqref="O1984:O2106">
    <cfRule type="expression" dxfId="127" priority="84">
      <formula>$O1984="połączone z innym zadaniem"</formula>
    </cfRule>
  </conditionalFormatting>
  <conditionalFormatting sqref="O1984:O2106">
    <cfRule type="expression" dxfId="126" priority="83">
      <formula>$O1984="połączone z innym zadaniem"</formula>
    </cfRule>
  </conditionalFormatting>
  <conditionalFormatting sqref="O1984:O2106">
    <cfRule type="expression" dxfId="125" priority="82">
      <formula>$O1984="połączone z innym zadaniem"</formula>
    </cfRule>
  </conditionalFormatting>
  <conditionalFormatting sqref="O1984:O2106">
    <cfRule type="expression" dxfId="124" priority="81">
      <formula>$O1984="połączone z innym zadaniem"</formula>
    </cfRule>
  </conditionalFormatting>
  <conditionalFormatting sqref="O1984:O2106">
    <cfRule type="expression" dxfId="123" priority="80">
      <formula>$O1984="połączone z innym zadaniem"</formula>
    </cfRule>
  </conditionalFormatting>
  <conditionalFormatting sqref="O1984:O2106">
    <cfRule type="expression" dxfId="122" priority="79">
      <formula>$O1984="połączone z innym zadaniem"</formula>
    </cfRule>
  </conditionalFormatting>
  <conditionalFormatting sqref="O1984:O2106">
    <cfRule type="expression" dxfId="121" priority="78">
      <formula>$O1984="połączone z innym zadaniem"</formula>
    </cfRule>
  </conditionalFormatting>
  <conditionalFormatting sqref="O1984:O2106">
    <cfRule type="expression" dxfId="120" priority="77">
      <formula>$O1984="połączone z innym zadaniem"</formula>
    </cfRule>
  </conditionalFormatting>
  <conditionalFormatting sqref="O1984:O2106">
    <cfRule type="expression" dxfId="119" priority="76">
      <formula>$O1984="połączone z innym zadaniem"</formula>
    </cfRule>
  </conditionalFormatting>
  <conditionalFormatting sqref="O1984:O2106">
    <cfRule type="expression" dxfId="118" priority="75">
      <formula>$O1984="połączone z innym zadaniem"</formula>
    </cfRule>
  </conditionalFormatting>
  <conditionalFormatting sqref="O1984:O2106">
    <cfRule type="expression" dxfId="117" priority="74">
      <formula>$O1984="połączone z innym zadaniem"</formula>
    </cfRule>
  </conditionalFormatting>
  <conditionalFormatting sqref="O1984:O2106">
    <cfRule type="expression" dxfId="116" priority="73">
      <formula>$O1984="połączone z innym zadaniem"</formula>
    </cfRule>
  </conditionalFormatting>
  <conditionalFormatting sqref="O1984:O2106">
    <cfRule type="expression" dxfId="115" priority="72">
      <formula>$O1984="połączone z innym zadaniem"</formula>
    </cfRule>
  </conditionalFormatting>
  <conditionalFormatting sqref="O1984:O2106">
    <cfRule type="expression" dxfId="114" priority="71">
      <formula>$O1984="połączone z innym zadaniem"</formula>
    </cfRule>
  </conditionalFormatting>
  <conditionalFormatting sqref="O1984:O2106">
    <cfRule type="expression" dxfId="113" priority="70">
      <formula>$O1984="połączone z innym zadaniem"</formula>
    </cfRule>
  </conditionalFormatting>
  <conditionalFormatting sqref="O1984:O2106">
    <cfRule type="expression" dxfId="112" priority="69">
      <formula>$O1984="połączone z innym zadaniem"</formula>
    </cfRule>
  </conditionalFormatting>
  <conditionalFormatting sqref="O1984:O2106">
    <cfRule type="expression" dxfId="111" priority="68">
      <formula>$O1984="połączone z innym zadaniem"</formula>
    </cfRule>
  </conditionalFormatting>
  <conditionalFormatting sqref="O1984:O2106">
    <cfRule type="expression" dxfId="110" priority="67">
      <formula>$O1984="połączone z innym zadaniem"</formula>
    </cfRule>
  </conditionalFormatting>
  <conditionalFormatting sqref="O1984:O2106">
    <cfRule type="expression" dxfId="109" priority="66">
      <formula>$O1984="połączone z innym zadaniem"</formula>
    </cfRule>
  </conditionalFormatting>
  <conditionalFormatting sqref="O1984:O2106">
    <cfRule type="expression" dxfId="108" priority="65">
      <formula>$O1984="połączone z innym zadaniem"</formula>
    </cfRule>
  </conditionalFormatting>
  <conditionalFormatting sqref="O1984:O2106">
    <cfRule type="expression" dxfId="107" priority="64">
      <formula>$O1984="połączone z innym zadaniem"</formula>
    </cfRule>
  </conditionalFormatting>
  <conditionalFormatting sqref="O1984:O2106">
    <cfRule type="expression" dxfId="106" priority="63">
      <formula>$O1984="połączone z innym zadaniem"</formula>
    </cfRule>
  </conditionalFormatting>
  <conditionalFormatting sqref="O1984:O2106">
    <cfRule type="expression" dxfId="105" priority="62">
      <formula>$O1984="połączone z innym zadaniem"</formula>
    </cfRule>
  </conditionalFormatting>
  <conditionalFormatting sqref="O1984:O2106">
    <cfRule type="expression" dxfId="104" priority="61">
      <formula>$O1984="połączone z innym zadaniem"</formula>
    </cfRule>
  </conditionalFormatting>
  <conditionalFormatting sqref="O1984:O2106">
    <cfRule type="expression" dxfId="103" priority="60">
      <formula>$O1984="połączone z innym zadaniem"</formula>
    </cfRule>
  </conditionalFormatting>
  <conditionalFormatting sqref="O1984:O2106">
    <cfRule type="expression" dxfId="102" priority="59">
      <formula>$O1984="połączone z innym zadaniem"</formula>
    </cfRule>
  </conditionalFormatting>
  <conditionalFormatting sqref="O1984:O2106">
    <cfRule type="expression" dxfId="101" priority="58">
      <formula>$O1984="połączone z innym zadaniem"</formula>
    </cfRule>
  </conditionalFormatting>
  <conditionalFormatting sqref="O1984:O2106">
    <cfRule type="expression" dxfId="100" priority="57">
      <formula>$O1984="połączone z innym zadaniem"</formula>
    </cfRule>
  </conditionalFormatting>
  <conditionalFormatting sqref="O1984:O2106">
    <cfRule type="expression" dxfId="99" priority="56">
      <formula>$O1984="połączone z innym zadaniem"</formula>
    </cfRule>
  </conditionalFormatting>
  <conditionalFormatting sqref="O1984:O2106">
    <cfRule type="expression" dxfId="98" priority="53">
      <formula>$O1984="połączone z innym zadaniem"</formula>
    </cfRule>
  </conditionalFormatting>
  <conditionalFormatting sqref="O1984:O2106">
    <cfRule type="expression" dxfId="97" priority="52">
      <formula>$O1984="połączone z innym zadaniem"</formula>
    </cfRule>
  </conditionalFormatting>
  <conditionalFormatting sqref="O1984:O2106">
    <cfRule type="expression" dxfId="96" priority="51">
      <formula>$O1984="połączone z innym zadaniem"</formula>
    </cfRule>
  </conditionalFormatting>
  <conditionalFormatting sqref="O1984:O2106">
    <cfRule type="expression" dxfId="95" priority="50">
      <formula>$O1984="połączone z innym zadaniem"</formula>
    </cfRule>
  </conditionalFormatting>
  <conditionalFormatting sqref="O1984:O2106">
    <cfRule type="expression" dxfId="94" priority="49">
      <formula>$O1984="połączone z innym zadaniem"</formula>
    </cfRule>
  </conditionalFormatting>
  <conditionalFormatting sqref="O1984:O2106">
    <cfRule type="expression" dxfId="93" priority="48">
      <formula>$O1984="połączone z innym zadaniem"</formula>
    </cfRule>
  </conditionalFormatting>
  <conditionalFormatting sqref="O1984:O2106">
    <cfRule type="expression" dxfId="92" priority="47">
      <formula>$O1984="połączone z innym zadaniem"</formula>
    </cfRule>
  </conditionalFormatting>
  <conditionalFormatting sqref="O1984:O2106">
    <cfRule type="expression" dxfId="91" priority="46">
      <formula>$O1984="połączone z innym zadaniem"</formula>
    </cfRule>
  </conditionalFormatting>
  <conditionalFormatting sqref="O1984:O2106">
    <cfRule type="expression" dxfId="90" priority="45">
      <formula>$O1984="połączone z innym zadaniem"</formula>
    </cfRule>
  </conditionalFormatting>
  <conditionalFormatting sqref="O1984:O2106">
    <cfRule type="expression" dxfId="89" priority="44">
      <formula>$O1984="połączone z innym zadaniem"</formula>
    </cfRule>
  </conditionalFormatting>
  <conditionalFormatting sqref="O1984:O2106">
    <cfRule type="expression" dxfId="88" priority="43">
      <formula>$O1984="połączone z innym zadaniem"</formula>
    </cfRule>
  </conditionalFormatting>
  <conditionalFormatting sqref="O1984:O2106">
    <cfRule type="expression" dxfId="87" priority="42">
      <formula>$O1984="połączone z innym zadaniem"</formula>
    </cfRule>
  </conditionalFormatting>
  <conditionalFormatting sqref="O1984:O2106">
    <cfRule type="expression" dxfId="86" priority="41">
      <formula>$O1984="połączone z innym zadaniem"</formula>
    </cfRule>
  </conditionalFormatting>
  <conditionalFormatting sqref="O1984:O2106">
    <cfRule type="expression" dxfId="85" priority="40">
      <formula>$O1984="połączone z innym zadaniem"</formula>
    </cfRule>
  </conditionalFormatting>
  <conditionalFormatting sqref="O1984:O2106">
    <cfRule type="expression" dxfId="84" priority="39">
      <formula>$O1984="połączone z innym zadaniem"</formula>
    </cfRule>
  </conditionalFormatting>
  <conditionalFormatting sqref="O1984:O2106">
    <cfRule type="expression" dxfId="83" priority="38">
      <formula>$O1984="połączone z innym zadaniem"</formula>
    </cfRule>
  </conditionalFormatting>
  <conditionalFormatting sqref="O1984:O2106">
    <cfRule type="expression" dxfId="82" priority="37">
      <formula>$O1984="połączone z innym zadaniem"</formula>
    </cfRule>
  </conditionalFormatting>
  <conditionalFormatting sqref="O1984:O2106">
    <cfRule type="expression" dxfId="81" priority="36">
      <formula>$O1984="połączone z innym zadaniem"</formula>
    </cfRule>
  </conditionalFormatting>
  <conditionalFormatting sqref="O1984:O2106">
    <cfRule type="expression" dxfId="80" priority="35">
      <formula>$O1984="połączone z innym zadaniem"</formula>
    </cfRule>
  </conditionalFormatting>
  <conditionalFormatting sqref="O1984:O2106">
    <cfRule type="expression" dxfId="79" priority="34">
      <formula>$O1984="połączone z innym zadaniem"</formula>
    </cfRule>
  </conditionalFormatting>
  <conditionalFormatting sqref="O1984:O2106">
    <cfRule type="expression" dxfId="78" priority="33">
      <formula>$O1984="połączone z innym zadaniem"</formula>
    </cfRule>
  </conditionalFormatting>
  <conditionalFormatting sqref="O1984:O2106">
    <cfRule type="expression" dxfId="77" priority="32">
      <formula>$O1984="połączone z innym zadaniem"</formula>
    </cfRule>
  </conditionalFormatting>
  <conditionalFormatting sqref="O1984:O2106">
    <cfRule type="expression" dxfId="76" priority="31">
      <formula>$O1984="połączone z innym zadaniem"</formula>
    </cfRule>
  </conditionalFormatting>
  <conditionalFormatting sqref="O1984:O2106">
    <cfRule type="expression" dxfId="75" priority="30">
      <formula>$O1984="połączone z innym zadaniem"</formula>
    </cfRule>
  </conditionalFormatting>
  <conditionalFormatting sqref="O1984:O2106">
    <cfRule type="expression" dxfId="74" priority="29">
      <formula>$O1984="połączone z innym zadaniem"</formula>
    </cfRule>
  </conditionalFormatting>
  <conditionalFormatting sqref="O1984:O2106">
    <cfRule type="expression" dxfId="73" priority="28">
      <formula>$O1984="połączone z innym zadaniem"</formula>
    </cfRule>
  </conditionalFormatting>
  <conditionalFormatting sqref="O1984:O2106">
    <cfRule type="expression" dxfId="72" priority="27">
      <formula>$O1984="połączone z innym zadaniem"</formula>
    </cfRule>
  </conditionalFormatting>
  <conditionalFormatting sqref="O1984:O2106">
    <cfRule type="expression" dxfId="71" priority="26">
      <formula>$O1984="połączone z innym zadaniem"</formula>
    </cfRule>
  </conditionalFormatting>
  <conditionalFormatting sqref="O1984:O2106">
    <cfRule type="expression" dxfId="70" priority="25">
      <formula>$O1984="połączone z innym zadaniem"</formula>
    </cfRule>
  </conditionalFormatting>
  <conditionalFormatting sqref="O1984:O2106">
    <cfRule type="expression" dxfId="69" priority="24">
      <formula>$O1984="połączone z innym zadaniem"</formula>
    </cfRule>
  </conditionalFormatting>
  <conditionalFormatting sqref="O1984:O2106">
    <cfRule type="expression" dxfId="68" priority="23">
      <formula>$O1984="połączone z innym zadaniem"</formula>
    </cfRule>
  </conditionalFormatting>
  <conditionalFormatting sqref="O1984:O2106">
    <cfRule type="expression" dxfId="67" priority="22">
      <formula>$O1984="połączone z innym zadaniem"</formula>
    </cfRule>
  </conditionalFormatting>
  <conditionalFormatting sqref="O1984:O2106">
    <cfRule type="expression" dxfId="66" priority="21">
      <formula>$O1984="połączone z innym zadaniem"</formula>
    </cfRule>
  </conditionalFormatting>
  <conditionalFormatting sqref="O1984:O2106">
    <cfRule type="expression" dxfId="65" priority="20">
      <formula>$O1984="połączone z innym zadaniem"</formula>
    </cfRule>
  </conditionalFormatting>
  <conditionalFormatting sqref="O1984:O2106">
    <cfRule type="expression" dxfId="64" priority="19">
      <formula>$O1984="połączone z innym zadaniem"</formula>
    </cfRule>
  </conditionalFormatting>
  <conditionalFormatting sqref="O1984:O2106">
    <cfRule type="expression" dxfId="63" priority="18">
      <formula>$O1984="połączone z innym zadaniem"</formula>
    </cfRule>
  </conditionalFormatting>
  <conditionalFormatting sqref="O1984:O2106">
    <cfRule type="expression" dxfId="62" priority="17">
      <formula>$O1984="połączone z innym zadaniem"</formula>
    </cfRule>
  </conditionalFormatting>
  <conditionalFormatting sqref="O1984:O2106">
    <cfRule type="expression" dxfId="61" priority="16">
      <formula>$O1984="połączone z innym zadaniem"</formula>
    </cfRule>
  </conditionalFormatting>
  <conditionalFormatting sqref="O1984:O2106">
    <cfRule type="expression" dxfId="60" priority="15">
      <formula>$O1984="połączone z innym zadaniem"</formula>
    </cfRule>
  </conditionalFormatting>
  <conditionalFormatting sqref="O1984:O2106">
    <cfRule type="expression" dxfId="59" priority="14">
      <formula>$O1984="połączone z innym zadaniem"</formula>
    </cfRule>
  </conditionalFormatting>
  <conditionalFormatting sqref="O1984:O2106">
    <cfRule type="expression" dxfId="58" priority="13">
      <formula>$O1984="połączone z innym zadaniem"</formula>
    </cfRule>
  </conditionalFormatting>
  <conditionalFormatting sqref="O1984:O2106">
    <cfRule type="expression" dxfId="57" priority="12">
      <formula>$O1984="połączone z innym zadaniem"</formula>
    </cfRule>
  </conditionalFormatting>
  <conditionalFormatting sqref="O1984:O2106">
    <cfRule type="expression" dxfId="56" priority="11">
      <formula>$O1984="połączone z innym zadaniem"</formula>
    </cfRule>
  </conditionalFormatting>
  <conditionalFormatting sqref="O1984:O2106">
    <cfRule type="expression" dxfId="55" priority="10">
      <formula>$O1984="połączone z innym zadaniem"</formula>
    </cfRule>
  </conditionalFormatting>
  <conditionalFormatting sqref="O1984:O2106">
    <cfRule type="expression" dxfId="54" priority="9">
      <formula>$O1984="połączone z innym zadaniem"</formula>
    </cfRule>
  </conditionalFormatting>
  <conditionalFormatting sqref="O1984:O2106">
    <cfRule type="expression" dxfId="53" priority="8">
      <formula>$O1984="połączone z innym zadaniem"</formula>
    </cfRule>
  </conditionalFormatting>
  <conditionalFormatting sqref="O1984:O2106">
    <cfRule type="expression" dxfId="52" priority="7">
      <formula>$O1984="połączone z innym zadaniem"</formula>
    </cfRule>
  </conditionalFormatting>
  <conditionalFormatting sqref="O1984:O2106">
    <cfRule type="expression" dxfId="51" priority="6">
      <formula>$O1984="połączone z innym zadaniem"</formula>
    </cfRule>
  </conditionalFormatting>
  <conditionalFormatting sqref="O1984:O2106">
    <cfRule type="expression" dxfId="50" priority="5">
      <formula>$O1984="połączone z innym zadaniem"</formula>
    </cfRule>
  </conditionalFormatting>
  <conditionalFormatting sqref="O1984:O2106">
    <cfRule type="expression" dxfId="49" priority="4">
      <formula>$O1984="połączone z innym zadaniem"</formula>
    </cfRule>
  </conditionalFormatting>
  <conditionalFormatting sqref="O1984:O2106">
    <cfRule type="expression" dxfId="48" priority="3">
      <formula>$O1984="połączone z innym zadaniem"</formula>
    </cfRule>
  </conditionalFormatting>
  <conditionalFormatting sqref="O1984:O2106">
    <cfRule type="expression" dxfId="47" priority="2">
      <formula>$O1984="połączone z innym zadaniem"</formula>
    </cfRule>
  </conditionalFormatting>
  <conditionalFormatting sqref="O1984:O2106">
    <cfRule type="expression" dxfId="46" priority="1">
      <formula>$O1984="połączone z innym zadaniem"</formula>
    </cfRule>
  </conditionalFormatting>
  <dataValidations xWindow="1189" yWindow="691" count="6">
    <dataValidation type="list" allowBlank="1" showInputMessage="1" showErrorMessage="1" sqref="D2163:D2182 D2186:D2276 D2150:D2157 D6:D2141">
      <formula1>Priorytet</formula1>
    </dataValidation>
    <dataValidation type="list" allowBlank="1" showInputMessage="1" showErrorMessage="1" sqref="O37:O197 O6:O30 O199:O2321">
      <formula1>Status</formula1>
    </dataValidation>
    <dataValidation type="decimal" allowBlank="1" showInputMessage="1" showErrorMessage="1" sqref="R7 P6:P2321 R8:V2321 S6:V7">
      <formula1>0</formula1>
      <formula2>1</formula2>
    </dataValidation>
    <dataValidation type="list" allowBlank="1" showInputMessage="1" showErrorMessage="1" prompt="wybierz wskaźnik z listy_x000a__x000a_Uwaga - w przypadku wyboru wskaźnika specyficznego efekty realizacji zadania określane są na podstawie stanu zaawansowania zadania (kolumna 24)" sqref="W6:W2321">
      <formula1>WM</formula1>
    </dataValidation>
    <dataValidation type="list" allowBlank="1" showInputMessage="1" showErrorMessage="1" sqref="C6:C2321">
      <formula1>Sektory</formula1>
    </dataValidation>
    <dataValidation type="decimal" allowBlank="1" showInputMessage="1" showErrorMessage="1" prompt="wprowadź wartośc w zakresie 0-100%" sqref="R6">
      <formula1>0</formula1>
      <formula2>1</formula2>
    </dataValidation>
  </dataValidations>
  <pageMargins left="0.19685039370078741" right="0.19685039370078741" top="0.98425196850393704" bottom="0.98425196850393704" header="0.19685039370078741" footer="0.31496062992125984"/>
  <pageSetup paperSize="8" scale="50" fitToHeight="0" orientation="landscape" r:id="rId1"/>
  <headerFooter scaleWithDoc="0">
    <oddHeader>&amp;C&amp;G</oddHeader>
    <oddFooter>&amp;R&amp;"Arial,Normalny"&amp;10Strona &amp;P z &amp;N</oddFooter>
  </headerFooter>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sheetPr codeName="Arkusz18">
    <tabColor theme="5" tint="-0.499984740745262"/>
  </sheetPr>
  <dimension ref="B2:L37"/>
  <sheetViews>
    <sheetView topLeftCell="A3" workbookViewId="0">
      <selection activeCell="I20" sqref="I20"/>
    </sheetView>
  </sheetViews>
  <sheetFormatPr defaultRowHeight="15"/>
  <cols>
    <col min="1" max="1" width="9.140625" style="1"/>
    <col min="2" max="2" width="19" style="1" customWidth="1"/>
    <col min="3" max="3" width="35" style="1" customWidth="1"/>
    <col min="4" max="16384" width="9.140625" style="1"/>
  </cols>
  <sheetData>
    <row r="2" spans="2:12">
      <c r="B2" s="37" t="s">
        <v>147</v>
      </c>
    </row>
    <row r="3" spans="2:12">
      <c r="B3" s="315" t="s">
        <v>0</v>
      </c>
      <c r="C3" s="315" t="s">
        <v>85</v>
      </c>
      <c r="D3" s="318" t="s">
        <v>86</v>
      </c>
      <c r="E3" s="319"/>
      <c r="F3" s="319"/>
      <c r="G3" s="319"/>
      <c r="H3" s="319"/>
      <c r="I3" s="319"/>
      <c r="J3" s="319"/>
      <c r="K3" s="319"/>
      <c r="L3" s="320"/>
    </row>
    <row r="4" spans="2:12">
      <c r="B4" s="316"/>
      <c r="C4" s="316"/>
      <c r="D4" s="20" t="s">
        <v>83</v>
      </c>
      <c r="E4" s="20" t="s">
        <v>82</v>
      </c>
      <c r="F4" s="20" t="s">
        <v>81</v>
      </c>
      <c r="G4" s="20" t="s">
        <v>77</v>
      </c>
      <c r="H4" s="20" t="s">
        <v>78</v>
      </c>
      <c r="I4" s="20" t="s">
        <v>79</v>
      </c>
      <c r="J4" s="20" t="s">
        <v>90</v>
      </c>
      <c r="K4" s="20" t="s">
        <v>91</v>
      </c>
      <c r="L4" s="20" t="s">
        <v>80</v>
      </c>
    </row>
    <row r="5" spans="2:12">
      <c r="B5" s="317"/>
      <c r="C5" s="317"/>
      <c r="D5" s="20" t="s">
        <v>84</v>
      </c>
      <c r="E5" s="20" t="s">
        <v>84</v>
      </c>
      <c r="F5" s="20" t="s">
        <v>75</v>
      </c>
      <c r="G5" s="20" t="s">
        <v>75</v>
      </c>
      <c r="H5" s="20" t="s">
        <v>75</v>
      </c>
      <c r="I5" s="20" t="s">
        <v>75</v>
      </c>
      <c r="J5" s="20" t="s">
        <v>75</v>
      </c>
      <c r="K5" s="20" t="s">
        <v>75</v>
      </c>
      <c r="L5" s="20" t="s">
        <v>76</v>
      </c>
    </row>
    <row r="6" spans="2:12" ht="10.5" customHeight="1">
      <c r="B6" s="21" t="s">
        <v>0</v>
      </c>
      <c r="C6" s="21" t="s">
        <v>87</v>
      </c>
      <c r="D6" s="21" t="s">
        <v>88</v>
      </c>
      <c r="E6" s="21" t="s">
        <v>82</v>
      </c>
      <c r="F6" s="21" t="s">
        <v>81</v>
      </c>
      <c r="G6" s="21" t="s">
        <v>77</v>
      </c>
      <c r="H6" s="21" t="s">
        <v>78</v>
      </c>
      <c r="I6" s="21" t="s">
        <v>79</v>
      </c>
      <c r="J6" s="21" t="s">
        <v>90</v>
      </c>
      <c r="K6" s="21" t="s">
        <v>91</v>
      </c>
      <c r="L6" s="21" t="s">
        <v>89</v>
      </c>
    </row>
    <row r="7" spans="2:12">
      <c r="B7" s="22" t="s">
        <v>92</v>
      </c>
      <c r="C7" s="22" t="s">
        <v>92</v>
      </c>
    </row>
    <row r="8" spans="2:12">
      <c r="B8" s="1" t="s">
        <v>11</v>
      </c>
      <c r="C8" s="1" t="s">
        <v>125</v>
      </c>
      <c r="D8" s="1">
        <v>0.27779999999999999</v>
      </c>
      <c r="E8" s="1">
        <v>0</v>
      </c>
      <c r="F8" s="1">
        <v>0.3755</v>
      </c>
      <c r="G8" s="1">
        <v>0</v>
      </c>
      <c r="H8" s="1">
        <v>0</v>
      </c>
      <c r="I8" s="1">
        <v>0</v>
      </c>
      <c r="J8" s="1">
        <v>0</v>
      </c>
      <c r="K8" s="1">
        <v>0</v>
      </c>
      <c r="L8" s="1">
        <v>0</v>
      </c>
    </row>
    <row r="9" spans="2:12">
      <c r="B9" s="1" t="s">
        <v>11</v>
      </c>
      <c r="C9" s="1" t="s">
        <v>126</v>
      </c>
      <c r="D9" s="1">
        <v>1</v>
      </c>
      <c r="E9" s="1">
        <v>0</v>
      </c>
      <c r="F9" s="1">
        <v>0.83150000000000002</v>
      </c>
      <c r="G9" s="1">
        <v>0</v>
      </c>
      <c r="H9" s="1">
        <v>0</v>
      </c>
      <c r="I9" s="1">
        <v>0</v>
      </c>
      <c r="J9" s="1">
        <v>0</v>
      </c>
      <c r="K9" s="1">
        <v>0</v>
      </c>
      <c r="L9" s="1">
        <v>0</v>
      </c>
    </row>
    <row r="10" spans="2:12">
      <c r="B10" s="1" t="s">
        <v>11</v>
      </c>
      <c r="C10" s="1" t="s">
        <v>127</v>
      </c>
      <c r="D10" s="1">
        <v>0.27779999999999999</v>
      </c>
      <c r="E10" s="1">
        <v>0</v>
      </c>
      <c r="F10" s="1">
        <v>0.20100000000000001</v>
      </c>
      <c r="G10" s="1">
        <v>1.9999999999999999E-7</v>
      </c>
      <c r="H10" s="1">
        <v>1.9999999999999999E-7</v>
      </c>
      <c r="I10" s="1">
        <v>1E-4</v>
      </c>
      <c r="J10" s="1">
        <v>0</v>
      </c>
      <c r="K10" s="1">
        <v>5.0000000000000002E-5</v>
      </c>
      <c r="L10" s="1">
        <v>0</v>
      </c>
    </row>
    <row r="11" spans="2:12">
      <c r="B11" s="1" t="s">
        <v>11</v>
      </c>
      <c r="C11" s="1" t="s">
        <v>119</v>
      </c>
      <c r="D11" s="1">
        <v>14.93</v>
      </c>
      <c r="E11" s="1">
        <v>0</v>
      </c>
      <c r="F11" s="1">
        <v>3.4260000000000002</v>
      </c>
      <c r="G11" s="1">
        <v>2.81E-2</v>
      </c>
      <c r="H11" s="1">
        <v>1.18E-2</v>
      </c>
      <c r="I11" s="1">
        <v>8.3000000000000001E-3</v>
      </c>
      <c r="J11" s="1">
        <v>6.6699999999999995E-2</v>
      </c>
      <c r="K11" s="1">
        <v>0.1479</v>
      </c>
      <c r="L11" s="1">
        <v>0.02</v>
      </c>
    </row>
    <row r="12" spans="2:12">
      <c r="B12" s="1" t="s">
        <v>11</v>
      </c>
      <c r="C12" s="1" t="s">
        <v>120</v>
      </c>
      <c r="D12" s="1">
        <v>0</v>
      </c>
      <c r="E12" s="1">
        <v>0.88</v>
      </c>
      <c r="F12" s="1">
        <v>0.73</v>
      </c>
      <c r="G12" s="1">
        <v>0</v>
      </c>
      <c r="H12" s="1">
        <v>0</v>
      </c>
      <c r="I12" s="1">
        <v>0</v>
      </c>
      <c r="J12" s="1">
        <v>0</v>
      </c>
      <c r="K12" s="1">
        <v>0</v>
      </c>
      <c r="L12" s="1">
        <v>0</v>
      </c>
    </row>
    <row r="13" spans="2:12">
      <c r="B13" s="1" t="s">
        <v>11</v>
      </c>
      <c r="C13" s="1" t="s">
        <v>121</v>
      </c>
      <c r="D13" s="1">
        <v>5.3999999999999999E-2</v>
      </c>
      <c r="E13" s="1">
        <v>0</v>
      </c>
      <c r="F13" s="1">
        <v>1.2999999999999999E-2</v>
      </c>
      <c r="G13" s="1">
        <v>0</v>
      </c>
      <c r="H13" s="1">
        <v>0</v>
      </c>
      <c r="I13" s="1">
        <v>0</v>
      </c>
      <c r="J13" s="1">
        <v>0</v>
      </c>
      <c r="K13" s="1">
        <v>0</v>
      </c>
      <c r="L13" s="1">
        <v>0</v>
      </c>
    </row>
    <row r="14" spans="2:12">
      <c r="B14" s="1" t="s">
        <v>11</v>
      </c>
      <c r="C14" s="1" t="s">
        <v>128</v>
      </c>
      <c r="D14" s="1">
        <v>4.22</v>
      </c>
      <c r="E14" s="1">
        <v>0</v>
      </c>
      <c r="F14" s="1">
        <v>3.51</v>
      </c>
      <c r="G14" s="1">
        <v>0</v>
      </c>
      <c r="H14" s="1">
        <v>0</v>
      </c>
      <c r="I14" s="1">
        <v>0</v>
      </c>
      <c r="J14" s="1">
        <v>0</v>
      </c>
      <c r="K14" s="1">
        <v>0</v>
      </c>
      <c r="L14" s="1">
        <v>0</v>
      </c>
    </row>
    <row r="15" spans="2:12">
      <c r="B15" s="1" t="s">
        <v>93</v>
      </c>
      <c r="C15" s="1" t="s">
        <v>94</v>
      </c>
      <c r="D15" s="1">
        <v>0</v>
      </c>
      <c r="E15" s="1">
        <v>0</v>
      </c>
      <c r="F15" s="1">
        <v>0</v>
      </c>
      <c r="G15" s="1">
        <v>0</v>
      </c>
      <c r="H15" s="1">
        <v>0</v>
      </c>
      <c r="I15" s="1">
        <v>0</v>
      </c>
      <c r="J15" s="1">
        <v>0</v>
      </c>
      <c r="K15" s="1">
        <v>0</v>
      </c>
      <c r="L15" s="1">
        <v>0</v>
      </c>
    </row>
    <row r="16" spans="2:12">
      <c r="B16" s="1" t="s">
        <v>15</v>
      </c>
      <c r="C16" s="1" t="s">
        <v>131</v>
      </c>
      <c r="D16" s="1">
        <v>33.72</v>
      </c>
      <c r="E16" s="1">
        <v>0</v>
      </c>
      <c r="F16" s="1">
        <v>8.6999999999999993</v>
      </c>
      <c r="G16" s="1">
        <v>0</v>
      </c>
      <c r="H16" s="1">
        <v>0</v>
      </c>
      <c r="I16" s="1">
        <v>0</v>
      </c>
      <c r="J16" s="1">
        <v>0</v>
      </c>
      <c r="K16" s="1">
        <v>0</v>
      </c>
      <c r="L16" s="1">
        <v>0</v>
      </c>
    </row>
    <row r="17" spans="2:12">
      <c r="B17" s="1" t="s">
        <v>15</v>
      </c>
      <c r="C17" s="1" t="s">
        <v>122</v>
      </c>
      <c r="D17" s="1">
        <v>0.37890000000000001</v>
      </c>
      <c r="E17" s="1">
        <v>0</v>
      </c>
      <c r="F17" s="1">
        <v>9.776E-2</v>
      </c>
      <c r="G17" s="1">
        <v>0</v>
      </c>
      <c r="H17" s="1">
        <v>0</v>
      </c>
      <c r="I17" s="1">
        <v>0</v>
      </c>
      <c r="J17" s="1">
        <v>0</v>
      </c>
      <c r="K17" s="1">
        <v>0</v>
      </c>
      <c r="L17" s="1">
        <v>0</v>
      </c>
    </row>
    <row r="18" spans="2:12">
      <c r="B18" s="1" t="s">
        <v>15</v>
      </c>
      <c r="C18" s="1" t="s">
        <v>124</v>
      </c>
      <c r="D18" s="1">
        <v>108.078</v>
      </c>
      <c r="E18" s="1">
        <v>0</v>
      </c>
      <c r="F18" s="1">
        <v>27.884</v>
      </c>
      <c r="G18" s="1">
        <v>0</v>
      </c>
      <c r="H18" s="1">
        <v>0</v>
      </c>
      <c r="I18" s="1">
        <v>0</v>
      </c>
      <c r="J18" s="1">
        <v>0</v>
      </c>
      <c r="K18" s="1">
        <v>0</v>
      </c>
      <c r="L18" s="1">
        <v>0</v>
      </c>
    </row>
    <row r="19" spans="2:12">
      <c r="B19" s="1" t="s">
        <v>15</v>
      </c>
      <c r="C19" s="1" t="s">
        <v>123</v>
      </c>
      <c r="D19" s="1">
        <v>64</v>
      </c>
      <c r="E19" s="1">
        <v>0</v>
      </c>
      <c r="F19" s="1">
        <v>17</v>
      </c>
      <c r="G19" s="1">
        <v>0</v>
      </c>
      <c r="H19" s="1">
        <v>0</v>
      </c>
      <c r="I19" s="1">
        <v>0</v>
      </c>
      <c r="J19" s="1">
        <v>0</v>
      </c>
      <c r="K19" s="1">
        <v>0</v>
      </c>
      <c r="L19" s="1">
        <v>0</v>
      </c>
    </row>
    <row r="20" spans="2:12">
      <c r="B20" s="1" t="s">
        <v>15</v>
      </c>
      <c r="C20" s="1" t="s">
        <v>129</v>
      </c>
      <c r="D20" s="1">
        <v>7.75</v>
      </c>
      <c r="E20" s="1">
        <v>0</v>
      </c>
      <c r="F20" s="1">
        <v>2</v>
      </c>
      <c r="G20" s="1">
        <v>5.9999999999999995E-4</v>
      </c>
      <c r="H20" s="1">
        <v>5.9999999999999995E-4</v>
      </c>
      <c r="I20" s="1">
        <v>7.0000000000000001E-3</v>
      </c>
      <c r="J20" s="1">
        <v>0</v>
      </c>
      <c r="K20" s="1">
        <v>0.04</v>
      </c>
      <c r="L20" s="1">
        <v>2.0000000000000001E-4</v>
      </c>
    </row>
    <row r="21" spans="2:12">
      <c r="B21" s="1" t="s">
        <v>13</v>
      </c>
      <c r="C21" s="1" t="s">
        <v>130</v>
      </c>
      <c r="D21" s="1">
        <v>0</v>
      </c>
      <c r="E21" s="1">
        <v>0</v>
      </c>
      <c r="F21" s="1">
        <v>3.85</v>
      </c>
      <c r="G21" s="1">
        <v>0</v>
      </c>
      <c r="H21" s="1">
        <v>0</v>
      </c>
      <c r="I21" s="1">
        <v>0</v>
      </c>
      <c r="J21" s="1">
        <v>0</v>
      </c>
      <c r="K21" s="1">
        <v>0</v>
      </c>
      <c r="L21" s="1">
        <v>0</v>
      </c>
    </row>
    <row r="27" spans="2:12">
      <c r="C27" s="12"/>
      <c r="D27" s="12"/>
      <c r="E27" s="12"/>
      <c r="F27" s="12"/>
      <c r="G27" s="12"/>
      <c r="H27" s="12"/>
      <c r="I27" s="12"/>
      <c r="J27" s="12"/>
      <c r="K27" s="12"/>
      <c r="L27" s="12"/>
    </row>
    <row r="28" spans="2:12">
      <c r="C28" s="12"/>
      <c r="D28" s="31"/>
      <c r="E28" s="31"/>
      <c r="F28" s="31"/>
      <c r="G28" s="31"/>
      <c r="H28" s="31"/>
      <c r="I28" s="12"/>
      <c r="J28" s="12"/>
      <c r="K28" s="12"/>
      <c r="L28" s="12"/>
    </row>
    <row r="29" spans="2:12">
      <c r="C29" s="12"/>
      <c r="D29" s="32"/>
      <c r="E29" s="32"/>
      <c r="F29" s="32"/>
      <c r="G29" s="32"/>
      <c r="H29" s="32"/>
      <c r="I29" s="12"/>
      <c r="J29" s="12"/>
      <c r="K29" s="12"/>
      <c r="L29" s="12"/>
    </row>
    <row r="30" spans="2:12">
      <c r="C30" s="12"/>
      <c r="D30" s="12"/>
      <c r="E30" s="12"/>
      <c r="F30" s="12"/>
      <c r="G30" s="12"/>
      <c r="H30" s="12"/>
      <c r="I30" s="12"/>
      <c r="J30" s="12"/>
      <c r="K30" s="12"/>
      <c r="L30" s="12"/>
    </row>
    <row r="31" spans="2:12">
      <c r="C31" s="12"/>
      <c r="D31" s="12"/>
      <c r="E31" s="12"/>
      <c r="F31" s="12"/>
      <c r="G31" s="12"/>
      <c r="H31" s="12"/>
      <c r="I31" s="12"/>
      <c r="J31" s="12"/>
      <c r="K31" s="12"/>
      <c r="L31" s="12"/>
    </row>
    <row r="32" spans="2:12">
      <c r="C32" s="12"/>
      <c r="D32" s="12"/>
      <c r="E32" s="12"/>
      <c r="F32" s="12"/>
      <c r="G32" s="12"/>
      <c r="H32" s="12"/>
      <c r="I32" s="12"/>
      <c r="J32" s="12"/>
      <c r="K32" s="12"/>
      <c r="L32" s="12"/>
    </row>
    <row r="33" spans="3:12">
      <c r="C33" s="12"/>
      <c r="D33" s="12"/>
      <c r="E33" s="12"/>
      <c r="F33" s="12"/>
      <c r="G33" s="12"/>
      <c r="H33" s="12"/>
      <c r="I33" s="12"/>
      <c r="J33" s="12"/>
      <c r="K33" s="12"/>
      <c r="L33" s="12"/>
    </row>
    <row r="34" spans="3:12">
      <c r="C34" s="12"/>
      <c r="D34" s="12"/>
      <c r="E34" s="12"/>
      <c r="F34" s="12"/>
      <c r="G34" s="12"/>
      <c r="H34" s="12"/>
      <c r="I34" s="12"/>
      <c r="J34" s="12"/>
      <c r="K34" s="12"/>
      <c r="L34" s="12"/>
    </row>
    <row r="35" spans="3:12">
      <c r="C35" s="12"/>
      <c r="D35" s="12"/>
      <c r="E35" s="12"/>
      <c r="F35" s="12"/>
      <c r="G35" s="12"/>
      <c r="H35" s="12"/>
      <c r="I35" s="12"/>
      <c r="J35" s="12"/>
      <c r="K35" s="12"/>
      <c r="L35" s="12"/>
    </row>
    <row r="36" spans="3:12">
      <c r="C36" s="12"/>
      <c r="D36" s="12"/>
      <c r="E36" s="12"/>
      <c r="F36" s="12"/>
      <c r="G36" s="12"/>
      <c r="H36" s="12"/>
      <c r="I36" s="12"/>
      <c r="J36" s="12"/>
      <c r="K36" s="12"/>
      <c r="L36" s="12"/>
    </row>
    <row r="37" spans="3:12">
      <c r="C37" s="12"/>
      <c r="D37" s="12"/>
      <c r="E37" s="12"/>
      <c r="F37" s="12"/>
      <c r="G37" s="12"/>
      <c r="H37" s="12"/>
      <c r="I37" s="12"/>
      <c r="J37" s="12"/>
      <c r="K37" s="12"/>
      <c r="L37" s="12"/>
    </row>
  </sheetData>
  <mergeCells count="3">
    <mergeCell ref="C3:C5"/>
    <mergeCell ref="D3:L3"/>
    <mergeCell ref="B3:B5"/>
  </mergeCells>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sheetPr codeName="Arkusz20">
    <tabColor theme="0" tint="-0.499984740745262"/>
  </sheetPr>
  <dimension ref="A2:H17"/>
  <sheetViews>
    <sheetView workbookViewId="0">
      <selection activeCell="B3" sqref="B3:B12"/>
    </sheetView>
  </sheetViews>
  <sheetFormatPr defaultRowHeight="15"/>
  <cols>
    <col min="1" max="1" width="4" customWidth="1"/>
    <col min="2" max="2" width="20.42578125" customWidth="1"/>
    <col min="3" max="3" width="5.7109375" customWidth="1"/>
    <col min="5" max="5" width="18.5703125" customWidth="1"/>
  </cols>
  <sheetData>
    <row r="2" spans="1:8">
      <c r="B2" s="15" t="s">
        <v>118</v>
      </c>
      <c r="C2" s="15"/>
      <c r="E2" s="13" t="s">
        <v>31</v>
      </c>
      <c r="H2" t="s">
        <v>118</v>
      </c>
    </row>
    <row r="3" spans="1:8">
      <c r="A3">
        <v>1</v>
      </c>
      <c r="B3" s="15" t="s">
        <v>175</v>
      </c>
      <c r="C3" s="38" t="s">
        <v>149</v>
      </c>
      <c r="E3" s="15" t="s">
        <v>26</v>
      </c>
      <c r="H3" t="s">
        <v>11</v>
      </c>
    </row>
    <row r="4" spans="1:8" ht="45">
      <c r="A4">
        <v>2</v>
      </c>
      <c r="B4" s="15" t="s">
        <v>176</v>
      </c>
      <c r="C4" s="38" t="s">
        <v>151</v>
      </c>
      <c r="E4" s="15" t="s">
        <v>27</v>
      </c>
      <c r="H4" t="s">
        <v>15</v>
      </c>
    </row>
    <row r="5" spans="1:8">
      <c r="A5">
        <v>3</v>
      </c>
      <c r="B5" s="15" t="s">
        <v>15</v>
      </c>
      <c r="C5" s="39" t="s">
        <v>143</v>
      </c>
      <c r="E5" s="15" t="s">
        <v>28</v>
      </c>
      <c r="H5" t="s">
        <v>13</v>
      </c>
    </row>
    <row r="6" spans="1:8">
      <c r="A6">
        <v>4</v>
      </c>
      <c r="B6" s="15" t="s">
        <v>1</v>
      </c>
      <c r="C6" s="38" t="s">
        <v>161</v>
      </c>
      <c r="E6" s="15" t="s">
        <v>29</v>
      </c>
      <c r="H6" t="s">
        <v>16</v>
      </c>
    </row>
    <row r="7" spans="1:8">
      <c r="A7">
        <v>5</v>
      </c>
      <c r="B7" t="s">
        <v>177</v>
      </c>
      <c r="C7" s="38" t="s">
        <v>162</v>
      </c>
      <c r="E7" s="15" t="s">
        <v>30</v>
      </c>
    </row>
    <row r="8" spans="1:8" ht="30">
      <c r="A8">
        <v>6</v>
      </c>
      <c r="B8" t="s">
        <v>178</v>
      </c>
      <c r="C8" s="39" t="s">
        <v>160</v>
      </c>
      <c r="E8" s="15" t="s">
        <v>32</v>
      </c>
    </row>
    <row r="9" spans="1:8">
      <c r="A9">
        <v>7</v>
      </c>
      <c r="B9" t="s">
        <v>179</v>
      </c>
      <c r="C9" s="39" t="s">
        <v>159</v>
      </c>
    </row>
    <row r="10" spans="1:8">
      <c r="A10">
        <v>8</v>
      </c>
      <c r="B10" t="s">
        <v>2</v>
      </c>
      <c r="C10" s="39" t="s">
        <v>158</v>
      </c>
    </row>
    <row r="11" spans="1:8">
      <c r="A11">
        <v>9</v>
      </c>
      <c r="B11" t="s">
        <v>180</v>
      </c>
      <c r="C11" s="39" t="s">
        <v>157</v>
      </c>
    </row>
    <row r="12" spans="1:8">
      <c r="A12">
        <v>10</v>
      </c>
      <c r="B12" t="s">
        <v>181</v>
      </c>
      <c r="C12" s="39" t="s">
        <v>150</v>
      </c>
    </row>
    <row r="13" spans="1:8">
      <c r="C13" s="39" t="s">
        <v>156</v>
      </c>
    </row>
    <row r="14" spans="1:8">
      <c r="C14" s="39" t="s">
        <v>155</v>
      </c>
    </row>
    <row r="15" spans="1:8">
      <c r="C15" s="39" t="s">
        <v>154</v>
      </c>
    </row>
    <row r="16" spans="1:8">
      <c r="C16" s="39" t="s">
        <v>152</v>
      </c>
    </row>
    <row r="17" spans="3:3">
      <c r="C17" s="39" t="s">
        <v>153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na BIP</vt:lpstr>
      <vt:lpstr>D2.Wsk_monit</vt:lpstr>
      <vt:lpstr>def</vt:lpstr>
      <vt:lpstr>Sektory</vt:lpstr>
      <vt:lpstr>Status</vt:lpstr>
      <vt:lpstr>WM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Pawelec</dc:creator>
  <cp:lastModifiedBy>umagja09</cp:lastModifiedBy>
  <cp:lastPrinted>2018-10-19T07:43:43Z</cp:lastPrinted>
  <dcterms:created xsi:type="dcterms:W3CDTF">2017-09-13T15:33:35Z</dcterms:created>
  <dcterms:modified xsi:type="dcterms:W3CDTF">2024-03-27T11:36:56Z</dcterms:modified>
</cp:coreProperties>
</file>